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s140026\e財政第２班\24_財政事情・財政分析\07_財政状況資料集（H22決算～）\30年度決算\13_市町から回答（２回目）\02_完成版\"/>
    </mc:Choice>
  </mc:AlternateContent>
  <bookViews>
    <workbookView xWindow="-105" yWindow="-105" windowWidth="23250" windowHeight="12570" tabRatio="821"/>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AM35" i="10"/>
  <c r="CO34"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l="1"/>
  <c r="BE34" i="10" s="1"/>
  <c r="BE35" i="10" s="1"/>
  <c r="AM34" i="10"/>
  <c r="BW34" i="10" s="1"/>
  <c r="BW35" i="10" s="1"/>
  <c r="BW36" i="10" s="1"/>
  <c r="BW37" i="10" s="1"/>
  <c r="BW38" i="10" s="1"/>
  <c r="BW39" i="10" s="1"/>
  <c r="BW40" i="10" s="1"/>
  <c r="BW41" i="10" s="1"/>
  <c r="BW42" i="10" s="1"/>
  <c r="BW43" i="10" s="1"/>
</calcChain>
</file>

<file path=xl/sharedStrings.xml><?xml version="1.0" encoding="utf-8"?>
<sst xmlns="http://schemas.openxmlformats.org/spreadsheetml/2006/main" count="1200" uniqueCount="622">
  <si>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</si>
  <si>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</si>
  <si>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</si>
  <si>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</si>
  <si>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</si>
  <si>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</si>
  <si>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</si>
  <si>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</si>
  <si>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</si>
  <si>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</si>
  <si>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</si>
  <si>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</si>
  <si>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</si>
  <si>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</si>
  <si>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</si>
  <si>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</si>
  <si>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</si>
  <si>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</si>
  <si>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</si>
  <si>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</si>
  <si>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</si>
  <si>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</si>
  <si>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</si>
  <si>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</si>
  <si>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</si>
  <si>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</si>
  <si>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</si>
  <si>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</si>
  <si>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</si>
  <si>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</si>
  <si>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</si>
  <si>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</si>
  <si>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</si>
  <si>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</si>
  <si>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</si>
  <si>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</si>
  <si>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</si>
  <si>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</si>
  <si>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</si>
  <si>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</si>
  <si>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</si>
  <si>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</si>
  <si>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</si>
  <si>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</si>
  <si>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</si>
  <si>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</si>
  <si>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</si>
  <si>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</si>
  <si>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</si>
  <si>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</si>
  <si>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</si>
  <si>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</si>
  <si>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</si>
  <si>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</si>
  <si>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</si>
  <si>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</si>
  <si>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</si>
  <si>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</si>
  <si>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</si>
  <si>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</si>
  <si>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</si>
  <si>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</si>
  <si>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</si>
  <si>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</si>
  <si>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</si>
  <si>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</si>
  <si>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</si>
  <si>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</si>
  <si>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</si>
  <si>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</si>
  <si>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</si>
  <si>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</si>
  <si>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</si>
  <si>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</si>
  <si>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</si>
  <si>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</si>
  <si>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</si>
  <si>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</si>
  <si>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</si>
  <si>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</si>
  <si>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</si>
  <si>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</si>
  <si>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</si>
  <si>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三重県</t>
    <phoneticPr fontId="5"/>
  </si>
  <si>
    <t>市町村類型</t>
    <phoneticPr fontId="5"/>
  </si>
  <si>
    <t>Ⅲ－２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</si>
  <si>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</si>
  <si>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</si>
  <si>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</si>
  <si>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</si>
  <si>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</si>
  <si>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</si>
  <si>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</si>
  <si>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</si>
  <si>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</si>
  <si>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</si>
  <si>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</si>
  <si>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</si>
  <si>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紀宝町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</si>
  <si>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</si>
  <si>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</si>
  <si>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</si>
  <si>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</si>
  <si>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</si>
  <si>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</si>
  <si>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</si>
  <si>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</si>
  <si>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</si>
  <si>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</si>
  <si>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</si>
  <si>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</si>
  <si>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</si>
  <si>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</si>
  <si>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</si>
  <si>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</si>
  <si>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</si>
  <si>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</si>
  <si>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</si>
  <si>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</si>
  <si>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</si>
  <si>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</si>
  <si>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</si>
  <si>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</si>
  <si>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</si>
  <si>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</si>
  <si>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-5.8</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</si>
  <si>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</si>
  <si>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</si>
  <si>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</si>
  <si>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</si>
  <si>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</si>
  <si>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</si>
  <si>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</si>
  <si>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</si>
  <si>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</si>
  <si>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</si>
  <si>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</si>
  <si>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</si>
  <si>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</si>
  <si>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</si>
  <si>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</si>
  <si>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</si>
  <si>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</si>
  <si>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</si>
  <si>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</si>
  <si>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</si>
  <si>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</si>
  <si>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</si>
  <si>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</si>
  <si>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</si>
  <si>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</si>
  <si>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</si>
  <si>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24"/>
  </si>
  <si>
    <t>うち日本人(％)</t>
    <phoneticPr fontId="5"/>
  </si>
  <si>
    <t>-1.6</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</si>
  <si>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</si>
  <si>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</si>
  <si>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</si>
  <si>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</si>
  <si>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</si>
  <si>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</si>
  <si>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</si>
  <si>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</si>
  <si>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</si>
  <si>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</si>
  <si>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</si>
  <si>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</si>
  <si>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</si>
  <si>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</si>
  <si>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</si>
  <si>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</si>
  <si>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</si>
  <si>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</si>
  <si>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</si>
  <si>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</si>
  <si>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</si>
  <si>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</si>
  <si>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</si>
  <si>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</si>
  <si>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</si>
  <si>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</si>
  <si>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</si>
  <si>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</si>
  <si>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</si>
  <si>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</si>
  <si>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</si>
  <si>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</si>
  <si>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</si>
  <si>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</si>
  <si>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</si>
  <si>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</si>
  <si>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</si>
  <si>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</si>
  <si>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</si>
  <si>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</si>
  <si>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</si>
  <si>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</si>
  <si>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</si>
  <si>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</si>
  <si>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</si>
  <si>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</si>
  <si>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</si>
  <si>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</si>
  <si>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</si>
  <si>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</si>
  <si>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</si>
  <si>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</si>
  <si>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</si>
  <si>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</si>
  <si>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</si>
  <si>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</si>
  <si>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</si>
  <si>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</si>
  <si>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</si>
  <si>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</si>
  <si>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三重県紀宝町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</si>
  <si>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</si>
  <si>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</si>
  <si>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</si>
  <si>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</si>
  <si>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</si>
  <si>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</si>
  <si>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</si>
  <si>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</si>
  <si>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</si>
  <si>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</si>
  <si>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</si>
  <si>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</si>
  <si>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</si>
  <si>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</si>
  <si>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</si>
  <si>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</si>
  <si>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</si>
  <si>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</si>
  <si>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</si>
  <si>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</si>
  <si>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</si>
  <si>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</si>
  <si>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</si>
  <si>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</si>
  <si>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</si>
  <si>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</si>
  <si>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</si>
  <si>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</si>
  <si>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</si>
  <si>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</si>
  <si>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</si>
  <si>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</si>
  <si>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</si>
  <si>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</si>
  <si>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</si>
  <si>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</si>
  <si>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</si>
  <si>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</si>
  <si>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</si>
  <si>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</si>
  <si>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</si>
  <si>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</si>
  <si>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</si>
  <si>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</si>
  <si>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</si>
  <si>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</si>
  <si>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</si>
  <si>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</si>
  <si>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</si>
  <si>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</si>
  <si>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</si>
  <si>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</si>
  <si>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</si>
  <si>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</si>
  <si>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</si>
  <si>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</si>
  <si>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</si>
  <si>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</si>
  <si>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</si>
  <si>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</si>
  <si>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</si>
  <si>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</si>
  <si>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</si>
  <si>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</si>
  <si>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</si>
  <si>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</si>
  <si>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</si>
  <si>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</si>
  <si>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</si>
  <si>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</si>
  <si>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</si>
  <si>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</si>
  <si>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</si>
  <si>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</si>
  <si>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</si>
  <si>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</si>
  <si>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</si>
  <si>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</si>
  <si>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</si>
  <si>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</si>
  <si>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</si>
  <si>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</si>
  <si>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</si>
  <si>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</si>
  <si>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</si>
  <si>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</si>
  <si>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</si>
  <si>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</si>
  <si>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</si>
  <si>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</si>
  <si>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</si>
  <si>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</si>
  <si>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</si>
  <si>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</si>
  <si>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</si>
  <si>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</si>
  <si>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</si>
  <si>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</si>
  <si>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</si>
  <si>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</si>
  <si>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</si>
  <si>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</si>
  <si>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</si>
  <si>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</si>
  <si>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</si>
  <si>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</si>
  <si>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</si>
  <si>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</si>
  <si>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</si>
  <si>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</si>
  <si>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</si>
  <si>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</si>
  <si>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</si>
  <si>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</si>
  <si>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病院</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</si>
  <si>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</si>
  <si>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</si>
  <si>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</si>
  <si>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</si>
  <si>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</si>
  <si>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</si>
  <si>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</si>
  <si>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下水道</t>
    <phoneticPr fontId="5"/>
  </si>
  <si>
    <t>被保険者数(人)</t>
  </si>
  <si>
    <t>　繰出金</t>
    <phoneticPr fontId="5"/>
  </si>
  <si>
    <t>宅地造成</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</si>
  <si>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</si>
  <si>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</si>
  <si>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</si>
  <si>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</si>
  <si>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</si>
  <si>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</si>
  <si>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</si>
  <si>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</si>
  <si>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</si>
  <si>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</si>
  <si>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</si>
  <si>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</si>
  <si>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</si>
  <si>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</si>
  <si>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</si>
  <si>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</si>
  <si>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</si>
  <si>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</si>
  <si>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</si>
  <si>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</si>
  <si>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</si>
  <si>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</si>
  <si>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三重県紀宝町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</si>
  <si>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</si>
  <si>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</si>
  <si>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</si>
  <si>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</si>
  <si>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</si>
  <si>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</si>
  <si>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</si>
  <si>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</si>
  <si>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</si>
  <si>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</si>
  <si>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</si>
  <si>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</si>
  <si>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</si>
  <si>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</si>
  <si>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</si>
  <si>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</si>
  <si>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</si>
  <si>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</si>
  <si>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</si>
  <si>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</si>
  <si>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診療所事業特別会計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</si>
  <si>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</si>
  <si>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</si>
  <si>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</si>
  <si>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</si>
  <si>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</si>
  <si>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</si>
  <si>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</si>
  <si>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</si>
  <si>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</si>
  <si>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</si>
  <si>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</si>
  <si>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</si>
  <si>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</si>
  <si>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</si>
  <si>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</si>
  <si>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</si>
  <si>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水道事業特別会計</t>
    <phoneticPr fontId="5"/>
  </si>
  <si>
    <t>法適用企業</t>
    <phoneticPr fontId="5"/>
  </si>
  <si>
    <t>町営浄化槽整備推進事業特別会計</t>
    <phoneticPr fontId="5"/>
  </si>
  <si>
    <t>法非適用企業</t>
    <phoneticPr fontId="5"/>
  </si>
  <si>
    <t>井内地域開発事業特別会計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</si>
  <si>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</si>
  <si>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</si>
  <si>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</si>
  <si>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</si>
  <si>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</si>
  <si>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</si>
  <si>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</si>
  <si>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</si>
  <si>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</si>
  <si>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</si>
  <si>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</si>
  <si>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</si>
  <si>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</si>
  <si>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</si>
  <si>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</si>
  <si>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</si>
  <si>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</si>
  <si>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</si>
  <si>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</si>
  <si>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</si>
  <si>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</si>
  <si>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</si>
  <si>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</si>
  <si>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</si>
  <si>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</si>
  <si>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</si>
  <si>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</si>
  <si>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</si>
  <si>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</si>
  <si>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</si>
  <si>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</si>
  <si>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</si>
  <si>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</si>
  <si>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</si>
  <si>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</si>
  <si>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</si>
  <si>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</si>
  <si>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</si>
  <si>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</si>
  <si>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</si>
  <si>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</si>
  <si>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</si>
  <si>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</si>
  <si>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</si>
  <si>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</si>
  <si>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</si>
  <si>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</si>
  <si>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</si>
  <si>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</si>
  <si>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</si>
  <si>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</si>
  <si>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</si>
  <si>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</si>
  <si>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</si>
  <si>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</si>
  <si>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</si>
  <si>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</si>
  <si>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</si>
  <si>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</si>
  <si>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</si>
  <si>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</si>
  <si>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</si>
  <si>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町営浄化槽整備推進事業特別会計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</si>
  <si>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</si>
  <si>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井内地域開発事業特別会計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</si>
  <si>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</si>
  <si>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</si>
  <si>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</si>
  <si>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</si>
  <si>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</si>
  <si>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</si>
  <si>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</si>
  <si>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</si>
  <si>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</si>
  <si>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</si>
  <si>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t>
    <phoneticPr fontId="5"/>
  </si>
  <si>
    <t>-</t>
    <phoneticPr fontId="5"/>
  </si>
  <si>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</si>
  <si>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</si>
  <si>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</si>
  <si>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</si>
  <si>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</si>
  <si>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</si>
  <si>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</si>
  <si>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</si>
  <si>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</si>
  <si>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</si>
  <si>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</si>
  <si>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</si>
  <si>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</si>
  <si>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</si>
  <si>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</si>
  <si>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</si>
  <si>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</si>
  <si>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</si>
  <si>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</si>
  <si>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</si>
  <si>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</si>
  <si>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</si>
  <si>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</si>
  <si>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</si>
  <si>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</si>
  <si>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</si>
  <si>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</si>
  <si>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</si>
  <si>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</si>
  <si>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</si>
  <si>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</si>
  <si>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</si>
  <si>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</si>
  <si>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</si>
  <si>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</si>
  <si>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</si>
  <si>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</si>
  <si>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</si>
  <si>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</si>
  <si>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</si>
  <si>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</si>
  <si>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</si>
  <si>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</si>
  <si>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</si>
  <si>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</si>
  <si>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</si>
  <si>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</si>
  <si>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</si>
  <si>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</si>
  <si>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</si>
  <si>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</si>
  <si>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</si>
  <si>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</si>
  <si>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</si>
  <si>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</si>
  <si>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</si>
  <si>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</si>
  <si>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</si>
  <si>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</si>
  <si>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</si>
  <si>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</si>
  <si>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</si>
  <si>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</si>
  <si>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</si>
  <si>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</si>
  <si>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</si>
  <si>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</si>
  <si>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</si>
  <si>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</si>
  <si>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</si>
  <si>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</si>
  <si>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</si>
  <si>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</si>
  <si>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</si>
  <si>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</si>
  <si>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</si>
  <si>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</si>
  <si>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</si>
  <si>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2.08</t>
  </si>
  <si>
    <t>▲ 13.07</t>
  </si>
  <si>
    <t>▲ 4.61</t>
  </si>
  <si>
    <t>▲ 4.27</t>
  </si>
  <si>
    <t>一般会計</t>
  </si>
  <si>
    <t>水道事業特別会計</t>
  </si>
  <si>
    <t>国民健康保険特別会計</t>
  </si>
  <si>
    <t>井内地域開発事業特別会計</t>
  </si>
  <si>
    <t>町営浄化槽整備推進事業特別会計</t>
  </si>
  <si>
    <t>診療所事業特別会計</t>
  </si>
  <si>
    <t>後期高齢者医療特別会計</t>
  </si>
  <si>
    <t>その他会計（赤字）</t>
  </si>
  <si>
    <t>その他会計（黒字）</t>
  </si>
  <si>
    <t>H25末</t>
    <phoneticPr fontId="5"/>
  </si>
  <si>
    <t>H26末</t>
    <phoneticPr fontId="5"/>
  </si>
  <si>
    <t>H27末</t>
    <phoneticPr fontId="5"/>
  </si>
  <si>
    <t>H28末</t>
    <phoneticPr fontId="5"/>
  </si>
  <si>
    <t>H29末</t>
    <phoneticPr fontId="5"/>
  </si>
  <si>
    <t>-</t>
    <phoneticPr fontId="2"/>
  </si>
  <si>
    <t>三重県市町総合事務組合（一般会計）</t>
    <rPh sb="0" eb="3">
      <t>ミエケン</t>
    </rPh>
    <rPh sb="3" eb="4">
      <t>シ</t>
    </rPh>
    <rPh sb="4" eb="5">
      <t>マチ</t>
    </rPh>
    <rPh sb="5" eb="7">
      <t>ソウゴウ</t>
    </rPh>
    <rPh sb="7" eb="9">
      <t>ジム</t>
    </rPh>
    <rPh sb="9" eb="11">
      <t>クミアイ</t>
    </rPh>
    <rPh sb="12" eb="14">
      <t>イッパン</t>
    </rPh>
    <rPh sb="14" eb="16">
      <t>カイケイ</t>
    </rPh>
    <phoneticPr fontId="2"/>
  </si>
  <si>
    <t>　〃（共同研修特別会計）</t>
    <rPh sb="3" eb="5">
      <t>キョウドウ</t>
    </rPh>
    <rPh sb="5" eb="7">
      <t>ケンシュウ</t>
    </rPh>
    <rPh sb="7" eb="9">
      <t>トクベツ</t>
    </rPh>
    <rPh sb="9" eb="11">
      <t>カイケイ</t>
    </rPh>
    <phoneticPr fontId="2"/>
  </si>
  <si>
    <t>　〃（デジタル地図特別会計）</t>
    <rPh sb="7" eb="9">
      <t>チズ</t>
    </rPh>
    <rPh sb="9" eb="11">
      <t>トクベツ</t>
    </rPh>
    <rPh sb="11" eb="13">
      <t>カイケイ</t>
    </rPh>
    <phoneticPr fontId="2"/>
  </si>
  <si>
    <t>　〃（物品特別会計）</t>
    <rPh sb="3" eb="5">
      <t>ブッピン</t>
    </rPh>
    <rPh sb="5" eb="7">
      <t>トクベツ</t>
    </rPh>
    <rPh sb="7" eb="9">
      <t>カイケイ</t>
    </rPh>
    <phoneticPr fontId="2"/>
  </si>
  <si>
    <t>　〃（退職手当特別会計）</t>
    <rPh sb="3" eb="5">
      <t>タイショク</t>
    </rPh>
    <rPh sb="5" eb="7">
      <t>テアテ</t>
    </rPh>
    <rPh sb="7" eb="9">
      <t>トクベツ</t>
    </rPh>
    <rPh sb="9" eb="11">
      <t>カイケイ</t>
    </rPh>
    <phoneticPr fontId="2"/>
  </si>
  <si>
    <t>　〃（消防救急無線特別会計）</t>
    <rPh sb="3" eb="5">
      <t>ショウボウ</t>
    </rPh>
    <rPh sb="5" eb="7">
      <t>キュウキュウ</t>
    </rPh>
    <rPh sb="7" eb="9">
      <t>ムセン</t>
    </rPh>
    <rPh sb="9" eb="11">
      <t>トクベツ</t>
    </rPh>
    <rPh sb="11" eb="13">
      <t>カイケイ</t>
    </rPh>
    <phoneticPr fontId="2"/>
  </si>
  <si>
    <t>　〃（公平委員会特別会計）</t>
    <rPh sb="3" eb="5">
      <t>コウヘイ</t>
    </rPh>
    <rPh sb="5" eb="8">
      <t>イインカイ</t>
    </rPh>
    <rPh sb="8" eb="10">
      <t>トクベツ</t>
    </rPh>
    <rPh sb="10" eb="12">
      <t>カイケイ</t>
    </rPh>
    <phoneticPr fontId="2"/>
  </si>
  <si>
    <t>三重地方税管理回収機構（一般会計）</t>
    <rPh sb="0" eb="2">
      <t>ミエ</t>
    </rPh>
    <rPh sb="2" eb="5">
      <t>チホウゼイ</t>
    </rPh>
    <rPh sb="5" eb="7">
      <t>カンリ</t>
    </rPh>
    <rPh sb="7" eb="9">
      <t>カイシュウ</t>
    </rPh>
    <rPh sb="9" eb="11">
      <t>キコウ</t>
    </rPh>
    <rPh sb="12" eb="14">
      <t>イッパン</t>
    </rPh>
    <rPh sb="14" eb="16">
      <t>カイケイ</t>
    </rPh>
    <phoneticPr fontId="2"/>
  </si>
  <si>
    <t>　〃(滞納整理拡充事業特別会計)</t>
    <rPh sb="3" eb="5">
      <t>タイノウ</t>
    </rPh>
    <rPh sb="5" eb="7">
      <t>セイリ</t>
    </rPh>
    <rPh sb="7" eb="9">
      <t>カクジュウ</t>
    </rPh>
    <rPh sb="9" eb="11">
      <t>ジギョウ</t>
    </rPh>
    <rPh sb="11" eb="13">
      <t>トクベツ</t>
    </rPh>
    <rPh sb="13" eb="15">
      <t>カイケイ</t>
    </rPh>
    <phoneticPr fontId="2"/>
  </si>
  <si>
    <t>三重県後期高齢者医療広域連合(一般会計)</t>
    <rPh sb="0" eb="3">
      <t>ミエケン</t>
    </rPh>
    <rPh sb="3" eb="5">
      <t>コウキ</t>
    </rPh>
    <rPh sb="5" eb="8">
      <t>コウレイシャ</t>
    </rPh>
    <rPh sb="8" eb="10">
      <t>イリョウ</t>
    </rPh>
    <rPh sb="10" eb="12">
      <t>コウイキ</t>
    </rPh>
    <rPh sb="12" eb="14">
      <t>レンゴウ</t>
    </rPh>
    <rPh sb="15" eb="17">
      <t>イッパン</t>
    </rPh>
    <rPh sb="17" eb="19">
      <t>カイケイ</t>
    </rPh>
    <phoneticPr fontId="2"/>
  </si>
  <si>
    <t>　〃（後期高齢者医療特別会計）</t>
    <rPh sb="3" eb="5">
      <t>コウキ</t>
    </rPh>
    <rPh sb="5" eb="8">
      <t>コウレイシャ</t>
    </rPh>
    <rPh sb="8" eb="10">
      <t>イリョウ</t>
    </rPh>
    <rPh sb="10" eb="12">
      <t>トクベツ</t>
    </rPh>
    <rPh sb="12" eb="14">
      <t>カイケイ</t>
    </rPh>
    <phoneticPr fontId="2"/>
  </si>
  <si>
    <t>紀南社会福祉施設組合(一般会計）</t>
    <rPh sb="0" eb="2">
      <t>キナン</t>
    </rPh>
    <rPh sb="2" eb="4">
      <t>シャカイ</t>
    </rPh>
    <rPh sb="4" eb="6">
      <t>フクシ</t>
    </rPh>
    <rPh sb="6" eb="8">
      <t>シセツ</t>
    </rPh>
    <rPh sb="8" eb="10">
      <t>クミアイ</t>
    </rPh>
    <rPh sb="11" eb="13">
      <t>イッパン</t>
    </rPh>
    <rPh sb="13" eb="15">
      <t>カイケイ</t>
    </rPh>
    <phoneticPr fontId="2"/>
  </si>
  <si>
    <t>　〃(指定訪問介護特別会計）</t>
    <rPh sb="3" eb="5">
      <t>シテイ</t>
    </rPh>
    <rPh sb="5" eb="7">
      <t>ホウモン</t>
    </rPh>
    <rPh sb="7" eb="9">
      <t>カイゴ</t>
    </rPh>
    <rPh sb="9" eb="11">
      <t>トクベツ</t>
    </rPh>
    <rPh sb="11" eb="13">
      <t>カイケイ</t>
    </rPh>
    <phoneticPr fontId="2"/>
  </si>
  <si>
    <t>紀南特別養護老人ホーム組合(一般会計）</t>
    <rPh sb="0" eb="2">
      <t>キナン</t>
    </rPh>
    <rPh sb="2" eb="4">
      <t>トクベツ</t>
    </rPh>
    <rPh sb="4" eb="6">
      <t>ヨウゴ</t>
    </rPh>
    <rPh sb="6" eb="8">
      <t>ロウジン</t>
    </rPh>
    <rPh sb="11" eb="13">
      <t>クミアイ</t>
    </rPh>
    <rPh sb="14" eb="16">
      <t>イッパン</t>
    </rPh>
    <rPh sb="16" eb="18">
      <t>カイケイ</t>
    </rPh>
    <phoneticPr fontId="2"/>
  </si>
  <si>
    <t>　〃(地域密着型介護老人福祉事業特別会計）</t>
    <rPh sb="3" eb="5">
      <t>チイキ</t>
    </rPh>
    <rPh sb="5" eb="7">
      <t>ミッチャク</t>
    </rPh>
    <rPh sb="7" eb="8">
      <t>ガタ</t>
    </rPh>
    <rPh sb="8" eb="10">
      <t>カイゴ</t>
    </rPh>
    <rPh sb="10" eb="12">
      <t>ロウジン</t>
    </rPh>
    <rPh sb="12" eb="14">
      <t>フクシ</t>
    </rPh>
    <rPh sb="14" eb="16">
      <t>ジギョウ</t>
    </rPh>
    <rPh sb="16" eb="18">
      <t>トクベツ</t>
    </rPh>
    <rPh sb="18" eb="20">
      <t>カイケイ</t>
    </rPh>
    <phoneticPr fontId="2"/>
  </si>
  <si>
    <t>紀南介護保険広域連合(一般会計)</t>
    <rPh sb="0" eb="2">
      <t>キナン</t>
    </rPh>
    <rPh sb="2" eb="4">
      <t>カイゴ</t>
    </rPh>
    <rPh sb="4" eb="6">
      <t>ホケン</t>
    </rPh>
    <rPh sb="6" eb="8">
      <t>コウイキ</t>
    </rPh>
    <rPh sb="8" eb="10">
      <t>レンゴウ</t>
    </rPh>
    <rPh sb="11" eb="13">
      <t>イッパン</t>
    </rPh>
    <rPh sb="13" eb="15">
      <t>カイケイ</t>
    </rPh>
    <phoneticPr fontId="2"/>
  </si>
  <si>
    <t>　〃(介護保険事業特別会計）</t>
    <rPh sb="3" eb="5">
      <t>カイゴ</t>
    </rPh>
    <rPh sb="5" eb="7">
      <t>ホケン</t>
    </rPh>
    <rPh sb="7" eb="9">
      <t>ジギョウ</t>
    </rPh>
    <rPh sb="9" eb="11">
      <t>トクベツ</t>
    </rPh>
    <rPh sb="11" eb="13">
      <t>カイケイ</t>
    </rPh>
    <phoneticPr fontId="2"/>
  </si>
  <si>
    <t>-</t>
    <phoneticPr fontId="2"/>
  </si>
  <si>
    <t>法適用事業</t>
    <rPh sb="0" eb="1">
      <t>ホウ</t>
    </rPh>
    <rPh sb="1" eb="3">
      <t>テキヨウ</t>
    </rPh>
    <rPh sb="3" eb="5">
      <t>ジギョウ</t>
    </rPh>
    <phoneticPr fontId="2"/>
  </si>
  <si>
    <t>（地域振興基金）</t>
    <rPh sb="1" eb="3">
      <t>チイキ</t>
    </rPh>
    <rPh sb="3" eb="5">
      <t>シンコウ</t>
    </rPh>
    <rPh sb="5" eb="7">
      <t>キキン</t>
    </rPh>
    <phoneticPr fontId="2"/>
  </si>
  <si>
    <t>（公共事業基金）</t>
    <rPh sb="1" eb="3">
      <t>コウキョウ</t>
    </rPh>
    <rPh sb="3" eb="5">
      <t>ジギョウ</t>
    </rPh>
    <rPh sb="5" eb="7">
      <t>キキン</t>
    </rPh>
    <phoneticPr fontId="2"/>
  </si>
  <si>
    <t>（水道基金）</t>
    <rPh sb="1" eb="3">
      <t>スイドウ</t>
    </rPh>
    <rPh sb="3" eb="5">
      <t>キキン</t>
    </rPh>
    <phoneticPr fontId="2"/>
  </si>
  <si>
    <t>（災害対策基金）</t>
    <rPh sb="1" eb="3">
      <t>サイガイ</t>
    </rPh>
    <rPh sb="3" eb="5">
      <t>タイサク</t>
    </rPh>
    <rPh sb="5" eb="7">
      <t>キキン</t>
    </rPh>
    <phoneticPr fontId="2"/>
  </si>
  <si>
    <t>（診療所基金）</t>
    <rPh sb="1" eb="4">
      <t>シンリョウジョ</t>
    </rPh>
    <rPh sb="4" eb="6">
      <t>キキン</t>
    </rPh>
    <phoneticPr fontId="2"/>
  </si>
  <si>
    <t>-</t>
    <phoneticPr fontId="2"/>
  </si>
  <si>
    <t>-</t>
    <phoneticPr fontId="2"/>
  </si>
  <si>
    <t>-</t>
    <phoneticPr fontId="2"/>
  </si>
  <si>
    <t>紀南病院組合（紀南病院会計）</t>
    <rPh sb="0" eb="2">
      <t>キナン</t>
    </rPh>
    <rPh sb="2" eb="4">
      <t>ビョウイン</t>
    </rPh>
    <rPh sb="4" eb="6">
      <t>クミアイ</t>
    </rPh>
    <rPh sb="7" eb="9">
      <t>キナン</t>
    </rPh>
    <rPh sb="9" eb="11">
      <t>ビョウイン</t>
    </rPh>
    <rPh sb="11" eb="13">
      <t>カイケイ</t>
    </rPh>
    <phoneticPr fontId="2"/>
  </si>
  <si>
    <t>南牟婁郡清掃施設組合（一般会計）</t>
    <rPh sb="0" eb="4">
      <t>ミナミムログン</t>
    </rPh>
    <rPh sb="4" eb="6">
      <t>セイソウ</t>
    </rPh>
    <rPh sb="6" eb="8">
      <t>シセツ</t>
    </rPh>
    <rPh sb="8" eb="10">
      <t>クミアイ</t>
    </rPh>
    <rPh sb="11" eb="13">
      <t>イッパン</t>
    </rPh>
    <rPh sb="13" eb="15">
      <t>カイケイ</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</si>
  <si>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</si>
  <si>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</si>
  <si>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</si>
  <si>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</si>
  <si>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</si>
  <si>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</si>
  <si>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</si>
  <si>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</si>
  <si>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</si>
  <si>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</si>
  <si>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有形固定資産減価償却率と将来負担比率は類似団体平均より若干高い水準となっている。将来負担比率について、今後は基金の積み増しを行うなど、比率の低下に努め、施設の老朽化も視野に入れながら、施設等の更新を行う必要がある。</t>
    <rPh sb="20" eb="22">
      <t>ルイジ</t>
    </rPh>
    <rPh sb="22" eb="24">
      <t>ダンタイ</t>
    </rPh>
    <rPh sb="24" eb="26">
      <t>ヘイキン</t>
    </rPh>
    <rPh sb="28" eb="30">
      <t>ジャッカン</t>
    </rPh>
    <rPh sb="77" eb="79">
      <t>シセツ</t>
    </rPh>
    <rPh sb="80" eb="83">
      <t>ロウキュウカ</t>
    </rPh>
    <rPh sb="84" eb="86">
      <t>シヤ</t>
    </rPh>
    <rPh sb="87" eb="88">
      <t>イ</t>
    </rPh>
    <rPh sb="93" eb="95">
      <t>シセツ</t>
    </rPh>
    <rPh sb="95" eb="96">
      <t>トウ</t>
    </rPh>
    <rPh sb="97" eb="99">
      <t>コウシン</t>
    </rPh>
    <rPh sb="100" eb="101">
      <t>オコナ</t>
    </rPh>
    <rPh sb="102" eb="104">
      <t>ヒツヨウ</t>
    </rPh>
    <phoneticPr fontId="5"/>
  </si>
  <si>
    <t>　実質公債費比率に関しては、類似団体平均と同等となっているが、将来負担比率は類似団体平均より高い水準となっている。今後、教育施設の改修や保育施設の建替え等により、両数値とも悪化する可能性があるが、さらに基金への積み増しを行うなど、比率の増加を抑制できるよう健全な財政運営に努める。</t>
    <rPh sb="1" eb="3">
      <t>ジッシツ</t>
    </rPh>
    <rPh sb="3" eb="6">
      <t>コウサイヒ</t>
    </rPh>
    <rPh sb="6" eb="8">
      <t>ヒリツ</t>
    </rPh>
    <rPh sb="9" eb="10">
      <t>カン</t>
    </rPh>
    <rPh sb="14" eb="16">
      <t>ルイジ</t>
    </rPh>
    <rPh sb="16" eb="18">
      <t>ダンタイ</t>
    </rPh>
    <rPh sb="18" eb="20">
      <t>ヘイキン</t>
    </rPh>
    <rPh sb="21" eb="23">
      <t>ドウトウ</t>
    </rPh>
    <rPh sb="31" eb="33">
      <t>ショウライ</t>
    </rPh>
    <rPh sb="38" eb="40">
      <t>ルイジ</t>
    </rPh>
    <rPh sb="40" eb="42">
      <t>ダンタイ</t>
    </rPh>
    <rPh sb="42" eb="44">
      <t>ヘイキン</t>
    </rPh>
    <rPh sb="46" eb="47">
      <t>タカ</t>
    </rPh>
    <rPh sb="48" eb="50">
      <t>スイジュン</t>
    </rPh>
    <rPh sb="60" eb="62">
      <t>キョウイク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</si>
</sst>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188"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78" fontId="15"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91837</c:v>
                </c:pt>
                <c:pt idx="1">
                  <c:v>75972</c:v>
                </c:pt>
                <c:pt idx="2">
                  <c:v>79466</c:v>
                </c:pt>
                <c:pt idx="3">
                  <c:v>90072</c:v>
                </c:pt>
                <c:pt idx="4">
                  <c:v>88328</c:v>
                </c:pt>
              </c:numCache>
            </c:numRef>
          </c:val>
          <c:smooth val="0"/>
          <c:extLst>
            <c:ext xmlns:c16="http://schemas.microsoft.com/office/drawing/2014/chart" uri="{C3380CC4-5D6E-409C-BE32-E72D297353CC}">
              <c16:uniqueId val="{00000000-703A-4893-8B03-D285F666019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96435</c:v>
                </c:pt>
                <c:pt idx="1">
                  <c:v>49731</c:v>
                </c:pt>
                <c:pt idx="2">
                  <c:v>64648</c:v>
                </c:pt>
                <c:pt idx="3">
                  <c:v>78048</c:v>
                </c:pt>
                <c:pt idx="4">
                  <c:v>140464</c:v>
                </c:pt>
              </c:numCache>
            </c:numRef>
          </c:val>
          <c:smooth val="0"/>
          <c:extLst>
            <c:ext xmlns:c16="http://schemas.microsoft.com/office/drawing/2014/chart" uri="{C3380CC4-5D6E-409C-BE32-E72D297353CC}">
              <c16:uniqueId val="{00000001-703A-4893-8B03-D285F6660199}"/>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13.7</c:v>
                </c:pt>
                <c:pt idx="1">
                  <c:v>15.34</c:v>
                </c:pt>
                <c:pt idx="2">
                  <c:v>4.93</c:v>
                </c:pt>
                <c:pt idx="3">
                  <c:v>5.86</c:v>
                </c:pt>
                <c:pt idx="4">
                  <c:v>6.52</c:v>
                </c:pt>
              </c:numCache>
            </c:numRef>
          </c:val>
          <c:extLst>
            <c:ext xmlns:c16="http://schemas.microsoft.com/office/drawing/2014/chart" uri="{C3380CC4-5D6E-409C-BE32-E72D297353CC}">
              <c16:uniqueId val="{00000000-99AA-4279-BB8E-F51EBA30A0E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43.28</c:v>
                </c:pt>
                <c:pt idx="1">
                  <c:v>48.84</c:v>
                </c:pt>
                <c:pt idx="2">
                  <c:v>55.73</c:v>
                </c:pt>
                <c:pt idx="3">
                  <c:v>53.63</c:v>
                </c:pt>
                <c:pt idx="4">
                  <c:v>51.53</c:v>
                </c:pt>
              </c:numCache>
            </c:numRef>
          </c:val>
          <c:extLst>
            <c:ext xmlns:c16="http://schemas.microsoft.com/office/drawing/2014/chart" uri="{C3380CC4-5D6E-409C-BE32-E72D297353CC}">
              <c16:uniqueId val="{00000001-99AA-4279-BB8E-F51EBA30A0E9}"/>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-2.08</c:v>
                </c:pt>
                <c:pt idx="1">
                  <c:v>2.57</c:v>
                </c:pt>
                <c:pt idx="2">
                  <c:v>-13.07</c:v>
                </c:pt>
                <c:pt idx="3">
                  <c:v>-4.6100000000000003</c:v>
                </c:pt>
                <c:pt idx="4">
                  <c:v>-4.2699999999999996</c:v>
                </c:pt>
              </c:numCache>
            </c:numRef>
          </c:val>
          <c:smooth val="0"/>
          <c:extLst>
            <c:ext xmlns:c16="http://schemas.microsoft.com/office/drawing/2014/chart" uri="{C3380CC4-5D6E-409C-BE32-E72D297353CC}">
              <c16:uniqueId val="{00000002-99AA-4279-BB8E-F51EBA30A0E9}"/>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A1E1-4A41-9E5E-73BACD711CA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1E1-4A41-9E5E-73BACD711CA6}"/>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A1E1-4A41-9E5E-73BACD711CA6}"/>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0.09</c:v>
                </c:pt>
                <c:pt idx="2">
                  <c:v>#N/A</c:v>
                </c:pt>
                <c:pt idx="3">
                  <c:v>0.05</c:v>
                </c:pt>
                <c:pt idx="4">
                  <c:v>#N/A</c:v>
                </c:pt>
                <c:pt idx="5">
                  <c:v>0.05</c:v>
                </c:pt>
                <c:pt idx="6">
                  <c:v>#N/A</c:v>
                </c:pt>
                <c:pt idx="7">
                  <c:v>0.03</c:v>
                </c:pt>
                <c:pt idx="8">
                  <c:v>#N/A</c:v>
                </c:pt>
                <c:pt idx="9">
                  <c:v>0.11</c:v>
                </c:pt>
              </c:numCache>
            </c:numRef>
          </c:val>
          <c:extLst>
            <c:ext xmlns:c16="http://schemas.microsoft.com/office/drawing/2014/chart" uri="{C3380CC4-5D6E-409C-BE32-E72D297353CC}">
              <c16:uniqueId val="{00000003-A1E1-4A41-9E5E-73BACD711CA6}"/>
            </c:ext>
          </c:extLst>
        </c:ser>
        <c:ser>
          <c:idx val="4"/>
          <c:order val="4"/>
          <c:tx>
            <c:strRef>
              <c:f>データシート!$A$31</c:f>
              <c:strCache>
                <c:ptCount val="1"/>
                <c:pt idx="0">
                  <c:v>診療所事業特別会計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0.27</c:v>
                </c:pt>
                <c:pt idx="2">
                  <c:v>#N/A</c:v>
                </c:pt>
                <c:pt idx="3">
                  <c:v>0.19</c:v>
                </c:pt>
                <c:pt idx="4">
                  <c:v>#N/A</c:v>
                </c:pt>
                <c:pt idx="5">
                  <c:v>0.36</c:v>
                </c:pt>
                <c:pt idx="6">
                  <c:v>#N/A</c:v>
                </c:pt>
                <c:pt idx="7">
                  <c:v>0.27</c:v>
                </c:pt>
                <c:pt idx="8">
                  <c:v>#N/A</c:v>
                </c:pt>
                <c:pt idx="9">
                  <c:v>0.18</c:v>
                </c:pt>
              </c:numCache>
            </c:numRef>
          </c:val>
          <c:extLst>
            <c:ext xmlns:c16="http://schemas.microsoft.com/office/drawing/2014/chart" uri="{C3380CC4-5D6E-409C-BE32-E72D297353CC}">
              <c16:uniqueId val="{00000004-A1E1-4A41-9E5E-73BACD711CA6}"/>
            </c:ext>
          </c:extLst>
        </c:ser>
        <c:ser>
          <c:idx val="5"/>
          <c:order val="5"/>
          <c:tx>
            <c:strRef>
              <c:f>データシート!$A$32</c:f>
              <c:strCache>
                <c:ptCount val="1"/>
                <c:pt idx="0">
                  <c:v>町営浄化槽整備推進事業特別会計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0.01</c:v>
                </c:pt>
                <c:pt idx="2">
                  <c:v>#N/A</c:v>
                </c:pt>
                <c:pt idx="3">
                  <c:v>0.01</c:v>
                </c:pt>
                <c:pt idx="4">
                  <c:v>#N/A</c:v>
                </c:pt>
                <c:pt idx="5">
                  <c:v>0.02</c:v>
                </c:pt>
                <c:pt idx="6">
                  <c:v>#N/A</c:v>
                </c:pt>
                <c:pt idx="7">
                  <c:v>0.05</c:v>
                </c:pt>
                <c:pt idx="8">
                  <c:v>#N/A</c:v>
                </c:pt>
                <c:pt idx="9">
                  <c:v>0.2</c:v>
                </c:pt>
              </c:numCache>
            </c:numRef>
          </c:val>
          <c:extLst>
            <c:ext xmlns:c16="http://schemas.microsoft.com/office/drawing/2014/chart" uri="{C3380CC4-5D6E-409C-BE32-E72D297353CC}">
              <c16:uniqueId val="{00000005-A1E1-4A41-9E5E-73BACD711CA6}"/>
            </c:ext>
          </c:extLst>
        </c:ser>
        <c:ser>
          <c:idx val="6"/>
          <c:order val="6"/>
          <c:tx>
            <c:strRef>
              <c:f>データシート!$A$33</c:f>
              <c:strCache>
                <c:ptCount val="1"/>
                <c:pt idx="0">
                  <c:v>井内地域開発事業特別会計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0.82</c:v>
                </c:pt>
                <c:pt idx="2">
                  <c:v>#N/A</c:v>
                </c:pt>
                <c:pt idx="3">
                  <c:v>0.79</c:v>
                </c:pt>
                <c:pt idx="4">
                  <c:v>#N/A</c:v>
                </c:pt>
                <c:pt idx="5">
                  <c:v>0.8</c:v>
                </c:pt>
                <c:pt idx="6">
                  <c:v>#N/A</c:v>
                </c:pt>
                <c:pt idx="7">
                  <c:v>0.81</c:v>
                </c:pt>
                <c:pt idx="8">
                  <c:v>#N/A</c:v>
                </c:pt>
                <c:pt idx="9">
                  <c:v>0.81</c:v>
                </c:pt>
              </c:numCache>
            </c:numRef>
          </c:val>
          <c:extLst>
            <c:ext xmlns:c16="http://schemas.microsoft.com/office/drawing/2014/chart" uri="{C3380CC4-5D6E-409C-BE32-E72D297353CC}">
              <c16:uniqueId val="{00000006-A1E1-4A41-9E5E-73BACD711CA6}"/>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0.34</c:v>
                </c:pt>
                <c:pt idx="2">
                  <c:v>#N/A</c:v>
                </c:pt>
                <c:pt idx="3">
                  <c:v>0.9</c:v>
                </c:pt>
                <c:pt idx="4">
                  <c:v>#N/A</c:v>
                </c:pt>
                <c:pt idx="5">
                  <c:v>1.1599999999999999</c:v>
                </c:pt>
                <c:pt idx="6">
                  <c:v>#N/A</c:v>
                </c:pt>
                <c:pt idx="7">
                  <c:v>1.46</c:v>
                </c:pt>
                <c:pt idx="8">
                  <c:v>#N/A</c:v>
                </c:pt>
                <c:pt idx="9">
                  <c:v>0.82</c:v>
                </c:pt>
              </c:numCache>
            </c:numRef>
          </c:val>
          <c:extLst>
            <c:ext xmlns:c16="http://schemas.microsoft.com/office/drawing/2014/chart" uri="{C3380CC4-5D6E-409C-BE32-E72D297353CC}">
              <c16:uniqueId val="{00000007-A1E1-4A41-9E5E-73BACD711CA6}"/>
            </c:ext>
          </c:extLst>
        </c:ser>
        <c:ser>
          <c:idx val="8"/>
          <c:order val="8"/>
          <c:tx>
            <c:strRef>
              <c:f>データシート!$A$35</c:f>
              <c:strCache>
                <c:ptCount val="1"/>
                <c:pt idx="0">
                  <c:v>水道事業特別会計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1.87</c:v>
                </c:pt>
                <c:pt idx="2">
                  <c:v>#N/A</c:v>
                </c:pt>
                <c:pt idx="3">
                  <c:v>2.2999999999999998</c:v>
                </c:pt>
                <c:pt idx="4">
                  <c:v>#N/A</c:v>
                </c:pt>
                <c:pt idx="5">
                  <c:v>3.43</c:v>
                </c:pt>
                <c:pt idx="6">
                  <c:v>#N/A</c:v>
                </c:pt>
                <c:pt idx="7">
                  <c:v>4.38</c:v>
                </c:pt>
                <c:pt idx="8">
                  <c:v>#N/A</c:v>
                </c:pt>
                <c:pt idx="9">
                  <c:v>4.67</c:v>
                </c:pt>
              </c:numCache>
            </c:numRef>
          </c:val>
          <c:extLst>
            <c:ext xmlns:c16="http://schemas.microsoft.com/office/drawing/2014/chart" uri="{C3380CC4-5D6E-409C-BE32-E72D297353CC}">
              <c16:uniqueId val="{00000008-A1E1-4A41-9E5E-73BACD711CA6}"/>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13.42</c:v>
                </c:pt>
                <c:pt idx="2">
                  <c:v>#N/A</c:v>
                </c:pt>
                <c:pt idx="3">
                  <c:v>15.13</c:v>
                </c:pt>
                <c:pt idx="4">
                  <c:v>#N/A</c:v>
                </c:pt>
                <c:pt idx="5">
                  <c:v>4.5599999999999996</c:v>
                </c:pt>
                <c:pt idx="6">
                  <c:v>#N/A</c:v>
                </c:pt>
                <c:pt idx="7">
                  <c:v>5.58</c:v>
                </c:pt>
                <c:pt idx="8">
                  <c:v>#N/A</c:v>
                </c:pt>
                <c:pt idx="9">
                  <c:v>6.33</c:v>
                </c:pt>
              </c:numCache>
            </c:numRef>
          </c:val>
          <c:extLst>
            <c:ext xmlns:c16="http://schemas.microsoft.com/office/drawing/2014/chart" uri="{C3380CC4-5D6E-409C-BE32-E72D297353CC}">
              <c16:uniqueId val="{00000009-A1E1-4A41-9E5E-73BACD711CA6}"/>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577</c:v>
                </c:pt>
                <c:pt idx="5">
                  <c:v>627</c:v>
                </c:pt>
                <c:pt idx="8">
                  <c:v>646</c:v>
                </c:pt>
                <c:pt idx="11">
                  <c:v>631</c:v>
                </c:pt>
                <c:pt idx="14">
                  <c:v>645</c:v>
                </c:pt>
              </c:numCache>
            </c:numRef>
          </c:val>
          <c:extLst>
            <c:ext xmlns:c16="http://schemas.microsoft.com/office/drawing/2014/chart" uri="{C3380CC4-5D6E-409C-BE32-E72D297353CC}">
              <c16:uniqueId val="{00000000-6D25-4E83-B3E4-72A3765E467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6D25-4E83-B3E4-72A3765E467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6D25-4E83-B3E4-72A3765E467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144</c:v>
                </c:pt>
                <c:pt idx="3">
                  <c:v>147</c:v>
                </c:pt>
                <c:pt idx="6">
                  <c:v>120</c:v>
                </c:pt>
                <c:pt idx="9">
                  <c:v>56</c:v>
                </c:pt>
                <c:pt idx="12">
                  <c:v>46</c:v>
                </c:pt>
              </c:numCache>
            </c:numRef>
          </c:val>
          <c:extLst>
            <c:ext xmlns:c16="http://schemas.microsoft.com/office/drawing/2014/chart" uri="{C3380CC4-5D6E-409C-BE32-E72D297353CC}">
              <c16:uniqueId val="{00000003-6D25-4E83-B3E4-72A3765E467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112</c:v>
                </c:pt>
                <c:pt idx="3">
                  <c:v>18</c:v>
                </c:pt>
                <c:pt idx="6">
                  <c:v>17</c:v>
                </c:pt>
                <c:pt idx="9">
                  <c:v>19</c:v>
                </c:pt>
                <c:pt idx="12">
                  <c:v>14</c:v>
                </c:pt>
              </c:numCache>
            </c:numRef>
          </c:val>
          <c:extLst>
            <c:ext xmlns:c16="http://schemas.microsoft.com/office/drawing/2014/chart" uri="{C3380CC4-5D6E-409C-BE32-E72D297353CC}">
              <c16:uniqueId val="{00000004-6D25-4E83-B3E4-72A3765E467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D25-4E83-B3E4-72A3765E467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D25-4E83-B3E4-72A3765E467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727</c:v>
                </c:pt>
                <c:pt idx="3">
                  <c:v>764</c:v>
                </c:pt>
                <c:pt idx="6">
                  <c:v>798</c:v>
                </c:pt>
                <c:pt idx="9">
                  <c:v>812</c:v>
                </c:pt>
                <c:pt idx="12">
                  <c:v>842</c:v>
                </c:pt>
              </c:numCache>
            </c:numRef>
          </c:val>
          <c:extLst>
            <c:ext xmlns:c16="http://schemas.microsoft.com/office/drawing/2014/chart" uri="{C3380CC4-5D6E-409C-BE32-E72D297353CC}">
              <c16:uniqueId val="{00000007-6D25-4E83-B3E4-72A3765E467C}"/>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406</c:v>
                </c:pt>
                <c:pt idx="2">
                  <c:v>#N/A</c:v>
                </c:pt>
                <c:pt idx="3">
                  <c:v>#N/A</c:v>
                </c:pt>
                <c:pt idx="4">
                  <c:v>302</c:v>
                </c:pt>
                <c:pt idx="5">
                  <c:v>#N/A</c:v>
                </c:pt>
                <c:pt idx="6">
                  <c:v>#N/A</c:v>
                </c:pt>
                <c:pt idx="7">
                  <c:v>289</c:v>
                </c:pt>
                <c:pt idx="8">
                  <c:v>#N/A</c:v>
                </c:pt>
                <c:pt idx="9">
                  <c:v>#N/A</c:v>
                </c:pt>
                <c:pt idx="10">
                  <c:v>256</c:v>
                </c:pt>
                <c:pt idx="11">
                  <c:v>#N/A</c:v>
                </c:pt>
                <c:pt idx="12">
                  <c:v>#N/A</c:v>
                </c:pt>
                <c:pt idx="13">
                  <c:v>257</c:v>
                </c:pt>
                <c:pt idx="14">
                  <c:v>#N/A</c:v>
                </c:pt>
              </c:numCache>
            </c:numRef>
          </c:val>
          <c:smooth val="0"/>
          <c:extLst>
            <c:ext xmlns:c16="http://schemas.microsoft.com/office/drawing/2014/chart" uri="{C3380CC4-5D6E-409C-BE32-E72D297353CC}">
              <c16:uniqueId val="{00000008-6D25-4E83-B3E4-72A3765E467C}"/>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6662</c:v>
                </c:pt>
                <c:pt idx="5">
                  <c:v>6633</c:v>
                </c:pt>
                <c:pt idx="8">
                  <c:v>6496</c:v>
                </c:pt>
                <c:pt idx="11">
                  <c:v>6460</c:v>
                </c:pt>
                <c:pt idx="14">
                  <c:v>7021</c:v>
                </c:pt>
              </c:numCache>
            </c:numRef>
          </c:val>
          <c:extLst>
            <c:ext xmlns:c16="http://schemas.microsoft.com/office/drawing/2014/chart" uri="{C3380CC4-5D6E-409C-BE32-E72D297353CC}">
              <c16:uniqueId val="{00000000-184D-477A-9696-0396C7DC6F5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184D-477A-9696-0396C7DC6F5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2030</c:v>
                </c:pt>
                <c:pt idx="5">
                  <c:v>2471</c:v>
                </c:pt>
                <c:pt idx="8">
                  <c:v>2906</c:v>
                </c:pt>
                <c:pt idx="11">
                  <c:v>2611</c:v>
                </c:pt>
                <c:pt idx="14">
                  <c:v>2554</c:v>
                </c:pt>
              </c:numCache>
            </c:numRef>
          </c:val>
          <c:extLst>
            <c:ext xmlns:c16="http://schemas.microsoft.com/office/drawing/2014/chart" uri="{C3380CC4-5D6E-409C-BE32-E72D297353CC}">
              <c16:uniqueId val="{00000002-184D-477A-9696-0396C7DC6F5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84D-477A-9696-0396C7DC6F5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84D-477A-9696-0396C7DC6F5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84D-477A-9696-0396C7DC6F5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1082</c:v>
                </c:pt>
                <c:pt idx="3">
                  <c:v>1051</c:v>
                </c:pt>
                <c:pt idx="6">
                  <c:v>1077</c:v>
                </c:pt>
                <c:pt idx="9">
                  <c:v>1083</c:v>
                </c:pt>
                <c:pt idx="12">
                  <c:v>1035</c:v>
                </c:pt>
              </c:numCache>
            </c:numRef>
          </c:val>
          <c:extLst>
            <c:ext xmlns:c16="http://schemas.microsoft.com/office/drawing/2014/chart" uri="{C3380CC4-5D6E-409C-BE32-E72D297353CC}">
              <c16:uniqueId val="{00000006-184D-477A-9696-0396C7DC6F5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648</c:v>
                </c:pt>
                <c:pt idx="3">
                  <c:v>666</c:v>
                </c:pt>
                <c:pt idx="6">
                  <c:v>570</c:v>
                </c:pt>
                <c:pt idx="9">
                  <c:v>540</c:v>
                </c:pt>
                <c:pt idx="12">
                  <c:v>513</c:v>
                </c:pt>
              </c:numCache>
            </c:numRef>
          </c:val>
          <c:extLst>
            <c:ext xmlns:c16="http://schemas.microsoft.com/office/drawing/2014/chart" uri="{C3380CC4-5D6E-409C-BE32-E72D297353CC}">
              <c16:uniqueId val="{00000007-184D-477A-9696-0396C7DC6F5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811</c:v>
                </c:pt>
                <c:pt idx="3">
                  <c:v>753</c:v>
                </c:pt>
                <c:pt idx="6">
                  <c:v>480</c:v>
                </c:pt>
                <c:pt idx="9">
                  <c:v>248</c:v>
                </c:pt>
                <c:pt idx="12">
                  <c:v>224</c:v>
                </c:pt>
              </c:numCache>
            </c:numRef>
          </c:val>
          <c:extLst>
            <c:ext xmlns:c16="http://schemas.microsoft.com/office/drawing/2014/chart" uri="{C3380CC4-5D6E-409C-BE32-E72D297353CC}">
              <c16:uniqueId val="{00000008-184D-477A-9696-0396C7DC6F5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184D-477A-9696-0396C7DC6F5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8263</c:v>
                </c:pt>
                <c:pt idx="3">
                  <c:v>8163</c:v>
                </c:pt>
                <c:pt idx="6">
                  <c:v>8015</c:v>
                </c:pt>
                <c:pt idx="9">
                  <c:v>7989</c:v>
                </c:pt>
                <c:pt idx="12">
                  <c:v>8617</c:v>
                </c:pt>
              </c:numCache>
            </c:numRef>
          </c:val>
          <c:extLst>
            <c:ext xmlns:c16="http://schemas.microsoft.com/office/drawing/2014/chart" uri="{C3380CC4-5D6E-409C-BE32-E72D297353CC}">
              <c16:uniqueId val="{0000000A-184D-477A-9696-0396C7DC6F5C}"/>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2112</c:v>
                </c:pt>
                <c:pt idx="2">
                  <c:v>#N/A</c:v>
                </c:pt>
                <c:pt idx="3">
                  <c:v>#N/A</c:v>
                </c:pt>
                <c:pt idx="4">
                  <c:v>1529</c:v>
                </c:pt>
                <c:pt idx="5">
                  <c:v>#N/A</c:v>
                </c:pt>
                <c:pt idx="6">
                  <c:v>#N/A</c:v>
                </c:pt>
                <c:pt idx="7">
                  <c:v>739</c:v>
                </c:pt>
                <c:pt idx="8">
                  <c:v>#N/A</c:v>
                </c:pt>
                <c:pt idx="9">
                  <c:v>#N/A</c:v>
                </c:pt>
                <c:pt idx="10">
                  <c:v>790</c:v>
                </c:pt>
                <c:pt idx="11">
                  <c:v>#N/A</c:v>
                </c:pt>
                <c:pt idx="12">
                  <c:v>#N/A</c:v>
                </c:pt>
                <c:pt idx="13">
                  <c:v>814</c:v>
                </c:pt>
                <c:pt idx="14">
                  <c:v>#N/A</c:v>
                </c:pt>
              </c:numCache>
            </c:numRef>
          </c:val>
          <c:smooth val="0"/>
          <c:extLst>
            <c:ext xmlns:c16="http://schemas.microsoft.com/office/drawing/2014/chart" uri="{C3380CC4-5D6E-409C-BE32-E72D297353CC}">
              <c16:uniqueId val="{0000000B-184D-477A-9696-0396C7DC6F5C}"/>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2280</c:v>
                </c:pt>
                <c:pt idx="1">
                  <c:v>2160</c:v>
                </c:pt>
                <c:pt idx="2">
                  <c:v>2080</c:v>
                </c:pt>
              </c:numCache>
            </c:numRef>
          </c:val>
          <c:extLst>
            <c:ext xmlns:c16="http://schemas.microsoft.com/office/drawing/2014/chart" uri="{C3380CC4-5D6E-409C-BE32-E72D297353CC}">
              <c16:uniqueId val="{00000000-739D-47C8-91C3-4958C332BDA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5</c:v>
                </c:pt>
                <c:pt idx="1">
                  <c:v>5</c:v>
                </c:pt>
                <c:pt idx="2">
                  <c:v>5</c:v>
                </c:pt>
              </c:numCache>
            </c:numRef>
          </c:val>
          <c:extLst>
            <c:ext xmlns:c16="http://schemas.microsoft.com/office/drawing/2014/chart" uri="{C3380CC4-5D6E-409C-BE32-E72D297353CC}">
              <c16:uniqueId val="{00000001-739D-47C8-91C3-4958C332BDA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1397</c:v>
                </c:pt>
                <c:pt idx="1">
                  <c:v>1402</c:v>
                </c:pt>
                <c:pt idx="2">
                  <c:v>1436</c:v>
                </c:pt>
              </c:numCache>
            </c:numRef>
          </c:val>
          <c:extLst>
            <c:ext xmlns:c16="http://schemas.microsoft.com/office/drawing/2014/chart" uri="{C3380CC4-5D6E-409C-BE32-E72D297353CC}">
              <c16:uniqueId val="{00000002-739D-47C8-91C3-4958C332BDA5}"/>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{7AF97B44-529F-40EB-A766-B2D4137BEF82}</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5715-46B8-922D-139765D8E2E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{5B044364-4CA0-4EF2-8823-AAC896C51E58}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715-46B8-922D-139765D8E2E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{11E41A93-4119-4C87-A5B1-062B2D029CE4}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715-46B8-922D-139765D8E2E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{730D6D3F-B565-4517-9986-B7CD18093635}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715-46B8-922D-139765D8E2E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{53FAF932-D9F6-49AC-B943-7EBDA5506205}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715-46B8-922D-139765D8E2E8}"/>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{DF8AF718-4F54-4483-9AD9-7DF007C557DD}</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5715-46B8-922D-139765D8E2E8}"/>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{1B16DFED-0685-4B8B-8A66-AF52C71B7DCF}</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5715-46B8-922D-139765D8E2E8}"/>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{A6244A80-A68A-463D-A9E2-6DC0D688C94D}</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5715-46B8-922D-139765D8E2E8}"/>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{C81FC6EE-0E9A-4E52-BFEF-26EF2889B8E1}</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5715-46B8-922D-139765D8E2E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52.4</c:v>
                </c:pt>
                <c:pt idx="16">
                  <c:v>59.1</c:v>
                </c:pt>
                <c:pt idx="24">
                  <c:v>60.4</c:v>
                </c:pt>
                <c:pt idx="32">
                  <c:v>61.6</c:v>
                </c:pt>
              </c:numCache>
            </c:numRef>
          </c:xVal>
          <c:yVal>
            <c:numRef>
              <c:f>公会計指標分析・財政指標組合せ分析表!$BP$51:$DC$51</c:f>
              <c:numCache>
                <c:formatCode>#,##0.0;"▲ "#,##0.0</c:formatCode>
                <c:ptCount val="40"/>
                <c:pt idx="8">
                  <c:v>43.3</c:v>
                </c:pt>
                <c:pt idx="16">
                  <c:v>21.4</c:v>
                </c:pt>
                <c:pt idx="24">
                  <c:v>23.2</c:v>
                </c:pt>
                <c:pt idx="32">
                  <c:v>23.9</c:v>
                </c:pt>
              </c:numCache>
            </c:numRef>
          </c:yVal>
          <c:smooth val="0"/>
          <c:extLst>
            <c:ext xmlns:c16="http://schemas.microsoft.com/office/drawing/2014/chart" uri="{C3380CC4-5D6E-409C-BE32-E72D297353CC}">
              <c16:uniqueId val="{00000009-5715-46B8-922D-139765D8E2E8}"/>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{094593FE-EC75-4523-8FFA-73E2735CBA58}</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5715-46B8-922D-139765D8E2E8}"/>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{3BD6247D-0C73-47B7-BE98-CF7470F6A89A}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715-46B8-922D-139765D8E2E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{B6EB631E-9E52-4EF8-AF4C-D4480F1518A2}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715-46B8-922D-139765D8E2E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{442A6181-6390-4F7D-B0EB-2432710461C5}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715-46B8-922D-139765D8E2E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{61273901-EBB3-403A-85A7-88B85FD13364}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715-46B8-922D-139765D8E2E8}"/>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{D7A51A99-4CA7-4E3D-82E5-4FC519AD0153}</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5715-46B8-922D-139765D8E2E8}"/>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{FF37DB8B-AEB3-40FF-8033-20F6464278A7}</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5715-46B8-922D-139765D8E2E8}"/>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{BB084DCC-0935-47D5-A5D9-21C1CBF24CF4}</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5715-46B8-922D-139765D8E2E8}"/>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{D29CBE14-B24E-4C58-949A-7369FDAEBDFB}</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5715-46B8-922D-139765D8E2E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53.4</c:v>
                </c:pt>
                <c:pt idx="16">
                  <c:v>52.1</c:v>
                </c:pt>
                <c:pt idx="24">
                  <c:v>59.1</c:v>
                </c:pt>
                <c:pt idx="32">
                  <c:v>58.6</c:v>
                </c:pt>
              </c:numCache>
            </c:numRef>
          </c:xVal>
          <c:yVal>
            <c:numRef>
              <c:f>公会計指標分析・財政指標組合せ分析表!$BP$55:$DC$55</c:f>
              <c:numCache>
                <c:formatCode>#,##0.0;"▲ "#,##0.0</c:formatCode>
                <c:ptCount val="40"/>
                <c:pt idx="8">
                  <c:v>13.1</c:v>
                </c:pt>
                <c:pt idx="16">
                  <c:v>0</c:v>
                </c:pt>
                <c:pt idx="24">
                  <c:v>0</c:v>
                </c:pt>
                <c:pt idx="32">
                  <c:v>0</c:v>
                </c:pt>
              </c:numCache>
            </c:numRef>
          </c:yVal>
          <c:smooth val="0"/>
          <c:extLst>
            <c:ext xmlns:c16="http://schemas.microsoft.com/office/drawing/2014/chart" uri="{C3380CC4-5D6E-409C-BE32-E72D297353CC}">
              <c16:uniqueId val="{00000013-5715-46B8-922D-139765D8E2E8}"/>
            </c:ext>
          </c:extLst>
        </c:ser>
        <c:dLbls>
          <c:showLegendKey val="0"/>
          <c:showVal val="1"/>
          <c:showCatName val="0"/>
          <c:showSerName val="0"/>
          <c:showPercent val="0"/>
          <c:showBubbleSize val="0"/>
        </c:dLbls>
        <c:axId val="46179840"/>
        <c:axId val="46181760"/>
      </c:scatterChart>
      <c:valAx>
        <c:axId val="46179840"/>
        <c:scaling>
          <c:orientation val="minMax"/>
          <c:max val="62.4"/>
          <c:min val="51.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51"/>
          <c:min val="-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6"/>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{8AF9E7D3-6E88-40D5-988F-369DA249D9B8}</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E0B1-4EF4-AC5E-1D0FC126222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{B4E8E331-09CE-4BAA-8763-AAAE3FA73F96}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0B1-4EF4-AC5E-1D0FC126222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{2141A6A4-D4EE-4B2C-A4C2-14C6D2E84AB6}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0B1-4EF4-AC5E-1D0FC126222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{0BB744C8-0328-4DD1-8865-37869509FEA4}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0B1-4EF4-AC5E-1D0FC126222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{4B3A4773-524F-4238-9280-F5CA5DB901F9}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0B1-4EF4-AC5E-1D0FC1262224}"/>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{50827D11-3ED9-469C-A1FB-EB20042BBE21}</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E0B1-4EF4-AC5E-1D0FC1262224}"/>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{88091630-7379-456A-B438-6173627B89B3}</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E0B1-4EF4-AC5E-1D0FC1262224}"/>
                </c:ext>
              </c:extLst>
            </c:dLbl>
            <c:dLbl>
              <c:idx val="24"/>
              <c:layout/>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{84183417-D610-45FB-855D-B09C9D982E0A}</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E0B1-4EF4-AC5E-1D0FC1262224}"/>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{5EF41E02-431E-4EF7-8670-FB60DE982F3C}</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E0B1-4EF4-AC5E-1D0FC126222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10.6</c:v>
                </c:pt>
                <c:pt idx="8">
                  <c:v>10.3</c:v>
                </c:pt>
                <c:pt idx="16">
                  <c:v>9.6</c:v>
                </c:pt>
                <c:pt idx="24">
                  <c:v>8.1</c:v>
                </c:pt>
                <c:pt idx="32">
                  <c:v>7.8</c:v>
                </c:pt>
              </c:numCache>
            </c:numRef>
          </c:xVal>
          <c:yVal>
            <c:numRef>
              <c:f>公会計指標分析・財政指標組合せ分析表!$BP$73:$DC$73</c:f>
              <c:numCache>
                <c:formatCode>#,##0.0;"▲ "#,##0.0</c:formatCode>
                <c:ptCount val="40"/>
                <c:pt idx="0">
                  <c:v>62.2</c:v>
                </c:pt>
                <c:pt idx="8">
                  <c:v>43.3</c:v>
                </c:pt>
                <c:pt idx="16">
                  <c:v>21.4</c:v>
                </c:pt>
                <c:pt idx="24">
                  <c:v>23.2</c:v>
                </c:pt>
                <c:pt idx="32">
                  <c:v>23.9</c:v>
                </c:pt>
              </c:numCache>
            </c:numRef>
          </c:yVal>
          <c:smooth val="0"/>
          <c:extLst>
            <c:ext xmlns:c16="http://schemas.microsoft.com/office/drawing/2014/chart" uri="{C3380CC4-5D6E-409C-BE32-E72D297353CC}">
              <c16:uniqueId val="{00000009-E0B1-4EF4-AC5E-1D0FC1262224}"/>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{78F1BCC4-AE45-4B6F-9EC8-BBC7CD2BAAD2}</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E0B1-4EF4-AC5E-1D0FC1262224}"/>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{2F68E1EF-4DA9-4F41-A938-6013E8276650}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0B1-4EF4-AC5E-1D0FC126222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{33088D2A-BBE7-443A-8070-ACF8D84C19A6}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0B1-4EF4-AC5E-1D0FC126222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{90EBFF29-787A-49F4-BABA-89ADFC8D5466}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0B1-4EF4-AC5E-1D0FC126222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{3BFBCEB5-6479-453D-8CA1-25BD379C2A2D}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0B1-4EF4-AC5E-1D0FC1262224}"/>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{26E8F19A-C785-4A59-A46B-91484F872B17}</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E0B1-4EF4-AC5E-1D0FC1262224}"/>
                </c:ext>
              </c:extLst>
            </c:dLbl>
            <c:dLbl>
              <c:idx val="16"/>
              <c:layout>
                <c:manualLayout>
                  <c:x val="-4.5160355153971307E-2"/>
                  <c:y val="-8.1337372860052118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{AAE27E70-BE96-4768-A1C3-5E8FD07A27A5}</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E0B1-4EF4-AC5E-1D0FC1262224}"/>
                </c:ext>
              </c:extLst>
            </c:dLbl>
            <c:dLbl>
              <c:idx val="24"/>
              <c:layout>
                <c:manualLayout>
                  <c:x val="-1.8235628084249993E-2"/>
                  <c:y val="-6.2416647087793951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{00695275-32E2-49E8-BE39-34C1DE0436CC}</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E0B1-4EF4-AC5E-1D0FC1262224}"/>
                </c:ext>
              </c:extLst>
            </c:dLbl>
            <c:dLbl>
              <c:idx val="32"/>
              <c:layout>
                <c:manualLayout>
                  <c:x val="-3.1697991619110633E-2"/>
                  <c:y val="-4.3495921315535854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{BA3BB1C9-8F1F-4A9D-8091-F1CA48737E16}</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E0B1-4EF4-AC5E-1D0FC126222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9.1</c:v>
                </c:pt>
                <c:pt idx="8">
                  <c:v>8.9</c:v>
                </c:pt>
                <c:pt idx="16">
                  <c:v>7.9</c:v>
                </c:pt>
                <c:pt idx="24">
                  <c:v>7.9</c:v>
                </c:pt>
                <c:pt idx="32">
                  <c:v>7.8</c:v>
                </c:pt>
              </c:numCache>
            </c:numRef>
          </c:xVal>
          <c:yVal>
            <c:numRef>
              <c:f>公会計指標分析・財政指標組合せ分析表!$BP$77:$DC$77</c:f>
              <c:numCache>
                <c:formatCode>#,##0.0;"▲ "#,##0.0</c:formatCode>
                <c:ptCount val="40"/>
                <c:pt idx="0">
                  <c:v>10.199999999999999</c:v>
                </c:pt>
                <c:pt idx="8">
                  <c:v>13.1</c:v>
                </c:pt>
                <c:pt idx="16">
                  <c:v>0</c:v>
                </c:pt>
                <c:pt idx="24">
                  <c:v>0</c:v>
                </c:pt>
                <c:pt idx="32">
                  <c:v>0</c:v>
                </c:pt>
              </c:numCache>
            </c:numRef>
          </c:yVal>
          <c:smooth val="0"/>
          <c:extLst>
            <c:ext xmlns:c16="http://schemas.microsoft.com/office/drawing/2014/chart" uri="{C3380CC4-5D6E-409C-BE32-E72D297353CC}">
              <c16:uniqueId val="{00000013-E0B1-4EF4-AC5E-1D0FC1262224}"/>
            </c:ext>
          </c:extLst>
        </c:ser>
        <c:dLbls>
          <c:showLegendKey val="0"/>
          <c:showVal val="1"/>
          <c:showCatName val="0"/>
          <c:showSerName val="0"/>
          <c:showPercent val="0"/>
          <c:showBubbleSize val="0"/>
        </c:dLbls>
        <c:axId val="84219776"/>
        <c:axId val="84234240"/>
      </c:scatterChart>
      <c:valAx>
        <c:axId val="84219776"/>
        <c:scaling>
          <c:orientation val="minMax"/>
          <c:max val="10.9"/>
          <c:min val="7.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73"/>
          <c:min val="-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8"/>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三重県紀宝町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以降は算入公債費等の増額により、実質公債費比率の分子は減少傾向にある。しかし、元利償還金も増額しており、今後も防災無線デジタル化事業や福祉センター改修事業などの借入により、実質公債費比率が悪化していくと思わ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今後は、他の事業計画の見直し等により新規発行地方債をできるだけ抑制するなど、適正な地方債管理に取り組むことで、実質公債費比率の改善に努める。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満期一括償還地方債の起債は無し</a:t>
          </a:r>
          <a:endParaRPr kumimoji="1" lang="en-US" altLang="ja-JP"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三重県紀宝町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一般会計等に係る地方債の現在高においては、防災無線デジタル化事業や教育施設の大規模改修事業等の借入により増加している。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しかし、交付税措置の高い地方債を借入しているため、基準財政需要額算入見込額も増加している。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今後は、充当可能基金への積極的な積立てを行うなど、比率の改善に努める。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三重県紀宝町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財源不足や特定目的基金に係る事業の推進などにより、平成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年度末は基金全体として、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百万円減額している。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普通交付税の合併算定替の縮減や特定目的基金に係る事業の推進などにより、基金全体は減額していく見込みである。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地域振興基金：地域における住民の連帯の強化及び旧町村内での地域振興に資するため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水道基金：水道施設に係る建設改良事業の財源に充てるため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公共事業基金：本町内における公共事業に伴う公共補償金をもって施行する公共事業に関する事務を円滑かつ効率的に行うため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災害対策基金：災害の予防、応急対策及び復旧等に要する財源に充てるため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診療所基金：町立診療所の財政の健全な運営に資するため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公共事業基金に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今後は大きな積立ての予定がないため、基金に係る事業の推進により、減額していく見込みである。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普通交付税の合併算定替の縮減や社会保障費、公債費などの増加に伴い、財源不足が生じたことから、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百万円の取崩しを行ったことにより、減額となっている。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普通交付税の合併算定替の縮減や社会保障費、公債費などの増加により、財政調整基金は減額していく見込みである。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今のところ、積立てをしていく予定はない。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8BCDB900-4296-4753-B9F3-7E7A9798A0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F4532C3-01F5-4A7D-A829-A5502D85635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C89EE7B3-019F-4A7F-9E60-C5B2DD8AA44F}"/>
            </a:ext>
          </a:extLst>
        </xdr:cNvPr>
        <xdr:cNvSpPr/>
      </xdr:nvSpPr>
      <xdr:spPr>
        <a:xfrm>
          <a:off x="355600" y="63500"/>
          <a:ext cx="11139805" cy="633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8769A508-ABC3-43AE-88E2-CE5BE1CF22EF}"/>
            </a:ext>
          </a:extLst>
        </xdr:cNvPr>
        <xdr:cNvSpPr/>
      </xdr:nvSpPr>
      <xdr:spPr>
        <a:xfrm>
          <a:off x="15013305" y="190500"/>
          <a:ext cx="347345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F418D052-832E-4CEF-A4E7-F73773FFE16F}"/>
            </a:ext>
          </a:extLst>
        </xdr:cNvPr>
        <xdr:cNvSpPr/>
      </xdr:nvSpPr>
      <xdr:spPr>
        <a:xfrm>
          <a:off x="15015845" y="215900"/>
          <a:ext cx="34518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945AE72F-FB9B-457F-BDB2-28C18A2E42E7}"/>
            </a:ext>
          </a:extLst>
        </xdr:cNvPr>
        <xdr:cNvSpPr/>
      </xdr:nvSpPr>
      <xdr:spPr>
        <a:xfrm>
          <a:off x="15041245" y="241300"/>
          <a:ext cx="3394710" cy="4425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三重県紀宝町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B204B0A6-32E3-478D-91C5-AECA7B707326}"/>
            </a:ext>
          </a:extLst>
        </xdr:cNvPr>
        <xdr:cNvSpPr/>
      </xdr:nvSpPr>
      <xdr:spPr>
        <a:xfrm>
          <a:off x="12539345" y="190500"/>
          <a:ext cx="234061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B280FC41-0349-4A8C-A367-13D8DB1EC900}"/>
            </a:ext>
          </a:extLst>
        </xdr:cNvPr>
        <xdr:cNvSpPr/>
      </xdr:nvSpPr>
      <xdr:spPr>
        <a:xfrm>
          <a:off x="12564745" y="215900"/>
          <a:ext cx="22961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23C9D1EF-E2F5-4E7F-A263-2215C6CF1B0C}"/>
            </a:ext>
          </a:extLst>
        </xdr:cNvPr>
        <xdr:cNvSpPr/>
      </xdr:nvSpPr>
      <xdr:spPr>
        <a:xfrm>
          <a:off x="12590145" y="241300"/>
          <a:ext cx="2261870" cy="45529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13B69095-2AE2-401B-BF06-6ECEFEA3FCD1}"/>
            </a:ext>
          </a:extLst>
        </xdr:cNvPr>
        <xdr:cNvSpPr/>
      </xdr:nvSpPr>
      <xdr:spPr>
        <a:xfrm>
          <a:off x="436880" y="883285"/>
          <a:ext cx="8879205" cy="17437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654B9C3E-34EF-48A9-9209-C1D243A4DA7F}"/>
            </a:ext>
          </a:extLst>
        </xdr:cNvPr>
        <xdr:cNvSpPr/>
      </xdr:nvSpPr>
      <xdr:spPr>
        <a:xfrm>
          <a:off x="558165" y="915035"/>
          <a:ext cx="1214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351AF350-04EA-4D48-9E2A-8E6D71165720}"/>
            </a:ext>
          </a:extLst>
        </xdr:cNvPr>
        <xdr:cNvSpPr/>
      </xdr:nvSpPr>
      <xdr:spPr>
        <a:xfrm>
          <a:off x="1731645" y="915035"/>
          <a:ext cx="117348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11,054
10,964
79.62
7,382,742
6,979,065
263,316
4,037,125
8,616,731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C74B4E80-BB1B-4FDD-8087-B2FE1FF56AC9}"/>
            </a:ext>
          </a:extLst>
        </xdr:cNvPr>
        <xdr:cNvSpPr/>
      </xdr:nvSpPr>
      <xdr:spPr>
        <a:xfrm>
          <a:off x="2905125" y="915035"/>
          <a:ext cx="1341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B28EAAD9-8C02-4157-BA45-6290C6DF68CE}"/>
            </a:ext>
          </a:extLst>
        </xdr:cNvPr>
        <xdr:cNvSpPr/>
      </xdr:nvSpPr>
      <xdr:spPr>
        <a:xfrm>
          <a:off x="4246245" y="934085"/>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21AD659-C6FA-4A11-83C6-FA326AB7251E}"/>
            </a:ext>
          </a:extLst>
        </xdr:cNvPr>
        <xdr:cNvSpPr/>
      </xdr:nvSpPr>
      <xdr:spPr>
        <a:xfrm>
          <a:off x="6026785" y="934085"/>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23.9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28E5FEA0-11C3-4EF3-B726-204D66153A9B}"/>
            </a:ext>
          </a:extLst>
        </xdr:cNvPr>
        <xdr:cNvSpPr/>
      </xdr:nvSpPr>
      <xdr:spPr>
        <a:xfrm>
          <a:off x="7200265" y="946785"/>
          <a:ext cx="56642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C6D79BDC-DF64-48F8-944C-59B84E25453D}"/>
            </a:ext>
          </a:extLst>
        </xdr:cNvPr>
        <xdr:cNvSpPr/>
      </xdr:nvSpPr>
      <xdr:spPr>
        <a:xfrm>
          <a:off x="4246245" y="169354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57B09C03-912E-483C-A8BF-39A5625DECD7}"/>
            </a:ext>
          </a:extLst>
        </xdr:cNvPr>
        <xdr:cNvSpPr/>
      </xdr:nvSpPr>
      <xdr:spPr>
        <a:xfrm>
          <a:off x="6090285" y="1693545"/>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CB8E29B9-967F-4850-91DC-EEB3A35602DA}"/>
            </a:ext>
          </a:extLst>
        </xdr:cNvPr>
        <xdr:cNvSpPr/>
      </xdr:nvSpPr>
      <xdr:spPr>
        <a:xfrm>
          <a:off x="9765665" y="883285"/>
          <a:ext cx="1341120" cy="1247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9EF345E9-1DB2-4F97-89B0-3602062A68B5}"/>
            </a:ext>
          </a:extLst>
        </xdr:cNvPr>
        <xdr:cNvSpPr/>
      </xdr:nvSpPr>
      <xdr:spPr>
        <a:xfrm>
          <a:off x="9987915" y="946785"/>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6F5873D7-37C7-435B-BF83-654502A68B1A}"/>
            </a:ext>
          </a:extLst>
        </xdr:cNvPr>
        <xdr:cNvSpPr/>
      </xdr:nvSpPr>
      <xdr:spPr>
        <a:xfrm>
          <a:off x="9987915" y="120967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8A659E-CCAD-4F3B-85F7-B17B1A044F02}"/>
            </a:ext>
          </a:extLst>
        </xdr:cNvPr>
        <xdr:cNvSpPr/>
      </xdr:nvSpPr>
      <xdr:spPr>
        <a:xfrm>
          <a:off x="9987915" y="154495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4787F82-D17A-4CE0-8B40-2C90790145A5}"/>
            </a:ext>
          </a:extLst>
        </xdr:cNvPr>
        <xdr:cNvCxnSpPr/>
      </xdr:nvCxnSpPr>
      <xdr:spPr>
        <a:xfrm flipH="1">
          <a:off x="9825355" y="10356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C17A242-1DE1-4529-8572-B66F23E67D62}"/>
            </a:ext>
          </a:extLst>
        </xdr:cNvPr>
        <xdr:cNvSpPr/>
      </xdr:nvSpPr>
      <xdr:spPr>
        <a:xfrm>
          <a:off x="9879330" y="99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BF502D2E-7A44-44B8-B1F0-BB72CA321B9A}"/>
            </a:ext>
          </a:extLst>
        </xdr:cNvPr>
        <xdr:cNvSpPr/>
      </xdr:nvSpPr>
      <xdr:spPr>
        <a:xfrm>
          <a:off x="9879330" y="12985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31A5FE78-466A-45B8-B397-574EA84B7C3D}"/>
            </a:ext>
          </a:extLst>
        </xdr:cNvPr>
        <xdr:cNvCxnSpPr/>
      </xdr:nvCxnSpPr>
      <xdr:spPr>
        <a:xfrm>
          <a:off x="9923780" y="154495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E0D6D805-E0A9-4E61-88E7-406F56CE7CC4}"/>
            </a:ext>
          </a:extLst>
        </xdr:cNvPr>
        <xdr:cNvCxnSpPr/>
      </xdr:nvCxnSpPr>
      <xdr:spPr>
        <a:xfrm>
          <a:off x="9844405" y="15449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CAF354DC-B6AF-4226-B362-7082BAA8407E}"/>
            </a:ext>
          </a:extLst>
        </xdr:cNvPr>
        <xdr:cNvCxnSpPr/>
      </xdr:nvCxnSpPr>
      <xdr:spPr>
        <a:xfrm flipV="1">
          <a:off x="9923780" y="177927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53BB9900-42D8-40D3-96E3-6925F8ADCD89}"/>
            </a:ext>
          </a:extLst>
        </xdr:cNvPr>
        <xdr:cNvCxnSpPr/>
      </xdr:nvCxnSpPr>
      <xdr:spPr>
        <a:xfrm>
          <a:off x="9844405" y="191833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a:extLst>
            <a:ext uri="{FF2B5EF4-FFF2-40B4-BE49-F238E27FC236}">
              <a16:creationId xmlns:a16="http://schemas.microsoft.com/office/drawing/2014/main" id="{79BA82CA-07A6-4342-B6A3-045334D0DE49}"/>
            </a:ext>
          </a:extLst>
        </xdr:cNvPr>
        <xdr:cNvSpPr txBox="1"/>
      </xdr:nvSpPr>
      <xdr:spPr>
        <a:xfrm>
          <a:off x="419100" y="273748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a:extLst>
            <a:ext uri="{FF2B5EF4-FFF2-40B4-BE49-F238E27FC236}">
              <a16:creationId xmlns:a16="http://schemas.microsoft.com/office/drawing/2014/main" id="{5B09D41B-2C73-4DAA-966E-AEFE8943DD24}"/>
            </a:ext>
          </a:extLst>
        </xdr:cNvPr>
        <xdr:cNvSpPr txBox="1"/>
      </xdr:nvSpPr>
      <xdr:spPr>
        <a:xfrm>
          <a:off x="419100" y="302577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a:extLst>
            <a:ext uri="{FF2B5EF4-FFF2-40B4-BE49-F238E27FC236}">
              <a16:creationId xmlns:a16="http://schemas.microsoft.com/office/drawing/2014/main" id="{2AD77730-F4E6-4DC6-8DF0-F6127A828FF1}"/>
            </a:ext>
          </a:extLst>
        </xdr:cNvPr>
        <xdr:cNvSpPr txBox="1"/>
      </xdr:nvSpPr>
      <xdr:spPr>
        <a:xfrm>
          <a:off x="419100" y="331025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a:extLst>
            <a:ext uri="{FF2B5EF4-FFF2-40B4-BE49-F238E27FC236}">
              <a16:creationId xmlns:a16="http://schemas.microsoft.com/office/drawing/2014/main" id="{378A002B-9D25-4FC8-88B1-4A3B441667E3}"/>
            </a:ext>
          </a:extLst>
        </xdr:cNvPr>
        <xdr:cNvSpPr txBox="1"/>
      </xdr:nvSpPr>
      <xdr:spPr>
        <a:xfrm>
          <a:off x="419100" y="3594735"/>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a:extLst>
            <a:ext uri="{FF2B5EF4-FFF2-40B4-BE49-F238E27FC236}">
              <a16:creationId xmlns:a16="http://schemas.microsoft.com/office/drawing/2014/main" id="{0944FCEB-7EC9-4EF0-A943-15AD5E314001}"/>
            </a:ext>
          </a:extLst>
        </xdr:cNvPr>
        <xdr:cNvSpPr/>
      </xdr:nvSpPr>
      <xdr:spPr>
        <a:xfrm>
          <a:off x="1127125" y="4180205"/>
          <a:ext cx="373888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a:extLst>
            <a:ext uri="{FF2B5EF4-FFF2-40B4-BE49-F238E27FC236}">
              <a16:creationId xmlns:a16="http://schemas.microsoft.com/office/drawing/2014/main" id="{3747474E-4F2F-4C9C-93EE-6F95B11D9B77}"/>
            </a:ext>
          </a:extLst>
        </xdr:cNvPr>
        <xdr:cNvSpPr/>
      </xdr:nvSpPr>
      <xdr:spPr>
        <a:xfrm>
          <a:off x="1774684" y="452367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a:extLst>
            <a:ext uri="{FF2B5EF4-FFF2-40B4-BE49-F238E27FC236}">
              <a16:creationId xmlns:a16="http://schemas.microsoft.com/office/drawing/2014/main" id="{DA54246C-8FF9-4C51-A87E-E3D684FCA3BC}"/>
            </a:ext>
          </a:extLst>
        </xdr:cNvPr>
        <xdr:cNvSpPr/>
      </xdr:nvSpPr>
      <xdr:spPr>
        <a:xfrm>
          <a:off x="3387084" y="4507006"/>
          <a:ext cx="74042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a:extLst>
            <a:ext uri="{FF2B5EF4-FFF2-40B4-BE49-F238E27FC236}">
              <a16:creationId xmlns:a16="http://schemas.microsoft.com/office/drawing/2014/main" id="{6442993B-E3C0-4D80-9193-04DB8DC3C3B6}"/>
            </a:ext>
          </a:extLst>
        </xdr:cNvPr>
        <xdr:cNvSpPr/>
      </xdr:nvSpPr>
      <xdr:spPr>
        <a:xfrm>
          <a:off x="48152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a:extLst>
            <a:ext uri="{FF2B5EF4-FFF2-40B4-BE49-F238E27FC236}">
              <a16:creationId xmlns:a16="http://schemas.microsoft.com/office/drawing/2014/main" id="{C3079507-5D8B-4DBB-AEFC-00E2E1CCFE61}"/>
            </a:ext>
          </a:extLst>
        </xdr:cNvPr>
        <xdr:cNvSpPr/>
      </xdr:nvSpPr>
      <xdr:spPr>
        <a:xfrm>
          <a:off x="48152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a:extLst>
            <a:ext uri="{FF2B5EF4-FFF2-40B4-BE49-F238E27FC236}">
              <a16:creationId xmlns:a16="http://schemas.microsoft.com/office/drawing/2014/main" id="{958146BA-011F-4514-9175-FA2916162D0F}"/>
            </a:ext>
          </a:extLst>
        </xdr:cNvPr>
        <xdr:cNvSpPr/>
      </xdr:nvSpPr>
      <xdr:spPr>
        <a:xfrm>
          <a:off x="615632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a:extLst>
            <a:ext uri="{FF2B5EF4-FFF2-40B4-BE49-F238E27FC236}">
              <a16:creationId xmlns:a16="http://schemas.microsoft.com/office/drawing/2014/main" id="{EA555F58-8CC8-4BA4-8EA4-A8118A4C0CEB}"/>
            </a:ext>
          </a:extLst>
        </xdr:cNvPr>
        <xdr:cNvSpPr/>
      </xdr:nvSpPr>
      <xdr:spPr>
        <a:xfrm>
          <a:off x="615632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a:extLst>
            <a:ext uri="{FF2B5EF4-FFF2-40B4-BE49-F238E27FC236}">
              <a16:creationId xmlns:a16="http://schemas.microsoft.com/office/drawing/2014/main" id="{6FAE9887-F465-4D3D-8793-9044A5E9478A}"/>
            </a:ext>
          </a:extLst>
        </xdr:cNvPr>
        <xdr:cNvSpPr/>
      </xdr:nvSpPr>
      <xdr:spPr>
        <a:xfrm>
          <a:off x="762444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a:extLst>
            <a:ext uri="{FF2B5EF4-FFF2-40B4-BE49-F238E27FC236}">
              <a16:creationId xmlns:a16="http://schemas.microsoft.com/office/drawing/2014/main" id="{1A529025-2C02-4F20-B339-2B51D9D2CD6A}"/>
            </a:ext>
          </a:extLst>
        </xdr:cNvPr>
        <xdr:cNvSpPr/>
      </xdr:nvSpPr>
      <xdr:spPr>
        <a:xfrm>
          <a:off x="762444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a:extLst>
            <a:ext uri="{FF2B5EF4-FFF2-40B4-BE49-F238E27FC236}">
              <a16:creationId xmlns:a16="http://schemas.microsoft.com/office/drawing/2014/main" id="{AE881F46-7BD5-498D-9C2B-4437560A285B}"/>
            </a:ext>
          </a:extLst>
        </xdr:cNvPr>
        <xdr:cNvSpPr/>
      </xdr:nvSpPr>
      <xdr:spPr>
        <a:xfrm>
          <a:off x="1127125" y="484441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a:extLst>
            <a:ext uri="{FF2B5EF4-FFF2-40B4-BE49-F238E27FC236}">
              <a16:creationId xmlns:a16="http://schemas.microsoft.com/office/drawing/2014/main" id="{C140CCDC-9ECD-4943-B28F-18D2F8B6CEA8}"/>
            </a:ext>
          </a:extLst>
        </xdr:cNvPr>
        <xdr:cNvSpPr/>
      </xdr:nvSpPr>
      <xdr:spPr>
        <a:xfrm>
          <a:off x="510984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a:extLst>
            <a:ext uri="{FF2B5EF4-FFF2-40B4-BE49-F238E27FC236}">
              <a16:creationId xmlns:a16="http://schemas.microsoft.com/office/drawing/2014/main" id="{E41CBB36-0039-4AA1-96A5-BC1E56D9AD9A}"/>
            </a:ext>
          </a:extLst>
        </xdr:cNvPr>
        <xdr:cNvSpPr/>
      </xdr:nvSpPr>
      <xdr:spPr>
        <a:xfrm>
          <a:off x="510984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a:extLst>
            <a:ext uri="{FF2B5EF4-FFF2-40B4-BE49-F238E27FC236}">
              <a16:creationId xmlns:a16="http://schemas.microsoft.com/office/drawing/2014/main" id="{2C899926-D05F-4DC7-B69C-237E878C4818}"/>
            </a:ext>
          </a:extLst>
        </xdr:cNvPr>
        <xdr:cNvSpPr txBox="1"/>
      </xdr:nvSpPr>
      <xdr:spPr>
        <a:xfrm>
          <a:off x="516318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有形固定資産減価償却率は類似団体平均より若干高い数値となっているが、まだ公共施設等の個別施設計画を策定していないため、各施設ごとの状況を把握できていない状態である。早急に個別施設計画を策定する必要がある。</a:t>
          </a:r>
          <a:endParaRPr lang="ja-JP" altLang="ja-JP">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a:extLst>
            <a:ext uri="{FF2B5EF4-FFF2-40B4-BE49-F238E27FC236}">
              <a16:creationId xmlns:a16="http://schemas.microsoft.com/office/drawing/2014/main" id="{30410438-CDC1-4F6B-8961-4EAD97C7C466}"/>
            </a:ext>
          </a:extLst>
        </xdr:cNvPr>
        <xdr:cNvSpPr txBox="1"/>
      </xdr:nvSpPr>
      <xdr:spPr>
        <a:xfrm>
          <a:off x="110426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a:extLst>
            <a:ext uri="{FF2B5EF4-FFF2-40B4-BE49-F238E27FC236}">
              <a16:creationId xmlns:a16="http://schemas.microsoft.com/office/drawing/2014/main" id="{E6B2BC98-D096-49DF-BFE8-579BA4D85E35}"/>
            </a:ext>
          </a:extLst>
        </xdr:cNvPr>
        <xdr:cNvCxnSpPr/>
      </xdr:nvCxnSpPr>
      <xdr:spPr>
        <a:xfrm>
          <a:off x="1127125" y="695769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a:extLst>
            <a:ext uri="{FF2B5EF4-FFF2-40B4-BE49-F238E27FC236}">
              <a16:creationId xmlns:a16="http://schemas.microsoft.com/office/drawing/2014/main" id="{76C9ACF3-BD2C-4771-BF30-EEC2CFC23712}"/>
            </a:ext>
          </a:extLst>
        </xdr:cNvPr>
        <xdr:cNvSpPr txBox="1"/>
      </xdr:nvSpPr>
      <xdr:spPr>
        <a:xfrm>
          <a:off x="772811" y="686389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a:extLst>
            <a:ext uri="{FF2B5EF4-FFF2-40B4-BE49-F238E27FC236}">
              <a16:creationId xmlns:a16="http://schemas.microsoft.com/office/drawing/2014/main" id="{5B6A0FBA-172C-47F3-859C-54DED415248D}"/>
            </a:ext>
          </a:extLst>
        </xdr:cNvPr>
        <xdr:cNvCxnSpPr/>
      </xdr:nvCxnSpPr>
      <xdr:spPr>
        <a:xfrm>
          <a:off x="1127125" y="6605482"/>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a:extLst>
            <a:ext uri="{FF2B5EF4-FFF2-40B4-BE49-F238E27FC236}">
              <a16:creationId xmlns:a16="http://schemas.microsoft.com/office/drawing/2014/main" id="{14FE70F0-89A3-4E6C-BCAF-9DB6536A9E36}"/>
            </a:ext>
          </a:extLst>
        </xdr:cNvPr>
        <xdr:cNvSpPr txBox="1"/>
      </xdr:nvSpPr>
      <xdr:spPr>
        <a:xfrm>
          <a:off x="772811" y="651168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a:extLst>
            <a:ext uri="{FF2B5EF4-FFF2-40B4-BE49-F238E27FC236}">
              <a16:creationId xmlns:a16="http://schemas.microsoft.com/office/drawing/2014/main" id="{922BDD55-36FA-4D09-8187-404D36A56E3A}"/>
            </a:ext>
          </a:extLst>
        </xdr:cNvPr>
        <xdr:cNvCxnSpPr/>
      </xdr:nvCxnSpPr>
      <xdr:spPr>
        <a:xfrm>
          <a:off x="1127125" y="6253268"/>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a:extLst>
            <a:ext uri="{FF2B5EF4-FFF2-40B4-BE49-F238E27FC236}">
              <a16:creationId xmlns:a16="http://schemas.microsoft.com/office/drawing/2014/main" id="{7518B156-1B5F-441E-9906-772C8484C5AA}"/>
            </a:ext>
          </a:extLst>
        </xdr:cNvPr>
        <xdr:cNvSpPr txBox="1"/>
      </xdr:nvSpPr>
      <xdr:spPr>
        <a:xfrm>
          <a:off x="772811" y="615946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a:extLst>
            <a:ext uri="{FF2B5EF4-FFF2-40B4-BE49-F238E27FC236}">
              <a16:creationId xmlns:a16="http://schemas.microsoft.com/office/drawing/2014/main" id="{C321A9F2-313A-4AED-A78E-D8B6927C818E}"/>
            </a:ext>
          </a:extLst>
        </xdr:cNvPr>
        <xdr:cNvCxnSpPr/>
      </xdr:nvCxnSpPr>
      <xdr:spPr>
        <a:xfrm>
          <a:off x="1127125" y="590105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a:extLst>
            <a:ext uri="{FF2B5EF4-FFF2-40B4-BE49-F238E27FC236}">
              <a16:creationId xmlns:a16="http://schemas.microsoft.com/office/drawing/2014/main" id="{AC177107-B375-4052-B421-471D2742D600}"/>
            </a:ext>
          </a:extLst>
        </xdr:cNvPr>
        <xdr:cNvSpPr txBox="1"/>
      </xdr:nvSpPr>
      <xdr:spPr>
        <a:xfrm>
          <a:off x="772811" y="580725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a:extLst>
            <a:ext uri="{FF2B5EF4-FFF2-40B4-BE49-F238E27FC236}">
              <a16:creationId xmlns:a16="http://schemas.microsoft.com/office/drawing/2014/main" id="{8DE6A254-F6C8-41DC-A943-E67674631F34}"/>
            </a:ext>
          </a:extLst>
        </xdr:cNvPr>
        <xdr:cNvCxnSpPr/>
      </xdr:nvCxnSpPr>
      <xdr:spPr>
        <a:xfrm>
          <a:off x="1127125" y="5548842"/>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a:extLst>
            <a:ext uri="{FF2B5EF4-FFF2-40B4-BE49-F238E27FC236}">
              <a16:creationId xmlns:a16="http://schemas.microsoft.com/office/drawing/2014/main" id="{3CAC77BF-8E2B-445F-8371-C8B571BDDC1B}"/>
            </a:ext>
          </a:extLst>
        </xdr:cNvPr>
        <xdr:cNvSpPr txBox="1"/>
      </xdr:nvSpPr>
      <xdr:spPr>
        <a:xfrm>
          <a:off x="772811" y="54550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a:extLst>
            <a:ext uri="{FF2B5EF4-FFF2-40B4-BE49-F238E27FC236}">
              <a16:creationId xmlns:a16="http://schemas.microsoft.com/office/drawing/2014/main" id="{1B63E10E-2E23-41D9-BCDE-977B5ABED1FB}"/>
            </a:ext>
          </a:extLst>
        </xdr:cNvPr>
        <xdr:cNvCxnSpPr/>
      </xdr:nvCxnSpPr>
      <xdr:spPr>
        <a:xfrm>
          <a:off x="1127125" y="5196628"/>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0" name="テキスト ボックス 59">
          <a:extLst>
            <a:ext uri="{FF2B5EF4-FFF2-40B4-BE49-F238E27FC236}">
              <a16:creationId xmlns:a16="http://schemas.microsoft.com/office/drawing/2014/main" id="{6E203531-2D92-42AA-89AF-54F008ABB4A4}"/>
            </a:ext>
          </a:extLst>
        </xdr:cNvPr>
        <xdr:cNvSpPr txBox="1"/>
      </xdr:nvSpPr>
      <xdr:spPr>
        <a:xfrm>
          <a:off x="772811" y="510663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a:extLst>
            <a:ext uri="{FF2B5EF4-FFF2-40B4-BE49-F238E27FC236}">
              <a16:creationId xmlns:a16="http://schemas.microsoft.com/office/drawing/2014/main" id="{73D81665-7A09-45C2-9946-F494EE077FAA}"/>
            </a:ext>
          </a:extLst>
        </xdr:cNvPr>
        <xdr:cNvCxnSpPr/>
      </xdr:nvCxnSpPr>
      <xdr:spPr>
        <a:xfrm>
          <a:off x="1127125" y="48444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2" name="テキスト ボックス 61">
          <a:extLst>
            <a:ext uri="{FF2B5EF4-FFF2-40B4-BE49-F238E27FC236}">
              <a16:creationId xmlns:a16="http://schemas.microsoft.com/office/drawing/2014/main" id="{15EBEA7F-3FFA-4ECB-A561-70274D042C3C}"/>
            </a:ext>
          </a:extLst>
        </xdr:cNvPr>
        <xdr:cNvSpPr txBox="1"/>
      </xdr:nvSpPr>
      <xdr:spPr>
        <a:xfrm>
          <a:off x="772811" y="47544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a:extLst>
            <a:ext uri="{FF2B5EF4-FFF2-40B4-BE49-F238E27FC236}">
              <a16:creationId xmlns:a16="http://schemas.microsoft.com/office/drawing/2014/main" id="{2F6C76AD-D0E9-448E-9CBB-07133071620D}"/>
            </a:ext>
          </a:extLst>
        </xdr:cNvPr>
        <xdr:cNvSpPr/>
      </xdr:nvSpPr>
      <xdr:spPr>
        <a:xfrm>
          <a:off x="1127125" y="4844415"/>
          <a:ext cx="373888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83608</xdr:rowOff>
    </xdr:from>
    <xdr:to>
      <xdr:col>23</xdr:col>
      <xdr:colOff>85090</xdr:colOff>
      <xdr:row>35</xdr:row>
      <xdr:rowOff>51858</xdr:rowOff>
    </xdr:to>
    <xdr:cxnSp macro="">
      <xdr:nvCxnSpPr>
        <xdr:cNvPr id="64" name="直線コネクタ 63">
          <a:extLst>
            <a:ext uri="{FF2B5EF4-FFF2-40B4-BE49-F238E27FC236}">
              <a16:creationId xmlns:a16="http://schemas.microsoft.com/office/drawing/2014/main" id="{26954B18-E8C0-4951-B83E-35FCE6118EA8}"/>
            </a:ext>
          </a:extLst>
        </xdr:cNvPr>
        <xdr:cNvCxnSpPr/>
      </xdr:nvCxnSpPr>
      <xdr:spPr>
        <a:xfrm flipV="1">
          <a:off x="4206240" y="5196628"/>
          <a:ext cx="1270" cy="1477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55685</xdr:rowOff>
    </xdr:from>
    <xdr:ext cx="405111" cy="259045"/>
    <xdr:sp macro="" textlink="">
      <xdr:nvSpPr>
        <xdr:cNvPr id="65" name="有形固定資産減価償却率最小値テキスト">
          <a:extLst>
            <a:ext uri="{FF2B5EF4-FFF2-40B4-BE49-F238E27FC236}">
              <a16:creationId xmlns:a16="http://schemas.microsoft.com/office/drawing/2014/main" id="{EEE19550-BAC0-4407-BE68-F33F7FAA7015}"/>
            </a:ext>
          </a:extLst>
        </xdr:cNvPr>
        <xdr:cNvSpPr txBox="1"/>
      </xdr:nvSpPr>
      <xdr:spPr>
        <a:xfrm>
          <a:off x="4258945" y="6677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51858</xdr:rowOff>
    </xdr:from>
    <xdr:to>
      <xdr:col>23</xdr:col>
      <xdr:colOff>174625</xdr:colOff>
      <xdr:row>35</xdr:row>
      <xdr:rowOff>51858</xdr:rowOff>
    </xdr:to>
    <xdr:cxnSp macro="">
      <xdr:nvCxnSpPr>
        <xdr:cNvPr id="66" name="直線コネクタ 65">
          <a:extLst>
            <a:ext uri="{FF2B5EF4-FFF2-40B4-BE49-F238E27FC236}">
              <a16:creationId xmlns:a16="http://schemas.microsoft.com/office/drawing/2014/main" id="{88F8FA53-F2A0-42C5-907F-6634F0FDF3BA}"/>
            </a:ext>
          </a:extLst>
        </xdr:cNvPr>
        <xdr:cNvCxnSpPr/>
      </xdr:nvCxnSpPr>
      <xdr:spPr>
        <a:xfrm>
          <a:off x="4119245" y="6673638"/>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30285</xdr:rowOff>
    </xdr:from>
    <xdr:ext cx="405111" cy="259045"/>
    <xdr:sp macro="" textlink="">
      <xdr:nvSpPr>
        <xdr:cNvPr id="67" name="有形固定資産減価償却率最大値テキスト">
          <a:extLst>
            <a:ext uri="{FF2B5EF4-FFF2-40B4-BE49-F238E27FC236}">
              <a16:creationId xmlns:a16="http://schemas.microsoft.com/office/drawing/2014/main" id="{2CF5EB7E-2B9A-486E-86D3-E5693577BE70}"/>
            </a:ext>
          </a:extLst>
        </xdr:cNvPr>
        <xdr:cNvSpPr txBox="1"/>
      </xdr:nvSpPr>
      <xdr:spPr>
        <a:xfrm>
          <a:off x="4258945" y="49756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83608</xdr:rowOff>
    </xdr:from>
    <xdr:to>
      <xdr:col>23</xdr:col>
      <xdr:colOff>174625</xdr:colOff>
      <xdr:row>26</xdr:row>
      <xdr:rowOff>83608</xdr:rowOff>
    </xdr:to>
    <xdr:cxnSp macro="">
      <xdr:nvCxnSpPr>
        <xdr:cNvPr id="68" name="直線コネクタ 67">
          <a:extLst>
            <a:ext uri="{FF2B5EF4-FFF2-40B4-BE49-F238E27FC236}">
              <a16:creationId xmlns:a16="http://schemas.microsoft.com/office/drawing/2014/main" id="{D273AACB-1671-4CC1-896A-CCFB061BB5C4}"/>
            </a:ext>
          </a:extLst>
        </xdr:cNvPr>
        <xdr:cNvCxnSpPr/>
      </xdr:nvCxnSpPr>
      <xdr:spPr>
        <a:xfrm>
          <a:off x="4119245" y="5196628"/>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95479</xdr:rowOff>
    </xdr:from>
    <xdr:ext cx="405111" cy="259045"/>
    <xdr:sp macro="" textlink="">
      <xdr:nvSpPr>
        <xdr:cNvPr id="69" name="有形固定資産減価償却率平均値テキスト">
          <a:extLst>
            <a:ext uri="{FF2B5EF4-FFF2-40B4-BE49-F238E27FC236}">
              <a16:creationId xmlns:a16="http://schemas.microsoft.com/office/drawing/2014/main" id="{7FB5CEF6-BBDA-4DA6-844D-DDF87FE10A0F}"/>
            </a:ext>
          </a:extLst>
        </xdr:cNvPr>
        <xdr:cNvSpPr txBox="1"/>
      </xdr:nvSpPr>
      <xdr:spPr>
        <a:xfrm>
          <a:off x="4258945" y="58790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117052</xdr:rowOff>
    </xdr:from>
    <xdr:to>
      <xdr:col>23</xdr:col>
      <xdr:colOff>136525</xdr:colOff>
      <xdr:row>31</xdr:row>
      <xdr:rowOff>47202</xdr:rowOff>
    </xdr:to>
    <xdr:sp macro="" textlink="">
      <xdr:nvSpPr>
        <xdr:cNvPr id="70" name="フローチャート: 判断 69">
          <a:extLst>
            <a:ext uri="{FF2B5EF4-FFF2-40B4-BE49-F238E27FC236}">
              <a16:creationId xmlns:a16="http://schemas.microsoft.com/office/drawing/2014/main" id="{F1E05F5E-BF96-4B78-B491-17C852ECAA67}"/>
            </a:ext>
          </a:extLst>
        </xdr:cNvPr>
        <xdr:cNvSpPr/>
      </xdr:nvSpPr>
      <xdr:spPr>
        <a:xfrm>
          <a:off x="4157345" y="590063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99060</xdr:rowOff>
    </xdr:from>
    <xdr:to>
      <xdr:col>19</xdr:col>
      <xdr:colOff>187325</xdr:colOff>
      <xdr:row>31</xdr:row>
      <xdr:rowOff>29210</xdr:rowOff>
    </xdr:to>
    <xdr:sp macro="" textlink="">
      <xdr:nvSpPr>
        <xdr:cNvPr id="71" name="フローチャート: 判断 70">
          <a:extLst>
            <a:ext uri="{FF2B5EF4-FFF2-40B4-BE49-F238E27FC236}">
              <a16:creationId xmlns:a16="http://schemas.microsoft.com/office/drawing/2014/main" id="{228290D2-DC66-4083-823B-EB49B98F6055}"/>
            </a:ext>
          </a:extLst>
        </xdr:cNvPr>
        <xdr:cNvSpPr/>
      </xdr:nvSpPr>
      <xdr:spPr>
        <a:xfrm>
          <a:off x="3537585" y="588264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32</xdr:row>
      <xdr:rowOff>8043</xdr:rowOff>
    </xdr:from>
    <xdr:to>
      <xdr:col>15</xdr:col>
      <xdr:colOff>187325</xdr:colOff>
      <xdr:row>32</xdr:row>
      <xdr:rowOff>109643</xdr:rowOff>
    </xdr:to>
    <xdr:sp macro="" textlink="">
      <xdr:nvSpPr>
        <xdr:cNvPr id="72" name="フローチャート: 判断 71">
          <a:extLst>
            <a:ext uri="{FF2B5EF4-FFF2-40B4-BE49-F238E27FC236}">
              <a16:creationId xmlns:a16="http://schemas.microsoft.com/office/drawing/2014/main" id="{3A72F9F2-C1B8-43DB-A73C-9EC90A0D2A5C}"/>
            </a:ext>
          </a:extLst>
        </xdr:cNvPr>
        <xdr:cNvSpPr/>
      </xdr:nvSpPr>
      <xdr:spPr>
        <a:xfrm>
          <a:off x="2867025" y="612690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132715</xdr:rowOff>
    </xdr:from>
    <xdr:to>
      <xdr:col>11</xdr:col>
      <xdr:colOff>187325</xdr:colOff>
      <xdr:row>32</xdr:row>
      <xdr:rowOff>62865</xdr:rowOff>
    </xdr:to>
    <xdr:sp macro="" textlink="">
      <xdr:nvSpPr>
        <xdr:cNvPr id="73" name="フローチャート: 判断 72">
          <a:extLst>
            <a:ext uri="{FF2B5EF4-FFF2-40B4-BE49-F238E27FC236}">
              <a16:creationId xmlns:a16="http://schemas.microsoft.com/office/drawing/2014/main" id="{DB1D0427-578E-4F1F-BE5D-27EBB6F2B083}"/>
            </a:ext>
          </a:extLst>
        </xdr:cNvPr>
        <xdr:cNvSpPr/>
      </xdr:nvSpPr>
      <xdr:spPr>
        <a:xfrm>
          <a:off x="2196465" y="608393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C27F36D7-7EB7-45F5-B587-621673571040}"/>
            </a:ext>
          </a:extLst>
        </xdr:cNvPr>
        <xdr:cNvSpPr txBox="1"/>
      </xdr:nvSpPr>
      <xdr:spPr>
        <a:xfrm>
          <a:off x="40532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97F7BA13-4199-44E8-8776-47741233E7DD}"/>
            </a:ext>
          </a:extLst>
        </xdr:cNvPr>
        <xdr:cNvSpPr txBox="1"/>
      </xdr:nvSpPr>
      <xdr:spPr>
        <a:xfrm>
          <a:off x="34334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4A82EBBC-8CA7-4D10-B109-63AD38FEE34E}"/>
            </a:ext>
          </a:extLst>
        </xdr:cNvPr>
        <xdr:cNvSpPr txBox="1"/>
      </xdr:nvSpPr>
      <xdr:spPr>
        <a:xfrm>
          <a:off x="27628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C8AC29C4-AD90-4DF4-BD5B-EA0930239C03}"/>
            </a:ext>
          </a:extLst>
        </xdr:cNvPr>
        <xdr:cNvSpPr txBox="1"/>
      </xdr:nvSpPr>
      <xdr:spPr>
        <a:xfrm>
          <a:off x="20923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1380E044-A9F1-4D4E-A5FB-A78778A00479}"/>
            </a:ext>
          </a:extLst>
        </xdr:cNvPr>
        <xdr:cNvSpPr txBox="1"/>
      </xdr:nvSpPr>
      <xdr:spPr>
        <a:xfrm>
          <a:off x="14217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9102</xdr:rowOff>
    </xdr:from>
    <xdr:to>
      <xdr:col>23</xdr:col>
      <xdr:colOff>136525</xdr:colOff>
      <xdr:row>30</xdr:row>
      <xdr:rowOff>110702</xdr:rowOff>
    </xdr:to>
    <xdr:sp macro="" textlink="">
      <xdr:nvSpPr>
        <xdr:cNvPr id="79" name="楕円 78">
          <a:extLst>
            <a:ext uri="{FF2B5EF4-FFF2-40B4-BE49-F238E27FC236}">
              <a16:creationId xmlns:a16="http://schemas.microsoft.com/office/drawing/2014/main" id="{615838B3-2582-4822-A3E9-96A6E5A63E7B}"/>
            </a:ext>
          </a:extLst>
        </xdr:cNvPr>
        <xdr:cNvSpPr/>
      </xdr:nvSpPr>
      <xdr:spPr>
        <a:xfrm>
          <a:off x="4157345" y="5792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31979</xdr:rowOff>
    </xdr:from>
    <xdr:ext cx="405111" cy="259045"/>
    <xdr:sp macro="" textlink="">
      <xdr:nvSpPr>
        <xdr:cNvPr id="80" name="有形固定資産減価償却率該当値テキスト">
          <a:extLst>
            <a:ext uri="{FF2B5EF4-FFF2-40B4-BE49-F238E27FC236}">
              <a16:creationId xmlns:a16="http://schemas.microsoft.com/office/drawing/2014/main" id="{90B31B8F-480A-4D58-97D6-C68056B4A943}"/>
            </a:ext>
          </a:extLst>
        </xdr:cNvPr>
        <xdr:cNvSpPr txBox="1"/>
      </xdr:nvSpPr>
      <xdr:spPr>
        <a:xfrm>
          <a:off x="4258945" y="5647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52282</xdr:rowOff>
    </xdr:from>
    <xdr:to>
      <xdr:col>19</xdr:col>
      <xdr:colOff>187325</xdr:colOff>
      <xdr:row>30</xdr:row>
      <xdr:rowOff>153882</xdr:rowOff>
    </xdr:to>
    <xdr:sp macro="" textlink="">
      <xdr:nvSpPr>
        <xdr:cNvPr id="81" name="楕円 80">
          <a:extLst>
            <a:ext uri="{FF2B5EF4-FFF2-40B4-BE49-F238E27FC236}">
              <a16:creationId xmlns:a16="http://schemas.microsoft.com/office/drawing/2014/main" id="{C47D3610-292D-43B9-9F49-22C7F4597224}"/>
            </a:ext>
          </a:extLst>
        </xdr:cNvPr>
        <xdr:cNvSpPr/>
      </xdr:nvSpPr>
      <xdr:spPr>
        <a:xfrm>
          <a:off x="3537585" y="583586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59902</xdr:rowOff>
    </xdr:from>
    <xdr:to>
      <xdr:col>23</xdr:col>
      <xdr:colOff>85725</xdr:colOff>
      <xdr:row>30</xdr:row>
      <xdr:rowOff>103082</xdr:rowOff>
    </xdr:to>
    <xdr:cxnSp macro="">
      <xdr:nvCxnSpPr>
        <xdr:cNvPr id="82" name="直線コネクタ 81">
          <a:extLst>
            <a:ext uri="{FF2B5EF4-FFF2-40B4-BE49-F238E27FC236}">
              <a16:creationId xmlns:a16="http://schemas.microsoft.com/office/drawing/2014/main" id="{EA033FAA-38B7-4B01-A258-999C3C3DABD1}"/>
            </a:ext>
          </a:extLst>
        </xdr:cNvPr>
        <xdr:cNvCxnSpPr/>
      </xdr:nvCxnSpPr>
      <xdr:spPr>
        <a:xfrm flipV="1">
          <a:off x="3588385" y="5843482"/>
          <a:ext cx="61976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99060</xdr:rowOff>
    </xdr:from>
    <xdr:to>
      <xdr:col>15</xdr:col>
      <xdr:colOff>187325</xdr:colOff>
      <xdr:row>31</xdr:row>
      <xdr:rowOff>29210</xdr:rowOff>
    </xdr:to>
    <xdr:sp macro="" textlink="">
      <xdr:nvSpPr>
        <xdr:cNvPr id="83" name="楕円 82">
          <a:extLst>
            <a:ext uri="{FF2B5EF4-FFF2-40B4-BE49-F238E27FC236}">
              <a16:creationId xmlns:a16="http://schemas.microsoft.com/office/drawing/2014/main" id="{CF1F9574-3E1D-4149-AD0C-D2AF520981ED}"/>
            </a:ext>
          </a:extLst>
        </xdr:cNvPr>
        <xdr:cNvSpPr/>
      </xdr:nvSpPr>
      <xdr:spPr>
        <a:xfrm>
          <a:off x="2867025" y="588264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103082</xdr:rowOff>
    </xdr:from>
    <xdr:to>
      <xdr:col>19</xdr:col>
      <xdr:colOff>136525</xdr:colOff>
      <xdr:row>30</xdr:row>
      <xdr:rowOff>149860</xdr:rowOff>
    </xdr:to>
    <xdr:cxnSp macro="">
      <xdr:nvCxnSpPr>
        <xdr:cNvPr id="84" name="直線コネクタ 83">
          <a:extLst>
            <a:ext uri="{FF2B5EF4-FFF2-40B4-BE49-F238E27FC236}">
              <a16:creationId xmlns:a16="http://schemas.microsoft.com/office/drawing/2014/main" id="{6CBA4E78-D403-4166-B0A2-D50FCB9DB6D2}"/>
            </a:ext>
          </a:extLst>
        </xdr:cNvPr>
        <xdr:cNvCxnSpPr/>
      </xdr:nvCxnSpPr>
      <xdr:spPr>
        <a:xfrm flipV="1">
          <a:off x="2917825" y="5886662"/>
          <a:ext cx="670560" cy="46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168698</xdr:rowOff>
    </xdr:from>
    <xdr:to>
      <xdr:col>11</xdr:col>
      <xdr:colOff>187325</xdr:colOff>
      <xdr:row>32</xdr:row>
      <xdr:rowOff>98848</xdr:rowOff>
    </xdr:to>
    <xdr:sp macro="" textlink="">
      <xdr:nvSpPr>
        <xdr:cNvPr id="85" name="楕円 84">
          <a:extLst>
            <a:ext uri="{FF2B5EF4-FFF2-40B4-BE49-F238E27FC236}">
              <a16:creationId xmlns:a16="http://schemas.microsoft.com/office/drawing/2014/main" id="{BC29F3B0-A5D8-4E7F-BE62-AC52B40F7C29}"/>
            </a:ext>
          </a:extLst>
        </xdr:cNvPr>
        <xdr:cNvSpPr/>
      </xdr:nvSpPr>
      <xdr:spPr>
        <a:xfrm>
          <a:off x="2196465" y="611991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149860</xdr:rowOff>
    </xdr:from>
    <xdr:to>
      <xdr:col>15</xdr:col>
      <xdr:colOff>136525</xdr:colOff>
      <xdr:row>32</xdr:row>
      <xdr:rowOff>48048</xdr:rowOff>
    </xdr:to>
    <xdr:cxnSp macro="">
      <xdr:nvCxnSpPr>
        <xdr:cNvPr id="86" name="直線コネクタ 85">
          <a:extLst>
            <a:ext uri="{FF2B5EF4-FFF2-40B4-BE49-F238E27FC236}">
              <a16:creationId xmlns:a16="http://schemas.microsoft.com/office/drawing/2014/main" id="{012C3B38-6BEE-4C16-B1CA-B2752A4DA962}"/>
            </a:ext>
          </a:extLst>
        </xdr:cNvPr>
        <xdr:cNvCxnSpPr/>
      </xdr:nvCxnSpPr>
      <xdr:spPr>
        <a:xfrm flipV="1">
          <a:off x="2247265" y="5933440"/>
          <a:ext cx="670560" cy="233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20337</xdr:rowOff>
    </xdr:from>
    <xdr:ext cx="405111" cy="259045"/>
    <xdr:sp macro="" textlink="">
      <xdr:nvSpPr>
        <xdr:cNvPr id="87" name="n_1aveValue有形固定資産減価償却率">
          <a:extLst>
            <a:ext uri="{FF2B5EF4-FFF2-40B4-BE49-F238E27FC236}">
              <a16:creationId xmlns:a16="http://schemas.microsoft.com/office/drawing/2014/main" id="{A6F8C9C8-AC89-43AF-9E98-314062D4D553}"/>
            </a:ext>
          </a:extLst>
        </xdr:cNvPr>
        <xdr:cNvSpPr txBox="1"/>
      </xdr:nvSpPr>
      <xdr:spPr>
        <a:xfrm>
          <a:off x="3395989" y="5971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100770</xdr:rowOff>
    </xdr:from>
    <xdr:ext cx="405111" cy="259045"/>
    <xdr:sp macro="" textlink="">
      <xdr:nvSpPr>
        <xdr:cNvPr id="88" name="n_2aveValue有形固定資産減価償却率">
          <a:extLst>
            <a:ext uri="{FF2B5EF4-FFF2-40B4-BE49-F238E27FC236}">
              <a16:creationId xmlns:a16="http://schemas.microsoft.com/office/drawing/2014/main" id="{1A939722-8C4A-4BC6-A9A3-AAB9BC3B10AD}"/>
            </a:ext>
          </a:extLst>
        </xdr:cNvPr>
        <xdr:cNvSpPr txBox="1"/>
      </xdr:nvSpPr>
      <xdr:spPr>
        <a:xfrm>
          <a:off x="2738129" y="6219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79392</xdr:rowOff>
    </xdr:from>
    <xdr:ext cx="405111" cy="259045"/>
    <xdr:sp macro="" textlink="">
      <xdr:nvSpPr>
        <xdr:cNvPr id="89" name="n_3aveValue有形固定資産減価償却率">
          <a:extLst>
            <a:ext uri="{FF2B5EF4-FFF2-40B4-BE49-F238E27FC236}">
              <a16:creationId xmlns:a16="http://schemas.microsoft.com/office/drawing/2014/main" id="{613D8559-28EB-45C7-9E9F-988900DF6CC5}"/>
            </a:ext>
          </a:extLst>
        </xdr:cNvPr>
        <xdr:cNvSpPr txBox="1"/>
      </xdr:nvSpPr>
      <xdr:spPr>
        <a:xfrm>
          <a:off x="2067569" y="5862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170409</xdr:rowOff>
    </xdr:from>
    <xdr:ext cx="405111" cy="259045"/>
    <xdr:sp macro="" textlink="">
      <xdr:nvSpPr>
        <xdr:cNvPr id="90" name="n_1mainValue有形固定資産減価償却率">
          <a:extLst>
            <a:ext uri="{FF2B5EF4-FFF2-40B4-BE49-F238E27FC236}">
              <a16:creationId xmlns:a16="http://schemas.microsoft.com/office/drawing/2014/main" id="{0828A558-4431-481D-BBFB-DF0EEBA088FB}"/>
            </a:ext>
          </a:extLst>
        </xdr:cNvPr>
        <xdr:cNvSpPr txBox="1"/>
      </xdr:nvSpPr>
      <xdr:spPr>
        <a:xfrm>
          <a:off x="3395989" y="5618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45737</xdr:rowOff>
    </xdr:from>
    <xdr:ext cx="405111" cy="259045"/>
    <xdr:sp macro="" textlink="">
      <xdr:nvSpPr>
        <xdr:cNvPr id="91" name="n_2mainValue有形固定資産減価償却率">
          <a:extLst>
            <a:ext uri="{FF2B5EF4-FFF2-40B4-BE49-F238E27FC236}">
              <a16:creationId xmlns:a16="http://schemas.microsoft.com/office/drawing/2014/main" id="{B6470934-E8D7-4E61-877B-4D36F30B125F}"/>
            </a:ext>
          </a:extLst>
        </xdr:cNvPr>
        <xdr:cNvSpPr txBox="1"/>
      </xdr:nvSpPr>
      <xdr:spPr>
        <a:xfrm>
          <a:off x="2738129" y="5661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89975</xdr:rowOff>
    </xdr:from>
    <xdr:ext cx="405111" cy="259045"/>
    <xdr:sp macro="" textlink="">
      <xdr:nvSpPr>
        <xdr:cNvPr id="92" name="n_3mainValue有形固定資産減価償却率">
          <a:extLst>
            <a:ext uri="{FF2B5EF4-FFF2-40B4-BE49-F238E27FC236}">
              <a16:creationId xmlns:a16="http://schemas.microsoft.com/office/drawing/2014/main" id="{938E2F7D-6139-4C08-B467-B3E5183D0687}"/>
            </a:ext>
          </a:extLst>
        </xdr:cNvPr>
        <xdr:cNvSpPr txBox="1"/>
      </xdr:nvSpPr>
      <xdr:spPr>
        <a:xfrm>
          <a:off x="2067569" y="6208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3" name="正方形/長方形 92">
          <a:extLst>
            <a:ext uri="{FF2B5EF4-FFF2-40B4-BE49-F238E27FC236}">
              <a16:creationId xmlns:a16="http://schemas.microsoft.com/office/drawing/2014/main" id="{75760C13-EDAE-4C12-AB98-3ABE4B388695}"/>
            </a:ext>
          </a:extLst>
        </xdr:cNvPr>
        <xdr:cNvSpPr/>
      </xdr:nvSpPr>
      <xdr:spPr>
        <a:xfrm>
          <a:off x="9971405" y="4180205"/>
          <a:ext cx="371602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4" name="正方形/長方形 93">
          <a:extLst>
            <a:ext uri="{FF2B5EF4-FFF2-40B4-BE49-F238E27FC236}">
              <a16:creationId xmlns:a16="http://schemas.microsoft.com/office/drawing/2014/main" id="{D3EC9C32-1DAB-45E3-976F-36A2654B3D4B}"/>
            </a:ext>
          </a:extLst>
        </xdr:cNvPr>
        <xdr:cNvSpPr/>
      </xdr:nvSpPr>
      <xdr:spPr>
        <a:xfrm>
          <a:off x="10904488" y="4523677"/>
          <a:ext cx="920214"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5" name="正方形/長方形 94">
          <a:extLst>
            <a:ext uri="{FF2B5EF4-FFF2-40B4-BE49-F238E27FC236}">
              <a16:creationId xmlns:a16="http://schemas.microsoft.com/office/drawing/2014/main" id="{5CAC0BFB-4A6D-48DF-BD5D-03A212AFC4D6}"/>
            </a:ext>
          </a:extLst>
        </xdr:cNvPr>
        <xdr:cNvSpPr/>
      </xdr:nvSpPr>
      <xdr:spPr>
        <a:xfrm>
          <a:off x="12166505" y="4507006"/>
          <a:ext cx="839659"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[ 737.5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6" name="正方形/長方形 95">
          <a:extLst>
            <a:ext uri="{FF2B5EF4-FFF2-40B4-BE49-F238E27FC236}">
              <a16:creationId xmlns:a16="http://schemas.microsoft.com/office/drawing/2014/main" id="{ECA6BAEF-3BBB-4B46-9389-D50375CED569}"/>
            </a:ext>
          </a:extLst>
        </xdr:cNvPr>
        <xdr:cNvSpPr/>
      </xdr:nvSpPr>
      <xdr:spPr>
        <a:xfrm>
          <a:off x="1365948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7" name="正方形/長方形 96">
          <a:extLst>
            <a:ext uri="{FF2B5EF4-FFF2-40B4-BE49-F238E27FC236}">
              <a16:creationId xmlns:a16="http://schemas.microsoft.com/office/drawing/2014/main" id="{0CFE4919-DB67-4835-9821-0AD38E73F8EB}"/>
            </a:ext>
          </a:extLst>
        </xdr:cNvPr>
        <xdr:cNvSpPr/>
      </xdr:nvSpPr>
      <xdr:spPr>
        <a:xfrm>
          <a:off x="1365948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8" name="正方形/長方形 97">
          <a:extLst>
            <a:ext uri="{FF2B5EF4-FFF2-40B4-BE49-F238E27FC236}">
              <a16:creationId xmlns:a16="http://schemas.microsoft.com/office/drawing/2014/main" id="{75716E5A-E40E-44F8-9917-695C831D2CB2}"/>
            </a:ext>
          </a:extLst>
        </xdr:cNvPr>
        <xdr:cNvSpPr/>
      </xdr:nvSpPr>
      <xdr:spPr>
        <a:xfrm>
          <a:off x="150006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9" name="正方形/長方形 98">
          <a:extLst>
            <a:ext uri="{FF2B5EF4-FFF2-40B4-BE49-F238E27FC236}">
              <a16:creationId xmlns:a16="http://schemas.microsoft.com/office/drawing/2014/main" id="{34CD89EB-60CC-45A3-9C8B-22E8A94A73D1}"/>
            </a:ext>
          </a:extLst>
        </xdr:cNvPr>
        <xdr:cNvSpPr/>
      </xdr:nvSpPr>
      <xdr:spPr>
        <a:xfrm>
          <a:off x="150006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0" name="正方形/長方形 99">
          <a:extLst>
            <a:ext uri="{FF2B5EF4-FFF2-40B4-BE49-F238E27FC236}">
              <a16:creationId xmlns:a16="http://schemas.microsoft.com/office/drawing/2014/main" id="{5AAF61EC-C2B3-4ACA-81A5-667820AB44B9}"/>
            </a:ext>
          </a:extLst>
        </xdr:cNvPr>
        <xdr:cNvSpPr/>
      </xdr:nvSpPr>
      <xdr:spPr>
        <a:xfrm>
          <a:off x="1644586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1" name="正方形/長方形 100">
          <a:extLst>
            <a:ext uri="{FF2B5EF4-FFF2-40B4-BE49-F238E27FC236}">
              <a16:creationId xmlns:a16="http://schemas.microsoft.com/office/drawing/2014/main" id="{6DD0F8F2-5581-4B0D-B985-A13E4012ACDC}"/>
            </a:ext>
          </a:extLst>
        </xdr:cNvPr>
        <xdr:cNvSpPr/>
      </xdr:nvSpPr>
      <xdr:spPr>
        <a:xfrm>
          <a:off x="1644586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2" name="正方形/長方形 101">
          <a:extLst>
            <a:ext uri="{FF2B5EF4-FFF2-40B4-BE49-F238E27FC236}">
              <a16:creationId xmlns:a16="http://schemas.microsoft.com/office/drawing/2014/main" id="{1DE70BAF-82FA-426E-8C52-D1648E5ABC2A}"/>
            </a:ext>
          </a:extLst>
        </xdr:cNvPr>
        <xdr:cNvSpPr/>
      </xdr:nvSpPr>
      <xdr:spPr>
        <a:xfrm>
          <a:off x="9971405" y="484441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3" name="正方形/長方形 102">
          <a:extLst>
            <a:ext uri="{FF2B5EF4-FFF2-40B4-BE49-F238E27FC236}">
              <a16:creationId xmlns:a16="http://schemas.microsoft.com/office/drawing/2014/main" id="{B23E99B4-CC3E-4F60-B923-D35724D38548}"/>
            </a:ext>
          </a:extLst>
        </xdr:cNvPr>
        <xdr:cNvSpPr/>
      </xdr:nvSpPr>
      <xdr:spPr>
        <a:xfrm>
          <a:off x="1393126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4" name="正方形/長方形 103">
          <a:extLst>
            <a:ext uri="{FF2B5EF4-FFF2-40B4-BE49-F238E27FC236}">
              <a16:creationId xmlns:a16="http://schemas.microsoft.com/office/drawing/2014/main" id="{11EA1C21-D306-4732-958D-EFC4F718D94F}"/>
            </a:ext>
          </a:extLst>
        </xdr:cNvPr>
        <xdr:cNvSpPr/>
      </xdr:nvSpPr>
      <xdr:spPr>
        <a:xfrm>
          <a:off x="1393126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5" name="テキスト ボックス 104">
          <a:extLst>
            <a:ext uri="{FF2B5EF4-FFF2-40B4-BE49-F238E27FC236}">
              <a16:creationId xmlns:a16="http://schemas.microsoft.com/office/drawing/2014/main" id="{EDB7CD60-5D35-40F3-B39B-EFE2AEC5A04D}"/>
            </a:ext>
          </a:extLst>
        </xdr:cNvPr>
        <xdr:cNvSpPr txBox="1"/>
      </xdr:nvSpPr>
      <xdr:spPr>
        <a:xfrm>
          <a:off x="1400746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latin typeface="ＭＳ Ｐゴシック" panose="020B0600070205080204" pitchFamily="50" charset="-128"/>
              <a:ea typeface="ＭＳ Ｐゴシック" panose="020B0600070205080204" pitchFamily="50" charset="-128"/>
            </a:rPr>
            <a:t>　</a:t>
          </a:r>
          <a:r>
            <a:rPr kumimoji="1" lang="ja-JP" altLang="en-US" sz="1100">
              <a:solidFill>
                <a:schemeClr val="dk1"/>
              </a:solidFill>
              <a:effectLst/>
              <a:latin typeface="+mn-lt"/>
              <a:ea typeface="+mn-ea"/>
              <a:cs typeface="+mn-cs"/>
            </a:rPr>
            <a:t>債務償還比率</a:t>
          </a:r>
          <a:r>
            <a:rPr kumimoji="1" lang="ja-JP" altLang="ja-JP" sz="1100">
              <a:solidFill>
                <a:schemeClr val="dk1"/>
              </a:solidFill>
              <a:effectLst/>
              <a:latin typeface="+mn-lt"/>
              <a:ea typeface="+mn-ea"/>
              <a:cs typeface="+mn-cs"/>
            </a:rPr>
            <a:t>は類似団体平均を上回っており、</a:t>
          </a:r>
          <a:r>
            <a:rPr kumimoji="1" lang="ja-JP" altLang="en-US" sz="1100">
              <a:solidFill>
                <a:schemeClr val="dk1"/>
              </a:solidFill>
              <a:effectLst/>
              <a:latin typeface="+mn-lt"/>
              <a:ea typeface="+mn-ea"/>
              <a:cs typeface="+mn-cs"/>
            </a:rPr>
            <a:t>近年では公共施設の改修や防災無線デジタル化などの事業が重なったため、</a:t>
          </a:r>
          <a:r>
            <a:rPr kumimoji="1" lang="ja-JP" altLang="ja-JP" sz="1100">
              <a:solidFill>
                <a:schemeClr val="dk1"/>
              </a:solidFill>
              <a:effectLst/>
              <a:latin typeface="+mn-lt"/>
              <a:ea typeface="+mn-ea"/>
              <a:cs typeface="+mn-cs"/>
            </a:rPr>
            <a:t>地方債残高が類似団体より多いことが</a:t>
          </a:r>
          <a:r>
            <a:rPr kumimoji="1" lang="ja-JP" altLang="en-US" sz="1100">
              <a:solidFill>
                <a:schemeClr val="dk1"/>
              </a:solidFill>
              <a:effectLst/>
              <a:latin typeface="+mn-lt"/>
              <a:ea typeface="+mn-ea"/>
              <a:cs typeface="+mn-cs"/>
            </a:rPr>
            <a:t>原因である</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これからは</a:t>
          </a:r>
          <a:r>
            <a:rPr kumimoji="1" lang="ja-JP" altLang="ja-JP" sz="1100">
              <a:solidFill>
                <a:schemeClr val="dk1"/>
              </a:solidFill>
              <a:effectLst/>
              <a:latin typeface="+mn-lt"/>
              <a:ea typeface="+mn-ea"/>
              <a:cs typeface="+mn-cs"/>
            </a:rPr>
            <a:t>新規地方債の発行を抑制するなどの対策を進めていく。</a:t>
          </a:r>
          <a:endParaRPr lang="ja-JP" altLang="ja-JP">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6" name="テキスト ボックス 105">
          <a:extLst>
            <a:ext uri="{FF2B5EF4-FFF2-40B4-BE49-F238E27FC236}">
              <a16:creationId xmlns:a16="http://schemas.microsoft.com/office/drawing/2014/main" id="{823B8E67-460C-4625-9FEC-CF74D664C6C3}"/>
            </a:ext>
          </a:extLst>
        </xdr:cNvPr>
        <xdr:cNvSpPr txBox="1"/>
      </xdr:nvSpPr>
      <xdr:spPr>
        <a:xfrm>
          <a:off x="993330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7" name="直線コネクタ 106">
          <a:extLst>
            <a:ext uri="{FF2B5EF4-FFF2-40B4-BE49-F238E27FC236}">
              <a16:creationId xmlns:a16="http://schemas.microsoft.com/office/drawing/2014/main" id="{37688E71-5776-455C-9CE6-874243A05966}"/>
            </a:ext>
          </a:extLst>
        </xdr:cNvPr>
        <xdr:cNvCxnSpPr/>
      </xdr:nvCxnSpPr>
      <xdr:spPr>
        <a:xfrm>
          <a:off x="9971405" y="695769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8" name="直線コネクタ 107">
          <a:extLst>
            <a:ext uri="{FF2B5EF4-FFF2-40B4-BE49-F238E27FC236}">
              <a16:creationId xmlns:a16="http://schemas.microsoft.com/office/drawing/2014/main" id="{44DA88EE-6F73-4B1D-8700-D44617840463}"/>
            </a:ext>
          </a:extLst>
        </xdr:cNvPr>
        <xdr:cNvCxnSpPr/>
      </xdr:nvCxnSpPr>
      <xdr:spPr>
        <a:xfrm>
          <a:off x="9971405" y="660548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9" name="テキスト ボックス 108">
          <a:extLst>
            <a:ext uri="{FF2B5EF4-FFF2-40B4-BE49-F238E27FC236}">
              <a16:creationId xmlns:a16="http://schemas.microsoft.com/office/drawing/2014/main" id="{576AF457-7DEB-4041-97F5-0C0B5456ACF1}"/>
            </a:ext>
          </a:extLst>
        </xdr:cNvPr>
        <xdr:cNvSpPr txBox="1"/>
      </xdr:nvSpPr>
      <xdr:spPr>
        <a:xfrm>
          <a:off x="9645528" y="651168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0" name="直線コネクタ 109">
          <a:extLst>
            <a:ext uri="{FF2B5EF4-FFF2-40B4-BE49-F238E27FC236}">
              <a16:creationId xmlns:a16="http://schemas.microsoft.com/office/drawing/2014/main" id="{12E91D29-5CD7-40BA-8B0F-BFD75FF1BD72}"/>
            </a:ext>
          </a:extLst>
        </xdr:cNvPr>
        <xdr:cNvCxnSpPr/>
      </xdr:nvCxnSpPr>
      <xdr:spPr>
        <a:xfrm>
          <a:off x="9971405" y="625326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1" name="テキスト ボックス 110">
          <a:extLst>
            <a:ext uri="{FF2B5EF4-FFF2-40B4-BE49-F238E27FC236}">
              <a16:creationId xmlns:a16="http://schemas.microsoft.com/office/drawing/2014/main" id="{375D566A-F540-4310-A587-C50D2A5E7AD6}"/>
            </a:ext>
          </a:extLst>
        </xdr:cNvPr>
        <xdr:cNvSpPr txBox="1"/>
      </xdr:nvSpPr>
      <xdr:spPr>
        <a:xfrm>
          <a:off x="9542936" y="615946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2" name="直線コネクタ 111">
          <a:extLst>
            <a:ext uri="{FF2B5EF4-FFF2-40B4-BE49-F238E27FC236}">
              <a16:creationId xmlns:a16="http://schemas.microsoft.com/office/drawing/2014/main" id="{FB8D6934-D2FB-4BFB-92C9-B5DE44B46F88}"/>
            </a:ext>
          </a:extLst>
        </xdr:cNvPr>
        <xdr:cNvCxnSpPr/>
      </xdr:nvCxnSpPr>
      <xdr:spPr>
        <a:xfrm>
          <a:off x="9971405" y="590105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3" name="テキスト ボックス 112">
          <a:extLst>
            <a:ext uri="{FF2B5EF4-FFF2-40B4-BE49-F238E27FC236}">
              <a16:creationId xmlns:a16="http://schemas.microsoft.com/office/drawing/2014/main" id="{BF743B08-7719-4BDD-BF15-C2D26C04957C}"/>
            </a:ext>
          </a:extLst>
        </xdr:cNvPr>
        <xdr:cNvSpPr txBox="1"/>
      </xdr:nvSpPr>
      <xdr:spPr>
        <a:xfrm>
          <a:off x="9542936" y="580725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4" name="直線コネクタ 113">
          <a:extLst>
            <a:ext uri="{FF2B5EF4-FFF2-40B4-BE49-F238E27FC236}">
              <a16:creationId xmlns:a16="http://schemas.microsoft.com/office/drawing/2014/main" id="{C5BB90B6-D9F6-410B-9A8D-EA7BE2624241}"/>
            </a:ext>
          </a:extLst>
        </xdr:cNvPr>
        <xdr:cNvCxnSpPr/>
      </xdr:nvCxnSpPr>
      <xdr:spPr>
        <a:xfrm>
          <a:off x="9971405" y="554884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5" name="テキスト ボックス 114">
          <a:extLst>
            <a:ext uri="{FF2B5EF4-FFF2-40B4-BE49-F238E27FC236}">
              <a16:creationId xmlns:a16="http://schemas.microsoft.com/office/drawing/2014/main" id="{763914F1-8BEB-4727-A769-E81D370612DD}"/>
            </a:ext>
          </a:extLst>
        </xdr:cNvPr>
        <xdr:cNvSpPr txBox="1"/>
      </xdr:nvSpPr>
      <xdr:spPr>
        <a:xfrm>
          <a:off x="9542936" y="54550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6" name="直線コネクタ 115">
          <a:extLst>
            <a:ext uri="{FF2B5EF4-FFF2-40B4-BE49-F238E27FC236}">
              <a16:creationId xmlns:a16="http://schemas.microsoft.com/office/drawing/2014/main" id="{3DBBF338-ED07-4996-8AE9-AF41A6701546}"/>
            </a:ext>
          </a:extLst>
        </xdr:cNvPr>
        <xdr:cNvCxnSpPr/>
      </xdr:nvCxnSpPr>
      <xdr:spPr>
        <a:xfrm>
          <a:off x="9971405" y="519662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7" name="テキスト ボックス 116">
          <a:extLst>
            <a:ext uri="{FF2B5EF4-FFF2-40B4-BE49-F238E27FC236}">
              <a16:creationId xmlns:a16="http://schemas.microsoft.com/office/drawing/2014/main" id="{021A852C-DFA9-4EAD-AB8D-8BFC65132B82}"/>
            </a:ext>
          </a:extLst>
        </xdr:cNvPr>
        <xdr:cNvSpPr txBox="1"/>
      </xdr:nvSpPr>
      <xdr:spPr>
        <a:xfrm>
          <a:off x="9486041" y="510663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8" name="直線コネクタ 117">
          <a:extLst>
            <a:ext uri="{FF2B5EF4-FFF2-40B4-BE49-F238E27FC236}">
              <a16:creationId xmlns:a16="http://schemas.microsoft.com/office/drawing/2014/main" id="{6D29188E-AB26-4776-A2B3-2B834F63A64A}"/>
            </a:ext>
          </a:extLst>
        </xdr:cNvPr>
        <xdr:cNvCxnSpPr/>
      </xdr:nvCxnSpPr>
      <xdr:spPr>
        <a:xfrm>
          <a:off x="9971405" y="484441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9" name="テキスト ボックス 118">
          <a:extLst>
            <a:ext uri="{FF2B5EF4-FFF2-40B4-BE49-F238E27FC236}">
              <a16:creationId xmlns:a16="http://schemas.microsoft.com/office/drawing/2014/main" id="{CD2594F1-5CD8-4B87-92A1-8AD424CAA85A}"/>
            </a:ext>
          </a:extLst>
        </xdr:cNvPr>
        <xdr:cNvSpPr txBox="1"/>
      </xdr:nvSpPr>
      <xdr:spPr>
        <a:xfrm>
          <a:off x="9486041" y="475442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0" name="債務償還比率グラフ枠">
          <a:extLst>
            <a:ext uri="{FF2B5EF4-FFF2-40B4-BE49-F238E27FC236}">
              <a16:creationId xmlns:a16="http://schemas.microsoft.com/office/drawing/2014/main" id="{C555E155-AEA8-4496-B823-0E38276B2035}"/>
            </a:ext>
          </a:extLst>
        </xdr:cNvPr>
        <xdr:cNvSpPr/>
      </xdr:nvSpPr>
      <xdr:spPr>
        <a:xfrm>
          <a:off x="9971405" y="484441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105149</xdr:rowOff>
    </xdr:from>
    <xdr:to>
      <xdr:col>76</xdr:col>
      <xdr:colOff>21589</xdr:colOff>
      <xdr:row>34</xdr:row>
      <xdr:rowOff>151342</xdr:rowOff>
    </xdr:to>
    <xdr:cxnSp macro="">
      <xdr:nvCxnSpPr>
        <xdr:cNvPr id="121" name="直線コネクタ 120">
          <a:extLst>
            <a:ext uri="{FF2B5EF4-FFF2-40B4-BE49-F238E27FC236}">
              <a16:creationId xmlns:a16="http://schemas.microsoft.com/office/drawing/2014/main" id="{E3AD11B0-B1DC-486A-896D-3821AC89969D}"/>
            </a:ext>
          </a:extLst>
        </xdr:cNvPr>
        <xdr:cNvCxnSpPr/>
      </xdr:nvCxnSpPr>
      <xdr:spPr>
        <a:xfrm flipV="1">
          <a:off x="13027660" y="5385809"/>
          <a:ext cx="1269" cy="1219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2" name="債務償還比率最小値テキスト">
          <a:extLst>
            <a:ext uri="{FF2B5EF4-FFF2-40B4-BE49-F238E27FC236}">
              <a16:creationId xmlns:a16="http://schemas.microsoft.com/office/drawing/2014/main" id="{0432AFB9-04D8-4707-9728-FFE37D02E6A3}"/>
            </a:ext>
          </a:extLst>
        </xdr:cNvPr>
        <xdr:cNvSpPr txBox="1"/>
      </xdr:nvSpPr>
      <xdr:spPr>
        <a:xfrm>
          <a:off x="13080365" y="660930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3" name="直線コネクタ 122">
          <a:extLst>
            <a:ext uri="{FF2B5EF4-FFF2-40B4-BE49-F238E27FC236}">
              <a16:creationId xmlns:a16="http://schemas.microsoft.com/office/drawing/2014/main" id="{3288313F-8E01-4F4E-B96B-8FC718511C5F}"/>
            </a:ext>
          </a:extLst>
        </xdr:cNvPr>
        <xdr:cNvCxnSpPr/>
      </xdr:nvCxnSpPr>
      <xdr:spPr>
        <a:xfrm>
          <a:off x="12963525" y="660548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51826</xdr:rowOff>
    </xdr:from>
    <xdr:ext cx="560923" cy="259045"/>
    <xdr:sp macro="" textlink="">
      <xdr:nvSpPr>
        <xdr:cNvPr id="124" name="債務償還比率最大値テキスト">
          <a:extLst>
            <a:ext uri="{FF2B5EF4-FFF2-40B4-BE49-F238E27FC236}">
              <a16:creationId xmlns:a16="http://schemas.microsoft.com/office/drawing/2014/main" id="{B2BC980D-159A-4C51-A523-7DB479EE78CB}"/>
            </a:ext>
          </a:extLst>
        </xdr:cNvPr>
        <xdr:cNvSpPr txBox="1"/>
      </xdr:nvSpPr>
      <xdr:spPr>
        <a:xfrm>
          <a:off x="13080365" y="516484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105149</xdr:rowOff>
    </xdr:from>
    <xdr:to>
      <xdr:col>76</xdr:col>
      <xdr:colOff>111125</xdr:colOff>
      <xdr:row>27</xdr:row>
      <xdr:rowOff>105149</xdr:rowOff>
    </xdr:to>
    <xdr:cxnSp macro="">
      <xdr:nvCxnSpPr>
        <xdr:cNvPr id="125" name="直線コネクタ 124">
          <a:extLst>
            <a:ext uri="{FF2B5EF4-FFF2-40B4-BE49-F238E27FC236}">
              <a16:creationId xmlns:a16="http://schemas.microsoft.com/office/drawing/2014/main" id="{9BEAA24C-DAD5-4DD1-9162-15C23F7C10CD}"/>
            </a:ext>
          </a:extLst>
        </xdr:cNvPr>
        <xdr:cNvCxnSpPr/>
      </xdr:nvCxnSpPr>
      <xdr:spPr>
        <a:xfrm>
          <a:off x="12963525" y="538580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41214</xdr:rowOff>
    </xdr:from>
    <xdr:ext cx="469744" cy="259045"/>
    <xdr:sp macro="" textlink="">
      <xdr:nvSpPr>
        <xdr:cNvPr id="126" name="債務償還比率平均値テキスト">
          <a:extLst>
            <a:ext uri="{FF2B5EF4-FFF2-40B4-BE49-F238E27FC236}">
              <a16:creationId xmlns:a16="http://schemas.microsoft.com/office/drawing/2014/main" id="{FBEC0EC1-B509-4090-AA09-6599FC3E915A}"/>
            </a:ext>
          </a:extLst>
        </xdr:cNvPr>
        <xdr:cNvSpPr txBox="1"/>
      </xdr:nvSpPr>
      <xdr:spPr>
        <a:xfrm>
          <a:off x="13080365" y="59924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62787</xdr:rowOff>
    </xdr:from>
    <xdr:to>
      <xdr:col>76</xdr:col>
      <xdr:colOff>73025</xdr:colOff>
      <xdr:row>31</xdr:row>
      <xdr:rowOff>164387</xdr:rowOff>
    </xdr:to>
    <xdr:sp macro="" textlink="">
      <xdr:nvSpPr>
        <xdr:cNvPr id="127" name="フローチャート: 判断 126">
          <a:extLst>
            <a:ext uri="{FF2B5EF4-FFF2-40B4-BE49-F238E27FC236}">
              <a16:creationId xmlns:a16="http://schemas.microsoft.com/office/drawing/2014/main" id="{A9AAA328-8D32-4694-A2CE-FE4153B157B2}"/>
            </a:ext>
          </a:extLst>
        </xdr:cNvPr>
        <xdr:cNvSpPr/>
      </xdr:nvSpPr>
      <xdr:spPr>
        <a:xfrm>
          <a:off x="13001625" y="601400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72503</xdr:rowOff>
    </xdr:from>
    <xdr:to>
      <xdr:col>72</xdr:col>
      <xdr:colOff>123825</xdr:colOff>
      <xdr:row>32</xdr:row>
      <xdr:rowOff>2653</xdr:rowOff>
    </xdr:to>
    <xdr:sp macro="" textlink="">
      <xdr:nvSpPr>
        <xdr:cNvPr id="128" name="フローチャート: 判断 127">
          <a:extLst>
            <a:ext uri="{FF2B5EF4-FFF2-40B4-BE49-F238E27FC236}">
              <a16:creationId xmlns:a16="http://schemas.microsoft.com/office/drawing/2014/main" id="{3CA669D8-AB70-42DD-8F95-70A86BC0F15E}"/>
            </a:ext>
          </a:extLst>
        </xdr:cNvPr>
        <xdr:cNvSpPr/>
      </xdr:nvSpPr>
      <xdr:spPr>
        <a:xfrm>
          <a:off x="12359005" y="602372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9" name="テキスト ボックス 128">
          <a:extLst>
            <a:ext uri="{FF2B5EF4-FFF2-40B4-BE49-F238E27FC236}">
              <a16:creationId xmlns:a16="http://schemas.microsoft.com/office/drawing/2014/main" id="{F93F163F-82C1-462F-BE97-66127570C9D2}"/>
            </a:ext>
          </a:extLst>
        </xdr:cNvPr>
        <xdr:cNvSpPr txBox="1"/>
      </xdr:nvSpPr>
      <xdr:spPr>
        <a:xfrm>
          <a:off x="128746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0" name="テキスト ボックス 129">
          <a:extLst>
            <a:ext uri="{FF2B5EF4-FFF2-40B4-BE49-F238E27FC236}">
              <a16:creationId xmlns:a16="http://schemas.microsoft.com/office/drawing/2014/main" id="{50CA0ED5-76F0-408E-A2D8-F908A1E80945}"/>
            </a:ext>
          </a:extLst>
        </xdr:cNvPr>
        <xdr:cNvSpPr txBox="1"/>
      </xdr:nvSpPr>
      <xdr:spPr>
        <a:xfrm>
          <a:off x="122548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1" name="テキスト ボックス 130">
          <a:extLst>
            <a:ext uri="{FF2B5EF4-FFF2-40B4-BE49-F238E27FC236}">
              <a16:creationId xmlns:a16="http://schemas.microsoft.com/office/drawing/2014/main" id="{C237A953-44F6-4124-BFA0-4C5874E86384}"/>
            </a:ext>
          </a:extLst>
        </xdr:cNvPr>
        <xdr:cNvSpPr txBox="1"/>
      </xdr:nvSpPr>
      <xdr:spPr>
        <a:xfrm>
          <a:off x="115843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2" name="テキスト ボックス 131">
          <a:extLst>
            <a:ext uri="{FF2B5EF4-FFF2-40B4-BE49-F238E27FC236}">
              <a16:creationId xmlns:a16="http://schemas.microsoft.com/office/drawing/2014/main" id="{59796C2C-E4F9-4B0F-830A-06CC51728294}"/>
            </a:ext>
          </a:extLst>
        </xdr:cNvPr>
        <xdr:cNvSpPr txBox="1"/>
      </xdr:nvSpPr>
      <xdr:spPr>
        <a:xfrm>
          <a:off x="109137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3" name="テキスト ボックス 132">
          <a:extLst>
            <a:ext uri="{FF2B5EF4-FFF2-40B4-BE49-F238E27FC236}">
              <a16:creationId xmlns:a16="http://schemas.microsoft.com/office/drawing/2014/main" id="{01D954D1-F71E-4ECE-BD29-BFA78021834A}"/>
            </a:ext>
          </a:extLst>
        </xdr:cNvPr>
        <xdr:cNvSpPr txBox="1"/>
      </xdr:nvSpPr>
      <xdr:spPr>
        <a:xfrm>
          <a:off x="102431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73201</xdr:rowOff>
    </xdr:from>
    <xdr:to>
      <xdr:col>76</xdr:col>
      <xdr:colOff>73025</xdr:colOff>
      <xdr:row>30</xdr:row>
      <xdr:rowOff>3351</xdr:rowOff>
    </xdr:to>
    <xdr:sp macro="" textlink="">
      <xdr:nvSpPr>
        <xdr:cNvPr id="134" name="楕円 133">
          <a:extLst>
            <a:ext uri="{FF2B5EF4-FFF2-40B4-BE49-F238E27FC236}">
              <a16:creationId xmlns:a16="http://schemas.microsoft.com/office/drawing/2014/main" id="{3FFEAFF1-A447-4C0D-9948-83F340229A15}"/>
            </a:ext>
          </a:extLst>
        </xdr:cNvPr>
        <xdr:cNvSpPr/>
      </xdr:nvSpPr>
      <xdr:spPr>
        <a:xfrm>
          <a:off x="13001625" y="568914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96078</xdr:rowOff>
    </xdr:from>
    <xdr:ext cx="469744" cy="259045"/>
    <xdr:sp macro="" textlink="">
      <xdr:nvSpPr>
        <xdr:cNvPr id="135" name="債務償還比率該当値テキスト">
          <a:extLst>
            <a:ext uri="{FF2B5EF4-FFF2-40B4-BE49-F238E27FC236}">
              <a16:creationId xmlns:a16="http://schemas.microsoft.com/office/drawing/2014/main" id="{D44B07AA-CC34-4F32-8D0F-E307FD302676}"/>
            </a:ext>
          </a:extLst>
        </xdr:cNvPr>
        <xdr:cNvSpPr txBox="1"/>
      </xdr:nvSpPr>
      <xdr:spPr>
        <a:xfrm>
          <a:off x="13080365" y="5544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6343</xdr:rowOff>
    </xdr:from>
    <xdr:to>
      <xdr:col>72</xdr:col>
      <xdr:colOff>123825</xdr:colOff>
      <xdr:row>30</xdr:row>
      <xdr:rowOff>107943</xdr:rowOff>
    </xdr:to>
    <xdr:sp macro="" textlink="">
      <xdr:nvSpPr>
        <xdr:cNvPr id="136" name="楕円 135">
          <a:extLst>
            <a:ext uri="{FF2B5EF4-FFF2-40B4-BE49-F238E27FC236}">
              <a16:creationId xmlns:a16="http://schemas.microsoft.com/office/drawing/2014/main" id="{7E2E2D32-C5BD-4B26-A506-127E26399CFC}"/>
            </a:ext>
          </a:extLst>
        </xdr:cNvPr>
        <xdr:cNvSpPr/>
      </xdr:nvSpPr>
      <xdr:spPr>
        <a:xfrm>
          <a:off x="12359005" y="5789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124001</xdr:rowOff>
    </xdr:from>
    <xdr:to>
      <xdr:col>76</xdr:col>
      <xdr:colOff>22225</xdr:colOff>
      <xdr:row>30</xdr:row>
      <xdr:rowOff>57143</xdr:rowOff>
    </xdr:to>
    <xdr:cxnSp macro="">
      <xdr:nvCxnSpPr>
        <xdr:cNvPr id="137" name="直線コネクタ 136">
          <a:extLst>
            <a:ext uri="{FF2B5EF4-FFF2-40B4-BE49-F238E27FC236}">
              <a16:creationId xmlns:a16="http://schemas.microsoft.com/office/drawing/2014/main" id="{66DE70EF-541F-452B-9BBB-73993C27562A}"/>
            </a:ext>
          </a:extLst>
        </xdr:cNvPr>
        <xdr:cNvCxnSpPr/>
      </xdr:nvCxnSpPr>
      <xdr:spPr>
        <a:xfrm flipV="1">
          <a:off x="12409805" y="5739941"/>
          <a:ext cx="619760" cy="100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165230</xdr:rowOff>
    </xdr:from>
    <xdr:ext cx="469744" cy="259045"/>
    <xdr:sp macro="" textlink="">
      <xdr:nvSpPr>
        <xdr:cNvPr id="138" name="n_1aveValue債務償還比率">
          <a:extLst>
            <a:ext uri="{FF2B5EF4-FFF2-40B4-BE49-F238E27FC236}">
              <a16:creationId xmlns:a16="http://schemas.microsoft.com/office/drawing/2014/main" id="{8488794A-4626-4399-9B8A-4963B95353F2}"/>
            </a:ext>
          </a:extLst>
        </xdr:cNvPr>
        <xdr:cNvSpPr txBox="1"/>
      </xdr:nvSpPr>
      <xdr:spPr>
        <a:xfrm>
          <a:off x="12185092" y="6116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124470</xdr:rowOff>
    </xdr:from>
    <xdr:ext cx="469744" cy="259045"/>
    <xdr:sp macro="" textlink="">
      <xdr:nvSpPr>
        <xdr:cNvPr id="139" name="n_1mainValue債務償還比率">
          <a:extLst>
            <a:ext uri="{FF2B5EF4-FFF2-40B4-BE49-F238E27FC236}">
              <a16:creationId xmlns:a16="http://schemas.microsoft.com/office/drawing/2014/main" id="{ED3A6BEC-8ACB-4E45-87B4-2BA0493DDE4C}"/>
            </a:ext>
          </a:extLst>
        </xdr:cNvPr>
        <xdr:cNvSpPr txBox="1"/>
      </xdr:nvSpPr>
      <xdr:spPr>
        <a:xfrm>
          <a:off x="12185092" y="5572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0" name="正方形/長方形 139">
          <a:extLst>
            <a:ext uri="{FF2B5EF4-FFF2-40B4-BE49-F238E27FC236}">
              <a16:creationId xmlns:a16="http://schemas.microsoft.com/office/drawing/2014/main" id="{1726755A-5FAC-437E-A105-0803DEFE54C0}"/>
            </a:ext>
          </a:extLst>
        </xdr:cNvPr>
        <xdr:cNvSpPr/>
      </xdr:nvSpPr>
      <xdr:spPr>
        <a:xfrm>
          <a:off x="1127125" y="781812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1" name="正方形/長方形 140">
          <a:extLst>
            <a:ext uri="{FF2B5EF4-FFF2-40B4-BE49-F238E27FC236}">
              <a16:creationId xmlns:a16="http://schemas.microsoft.com/office/drawing/2014/main" id="{7EE5425D-F09C-40E4-A363-94C2A784D0EA}"/>
            </a:ext>
          </a:extLst>
        </xdr:cNvPr>
        <xdr:cNvSpPr/>
      </xdr:nvSpPr>
      <xdr:spPr>
        <a:xfrm>
          <a:off x="1127125" y="1153477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2" name="テキスト ボックス 141">
          <a:extLst>
            <a:ext uri="{FF2B5EF4-FFF2-40B4-BE49-F238E27FC236}">
              <a16:creationId xmlns:a16="http://schemas.microsoft.com/office/drawing/2014/main" id="{30266D4C-EADD-4D43-929D-9AEFFCE5622D}"/>
            </a:ext>
          </a:extLst>
        </xdr:cNvPr>
        <xdr:cNvSpPr txBox="1"/>
      </xdr:nvSpPr>
      <xdr:spPr>
        <a:xfrm>
          <a:off x="817245" y="8064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3" name="テキスト ボックス 142">
          <a:extLst>
            <a:ext uri="{FF2B5EF4-FFF2-40B4-BE49-F238E27FC236}">
              <a16:creationId xmlns:a16="http://schemas.microsoft.com/office/drawing/2014/main" id="{DD21B4AF-FE45-4701-BE4F-9D84E267DCCE}"/>
            </a:ext>
          </a:extLst>
        </xdr:cNvPr>
        <xdr:cNvSpPr txBox="1"/>
      </xdr:nvSpPr>
      <xdr:spPr>
        <a:xfrm>
          <a:off x="6156325" y="106743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4" name="テキスト ボックス 143">
          <a:extLst>
            <a:ext uri="{FF2B5EF4-FFF2-40B4-BE49-F238E27FC236}">
              <a16:creationId xmlns:a16="http://schemas.microsoft.com/office/drawing/2014/main" id="{70293F1F-B943-48E9-A70A-9151AE97220B}"/>
            </a:ext>
          </a:extLst>
        </xdr:cNvPr>
        <xdr:cNvSpPr txBox="1"/>
      </xdr:nvSpPr>
      <xdr:spPr>
        <a:xfrm>
          <a:off x="817245" y="1175575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5" name="テキスト ボックス 144">
          <a:extLst>
            <a:ext uri="{FF2B5EF4-FFF2-40B4-BE49-F238E27FC236}">
              <a16:creationId xmlns:a16="http://schemas.microsoft.com/office/drawing/2014/main" id="{F2DEB79C-22CA-4A93-B779-ACA83152A7BC}"/>
            </a:ext>
          </a:extLst>
        </xdr:cNvPr>
        <xdr:cNvSpPr txBox="1"/>
      </xdr:nvSpPr>
      <xdr:spPr>
        <a:xfrm>
          <a:off x="6156325" y="1445069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A167372E-D811-4BB2-9029-D03B142EA7B4}"/>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701097C7-5849-44D5-8A02-40A43CD1A70B}"/>
            </a:ext>
          </a:extLst>
        </xdr:cNvPr>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65E64F27-D9CB-45C7-B32A-3277F35C3253}"/>
            </a:ext>
          </a:extLst>
        </xdr:cNvPr>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EC0D9E76-F2F3-4D36-8DC7-04B3781E4187}"/>
            </a:ext>
          </a:extLst>
        </xdr:cNvPr>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三重県紀宝町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F89129B6-8F1E-4AC6-8628-924E08ACA37A}"/>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DFBD0BFB-5814-4847-B8F0-ADBC175BCFAA}"/>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CCDB61FF-2E0B-4344-A5DA-8ED9B8419B0B}"/>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2AE49B94-E2A8-4225-B842-40B31CF788C5}"/>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F555B6F6-9E68-47D2-A632-9A4F812945A3}"/>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3F84AC1E-0A99-4C24-A2D3-0E1EBF1D17E0}"/>
            </a:ext>
          </a:extLst>
        </xdr:cNvPr>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11,054
10,964
79.62
7,382,742
6,979,065
263,316
4,037,125
8,616,731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F40E6E6B-E51F-443D-B39C-68BDE8DD6649}"/>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57C9D123-96AD-4F49-B584-3B5A82BAD2C4}"/>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A5BDED05-51AF-4EC5-AB0C-6C127ED62487}"/>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23.9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96709CDC-EECC-42A2-8E0C-A7A459D727DE}"/>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F59F82C3-C2D2-44B9-9414-6B9D414A5D40}"/>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A8973CB2-C17E-421B-9F26-0BA5BA49F576}"/>
            </a:ext>
          </a:extLst>
        </xdr:cNvPr>
        <xdr:cNvSpPr/>
      </xdr:nvSpPr>
      <xdr:spPr>
        <a:xfrm>
          <a:off x="6329680" y="1676400"/>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E866D7B4-559C-44F7-9358-E20E00EB74CA}"/>
            </a:ext>
          </a:extLst>
        </xdr:cNvPr>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3D978AF3-34BF-4599-93EE-84804B0BC701}"/>
            </a:ext>
          </a:extLst>
        </xdr:cNvPr>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7B8088D1-5548-43AF-A6E2-8675D53B6A91}"/>
            </a:ext>
          </a:extLst>
        </xdr:cNvPr>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68D9711D-694F-4CB7-A1E5-4F5588BCFB2B}"/>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F9D71D49-D72A-4843-8739-143EB356CCA5}"/>
            </a:ext>
          </a:extLst>
        </xdr:cNvPr>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1A910186-517D-4D56-B5EC-C73266150DD9}"/>
            </a:ext>
          </a:extLst>
        </xdr:cNvPr>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67BB8A27-2078-400D-A62C-A0B12CCE1CCB}"/>
            </a:ext>
          </a:extLst>
        </xdr:cNvPr>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2E8C3016-A663-4B2C-8EED-9D74EE9C4613}"/>
            </a:ext>
          </a:extLst>
        </xdr:cNvPr>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C19D5A22-0C41-4738-BF79-EECD3C704C70}"/>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EE761B18-A7F1-4F07-AFE0-D41DC60BAABB}"/>
            </a:ext>
          </a:extLst>
        </xdr:cNvPr>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BF30D356-7A58-4195-A56F-0FDB24CBA3D6}"/>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F3EF0D3E-CB4B-436C-A026-D1BFAE3F6F48}"/>
            </a:ext>
          </a:extLst>
        </xdr:cNvPr>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B4224324-A706-46C3-9350-093CFF0C8A9E}"/>
            </a:ext>
          </a:extLst>
        </xdr:cNvPr>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E161514A-C201-4C1D-99B5-D5BC2FDF3819}"/>
            </a:ext>
          </a:extLst>
        </xdr:cNvPr>
        <xdr:cNvSpPr txBox="1"/>
      </xdr:nvSpPr>
      <xdr:spPr>
        <a:xfrm>
          <a:off x="629920" y="3352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689712A4-DFC1-4FF4-B9AE-7772929499EF}"/>
            </a:ext>
          </a:extLst>
        </xdr:cNvPr>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4012ED65-EC5E-4945-BFA2-D4B754E5F6B3}"/>
            </a:ext>
          </a:extLst>
        </xdr:cNvPr>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FD1E346F-31F8-49D3-95B4-2B8140E95596}"/>
            </a:ext>
          </a:extLst>
        </xdr:cNvPr>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42E5374-86DD-4357-B6B5-566CE559389E}"/>
            </a:ext>
          </a:extLst>
        </xdr:cNvPr>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312252A2-3144-4C63-9A71-C09D0E102F37}"/>
            </a:ext>
          </a:extLst>
        </xdr:cNvPr>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D2742D7B-AF1E-4AAC-96B4-7E35CE1DB8FE}"/>
            </a:ext>
          </a:extLst>
        </xdr:cNvPr>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D403D301-2013-4DF7-A547-4FE401945ABB}"/>
            </a:ext>
          </a:extLst>
        </xdr:cNvPr>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20AD4190-B65F-4F90-A4A3-F7D2845ADC34}"/>
            </a:ext>
          </a:extLst>
        </xdr:cNvPr>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A11EDCEE-BA78-44EB-AFBE-DB1BB3889515}"/>
            </a:ext>
          </a:extLst>
        </xdr:cNvPr>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D28DBF3-B0B4-43CC-BD40-B6A5F17069BF}"/>
            </a:ext>
          </a:extLst>
        </xdr:cNvPr>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a16="http://schemas.microsoft.com/office/drawing/2014/main" id="{8138FCFA-5E96-4152-97AB-EE46572DAAAF}"/>
            </a:ext>
          </a:extLst>
        </xdr:cNvPr>
        <xdr:cNvSpPr txBox="1"/>
      </xdr:nvSpPr>
      <xdr:spPr>
        <a:xfrm>
          <a:off x="377341" y="731394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a16="http://schemas.microsoft.com/office/drawing/2014/main" id="{628F38DF-174D-47E7-918E-DC07021BA748}"/>
            </a:ext>
          </a:extLst>
        </xdr:cNvPr>
        <xdr:cNvCxnSpPr/>
      </xdr:nvCxnSpPr>
      <xdr:spPr>
        <a:xfrm>
          <a:off x="67056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a16="http://schemas.microsoft.com/office/drawing/2014/main" id="{B2A68674-5468-4EA8-B795-547E8B6D54F6}"/>
            </a:ext>
          </a:extLst>
        </xdr:cNvPr>
        <xdr:cNvSpPr txBox="1"/>
      </xdr:nvSpPr>
      <xdr:spPr>
        <a:xfrm>
          <a:off x="336081" y="69405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id="{4BA110F9-9998-4149-83E5-CE4EAEA4AD4C}"/>
            </a:ext>
          </a:extLst>
        </xdr:cNvPr>
        <xdr:cNvCxnSpPr/>
      </xdr:nvCxnSpPr>
      <xdr:spPr>
        <a:xfrm>
          <a:off x="67056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a16="http://schemas.microsoft.com/office/drawing/2014/main" id="{15000A5F-6057-47B6-8964-B014C7DF95CA}"/>
            </a:ext>
          </a:extLst>
        </xdr:cNvPr>
        <xdr:cNvSpPr txBox="1"/>
      </xdr:nvSpPr>
      <xdr:spPr>
        <a:xfrm>
          <a:off x="33608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id="{34A4C295-BC1B-4B7D-99C7-95A3581B25A1}"/>
            </a:ext>
          </a:extLst>
        </xdr:cNvPr>
        <xdr:cNvCxnSpPr/>
      </xdr:nvCxnSpPr>
      <xdr:spPr>
        <a:xfrm>
          <a:off x="67056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a16="http://schemas.microsoft.com/office/drawing/2014/main" id="{C269005C-624D-4683-B1D3-706D1C69BED8}"/>
            </a:ext>
          </a:extLst>
        </xdr:cNvPr>
        <xdr:cNvSpPr txBox="1"/>
      </xdr:nvSpPr>
      <xdr:spPr>
        <a:xfrm>
          <a:off x="33608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a16="http://schemas.microsoft.com/office/drawing/2014/main" id="{819B73B3-0DEA-487D-B2C0-2F48A8684BCA}"/>
            </a:ext>
          </a:extLst>
        </xdr:cNvPr>
        <xdr:cNvCxnSpPr/>
      </xdr:nvCxnSpPr>
      <xdr:spPr>
        <a:xfrm>
          <a:off x="67056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a16="http://schemas.microsoft.com/office/drawing/2014/main" id="{12EFF224-7133-4A8F-A286-DF7F07144815}"/>
            </a:ext>
          </a:extLst>
        </xdr:cNvPr>
        <xdr:cNvSpPr txBox="1"/>
      </xdr:nvSpPr>
      <xdr:spPr>
        <a:xfrm>
          <a:off x="33608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id="{347F2B98-7864-48BD-8C46-151D28E6E6DE}"/>
            </a:ext>
          </a:extLst>
        </xdr:cNvPr>
        <xdr:cNvCxnSpPr/>
      </xdr:nvCxnSpPr>
      <xdr:spPr>
        <a:xfrm>
          <a:off x="67056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a:extLst>
            <a:ext uri="{FF2B5EF4-FFF2-40B4-BE49-F238E27FC236}">
              <a16:creationId xmlns:a16="http://schemas.microsoft.com/office/drawing/2014/main" id="{831BA485-696C-43C0-825C-B19EC05FD20D}"/>
            </a:ext>
          </a:extLst>
        </xdr:cNvPr>
        <xdr:cNvSpPr txBox="1"/>
      </xdr:nvSpPr>
      <xdr:spPr>
        <a:xfrm>
          <a:off x="27196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id="{4FD118EC-1FF8-49DD-98FB-0A223534ECE2}"/>
            </a:ext>
          </a:extLst>
        </xdr:cNvPr>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a:extLst>
            <a:ext uri="{FF2B5EF4-FFF2-40B4-BE49-F238E27FC236}">
              <a16:creationId xmlns:a16="http://schemas.microsoft.com/office/drawing/2014/main" id="{220598A1-6F7B-4583-8F5D-8C30E4405128}"/>
            </a:ext>
          </a:extLst>
        </xdr:cNvPr>
        <xdr:cNvSpPr txBox="1"/>
      </xdr:nvSpPr>
      <xdr:spPr>
        <a:xfrm>
          <a:off x="27196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a:extLst>
            <a:ext uri="{FF2B5EF4-FFF2-40B4-BE49-F238E27FC236}">
              <a16:creationId xmlns:a16="http://schemas.microsoft.com/office/drawing/2014/main" id="{A7220DB8-4392-43B4-862B-830BC148AFD5}"/>
            </a:ext>
          </a:extLst>
        </xdr:cNvPr>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89535</xdr:rowOff>
    </xdr:from>
    <xdr:to>
      <xdr:col>24</xdr:col>
      <xdr:colOff>62865</xdr:colOff>
      <xdr:row>40</xdr:row>
      <xdr:rowOff>165735</xdr:rowOff>
    </xdr:to>
    <xdr:cxnSp macro="">
      <xdr:nvCxnSpPr>
        <xdr:cNvPr id="56" name="直線コネクタ 55">
          <a:extLst>
            <a:ext uri="{FF2B5EF4-FFF2-40B4-BE49-F238E27FC236}">
              <a16:creationId xmlns:a16="http://schemas.microsoft.com/office/drawing/2014/main" id="{EC1BD882-121A-4EA5-8E89-68BB77017051}"/>
            </a:ext>
          </a:extLst>
        </xdr:cNvPr>
        <xdr:cNvCxnSpPr/>
      </xdr:nvCxnSpPr>
      <xdr:spPr>
        <a:xfrm flipV="1">
          <a:off x="4086225" y="5621655"/>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169562</xdr:rowOff>
    </xdr:from>
    <xdr:ext cx="405111" cy="259045"/>
    <xdr:sp macro="" textlink="">
      <xdr:nvSpPr>
        <xdr:cNvPr id="57" name="【道路】&#10;有形固定資産減価償却率最小値テキスト">
          <a:extLst>
            <a:ext uri="{FF2B5EF4-FFF2-40B4-BE49-F238E27FC236}">
              <a16:creationId xmlns:a16="http://schemas.microsoft.com/office/drawing/2014/main" id="{C440C89E-8B00-488F-8609-9AF68687C9B6}"/>
            </a:ext>
          </a:extLst>
        </xdr:cNvPr>
        <xdr:cNvSpPr txBox="1"/>
      </xdr:nvSpPr>
      <xdr:spPr>
        <a:xfrm>
          <a:off x="4124960" y="6875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165735</xdr:rowOff>
    </xdr:from>
    <xdr:to>
      <xdr:col>24</xdr:col>
      <xdr:colOff>152400</xdr:colOff>
      <xdr:row>40</xdr:row>
      <xdr:rowOff>165735</xdr:rowOff>
    </xdr:to>
    <xdr:cxnSp macro="">
      <xdr:nvCxnSpPr>
        <xdr:cNvPr id="58" name="直線コネクタ 57">
          <a:extLst>
            <a:ext uri="{FF2B5EF4-FFF2-40B4-BE49-F238E27FC236}">
              <a16:creationId xmlns:a16="http://schemas.microsoft.com/office/drawing/2014/main" id="{962ED85A-2D52-4003-9DB2-C6A09777F9B9}"/>
            </a:ext>
          </a:extLst>
        </xdr:cNvPr>
        <xdr:cNvCxnSpPr/>
      </xdr:nvCxnSpPr>
      <xdr:spPr>
        <a:xfrm>
          <a:off x="4020820" y="687133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36212</xdr:rowOff>
    </xdr:from>
    <xdr:ext cx="405111" cy="259045"/>
    <xdr:sp macro="" textlink="">
      <xdr:nvSpPr>
        <xdr:cNvPr id="59" name="【道路】&#10;有形固定資産減価償却率最大値テキスト">
          <a:extLst>
            <a:ext uri="{FF2B5EF4-FFF2-40B4-BE49-F238E27FC236}">
              <a16:creationId xmlns:a16="http://schemas.microsoft.com/office/drawing/2014/main" id="{50D03383-E3E8-40DE-9004-1B6CD1B7B02F}"/>
            </a:ext>
          </a:extLst>
        </xdr:cNvPr>
        <xdr:cNvSpPr txBox="1"/>
      </xdr:nvSpPr>
      <xdr:spPr>
        <a:xfrm>
          <a:off x="4124960" y="5400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89535</xdr:rowOff>
    </xdr:from>
    <xdr:to>
      <xdr:col>24</xdr:col>
      <xdr:colOff>152400</xdr:colOff>
      <xdr:row>33</xdr:row>
      <xdr:rowOff>89535</xdr:rowOff>
    </xdr:to>
    <xdr:cxnSp macro="">
      <xdr:nvCxnSpPr>
        <xdr:cNvPr id="60" name="直線コネクタ 59">
          <a:extLst>
            <a:ext uri="{FF2B5EF4-FFF2-40B4-BE49-F238E27FC236}">
              <a16:creationId xmlns:a16="http://schemas.microsoft.com/office/drawing/2014/main" id="{D4489BD5-C2D3-4876-A13C-D423D3CB8584}"/>
            </a:ext>
          </a:extLst>
        </xdr:cNvPr>
        <xdr:cNvCxnSpPr/>
      </xdr:nvCxnSpPr>
      <xdr:spPr>
        <a:xfrm>
          <a:off x="4020820" y="56216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55262</xdr:rowOff>
    </xdr:from>
    <xdr:ext cx="405111" cy="259045"/>
    <xdr:sp macro="" textlink="">
      <xdr:nvSpPr>
        <xdr:cNvPr id="61" name="【道路】&#10;有形固定資産減価償却率平均値テキスト">
          <a:extLst>
            <a:ext uri="{FF2B5EF4-FFF2-40B4-BE49-F238E27FC236}">
              <a16:creationId xmlns:a16="http://schemas.microsoft.com/office/drawing/2014/main" id="{A9557412-FF68-4F27-A0FE-00AF108129D7}"/>
            </a:ext>
          </a:extLst>
        </xdr:cNvPr>
        <xdr:cNvSpPr txBox="1"/>
      </xdr:nvSpPr>
      <xdr:spPr>
        <a:xfrm>
          <a:off x="4124960" y="62579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76835</xdr:rowOff>
    </xdr:from>
    <xdr:to>
      <xdr:col>24</xdr:col>
      <xdr:colOff>114300</xdr:colOff>
      <xdr:row>38</xdr:row>
      <xdr:rowOff>6985</xdr:rowOff>
    </xdr:to>
    <xdr:sp macro="" textlink="">
      <xdr:nvSpPr>
        <xdr:cNvPr id="62" name="フローチャート: 判断 61">
          <a:extLst>
            <a:ext uri="{FF2B5EF4-FFF2-40B4-BE49-F238E27FC236}">
              <a16:creationId xmlns:a16="http://schemas.microsoft.com/office/drawing/2014/main" id="{D56B81FA-4B30-4311-8F35-6C753ECEDFC6}"/>
            </a:ext>
          </a:extLst>
        </xdr:cNvPr>
        <xdr:cNvSpPr/>
      </xdr:nvSpPr>
      <xdr:spPr>
        <a:xfrm>
          <a:off x="4036060" y="62795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57785</xdr:rowOff>
    </xdr:from>
    <xdr:to>
      <xdr:col>20</xdr:col>
      <xdr:colOff>38100</xdr:colOff>
      <xdr:row>37</xdr:row>
      <xdr:rowOff>159385</xdr:rowOff>
    </xdr:to>
    <xdr:sp macro="" textlink="">
      <xdr:nvSpPr>
        <xdr:cNvPr id="63" name="フローチャート: 判断 62">
          <a:extLst>
            <a:ext uri="{FF2B5EF4-FFF2-40B4-BE49-F238E27FC236}">
              <a16:creationId xmlns:a16="http://schemas.microsoft.com/office/drawing/2014/main" id="{6BAAD960-D8C6-4388-8D16-642567AED3F6}"/>
            </a:ext>
          </a:extLst>
        </xdr:cNvPr>
        <xdr:cNvSpPr/>
      </xdr:nvSpPr>
      <xdr:spPr>
        <a:xfrm>
          <a:off x="3312160" y="626046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84455</xdr:rowOff>
    </xdr:from>
    <xdr:to>
      <xdr:col>15</xdr:col>
      <xdr:colOff>101600</xdr:colOff>
      <xdr:row>38</xdr:row>
      <xdr:rowOff>14605</xdr:rowOff>
    </xdr:to>
    <xdr:sp macro="" textlink="">
      <xdr:nvSpPr>
        <xdr:cNvPr id="64" name="フローチャート: 判断 63">
          <a:extLst>
            <a:ext uri="{FF2B5EF4-FFF2-40B4-BE49-F238E27FC236}">
              <a16:creationId xmlns:a16="http://schemas.microsoft.com/office/drawing/2014/main" id="{95D99408-9BE2-4E80-BB86-CB4B8700E8B1}"/>
            </a:ext>
          </a:extLst>
        </xdr:cNvPr>
        <xdr:cNvSpPr/>
      </xdr:nvSpPr>
      <xdr:spPr>
        <a:xfrm>
          <a:off x="2514600" y="62871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27305</xdr:rowOff>
    </xdr:from>
    <xdr:to>
      <xdr:col>10</xdr:col>
      <xdr:colOff>165100</xdr:colOff>
      <xdr:row>38</xdr:row>
      <xdr:rowOff>128905</xdr:rowOff>
    </xdr:to>
    <xdr:sp macro="" textlink="">
      <xdr:nvSpPr>
        <xdr:cNvPr id="65" name="フローチャート: 判断 64">
          <a:extLst>
            <a:ext uri="{FF2B5EF4-FFF2-40B4-BE49-F238E27FC236}">
              <a16:creationId xmlns:a16="http://schemas.microsoft.com/office/drawing/2014/main" id="{3AF7B798-CF72-4C8F-B78D-0DDDC05EF865}"/>
            </a:ext>
          </a:extLst>
        </xdr:cNvPr>
        <xdr:cNvSpPr/>
      </xdr:nvSpPr>
      <xdr:spPr>
        <a:xfrm>
          <a:off x="1739900" y="639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D9DA247A-9A7B-4A8E-9226-1B1DA3607F96}"/>
            </a:ext>
          </a:extLst>
        </xdr:cNvPr>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EA406C81-AB85-4211-BA13-2CD607B6862B}"/>
            </a:ext>
          </a:extLst>
        </xdr:cNvPr>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EBCC03BB-C939-4E71-9FE7-A46B34938F58}"/>
            </a:ext>
          </a:extLst>
        </xdr:cNvPr>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DA14ADCA-AB2F-41BA-9FFA-EDC60ECCA824}"/>
            </a:ext>
          </a:extLst>
        </xdr:cNvPr>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C020B61E-9A99-46F4-ACEC-8818BC151B46}"/>
            </a:ext>
          </a:extLst>
        </xdr:cNvPr>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166370</xdr:rowOff>
    </xdr:from>
    <xdr:to>
      <xdr:col>24</xdr:col>
      <xdr:colOff>114300</xdr:colOff>
      <xdr:row>37</xdr:row>
      <xdr:rowOff>96520</xdr:rowOff>
    </xdr:to>
    <xdr:sp macro="" textlink="">
      <xdr:nvSpPr>
        <xdr:cNvPr id="71" name="楕円 70">
          <a:extLst>
            <a:ext uri="{FF2B5EF4-FFF2-40B4-BE49-F238E27FC236}">
              <a16:creationId xmlns:a16="http://schemas.microsoft.com/office/drawing/2014/main" id="{FA0F05B8-E72A-4FEF-8335-A2B7F5E8A4EB}"/>
            </a:ext>
          </a:extLst>
        </xdr:cNvPr>
        <xdr:cNvSpPr/>
      </xdr:nvSpPr>
      <xdr:spPr>
        <a:xfrm>
          <a:off x="4036060" y="62014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17797</xdr:rowOff>
    </xdr:from>
    <xdr:ext cx="405111" cy="259045"/>
    <xdr:sp macro="" textlink="">
      <xdr:nvSpPr>
        <xdr:cNvPr id="72" name="【道路】&#10;有形固定資産減価償却率該当値テキスト">
          <a:extLst>
            <a:ext uri="{FF2B5EF4-FFF2-40B4-BE49-F238E27FC236}">
              <a16:creationId xmlns:a16="http://schemas.microsoft.com/office/drawing/2014/main" id="{BB17BE50-0DEC-4499-8E9E-D03EB8ED51BD}"/>
            </a:ext>
          </a:extLst>
        </xdr:cNvPr>
        <xdr:cNvSpPr txBox="1"/>
      </xdr:nvSpPr>
      <xdr:spPr>
        <a:xfrm>
          <a:off x="4124960"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31115</xdr:rowOff>
    </xdr:from>
    <xdr:to>
      <xdr:col>20</xdr:col>
      <xdr:colOff>38100</xdr:colOff>
      <xdr:row>37</xdr:row>
      <xdr:rowOff>132715</xdr:rowOff>
    </xdr:to>
    <xdr:sp macro="" textlink="">
      <xdr:nvSpPr>
        <xdr:cNvPr id="73" name="楕円 72">
          <a:extLst>
            <a:ext uri="{FF2B5EF4-FFF2-40B4-BE49-F238E27FC236}">
              <a16:creationId xmlns:a16="http://schemas.microsoft.com/office/drawing/2014/main" id="{FDA2C735-15A0-4423-86EA-0C7895295748}"/>
            </a:ext>
          </a:extLst>
        </xdr:cNvPr>
        <xdr:cNvSpPr/>
      </xdr:nvSpPr>
      <xdr:spPr>
        <a:xfrm>
          <a:off x="3312160" y="623379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45720</xdr:rowOff>
    </xdr:from>
    <xdr:to>
      <xdr:col>24</xdr:col>
      <xdr:colOff>63500</xdr:colOff>
      <xdr:row>37</xdr:row>
      <xdr:rowOff>81915</xdr:rowOff>
    </xdr:to>
    <xdr:cxnSp macro="">
      <xdr:nvCxnSpPr>
        <xdr:cNvPr id="74" name="直線コネクタ 73">
          <a:extLst>
            <a:ext uri="{FF2B5EF4-FFF2-40B4-BE49-F238E27FC236}">
              <a16:creationId xmlns:a16="http://schemas.microsoft.com/office/drawing/2014/main" id="{E18E4E16-1523-4C66-B929-613CFD988543}"/>
            </a:ext>
          </a:extLst>
        </xdr:cNvPr>
        <xdr:cNvCxnSpPr/>
      </xdr:nvCxnSpPr>
      <xdr:spPr>
        <a:xfrm flipV="1">
          <a:off x="3355340" y="6248400"/>
          <a:ext cx="73152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63500</xdr:rowOff>
    </xdr:from>
    <xdr:to>
      <xdr:col>15</xdr:col>
      <xdr:colOff>101600</xdr:colOff>
      <xdr:row>37</xdr:row>
      <xdr:rowOff>165100</xdr:rowOff>
    </xdr:to>
    <xdr:sp macro="" textlink="">
      <xdr:nvSpPr>
        <xdr:cNvPr id="75" name="楕円 74">
          <a:extLst>
            <a:ext uri="{FF2B5EF4-FFF2-40B4-BE49-F238E27FC236}">
              <a16:creationId xmlns:a16="http://schemas.microsoft.com/office/drawing/2014/main" id="{E7E8298B-B2B9-44D6-A41D-EC9630329F51}"/>
            </a:ext>
          </a:extLst>
        </xdr:cNvPr>
        <xdr:cNvSpPr/>
      </xdr:nvSpPr>
      <xdr:spPr>
        <a:xfrm>
          <a:off x="2514600" y="626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81915</xdr:rowOff>
    </xdr:from>
    <xdr:to>
      <xdr:col>19</xdr:col>
      <xdr:colOff>177800</xdr:colOff>
      <xdr:row>37</xdr:row>
      <xdr:rowOff>114300</xdr:rowOff>
    </xdr:to>
    <xdr:cxnSp macro="">
      <xdr:nvCxnSpPr>
        <xdr:cNvPr id="76" name="直線コネクタ 75">
          <a:extLst>
            <a:ext uri="{FF2B5EF4-FFF2-40B4-BE49-F238E27FC236}">
              <a16:creationId xmlns:a16="http://schemas.microsoft.com/office/drawing/2014/main" id="{DF0D194F-8816-4F51-A3D4-469A7D8A6361}"/>
            </a:ext>
          </a:extLst>
        </xdr:cNvPr>
        <xdr:cNvCxnSpPr/>
      </xdr:nvCxnSpPr>
      <xdr:spPr>
        <a:xfrm flipV="1">
          <a:off x="2565400" y="6284595"/>
          <a:ext cx="78994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137795</xdr:rowOff>
    </xdr:from>
    <xdr:to>
      <xdr:col>10</xdr:col>
      <xdr:colOff>165100</xdr:colOff>
      <xdr:row>38</xdr:row>
      <xdr:rowOff>67945</xdr:rowOff>
    </xdr:to>
    <xdr:sp macro="" textlink="">
      <xdr:nvSpPr>
        <xdr:cNvPr id="77" name="楕円 76">
          <a:extLst>
            <a:ext uri="{FF2B5EF4-FFF2-40B4-BE49-F238E27FC236}">
              <a16:creationId xmlns:a16="http://schemas.microsoft.com/office/drawing/2014/main" id="{EBDB0BEA-B9AC-4CEE-B4BF-9821C0CDF11D}"/>
            </a:ext>
          </a:extLst>
        </xdr:cNvPr>
        <xdr:cNvSpPr/>
      </xdr:nvSpPr>
      <xdr:spPr>
        <a:xfrm>
          <a:off x="1739900" y="63404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114300</xdr:rowOff>
    </xdr:from>
    <xdr:to>
      <xdr:col>15</xdr:col>
      <xdr:colOff>50800</xdr:colOff>
      <xdr:row>38</xdr:row>
      <xdr:rowOff>17145</xdr:rowOff>
    </xdr:to>
    <xdr:cxnSp macro="">
      <xdr:nvCxnSpPr>
        <xdr:cNvPr id="78" name="直線コネクタ 77">
          <a:extLst>
            <a:ext uri="{FF2B5EF4-FFF2-40B4-BE49-F238E27FC236}">
              <a16:creationId xmlns:a16="http://schemas.microsoft.com/office/drawing/2014/main" id="{529F400A-FE6B-45F1-98CD-7C637D06B5B6}"/>
            </a:ext>
          </a:extLst>
        </xdr:cNvPr>
        <xdr:cNvCxnSpPr/>
      </xdr:nvCxnSpPr>
      <xdr:spPr>
        <a:xfrm flipV="1">
          <a:off x="1790700" y="6316980"/>
          <a:ext cx="774700" cy="7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150512</xdr:rowOff>
    </xdr:from>
    <xdr:ext cx="405111" cy="259045"/>
    <xdr:sp macro="" textlink="">
      <xdr:nvSpPr>
        <xdr:cNvPr id="79" name="n_1aveValue【道路】&#10;有形固定資産減価償却率">
          <a:extLst>
            <a:ext uri="{FF2B5EF4-FFF2-40B4-BE49-F238E27FC236}">
              <a16:creationId xmlns:a16="http://schemas.microsoft.com/office/drawing/2014/main" id="{7992EA16-BC0D-4B6F-8731-52E6B1A43DF8}"/>
            </a:ext>
          </a:extLst>
        </xdr:cNvPr>
        <xdr:cNvSpPr txBox="1"/>
      </xdr:nvSpPr>
      <xdr:spPr>
        <a:xfrm>
          <a:off x="3170564" y="6353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5732</xdr:rowOff>
    </xdr:from>
    <xdr:ext cx="405111" cy="259045"/>
    <xdr:sp macro="" textlink="">
      <xdr:nvSpPr>
        <xdr:cNvPr id="80" name="n_2aveValue【道路】&#10;有形固定資産減価償却率">
          <a:extLst>
            <a:ext uri="{FF2B5EF4-FFF2-40B4-BE49-F238E27FC236}">
              <a16:creationId xmlns:a16="http://schemas.microsoft.com/office/drawing/2014/main" id="{0F420BCC-D6A7-471D-ABFF-7126FDA09F29}"/>
            </a:ext>
          </a:extLst>
        </xdr:cNvPr>
        <xdr:cNvSpPr txBox="1"/>
      </xdr:nvSpPr>
      <xdr:spPr>
        <a:xfrm>
          <a:off x="2385704" y="6376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120032</xdr:rowOff>
    </xdr:from>
    <xdr:ext cx="405111" cy="259045"/>
    <xdr:sp macro="" textlink="">
      <xdr:nvSpPr>
        <xdr:cNvPr id="81" name="n_3aveValue【道路】&#10;有形固定資産減価償却率">
          <a:extLst>
            <a:ext uri="{FF2B5EF4-FFF2-40B4-BE49-F238E27FC236}">
              <a16:creationId xmlns:a16="http://schemas.microsoft.com/office/drawing/2014/main" id="{337D0582-47E4-4727-BAAD-11198177D5D8}"/>
            </a:ext>
          </a:extLst>
        </xdr:cNvPr>
        <xdr:cNvSpPr txBox="1"/>
      </xdr:nvSpPr>
      <xdr:spPr>
        <a:xfrm>
          <a:off x="1611004" y="6490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149242</xdr:rowOff>
    </xdr:from>
    <xdr:ext cx="405111" cy="259045"/>
    <xdr:sp macro="" textlink="">
      <xdr:nvSpPr>
        <xdr:cNvPr id="82" name="n_1mainValue【道路】&#10;有形固定資産減価償却率">
          <a:extLst>
            <a:ext uri="{FF2B5EF4-FFF2-40B4-BE49-F238E27FC236}">
              <a16:creationId xmlns:a16="http://schemas.microsoft.com/office/drawing/2014/main" id="{1545A381-D467-44D5-9A7E-624B19CFCBB1}"/>
            </a:ext>
          </a:extLst>
        </xdr:cNvPr>
        <xdr:cNvSpPr txBox="1"/>
      </xdr:nvSpPr>
      <xdr:spPr>
        <a:xfrm>
          <a:off x="3170564" y="6016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10177</xdr:rowOff>
    </xdr:from>
    <xdr:ext cx="405111" cy="259045"/>
    <xdr:sp macro="" textlink="">
      <xdr:nvSpPr>
        <xdr:cNvPr id="83" name="n_2mainValue【道路】&#10;有形固定資産減価償却率">
          <a:extLst>
            <a:ext uri="{FF2B5EF4-FFF2-40B4-BE49-F238E27FC236}">
              <a16:creationId xmlns:a16="http://schemas.microsoft.com/office/drawing/2014/main" id="{F763C760-EBE6-4C63-9379-3C8E73476C84}"/>
            </a:ext>
          </a:extLst>
        </xdr:cNvPr>
        <xdr:cNvSpPr txBox="1"/>
      </xdr:nvSpPr>
      <xdr:spPr>
        <a:xfrm>
          <a:off x="2385704" y="6045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84472</xdr:rowOff>
    </xdr:from>
    <xdr:ext cx="405111" cy="259045"/>
    <xdr:sp macro="" textlink="">
      <xdr:nvSpPr>
        <xdr:cNvPr id="84" name="n_3mainValue【道路】&#10;有形固定資産減価償却率">
          <a:extLst>
            <a:ext uri="{FF2B5EF4-FFF2-40B4-BE49-F238E27FC236}">
              <a16:creationId xmlns:a16="http://schemas.microsoft.com/office/drawing/2014/main" id="{3A48FA2C-6374-4D3C-9972-247ABD75FB57}"/>
            </a:ext>
          </a:extLst>
        </xdr:cNvPr>
        <xdr:cNvSpPr txBox="1"/>
      </xdr:nvSpPr>
      <xdr:spPr>
        <a:xfrm>
          <a:off x="1611004" y="611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a:extLst>
            <a:ext uri="{FF2B5EF4-FFF2-40B4-BE49-F238E27FC236}">
              <a16:creationId xmlns:a16="http://schemas.microsoft.com/office/drawing/2014/main" id="{A145EF76-86DE-43E8-A769-9DC79B9D57B9}"/>
            </a:ext>
          </a:extLst>
        </xdr:cNvPr>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a:extLst>
            <a:ext uri="{FF2B5EF4-FFF2-40B4-BE49-F238E27FC236}">
              <a16:creationId xmlns:a16="http://schemas.microsoft.com/office/drawing/2014/main" id="{BA4BC73E-F1BF-4826-82A3-35580E4D0703}"/>
            </a:ext>
          </a:extLst>
        </xdr:cNvPr>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a:extLst>
            <a:ext uri="{FF2B5EF4-FFF2-40B4-BE49-F238E27FC236}">
              <a16:creationId xmlns:a16="http://schemas.microsoft.com/office/drawing/2014/main" id="{3E7B0663-7C20-4901-9455-996BA62185B2}"/>
            </a:ext>
          </a:extLst>
        </xdr:cNvPr>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a:extLst>
            <a:ext uri="{FF2B5EF4-FFF2-40B4-BE49-F238E27FC236}">
              <a16:creationId xmlns:a16="http://schemas.microsoft.com/office/drawing/2014/main" id="{0C0FA1C9-188D-4359-A2C8-546CBD2B201F}"/>
            </a:ext>
          </a:extLst>
        </xdr:cNvPr>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a:extLst>
            <a:ext uri="{FF2B5EF4-FFF2-40B4-BE49-F238E27FC236}">
              <a16:creationId xmlns:a16="http://schemas.microsoft.com/office/drawing/2014/main" id="{4E185A93-81FD-4027-88EF-62CFE6FDFEEA}"/>
            </a:ext>
          </a:extLst>
        </xdr:cNvPr>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a:extLst>
            <a:ext uri="{FF2B5EF4-FFF2-40B4-BE49-F238E27FC236}">
              <a16:creationId xmlns:a16="http://schemas.microsoft.com/office/drawing/2014/main" id="{8C7F1BFB-B262-4E0E-8C8D-C5E8F9158325}"/>
            </a:ext>
          </a:extLst>
        </xdr:cNvPr>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a:extLst>
            <a:ext uri="{FF2B5EF4-FFF2-40B4-BE49-F238E27FC236}">
              <a16:creationId xmlns:a16="http://schemas.microsoft.com/office/drawing/2014/main" id="{A5DCF9BE-24D1-484E-9083-4E7F59C6A20D}"/>
            </a:ext>
          </a:extLst>
        </xdr:cNvPr>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a:extLst>
            <a:ext uri="{FF2B5EF4-FFF2-40B4-BE49-F238E27FC236}">
              <a16:creationId xmlns:a16="http://schemas.microsoft.com/office/drawing/2014/main" id="{5788E149-D0F7-40B6-A619-B3232A5CC6BC}"/>
            </a:ext>
          </a:extLst>
        </xdr:cNvPr>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a:extLst>
            <a:ext uri="{FF2B5EF4-FFF2-40B4-BE49-F238E27FC236}">
              <a16:creationId xmlns:a16="http://schemas.microsoft.com/office/drawing/2014/main" id="{3A85E3F7-4CA0-485F-8A53-F29A021E3719}"/>
            </a:ext>
          </a:extLst>
        </xdr:cNvPr>
        <xdr:cNvSpPr txBox="1"/>
      </xdr:nvSpPr>
      <xdr:spPr>
        <a:xfrm>
          <a:off x="5788660" y="50292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a:extLst>
            <a:ext uri="{FF2B5EF4-FFF2-40B4-BE49-F238E27FC236}">
              <a16:creationId xmlns:a16="http://schemas.microsoft.com/office/drawing/2014/main" id="{CA370F48-BD30-4E8B-AB5D-C9EC1BFFA743}"/>
            </a:ext>
          </a:extLst>
        </xdr:cNvPr>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5" name="直線コネクタ 94">
          <a:extLst>
            <a:ext uri="{FF2B5EF4-FFF2-40B4-BE49-F238E27FC236}">
              <a16:creationId xmlns:a16="http://schemas.microsoft.com/office/drawing/2014/main" id="{A6E14532-562B-49BF-A217-4A494C38FE04}"/>
            </a:ext>
          </a:extLst>
        </xdr:cNvPr>
        <xdr:cNvCxnSpPr/>
      </xdr:nvCxnSpPr>
      <xdr:spPr>
        <a:xfrm>
          <a:off x="5826760" y="70065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6" name="テキスト ボックス 95">
          <a:extLst>
            <a:ext uri="{FF2B5EF4-FFF2-40B4-BE49-F238E27FC236}">
              <a16:creationId xmlns:a16="http://schemas.microsoft.com/office/drawing/2014/main" id="{6F60D499-7D37-483B-9076-DE8CE6B3095E}"/>
            </a:ext>
          </a:extLst>
        </xdr:cNvPr>
        <xdr:cNvSpPr txBox="1"/>
      </xdr:nvSpPr>
      <xdr:spPr>
        <a:xfrm>
          <a:off x="5405301" y="686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7" name="直線コネクタ 96">
          <a:extLst>
            <a:ext uri="{FF2B5EF4-FFF2-40B4-BE49-F238E27FC236}">
              <a16:creationId xmlns:a16="http://schemas.microsoft.com/office/drawing/2014/main" id="{CF490583-C1E1-4DB7-81B2-C6C9B5EAC945}"/>
            </a:ext>
          </a:extLst>
        </xdr:cNvPr>
        <xdr:cNvCxnSpPr/>
      </xdr:nvCxnSpPr>
      <xdr:spPr>
        <a:xfrm>
          <a:off x="5826760" y="655701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98" name="テキスト ボックス 97">
          <a:extLst>
            <a:ext uri="{FF2B5EF4-FFF2-40B4-BE49-F238E27FC236}">
              <a16:creationId xmlns:a16="http://schemas.microsoft.com/office/drawing/2014/main" id="{64285A42-CABA-401C-9395-18E69A8D474B}"/>
            </a:ext>
          </a:extLst>
        </xdr:cNvPr>
        <xdr:cNvSpPr txBox="1"/>
      </xdr:nvSpPr>
      <xdr:spPr>
        <a:xfrm>
          <a:off x="5364041" y="641859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9" name="直線コネクタ 98">
          <a:extLst>
            <a:ext uri="{FF2B5EF4-FFF2-40B4-BE49-F238E27FC236}">
              <a16:creationId xmlns:a16="http://schemas.microsoft.com/office/drawing/2014/main" id="{E37F5CB9-2F34-4827-AADA-822295FB607A}"/>
            </a:ext>
          </a:extLst>
        </xdr:cNvPr>
        <xdr:cNvCxnSpPr/>
      </xdr:nvCxnSpPr>
      <xdr:spPr>
        <a:xfrm>
          <a:off x="5826760" y="61112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100" name="テキスト ボックス 99">
          <a:extLst>
            <a:ext uri="{FF2B5EF4-FFF2-40B4-BE49-F238E27FC236}">
              <a16:creationId xmlns:a16="http://schemas.microsoft.com/office/drawing/2014/main" id="{3093A1F8-5672-4CB9-B68A-60F16620D179}"/>
            </a:ext>
          </a:extLst>
        </xdr:cNvPr>
        <xdr:cNvSpPr txBox="1"/>
      </xdr:nvSpPr>
      <xdr:spPr>
        <a:xfrm>
          <a:off x="5364041" y="59728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1" name="直線コネクタ 100">
          <a:extLst>
            <a:ext uri="{FF2B5EF4-FFF2-40B4-BE49-F238E27FC236}">
              <a16:creationId xmlns:a16="http://schemas.microsoft.com/office/drawing/2014/main" id="{899F31FF-0222-4B55-B0E7-73FCDB691B30}"/>
            </a:ext>
          </a:extLst>
        </xdr:cNvPr>
        <xdr:cNvCxnSpPr/>
      </xdr:nvCxnSpPr>
      <xdr:spPr>
        <a:xfrm>
          <a:off x="5826760" y="56654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102" name="テキスト ボックス 101">
          <a:extLst>
            <a:ext uri="{FF2B5EF4-FFF2-40B4-BE49-F238E27FC236}">
              <a16:creationId xmlns:a16="http://schemas.microsoft.com/office/drawing/2014/main" id="{BF967B9C-E6E2-474B-AB85-1FE1ECA0A4D4}"/>
            </a:ext>
          </a:extLst>
        </xdr:cNvPr>
        <xdr:cNvSpPr txBox="1"/>
      </xdr:nvSpPr>
      <xdr:spPr>
        <a:xfrm>
          <a:off x="5364041" y="55270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a:extLst>
            <a:ext uri="{FF2B5EF4-FFF2-40B4-BE49-F238E27FC236}">
              <a16:creationId xmlns:a16="http://schemas.microsoft.com/office/drawing/2014/main" id="{66CF1265-CD44-4A33-AA90-EB75D3DC3708}"/>
            </a:ext>
          </a:extLst>
        </xdr:cNvPr>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4" name="テキスト ボックス 103">
          <a:extLst>
            <a:ext uri="{FF2B5EF4-FFF2-40B4-BE49-F238E27FC236}">
              <a16:creationId xmlns:a16="http://schemas.microsoft.com/office/drawing/2014/main" id="{A8C46E96-E4BD-4746-B530-4C7C5E08DDEA}"/>
            </a:ext>
          </a:extLst>
        </xdr:cNvPr>
        <xdr:cNvSpPr txBox="1"/>
      </xdr:nvSpPr>
      <xdr:spPr>
        <a:xfrm>
          <a:off x="5364041" y="50774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道路】&#10;一人当たり延長グラフ枠">
          <a:extLst>
            <a:ext uri="{FF2B5EF4-FFF2-40B4-BE49-F238E27FC236}">
              <a16:creationId xmlns:a16="http://schemas.microsoft.com/office/drawing/2014/main" id="{78971B77-94EB-498F-B924-D5356E72D1BE}"/>
            </a:ext>
          </a:extLst>
        </xdr:cNvPr>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57021</xdr:rowOff>
    </xdr:from>
    <xdr:to>
      <xdr:col>54</xdr:col>
      <xdr:colOff>189865</xdr:colOff>
      <xdr:row>41</xdr:row>
      <xdr:rowOff>132801</xdr:rowOff>
    </xdr:to>
    <xdr:cxnSp macro="">
      <xdr:nvCxnSpPr>
        <xdr:cNvPr id="106" name="直線コネクタ 105">
          <a:extLst>
            <a:ext uri="{FF2B5EF4-FFF2-40B4-BE49-F238E27FC236}">
              <a16:creationId xmlns:a16="http://schemas.microsoft.com/office/drawing/2014/main" id="{4627EA8E-BD7E-4951-B91E-3CBD20AB47E8}"/>
            </a:ext>
          </a:extLst>
        </xdr:cNvPr>
        <xdr:cNvCxnSpPr/>
      </xdr:nvCxnSpPr>
      <xdr:spPr>
        <a:xfrm flipV="1">
          <a:off x="9219565" y="5589141"/>
          <a:ext cx="0" cy="1416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136628</xdr:rowOff>
    </xdr:from>
    <xdr:ext cx="469744" cy="259045"/>
    <xdr:sp macro="" textlink="">
      <xdr:nvSpPr>
        <xdr:cNvPr id="107" name="【道路】&#10;一人当たり延長最小値テキスト">
          <a:extLst>
            <a:ext uri="{FF2B5EF4-FFF2-40B4-BE49-F238E27FC236}">
              <a16:creationId xmlns:a16="http://schemas.microsoft.com/office/drawing/2014/main" id="{582EC8BB-061A-43A9-98A2-43AFED1030F4}"/>
            </a:ext>
          </a:extLst>
        </xdr:cNvPr>
        <xdr:cNvSpPr txBox="1"/>
      </xdr:nvSpPr>
      <xdr:spPr>
        <a:xfrm>
          <a:off x="9258300" y="7009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132801</xdr:rowOff>
    </xdr:from>
    <xdr:to>
      <xdr:col>55</xdr:col>
      <xdr:colOff>88900</xdr:colOff>
      <xdr:row>41</xdr:row>
      <xdr:rowOff>132801</xdr:rowOff>
    </xdr:to>
    <xdr:cxnSp macro="">
      <xdr:nvCxnSpPr>
        <xdr:cNvPr id="108" name="直線コネクタ 107">
          <a:extLst>
            <a:ext uri="{FF2B5EF4-FFF2-40B4-BE49-F238E27FC236}">
              <a16:creationId xmlns:a16="http://schemas.microsoft.com/office/drawing/2014/main" id="{4C5E0A4F-A729-4C8B-ABA4-39AF913A515A}"/>
            </a:ext>
          </a:extLst>
        </xdr:cNvPr>
        <xdr:cNvCxnSpPr/>
      </xdr:nvCxnSpPr>
      <xdr:spPr>
        <a:xfrm>
          <a:off x="9154160" y="700604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3698</xdr:rowOff>
    </xdr:from>
    <xdr:ext cx="534377" cy="259045"/>
    <xdr:sp macro="" textlink="">
      <xdr:nvSpPr>
        <xdr:cNvPr id="109" name="【道路】&#10;一人当たり延長最大値テキスト">
          <a:extLst>
            <a:ext uri="{FF2B5EF4-FFF2-40B4-BE49-F238E27FC236}">
              <a16:creationId xmlns:a16="http://schemas.microsoft.com/office/drawing/2014/main" id="{0A50136F-ABA6-468C-BD1D-2B4A676BBE18}"/>
            </a:ext>
          </a:extLst>
        </xdr:cNvPr>
        <xdr:cNvSpPr txBox="1"/>
      </xdr:nvSpPr>
      <xdr:spPr>
        <a:xfrm>
          <a:off x="9258300" y="5368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57021</xdr:rowOff>
    </xdr:from>
    <xdr:to>
      <xdr:col>55</xdr:col>
      <xdr:colOff>88900</xdr:colOff>
      <xdr:row>33</xdr:row>
      <xdr:rowOff>57021</xdr:rowOff>
    </xdr:to>
    <xdr:cxnSp macro="">
      <xdr:nvCxnSpPr>
        <xdr:cNvPr id="110" name="直線コネクタ 109">
          <a:extLst>
            <a:ext uri="{FF2B5EF4-FFF2-40B4-BE49-F238E27FC236}">
              <a16:creationId xmlns:a16="http://schemas.microsoft.com/office/drawing/2014/main" id="{A9FF5080-CD61-469A-9241-6B230FFAF721}"/>
            </a:ext>
          </a:extLst>
        </xdr:cNvPr>
        <xdr:cNvCxnSpPr/>
      </xdr:nvCxnSpPr>
      <xdr:spPr>
        <a:xfrm>
          <a:off x="9154160" y="558914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126242</xdr:rowOff>
    </xdr:from>
    <xdr:ext cx="534377" cy="259045"/>
    <xdr:sp macro="" textlink="">
      <xdr:nvSpPr>
        <xdr:cNvPr id="111" name="【道路】&#10;一人当たり延長平均値テキスト">
          <a:extLst>
            <a:ext uri="{FF2B5EF4-FFF2-40B4-BE49-F238E27FC236}">
              <a16:creationId xmlns:a16="http://schemas.microsoft.com/office/drawing/2014/main" id="{5A4BF27B-B4FD-45F0-9021-09989400ABDC}"/>
            </a:ext>
          </a:extLst>
        </xdr:cNvPr>
        <xdr:cNvSpPr txBox="1"/>
      </xdr:nvSpPr>
      <xdr:spPr>
        <a:xfrm>
          <a:off x="9258300" y="64965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147815</xdr:rowOff>
    </xdr:from>
    <xdr:to>
      <xdr:col>55</xdr:col>
      <xdr:colOff>50800</xdr:colOff>
      <xdr:row>39</xdr:row>
      <xdr:rowOff>77965</xdr:rowOff>
    </xdr:to>
    <xdr:sp macro="" textlink="">
      <xdr:nvSpPr>
        <xdr:cNvPr id="112" name="フローチャート: 判断 111">
          <a:extLst>
            <a:ext uri="{FF2B5EF4-FFF2-40B4-BE49-F238E27FC236}">
              <a16:creationId xmlns:a16="http://schemas.microsoft.com/office/drawing/2014/main" id="{39C01253-A262-46ED-990E-FAB7B183BFB6}"/>
            </a:ext>
          </a:extLst>
        </xdr:cNvPr>
        <xdr:cNvSpPr/>
      </xdr:nvSpPr>
      <xdr:spPr>
        <a:xfrm>
          <a:off x="9192260" y="651813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146169</xdr:rowOff>
    </xdr:from>
    <xdr:to>
      <xdr:col>50</xdr:col>
      <xdr:colOff>165100</xdr:colOff>
      <xdr:row>39</xdr:row>
      <xdr:rowOff>76319</xdr:rowOff>
    </xdr:to>
    <xdr:sp macro="" textlink="">
      <xdr:nvSpPr>
        <xdr:cNvPr id="113" name="フローチャート: 判断 112">
          <a:extLst>
            <a:ext uri="{FF2B5EF4-FFF2-40B4-BE49-F238E27FC236}">
              <a16:creationId xmlns:a16="http://schemas.microsoft.com/office/drawing/2014/main" id="{DF42C931-5A82-4E2F-B701-ADFDEB2EE03E}"/>
            </a:ext>
          </a:extLst>
        </xdr:cNvPr>
        <xdr:cNvSpPr/>
      </xdr:nvSpPr>
      <xdr:spPr>
        <a:xfrm>
          <a:off x="8445500" y="651648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6197</xdr:rowOff>
    </xdr:from>
    <xdr:to>
      <xdr:col>46</xdr:col>
      <xdr:colOff>38100</xdr:colOff>
      <xdr:row>39</xdr:row>
      <xdr:rowOff>107797</xdr:rowOff>
    </xdr:to>
    <xdr:sp macro="" textlink="">
      <xdr:nvSpPr>
        <xdr:cNvPr id="114" name="フローチャート: 判断 113">
          <a:extLst>
            <a:ext uri="{FF2B5EF4-FFF2-40B4-BE49-F238E27FC236}">
              <a16:creationId xmlns:a16="http://schemas.microsoft.com/office/drawing/2014/main" id="{3F193E3C-A31B-4133-BF7A-840A45691CCD}"/>
            </a:ext>
          </a:extLst>
        </xdr:cNvPr>
        <xdr:cNvSpPr/>
      </xdr:nvSpPr>
      <xdr:spPr>
        <a:xfrm>
          <a:off x="7670800" y="654415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101844</xdr:rowOff>
    </xdr:from>
    <xdr:to>
      <xdr:col>41</xdr:col>
      <xdr:colOff>101600</xdr:colOff>
      <xdr:row>39</xdr:row>
      <xdr:rowOff>31994</xdr:rowOff>
    </xdr:to>
    <xdr:sp macro="" textlink="">
      <xdr:nvSpPr>
        <xdr:cNvPr id="115" name="フローチャート: 判断 114">
          <a:extLst>
            <a:ext uri="{FF2B5EF4-FFF2-40B4-BE49-F238E27FC236}">
              <a16:creationId xmlns:a16="http://schemas.microsoft.com/office/drawing/2014/main" id="{A0B56509-7D4B-48DC-A364-96E0598944AA}"/>
            </a:ext>
          </a:extLst>
        </xdr:cNvPr>
        <xdr:cNvSpPr/>
      </xdr:nvSpPr>
      <xdr:spPr>
        <a:xfrm>
          <a:off x="6873240" y="647216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53AA6FB4-D963-45CC-A244-833B26DBCE38}"/>
            </a:ext>
          </a:extLst>
        </xdr:cNvPr>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A118F03C-DEF7-4A5B-9A14-1FB04BB58B8A}"/>
            </a:ext>
          </a:extLst>
        </xdr:cNvPr>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01164C47-CFFF-4685-B0EA-1390A5589BFF}"/>
            </a:ext>
          </a:extLst>
        </xdr:cNvPr>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3E6E84FB-ECA9-40D6-B797-EB4D66DB6926}"/>
            </a:ext>
          </a:extLst>
        </xdr:cNvPr>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B77DB39F-DBB2-4206-AACB-EBDA37B2EB9D}"/>
            </a:ext>
          </a:extLst>
        </xdr:cNvPr>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9375</xdr:rowOff>
    </xdr:from>
    <xdr:to>
      <xdr:col>55</xdr:col>
      <xdr:colOff>50800</xdr:colOff>
      <xdr:row>38</xdr:row>
      <xdr:rowOff>110975</xdr:rowOff>
    </xdr:to>
    <xdr:sp macro="" textlink="">
      <xdr:nvSpPr>
        <xdr:cNvPr id="121" name="楕円 120">
          <a:extLst>
            <a:ext uri="{FF2B5EF4-FFF2-40B4-BE49-F238E27FC236}">
              <a16:creationId xmlns:a16="http://schemas.microsoft.com/office/drawing/2014/main" id="{5C64F747-4C3B-4AEA-978D-AD4D33F89086}"/>
            </a:ext>
          </a:extLst>
        </xdr:cNvPr>
        <xdr:cNvSpPr/>
      </xdr:nvSpPr>
      <xdr:spPr>
        <a:xfrm>
          <a:off x="9192260" y="637969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32252</xdr:rowOff>
    </xdr:from>
    <xdr:ext cx="534377" cy="259045"/>
    <xdr:sp macro="" textlink="">
      <xdr:nvSpPr>
        <xdr:cNvPr id="122" name="【道路】&#10;一人当たり延長該当値テキスト">
          <a:extLst>
            <a:ext uri="{FF2B5EF4-FFF2-40B4-BE49-F238E27FC236}">
              <a16:creationId xmlns:a16="http://schemas.microsoft.com/office/drawing/2014/main" id="{54A2F8D4-2F47-44DF-9140-2765F901D4A9}"/>
            </a:ext>
          </a:extLst>
        </xdr:cNvPr>
        <xdr:cNvSpPr txBox="1"/>
      </xdr:nvSpPr>
      <xdr:spPr>
        <a:xfrm>
          <a:off x="9258300" y="6234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21468</xdr:rowOff>
    </xdr:from>
    <xdr:to>
      <xdr:col>50</xdr:col>
      <xdr:colOff>165100</xdr:colOff>
      <xdr:row>38</xdr:row>
      <xdr:rowOff>123068</xdr:rowOff>
    </xdr:to>
    <xdr:sp macro="" textlink="">
      <xdr:nvSpPr>
        <xdr:cNvPr id="123" name="楕円 122">
          <a:extLst>
            <a:ext uri="{FF2B5EF4-FFF2-40B4-BE49-F238E27FC236}">
              <a16:creationId xmlns:a16="http://schemas.microsoft.com/office/drawing/2014/main" id="{20410319-8440-410E-BE9A-794CA8EE3FE0}"/>
            </a:ext>
          </a:extLst>
        </xdr:cNvPr>
        <xdr:cNvSpPr/>
      </xdr:nvSpPr>
      <xdr:spPr>
        <a:xfrm>
          <a:off x="8445500" y="6391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60175</xdr:rowOff>
    </xdr:from>
    <xdr:to>
      <xdr:col>55</xdr:col>
      <xdr:colOff>0</xdr:colOff>
      <xdr:row>38</xdr:row>
      <xdr:rowOff>72268</xdr:rowOff>
    </xdr:to>
    <xdr:cxnSp macro="">
      <xdr:nvCxnSpPr>
        <xdr:cNvPr id="124" name="直線コネクタ 123">
          <a:extLst>
            <a:ext uri="{FF2B5EF4-FFF2-40B4-BE49-F238E27FC236}">
              <a16:creationId xmlns:a16="http://schemas.microsoft.com/office/drawing/2014/main" id="{7D3AEF02-1C78-4AB5-B84F-B5335027E979}"/>
            </a:ext>
          </a:extLst>
        </xdr:cNvPr>
        <xdr:cNvCxnSpPr/>
      </xdr:nvCxnSpPr>
      <xdr:spPr>
        <a:xfrm flipV="1">
          <a:off x="8496300" y="6430495"/>
          <a:ext cx="723900" cy="12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100678</xdr:rowOff>
    </xdr:from>
    <xdr:to>
      <xdr:col>46</xdr:col>
      <xdr:colOff>38100</xdr:colOff>
      <xdr:row>38</xdr:row>
      <xdr:rowOff>30828</xdr:rowOff>
    </xdr:to>
    <xdr:sp macro="" textlink="">
      <xdr:nvSpPr>
        <xdr:cNvPr id="125" name="楕円 124">
          <a:extLst>
            <a:ext uri="{FF2B5EF4-FFF2-40B4-BE49-F238E27FC236}">
              <a16:creationId xmlns:a16="http://schemas.microsoft.com/office/drawing/2014/main" id="{8C8E4F2E-F861-415E-A79E-F99EA7634856}"/>
            </a:ext>
          </a:extLst>
        </xdr:cNvPr>
        <xdr:cNvSpPr/>
      </xdr:nvSpPr>
      <xdr:spPr>
        <a:xfrm>
          <a:off x="7670800" y="630335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151478</xdr:rowOff>
    </xdr:from>
    <xdr:to>
      <xdr:col>50</xdr:col>
      <xdr:colOff>114300</xdr:colOff>
      <xdr:row>38</xdr:row>
      <xdr:rowOff>72268</xdr:rowOff>
    </xdr:to>
    <xdr:cxnSp macro="">
      <xdr:nvCxnSpPr>
        <xdr:cNvPr id="126" name="直線コネクタ 125">
          <a:extLst>
            <a:ext uri="{FF2B5EF4-FFF2-40B4-BE49-F238E27FC236}">
              <a16:creationId xmlns:a16="http://schemas.microsoft.com/office/drawing/2014/main" id="{7133DD26-0EE8-4A29-9064-73E70B023362}"/>
            </a:ext>
          </a:extLst>
        </xdr:cNvPr>
        <xdr:cNvCxnSpPr/>
      </xdr:nvCxnSpPr>
      <xdr:spPr>
        <a:xfrm>
          <a:off x="7713980" y="6354158"/>
          <a:ext cx="782320" cy="88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109410</xdr:rowOff>
    </xdr:from>
    <xdr:to>
      <xdr:col>41</xdr:col>
      <xdr:colOff>101600</xdr:colOff>
      <xdr:row>38</xdr:row>
      <xdr:rowOff>39560</xdr:rowOff>
    </xdr:to>
    <xdr:sp macro="" textlink="">
      <xdr:nvSpPr>
        <xdr:cNvPr id="127" name="楕円 126">
          <a:extLst>
            <a:ext uri="{FF2B5EF4-FFF2-40B4-BE49-F238E27FC236}">
              <a16:creationId xmlns:a16="http://schemas.microsoft.com/office/drawing/2014/main" id="{A8790D14-36B2-48D8-A328-EF354D713793}"/>
            </a:ext>
          </a:extLst>
        </xdr:cNvPr>
        <xdr:cNvSpPr/>
      </xdr:nvSpPr>
      <xdr:spPr>
        <a:xfrm>
          <a:off x="6873240" y="63120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151478</xdr:rowOff>
    </xdr:from>
    <xdr:to>
      <xdr:col>45</xdr:col>
      <xdr:colOff>177800</xdr:colOff>
      <xdr:row>37</xdr:row>
      <xdr:rowOff>160210</xdr:rowOff>
    </xdr:to>
    <xdr:cxnSp macro="">
      <xdr:nvCxnSpPr>
        <xdr:cNvPr id="128" name="直線コネクタ 127">
          <a:extLst>
            <a:ext uri="{FF2B5EF4-FFF2-40B4-BE49-F238E27FC236}">
              <a16:creationId xmlns:a16="http://schemas.microsoft.com/office/drawing/2014/main" id="{9ADD2372-FC95-44DE-A26E-8C4701C746B6}"/>
            </a:ext>
          </a:extLst>
        </xdr:cNvPr>
        <xdr:cNvCxnSpPr/>
      </xdr:nvCxnSpPr>
      <xdr:spPr>
        <a:xfrm flipV="1">
          <a:off x="6924040" y="6354158"/>
          <a:ext cx="789940" cy="8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67446</xdr:rowOff>
    </xdr:from>
    <xdr:ext cx="534377" cy="259045"/>
    <xdr:sp macro="" textlink="">
      <xdr:nvSpPr>
        <xdr:cNvPr id="129" name="n_1aveValue【道路】&#10;一人当たり延長">
          <a:extLst>
            <a:ext uri="{FF2B5EF4-FFF2-40B4-BE49-F238E27FC236}">
              <a16:creationId xmlns:a16="http://schemas.microsoft.com/office/drawing/2014/main" id="{A09935E1-D130-483D-A7A7-C70F97E9D93B}"/>
            </a:ext>
          </a:extLst>
        </xdr:cNvPr>
        <xdr:cNvSpPr txBox="1"/>
      </xdr:nvSpPr>
      <xdr:spPr>
        <a:xfrm>
          <a:off x="8239271" y="6605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98924</xdr:rowOff>
    </xdr:from>
    <xdr:ext cx="534377" cy="259045"/>
    <xdr:sp macro="" textlink="">
      <xdr:nvSpPr>
        <xdr:cNvPr id="130" name="n_2aveValue【道路】&#10;一人当たり延長">
          <a:extLst>
            <a:ext uri="{FF2B5EF4-FFF2-40B4-BE49-F238E27FC236}">
              <a16:creationId xmlns:a16="http://schemas.microsoft.com/office/drawing/2014/main" id="{33F6E0C5-2260-44AA-A418-9C30152311FC}"/>
            </a:ext>
          </a:extLst>
        </xdr:cNvPr>
        <xdr:cNvSpPr txBox="1"/>
      </xdr:nvSpPr>
      <xdr:spPr>
        <a:xfrm>
          <a:off x="7477271" y="6636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23121</xdr:rowOff>
    </xdr:from>
    <xdr:ext cx="534377" cy="259045"/>
    <xdr:sp macro="" textlink="">
      <xdr:nvSpPr>
        <xdr:cNvPr id="131" name="n_3aveValue【道路】&#10;一人当たり延長">
          <a:extLst>
            <a:ext uri="{FF2B5EF4-FFF2-40B4-BE49-F238E27FC236}">
              <a16:creationId xmlns:a16="http://schemas.microsoft.com/office/drawing/2014/main" id="{9ACC0D9B-C99B-45DE-BB38-836FE131E046}"/>
            </a:ext>
          </a:extLst>
        </xdr:cNvPr>
        <xdr:cNvSpPr txBox="1"/>
      </xdr:nvSpPr>
      <xdr:spPr>
        <a:xfrm>
          <a:off x="6702571" y="6561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36</xdr:row>
      <xdr:rowOff>139595</xdr:rowOff>
    </xdr:from>
    <xdr:ext cx="534377" cy="259045"/>
    <xdr:sp macro="" textlink="">
      <xdr:nvSpPr>
        <xdr:cNvPr id="132" name="n_1mainValue【道路】&#10;一人当たり延長">
          <a:extLst>
            <a:ext uri="{FF2B5EF4-FFF2-40B4-BE49-F238E27FC236}">
              <a16:creationId xmlns:a16="http://schemas.microsoft.com/office/drawing/2014/main" id="{22ADB842-29DD-4D27-BD69-417B7A527D8F}"/>
            </a:ext>
          </a:extLst>
        </xdr:cNvPr>
        <xdr:cNvSpPr txBox="1"/>
      </xdr:nvSpPr>
      <xdr:spPr>
        <a:xfrm>
          <a:off x="8239271" y="6174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47355</xdr:rowOff>
    </xdr:from>
    <xdr:ext cx="534377" cy="259045"/>
    <xdr:sp macro="" textlink="">
      <xdr:nvSpPr>
        <xdr:cNvPr id="133" name="n_2mainValue【道路】&#10;一人当たり延長">
          <a:extLst>
            <a:ext uri="{FF2B5EF4-FFF2-40B4-BE49-F238E27FC236}">
              <a16:creationId xmlns:a16="http://schemas.microsoft.com/office/drawing/2014/main" id="{F8332D18-CB23-441A-8BB3-3BB971829C1C}"/>
            </a:ext>
          </a:extLst>
        </xdr:cNvPr>
        <xdr:cNvSpPr txBox="1"/>
      </xdr:nvSpPr>
      <xdr:spPr>
        <a:xfrm>
          <a:off x="7477271" y="6082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36</xdr:row>
      <xdr:rowOff>56087</xdr:rowOff>
    </xdr:from>
    <xdr:ext cx="534377" cy="259045"/>
    <xdr:sp macro="" textlink="">
      <xdr:nvSpPr>
        <xdr:cNvPr id="134" name="n_3mainValue【道路】&#10;一人当たり延長">
          <a:extLst>
            <a:ext uri="{FF2B5EF4-FFF2-40B4-BE49-F238E27FC236}">
              <a16:creationId xmlns:a16="http://schemas.microsoft.com/office/drawing/2014/main" id="{F33FD369-1760-4E4E-A9A6-99B843F4083B}"/>
            </a:ext>
          </a:extLst>
        </xdr:cNvPr>
        <xdr:cNvSpPr txBox="1"/>
      </xdr:nvSpPr>
      <xdr:spPr>
        <a:xfrm>
          <a:off x="6702571" y="6091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5" name="正方形/長方形 134">
          <a:extLst>
            <a:ext uri="{FF2B5EF4-FFF2-40B4-BE49-F238E27FC236}">
              <a16:creationId xmlns:a16="http://schemas.microsoft.com/office/drawing/2014/main" id="{8F49F0E7-40F6-474D-B1D5-CE54B2535F90}"/>
            </a:ext>
          </a:extLst>
        </xdr:cNvPr>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6" name="正方形/長方形 135">
          <a:extLst>
            <a:ext uri="{FF2B5EF4-FFF2-40B4-BE49-F238E27FC236}">
              <a16:creationId xmlns:a16="http://schemas.microsoft.com/office/drawing/2014/main" id="{277DE515-7BD5-46AA-AF6C-0191C2ACFF6A}"/>
            </a:ext>
          </a:extLst>
        </xdr:cNvPr>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7" name="正方形/長方形 136">
          <a:extLst>
            <a:ext uri="{FF2B5EF4-FFF2-40B4-BE49-F238E27FC236}">
              <a16:creationId xmlns:a16="http://schemas.microsoft.com/office/drawing/2014/main" id="{7265F332-F129-42C6-8C68-D310038C37ED}"/>
            </a:ext>
          </a:extLst>
        </xdr:cNvPr>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8" name="正方形/長方形 137">
          <a:extLst>
            <a:ext uri="{FF2B5EF4-FFF2-40B4-BE49-F238E27FC236}">
              <a16:creationId xmlns:a16="http://schemas.microsoft.com/office/drawing/2014/main" id="{B5E4ED04-356B-49C0-9DC8-351B12F34519}"/>
            </a:ext>
          </a:extLst>
        </xdr:cNvPr>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9" name="正方形/長方形 138">
          <a:extLst>
            <a:ext uri="{FF2B5EF4-FFF2-40B4-BE49-F238E27FC236}">
              <a16:creationId xmlns:a16="http://schemas.microsoft.com/office/drawing/2014/main" id="{588982D8-0907-44D3-9E4A-40663F345C66}"/>
            </a:ext>
          </a:extLst>
        </xdr:cNvPr>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0" name="正方形/長方形 139">
          <a:extLst>
            <a:ext uri="{FF2B5EF4-FFF2-40B4-BE49-F238E27FC236}">
              <a16:creationId xmlns:a16="http://schemas.microsoft.com/office/drawing/2014/main" id="{178986B4-A1B8-4F1C-A20C-5BE5DA17731F}"/>
            </a:ext>
          </a:extLst>
        </xdr:cNvPr>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1" name="正方形/長方形 140">
          <a:extLst>
            <a:ext uri="{FF2B5EF4-FFF2-40B4-BE49-F238E27FC236}">
              <a16:creationId xmlns:a16="http://schemas.microsoft.com/office/drawing/2014/main" id="{77E91A60-6C12-489E-B7B0-BEA758CA84A7}"/>
            </a:ext>
          </a:extLst>
        </xdr:cNvPr>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2" name="正方形/長方形 141">
          <a:extLst>
            <a:ext uri="{FF2B5EF4-FFF2-40B4-BE49-F238E27FC236}">
              <a16:creationId xmlns:a16="http://schemas.microsoft.com/office/drawing/2014/main" id="{6E0EB807-C2AF-490A-84CB-333D5BF17FE7}"/>
            </a:ext>
          </a:extLst>
        </xdr:cNvPr>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3" name="テキスト ボックス 142">
          <a:extLst>
            <a:ext uri="{FF2B5EF4-FFF2-40B4-BE49-F238E27FC236}">
              <a16:creationId xmlns:a16="http://schemas.microsoft.com/office/drawing/2014/main" id="{A91350AD-E7B7-4C5A-AF46-1D126C39EE57}"/>
            </a:ext>
          </a:extLst>
        </xdr:cNvPr>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4" name="直線コネクタ 143">
          <a:extLst>
            <a:ext uri="{FF2B5EF4-FFF2-40B4-BE49-F238E27FC236}">
              <a16:creationId xmlns:a16="http://schemas.microsoft.com/office/drawing/2014/main" id="{A737618F-B602-42F9-99A0-882F3C9B26E6}"/>
            </a:ext>
          </a:extLst>
        </xdr:cNvPr>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5" name="テキスト ボックス 144">
          <a:extLst>
            <a:ext uri="{FF2B5EF4-FFF2-40B4-BE49-F238E27FC236}">
              <a16:creationId xmlns:a16="http://schemas.microsoft.com/office/drawing/2014/main" id="{5580DEE3-1A41-42E6-B729-7E069B3DE93F}"/>
            </a:ext>
          </a:extLst>
        </xdr:cNvPr>
        <xdr:cNvSpPr txBox="1"/>
      </xdr:nvSpPr>
      <xdr:spPr>
        <a:xfrm>
          <a:off x="377341" y="110401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6" name="直線コネクタ 145">
          <a:extLst>
            <a:ext uri="{FF2B5EF4-FFF2-40B4-BE49-F238E27FC236}">
              <a16:creationId xmlns:a16="http://schemas.microsoft.com/office/drawing/2014/main" id="{E71DBBAF-06D8-4860-BB23-4F020606FB5E}"/>
            </a:ext>
          </a:extLst>
        </xdr:cNvPr>
        <xdr:cNvCxnSpPr/>
      </xdr:nvCxnSpPr>
      <xdr:spPr>
        <a:xfrm>
          <a:off x="67056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7" name="テキスト ボックス 146">
          <a:extLst>
            <a:ext uri="{FF2B5EF4-FFF2-40B4-BE49-F238E27FC236}">
              <a16:creationId xmlns:a16="http://schemas.microsoft.com/office/drawing/2014/main" id="{DBFA3B01-E4A1-419D-A59D-A68295937467}"/>
            </a:ext>
          </a:extLst>
        </xdr:cNvPr>
        <xdr:cNvSpPr txBox="1"/>
      </xdr:nvSpPr>
      <xdr:spPr>
        <a:xfrm>
          <a:off x="336081" y="106667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8" name="直線コネクタ 147">
          <a:extLst>
            <a:ext uri="{FF2B5EF4-FFF2-40B4-BE49-F238E27FC236}">
              <a16:creationId xmlns:a16="http://schemas.microsoft.com/office/drawing/2014/main" id="{2EB25B21-B538-474D-8802-4FA4376620EF}"/>
            </a:ext>
          </a:extLst>
        </xdr:cNvPr>
        <xdr:cNvCxnSpPr/>
      </xdr:nvCxnSpPr>
      <xdr:spPr>
        <a:xfrm>
          <a:off x="67056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9" name="テキスト ボックス 148">
          <a:extLst>
            <a:ext uri="{FF2B5EF4-FFF2-40B4-BE49-F238E27FC236}">
              <a16:creationId xmlns:a16="http://schemas.microsoft.com/office/drawing/2014/main" id="{0379556D-0A00-4855-AA71-B051F1187AA6}"/>
            </a:ext>
          </a:extLst>
        </xdr:cNvPr>
        <xdr:cNvSpPr txBox="1"/>
      </xdr:nvSpPr>
      <xdr:spPr>
        <a:xfrm>
          <a:off x="33608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0" name="直線コネクタ 149">
          <a:extLst>
            <a:ext uri="{FF2B5EF4-FFF2-40B4-BE49-F238E27FC236}">
              <a16:creationId xmlns:a16="http://schemas.microsoft.com/office/drawing/2014/main" id="{2E2DF3B9-BDCF-4B80-A1F1-27157DCB2462}"/>
            </a:ext>
          </a:extLst>
        </xdr:cNvPr>
        <xdr:cNvCxnSpPr/>
      </xdr:nvCxnSpPr>
      <xdr:spPr>
        <a:xfrm>
          <a:off x="67056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1" name="テキスト ボックス 150">
          <a:extLst>
            <a:ext uri="{FF2B5EF4-FFF2-40B4-BE49-F238E27FC236}">
              <a16:creationId xmlns:a16="http://schemas.microsoft.com/office/drawing/2014/main" id="{6FBC7575-CC4D-4525-B2D7-2A1033B2A4B5}"/>
            </a:ext>
          </a:extLst>
        </xdr:cNvPr>
        <xdr:cNvSpPr txBox="1"/>
      </xdr:nvSpPr>
      <xdr:spPr>
        <a:xfrm>
          <a:off x="33608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2" name="直線コネクタ 151">
          <a:extLst>
            <a:ext uri="{FF2B5EF4-FFF2-40B4-BE49-F238E27FC236}">
              <a16:creationId xmlns:a16="http://schemas.microsoft.com/office/drawing/2014/main" id="{6080CEF7-32E2-43DB-A3DE-BB06AE7FDF42}"/>
            </a:ext>
          </a:extLst>
        </xdr:cNvPr>
        <xdr:cNvCxnSpPr/>
      </xdr:nvCxnSpPr>
      <xdr:spPr>
        <a:xfrm>
          <a:off x="67056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3" name="テキスト ボックス 152">
          <a:extLst>
            <a:ext uri="{FF2B5EF4-FFF2-40B4-BE49-F238E27FC236}">
              <a16:creationId xmlns:a16="http://schemas.microsoft.com/office/drawing/2014/main" id="{7D648EE4-D8FD-4877-A822-9D3BFE97C97F}"/>
            </a:ext>
          </a:extLst>
        </xdr:cNvPr>
        <xdr:cNvSpPr txBox="1"/>
      </xdr:nvSpPr>
      <xdr:spPr>
        <a:xfrm>
          <a:off x="33608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4" name="直線コネクタ 153">
          <a:extLst>
            <a:ext uri="{FF2B5EF4-FFF2-40B4-BE49-F238E27FC236}">
              <a16:creationId xmlns:a16="http://schemas.microsoft.com/office/drawing/2014/main" id="{617EE4D2-9133-4F04-BBBA-8981DEBE390B}"/>
            </a:ext>
          </a:extLst>
        </xdr:cNvPr>
        <xdr:cNvCxnSpPr/>
      </xdr:nvCxnSpPr>
      <xdr:spPr>
        <a:xfrm>
          <a:off x="67056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5" name="テキスト ボックス 154">
          <a:extLst>
            <a:ext uri="{FF2B5EF4-FFF2-40B4-BE49-F238E27FC236}">
              <a16:creationId xmlns:a16="http://schemas.microsoft.com/office/drawing/2014/main" id="{FA6614D4-AE5E-473F-AF92-68DCDBCBDAF0}"/>
            </a:ext>
          </a:extLst>
        </xdr:cNvPr>
        <xdr:cNvSpPr txBox="1"/>
      </xdr:nvSpPr>
      <xdr:spPr>
        <a:xfrm>
          <a:off x="27196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6" name="直線コネクタ 155">
          <a:extLst>
            <a:ext uri="{FF2B5EF4-FFF2-40B4-BE49-F238E27FC236}">
              <a16:creationId xmlns:a16="http://schemas.microsoft.com/office/drawing/2014/main" id="{F0A6D9E6-4211-4B9D-BF54-0A6250675A99}"/>
            </a:ext>
          </a:extLst>
        </xdr:cNvPr>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7" name="テキスト ボックス 156">
          <a:extLst>
            <a:ext uri="{FF2B5EF4-FFF2-40B4-BE49-F238E27FC236}">
              <a16:creationId xmlns:a16="http://schemas.microsoft.com/office/drawing/2014/main" id="{1CC13038-3746-4D8A-8C29-5019A288DA08}"/>
            </a:ext>
          </a:extLst>
        </xdr:cNvPr>
        <xdr:cNvSpPr txBox="1"/>
      </xdr:nvSpPr>
      <xdr:spPr>
        <a:xfrm>
          <a:off x="27196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8" name="【橋りょう・トンネル】&#10;有形固定資産減価償却率グラフ枠">
          <a:extLst>
            <a:ext uri="{FF2B5EF4-FFF2-40B4-BE49-F238E27FC236}">
              <a16:creationId xmlns:a16="http://schemas.microsoft.com/office/drawing/2014/main" id="{99A4675F-EA3A-4FB0-B504-4862380CDEA1}"/>
            </a:ext>
          </a:extLst>
        </xdr:cNvPr>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163830</xdr:rowOff>
    </xdr:from>
    <xdr:to>
      <xdr:col>24</xdr:col>
      <xdr:colOff>62865</xdr:colOff>
      <xdr:row>65</xdr:row>
      <xdr:rowOff>0</xdr:rowOff>
    </xdr:to>
    <xdr:cxnSp macro="">
      <xdr:nvCxnSpPr>
        <xdr:cNvPr id="159" name="直線コネクタ 158">
          <a:extLst>
            <a:ext uri="{FF2B5EF4-FFF2-40B4-BE49-F238E27FC236}">
              <a16:creationId xmlns:a16="http://schemas.microsoft.com/office/drawing/2014/main" id="{389A2A4B-AA72-4F59-A41B-AC66F7F7C3E1}"/>
            </a:ext>
          </a:extLst>
        </xdr:cNvPr>
        <xdr:cNvCxnSpPr/>
      </xdr:nvCxnSpPr>
      <xdr:spPr>
        <a:xfrm flipV="1">
          <a:off x="4086225" y="9384030"/>
          <a:ext cx="0" cy="1512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65</xdr:row>
      <xdr:rowOff>3827</xdr:rowOff>
    </xdr:from>
    <xdr:ext cx="405111" cy="259045"/>
    <xdr:sp macro="" textlink="">
      <xdr:nvSpPr>
        <xdr:cNvPr id="160" name="【橋りょう・トンネル】&#10;有形固定資産減価償却率最小値テキスト">
          <a:extLst>
            <a:ext uri="{FF2B5EF4-FFF2-40B4-BE49-F238E27FC236}">
              <a16:creationId xmlns:a16="http://schemas.microsoft.com/office/drawing/2014/main" id="{1FD90FCF-3B43-48C3-B54E-54CA472A2D23}"/>
            </a:ext>
          </a:extLst>
        </xdr:cNvPr>
        <xdr:cNvSpPr txBox="1"/>
      </xdr:nvSpPr>
      <xdr:spPr>
        <a:xfrm>
          <a:off x="4124960" y="1090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65</xdr:row>
      <xdr:rowOff>0</xdr:rowOff>
    </xdr:from>
    <xdr:to>
      <xdr:col>24</xdr:col>
      <xdr:colOff>152400</xdr:colOff>
      <xdr:row>65</xdr:row>
      <xdr:rowOff>0</xdr:rowOff>
    </xdr:to>
    <xdr:cxnSp macro="">
      <xdr:nvCxnSpPr>
        <xdr:cNvPr id="161" name="直線コネクタ 160">
          <a:extLst>
            <a:ext uri="{FF2B5EF4-FFF2-40B4-BE49-F238E27FC236}">
              <a16:creationId xmlns:a16="http://schemas.microsoft.com/office/drawing/2014/main" id="{3EFC9084-033A-411A-95EC-A52BBE2540C8}"/>
            </a:ext>
          </a:extLst>
        </xdr:cNvPr>
        <xdr:cNvCxnSpPr/>
      </xdr:nvCxnSpPr>
      <xdr:spPr>
        <a:xfrm>
          <a:off x="4020820" y="108966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110507</xdr:rowOff>
    </xdr:from>
    <xdr:ext cx="405111" cy="259045"/>
    <xdr:sp macro="" textlink="">
      <xdr:nvSpPr>
        <xdr:cNvPr id="162" name="【橋りょう・トンネル】&#10;有形固定資産減価償却率最大値テキスト">
          <a:extLst>
            <a:ext uri="{FF2B5EF4-FFF2-40B4-BE49-F238E27FC236}">
              <a16:creationId xmlns:a16="http://schemas.microsoft.com/office/drawing/2014/main" id="{5D264248-DAEB-4805-8AE1-715CDDDC9A0C}"/>
            </a:ext>
          </a:extLst>
        </xdr:cNvPr>
        <xdr:cNvSpPr txBox="1"/>
      </xdr:nvSpPr>
      <xdr:spPr>
        <a:xfrm>
          <a:off x="4124960" y="9163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163830</xdr:rowOff>
    </xdr:from>
    <xdr:to>
      <xdr:col>24</xdr:col>
      <xdr:colOff>152400</xdr:colOff>
      <xdr:row>55</xdr:row>
      <xdr:rowOff>163830</xdr:rowOff>
    </xdr:to>
    <xdr:cxnSp macro="">
      <xdr:nvCxnSpPr>
        <xdr:cNvPr id="163" name="直線コネクタ 162">
          <a:extLst>
            <a:ext uri="{FF2B5EF4-FFF2-40B4-BE49-F238E27FC236}">
              <a16:creationId xmlns:a16="http://schemas.microsoft.com/office/drawing/2014/main" id="{5393C3CD-4851-4872-A0E7-763ED359987A}"/>
            </a:ext>
          </a:extLst>
        </xdr:cNvPr>
        <xdr:cNvCxnSpPr/>
      </xdr:nvCxnSpPr>
      <xdr:spPr>
        <a:xfrm>
          <a:off x="4020820" y="93840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21607</xdr:rowOff>
    </xdr:from>
    <xdr:ext cx="405111" cy="259045"/>
    <xdr:sp macro="" textlink="">
      <xdr:nvSpPr>
        <xdr:cNvPr id="164" name="【橋りょう・トンネル】&#10;有形固定資産減価償却率平均値テキスト">
          <a:extLst>
            <a:ext uri="{FF2B5EF4-FFF2-40B4-BE49-F238E27FC236}">
              <a16:creationId xmlns:a16="http://schemas.microsoft.com/office/drawing/2014/main" id="{02AB474F-05A4-4E1D-AD37-387746C875DC}"/>
            </a:ext>
          </a:extLst>
        </xdr:cNvPr>
        <xdr:cNvSpPr txBox="1"/>
      </xdr:nvSpPr>
      <xdr:spPr>
        <a:xfrm>
          <a:off x="4124960" y="99123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170180</xdr:rowOff>
    </xdr:from>
    <xdr:to>
      <xdr:col>24</xdr:col>
      <xdr:colOff>114300</xdr:colOff>
      <xdr:row>60</xdr:row>
      <xdr:rowOff>100330</xdr:rowOff>
    </xdr:to>
    <xdr:sp macro="" textlink="">
      <xdr:nvSpPr>
        <xdr:cNvPr id="165" name="フローチャート: 判断 164">
          <a:extLst>
            <a:ext uri="{FF2B5EF4-FFF2-40B4-BE49-F238E27FC236}">
              <a16:creationId xmlns:a16="http://schemas.microsoft.com/office/drawing/2014/main" id="{AE54FF9F-FB40-44EE-B2E2-04573CFDFBFA}"/>
            </a:ext>
          </a:extLst>
        </xdr:cNvPr>
        <xdr:cNvSpPr/>
      </xdr:nvSpPr>
      <xdr:spPr>
        <a:xfrm>
          <a:off x="4036060" y="100609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31115</xdr:rowOff>
    </xdr:from>
    <xdr:to>
      <xdr:col>20</xdr:col>
      <xdr:colOff>38100</xdr:colOff>
      <xdr:row>60</xdr:row>
      <xdr:rowOff>132715</xdr:rowOff>
    </xdr:to>
    <xdr:sp macro="" textlink="">
      <xdr:nvSpPr>
        <xdr:cNvPr id="166" name="フローチャート: 判断 165">
          <a:extLst>
            <a:ext uri="{FF2B5EF4-FFF2-40B4-BE49-F238E27FC236}">
              <a16:creationId xmlns:a16="http://schemas.microsoft.com/office/drawing/2014/main" id="{C4925289-E730-4EBE-9329-4B14D3A4CE67}"/>
            </a:ext>
          </a:extLst>
        </xdr:cNvPr>
        <xdr:cNvSpPr/>
      </xdr:nvSpPr>
      <xdr:spPr>
        <a:xfrm>
          <a:off x="3312160" y="1008951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120650</xdr:rowOff>
    </xdr:from>
    <xdr:to>
      <xdr:col>15</xdr:col>
      <xdr:colOff>101600</xdr:colOff>
      <xdr:row>61</xdr:row>
      <xdr:rowOff>50800</xdr:rowOff>
    </xdr:to>
    <xdr:sp macro="" textlink="">
      <xdr:nvSpPr>
        <xdr:cNvPr id="167" name="フローチャート: 判断 166">
          <a:extLst>
            <a:ext uri="{FF2B5EF4-FFF2-40B4-BE49-F238E27FC236}">
              <a16:creationId xmlns:a16="http://schemas.microsoft.com/office/drawing/2014/main" id="{8DEEBA68-C5F7-4472-AFE9-D4B380F04341}"/>
            </a:ext>
          </a:extLst>
        </xdr:cNvPr>
        <xdr:cNvSpPr/>
      </xdr:nvSpPr>
      <xdr:spPr>
        <a:xfrm>
          <a:off x="2514600" y="101790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164465</xdr:rowOff>
    </xdr:from>
    <xdr:to>
      <xdr:col>10</xdr:col>
      <xdr:colOff>165100</xdr:colOff>
      <xdr:row>61</xdr:row>
      <xdr:rowOff>94615</xdr:rowOff>
    </xdr:to>
    <xdr:sp macro="" textlink="">
      <xdr:nvSpPr>
        <xdr:cNvPr id="168" name="フローチャート: 判断 167">
          <a:extLst>
            <a:ext uri="{FF2B5EF4-FFF2-40B4-BE49-F238E27FC236}">
              <a16:creationId xmlns:a16="http://schemas.microsoft.com/office/drawing/2014/main" id="{C64D1D2E-07C0-4E5E-B7D8-7249FEE4D7AC}"/>
            </a:ext>
          </a:extLst>
        </xdr:cNvPr>
        <xdr:cNvSpPr/>
      </xdr:nvSpPr>
      <xdr:spPr>
        <a:xfrm>
          <a:off x="1739900" y="1022286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9" name="テキスト ボックス 168">
          <a:extLst>
            <a:ext uri="{FF2B5EF4-FFF2-40B4-BE49-F238E27FC236}">
              <a16:creationId xmlns:a16="http://schemas.microsoft.com/office/drawing/2014/main" id="{382F355C-2FB5-4AF0-93DF-CC576B030ACF}"/>
            </a:ext>
          </a:extLst>
        </xdr:cNvPr>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0" name="テキスト ボックス 169">
          <a:extLst>
            <a:ext uri="{FF2B5EF4-FFF2-40B4-BE49-F238E27FC236}">
              <a16:creationId xmlns:a16="http://schemas.microsoft.com/office/drawing/2014/main" id="{A2848059-B44C-4A43-BF50-95FF2617468F}"/>
            </a:ext>
          </a:extLst>
        </xdr:cNvPr>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1" name="テキスト ボックス 170">
          <a:extLst>
            <a:ext uri="{FF2B5EF4-FFF2-40B4-BE49-F238E27FC236}">
              <a16:creationId xmlns:a16="http://schemas.microsoft.com/office/drawing/2014/main" id="{B2B39F76-612E-4D61-B128-C6F854F3B1CD}"/>
            </a:ext>
          </a:extLst>
        </xdr:cNvPr>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2" name="テキスト ボックス 171">
          <a:extLst>
            <a:ext uri="{FF2B5EF4-FFF2-40B4-BE49-F238E27FC236}">
              <a16:creationId xmlns:a16="http://schemas.microsoft.com/office/drawing/2014/main" id="{2BDEFCF7-5E3C-4792-AA49-824EEE47FD57}"/>
            </a:ext>
          </a:extLst>
        </xdr:cNvPr>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id="{94A6F061-651D-456B-A623-4406AC8F939E}"/>
            </a:ext>
          </a:extLst>
        </xdr:cNvPr>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122555</xdr:rowOff>
    </xdr:from>
    <xdr:to>
      <xdr:col>24</xdr:col>
      <xdr:colOff>114300</xdr:colOff>
      <xdr:row>61</xdr:row>
      <xdr:rowOff>52705</xdr:rowOff>
    </xdr:to>
    <xdr:sp macro="" textlink="">
      <xdr:nvSpPr>
        <xdr:cNvPr id="174" name="楕円 173">
          <a:extLst>
            <a:ext uri="{FF2B5EF4-FFF2-40B4-BE49-F238E27FC236}">
              <a16:creationId xmlns:a16="http://schemas.microsoft.com/office/drawing/2014/main" id="{698B36B0-2B1E-417B-B15F-15DF4BACA5C5}"/>
            </a:ext>
          </a:extLst>
        </xdr:cNvPr>
        <xdr:cNvSpPr/>
      </xdr:nvSpPr>
      <xdr:spPr>
        <a:xfrm>
          <a:off x="4036060" y="1018095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100982</xdr:rowOff>
    </xdr:from>
    <xdr:ext cx="405111" cy="259045"/>
    <xdr:sp macro="" textlink="">
      <xdr:nvSpPr>
        <xdr:cNvPr id="175" name="【橋りょう・トンネル】&#10;有形固定資産減価償却率該当値テキスト">
          <a:extLst>
            <a:ext uri="{FF2B5EF4-FFF2-40B4-BE49-F238E27FC236}">
              <a16:creationId xmlns:a16="http://schemas.microsoft.com/office/drawing/2014/main" id="{C68041F9-DB27-4809-9465-7828FDC64A1A}"/>
            </a:ext>
          </a:extLst>
        </xdr:cNvPr>
        <xdr:cNvSpPr txBox="1"/>
      </xdr:nvSpPr>
      <xdr:spPr>
        <a:xfrm>
          <a:off x="4124960" y="10159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154940</xdr:rowOff>
    </xdr:from>
    <xdr:to>
      <xdr:col>20</xdr:col>
      <xdr:colOff>38100</xdr:colOff>
      <xdr:row>61</xdr:row>
      <xdr:rowOff>85090</xdr:rowOff>
    </xdr:to>
    <xdr:sp macro="" textlink="">
      <xdr:nvSpPr>
        <xdr:cNvPr id="176" name="楕円 175">
          <a:extLst>
            <a:ext uri="{FF2B5EF4-FFF2-40B4-BE49-F238E27FC236}">
              <a16:creationId xmlns:a16="http://schemas.microsoft.com/office/drawing/2014/main" id="{0734089F-52E9-4D30-A4EB-CF82D65683CA}"/>
            </a:ext>
          </a:extLst>
        </xdr:cNvPr>
        <xdr:cNvSpPr/>
      </xdr:nvSpPr>
      <xdr:spPr>
        <a:xfrm>
          <a:off x="3312160" y="1021334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1905</xdr:rowOff>
    </xdr:from>
    <xdr:to>
      <xdr:col>24</xdr:col>
      <xdr:colOff>63500</xdr:colOff>
      <xdr:row>61</xdr:row>
      <xdr:rowOff>34290</xdr:rowOff>
    </xdr:to>
    <xdr:cxnSp macro="">
      <xdr:nvCxnSpPr>
        <xdr:cNvPr id="177" name="直線コネクタ 176">
          <a:extLst>
            <a:ext uri="{FF2B5EF4-FFF2-40B4-BE49-F238E27FC236}">
              <a16:creationId xmlns:a16="http://schemas.microsoft.com/office/drawing/2014/main" id="{B8705E33-2AD0-4B27-9B34-34438C8087F4}"/>
            </a:ext>
          </a:extLst>
        </xdr:cNvPr>
        <xdr:cNvCxnSpPr/>
      </xdr:nvCxnSpPr>
      <xdr:spPr>
        <a:xfrm flipV="1">
          <a:off x="3355340" y="10227945"/>
          <a:ext cx="73152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12065</xdr:rowOff>
    </xdr:from>
    <xdr:to>
      <xdr:col>15</xdr:col>
      <xdr:colOff>101600</xdr:colOff>
      <xdr:row>61</xdr:row>
      <xdr:rowOff>113665</xdr:rowOff>
    </xdr:to>
    <xdr:sp macro="" textlink="">
      <xdr:nvSpPr>
        <xdr:cNvPr id="178" name="楕円 177">
          <a:extLst>
            <a:ext uri="{FF2B5EF4-FFF2-40B4-BE49-F238E27FC236}">
              <a16:creationId xmlns:a16="http://schemas.microsoft.com/office/drawing/2014/main" id="{F0C8B8C7-89C0-4F17-A1CC-71FAE2669AC8}"/>
            </a:ext>
          </a:extLst>
        </xdr:cNvPr>
        <xdr:cNvSpPr/>
      </xdr:nvSpPr>
      <xdr:spPr>
        <a:xfrm>
          <a:off x="2514600" y="1023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34290</xdr:rowOff>
    </xdr:from>
    <xdr:to>
      <xdr:col>19</xdr:col>
      <xdr:colOff>177800</xdr:colOff>
      <xdr:row>61</xdr:row>
      <xdr:rowOff>62865</xdr:rowOff>
    </xdr:to>
    <xdr:cxnSp macro="">
      <xdr:nvCxnSpPr>
        <xdr:cNvPr id="179" name="直線コネクタ 178">
          <a:extLst>
            <a:ext uri="{FF2B5EF4-FFF2-40B4-BE49-F238E27FC236}">
              <a16:creationId xmlns:a16="http://schemas.microsoft.com/office/drawing/2014/main" id="{B9BBEF61-AEAF-4596-B5DB-511C7F2B84D6}"/>
            </a:ext>
          </a:extLst>
        </xdr:cNvPr>
        <xdr:cNvCxnSpPr/>
      </xdr:nvCxnSpPr>
      <xdr:spPr>
        <a:xfrm flipV="1">
          <a:off x="2565400" y="10260330"/>
          <a:ext cx="78994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61595</xdr:rowOff>
    </xdr:from>
    <xdr:to>
      <xdr:col>10</xdr:col>
      <xdr:colOff>165100</xdr:colOff>
      <xdr:row>61</xdr:row>
      <xdr:rowOff>163195</xdr:rowOff>
    </xdr:to>
    <xdr:sp macro="" textlink="">
      <xdr:nvSpPr>
        <xdr:cNvPr id="180" name="楕円 179">
          <a:extLst>
            <a:ext uri="{FF2B5EF4-FFF2-40B4-BE49-F238E27FC236}">
              <a16:creationId xmlns:a16="http://schemas.microsoft.com/office/drawing/2014/main" id="{A1E73EFB-FA8F-4826-B656-5F50CEF87FD2}"/>
            </a:ext>
          </a:extLst>
        </xdr:cNvPr>
        <xdr:cNvSpPr/>
      </xdr:nvSpPr>
      <xdr:spPr>
        <a:xfrm>
          <a:off x="1739900" y="10287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62865</xdr:rowOff>
    </xdr:from>
    <xdr:to>
      <xdr:col>15</xdr:col>
      <xdr:colOff>50800</xdr:colOff>
      <xdr:row>61</xdr:row>
      <xdr:rowOff>112395</xdr:rowOff>
    </xdr:to>
    <xdr:cxnSp macro="">
      <xdr:nvCxnSpPr>
        <xdr:cNvPr id="181" name="直線コネクタ 180">
          <a:extLst>
            <a:ext uri="{FF2B5EF4-FFF2-40B4-BE49-F238E27FC236}">
              <a16:creationId xmlns:a16="http://schemas.microsoft.com/office/drawing/2014/main" id="{4F108E83-CAC8-4CCA-B0FB-F0687D291AA3}"/>
            </a:ext>
          </a:extLst>
        </xdr:cNvPr>
        <xdr:cNvCxnSpPr/>
      </xdr:nvCxnSpPr>
      <xdr:spPr>
        <a:xfrm flipV="1">
          <a:off x="1790700" y="10288905"/>
          <a:ext cx="7747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149242</xdr:rowOff>
    </xdr:from>
    <xdr:ext cx="405111" cy="259045"/>
    <xdr:sp macro="" textlink="">
      <xdr:nvSpPr>
        <xdr:cNvPr id="182" name="n_1aveValue【橋りょう・トンネル】&#10;有形固定資産減価償却率">
          <a:extLst>
            <a:ext uri="{FF2B5EF4-FFF2-40B4-BE49-F238E27FC236}">
              <a16:creationId xmlns:a16="http://schemas.microsoft.com/office/drawing/2014/main" id="{F90C7031-2526-4E57-A30D-7EC71EB3343C}"/>
            </a:ext>
          </a:extLst>
        </xdr:cNvPr>
        <xdr:cNvSpPr txBox="1"/>
      </xdr:nvSpPr>
      <xdr:spPr>
        <a:xfrm>
          <a:off x="3170564" y="9872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67327</xdr:rowOff>
    </xdr:from>
    <xdr:ext cx="405111" cy="259045"/>
    <xdr:sp macro="" textlink="">
      <xdr:nvSpPr>
        <xdr:cNvPr id="183" name="n_2aveValue【橋りょう・トンネル】&#10;有形固定資産減価償却率">
          <a:extLst>
            <a:ext uri="{FF2B5EF4-FFF2-40B4-BE49-F238E27FC236}">
              <a16:creationId xmlns:a16="http://schemas.microsoft.com/office/drawing/2014/main" id="{F060E301-8D03-4D0E-9D3D-D856B8EEFCA4}"/>
            </a:ext>
          </a:extLst>
        </xdr:cNvPr>
        <xdr:cNvSpPr txBox="1"/>
      </xdr:nvSpPr>
      <xdr:spPr>
        <a:xfrm>
          <a:off x="2385704" y="9958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111142</xdr:rowOff>
    </xdr:from>
    <xdr:ext cx="405111" cy="259045"/>
    <xdr:sp macro="" textlink="">
      <xdr:nvSpPr>
        <xdr:cNvPr id="184" name="n_3aveValue【橋りょう・トンネル】&#10;有形固定資産減価償却率">
          <a:extLst>
            <a:ext uri="{FF2B5EF4-FFF2-40B4-BE49-F238E27FC236}">
              <a16:creationId xmlns:a16="http://schemas.microsoft.com/office/drawing/2014/main" id="{0E975EB8-1F10-4A24-93AF-4F1A7EE000CC}"/>
            </a:ext>
          </a:extLst>
        </xdr:cNvPr>
        <xdr:cNvSpPr txBox="1"/>
      </xdr:nvSpPr>
      <xdr:spPr>
        <a:xfrm>
          <a:off x="1611004" y="1000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76217</xdr:rowOff>
    </xdr:from>
    <xdr:ext cx="405111" cy="259045"/>
    <xdr:sp macro="" textlink="">
      <xdr:nvSpPr>
        <xdr:cNvPr id="185" name="n_1mainValue【橋りょう・トンネル】&#10;有形固定資産減価償却率">
          <a:extLst>
            <a:ext uri="{FF2B5EF4-FFF2-40B4-BE49-F238E27FC236}">
              <a16:creationId xmlns:a16="http://schemas.microsoft.com/office/drawing/2014/main" id="{EA52FC31-80F5-4651-BACC-E69A5740E019}"/>
            </a:ext>
          </a:extLst>
        </xdr:cNvPr>
        <xdr:cNvSpPr txBox="1"/>
      </xdr:nvSpPr>
      <xdr:spPr>
        <a:xfrm>
          <a:off x="3170564" y="10302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104792</xdr:rowOff>
    </xdr:from>
    <xdr:ext cx="405111" cy="259045"/>
    <xdr:sp macro="" textlink="">
      <xdr:nvSpPr>
        <xdr:cNvPr id="186" name="n_2mainValue【橋りょう・トンネル】&#10;有形固定資産減価償却率">
          <a:extLst>
            <a:ext uri="{FF2B5EF4-FFF2-40B4-BE49-F238E27FC236}">
              <a16:creationId xmlns:a16="http://schemas.microsoft.com/office/drawing/2014/main" id="{1D9764FB-54E8-4A33-923C-16BD3785398E}"/>
            </a:ext>
          </a:extLst>
        </xdr:cNvPr>
        <xdr:cNvSpPr txBox="1"/>
      </xdr:nvSpPr>
      <xdr:spPr>
        <a:xfrm>
          <a:off x="2385704" y="1033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154322</xdr:rowOff>
    </xdr:from>
    <xdr:ext cx="405111" cy="259045"/>
    <xdr:sp macro="" textlink="">
      <xdr:nvSpPr>
        <xdr:cNvPr id="187" name="n_3mainValue【橋りょう・トンネル】&#10;有形固定資産減価償却率">
          <a:extLst>
            <a:ext uri="{FF2B5EF4-FFF2-40B4-BE49-F238E27FC236}">
              <a16:creationId xmlns:a16="http://schemas.microsoft.com/office/drawing/2014/main" id="{60F064A8-3248-4ED4-8069-516755832E6B}"/>
            </a:ext>
          </a:extLst>
        </xdr:cNvPr>
        <xdr:cNvSpPr txBox="1"/>
      </xdr:nvSpPr>
      <xdr:spPr>
        <a:xfrm>
          <a:off x="1611004" y="10380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8" name="正方形/長方形 187">
          <a:extLst>
            <a:ext uri="{FF2B5EF4-FFF2-40B4-BE49-F238E27FC236}">
              <a16:creationId xmlns:a16="http://schemas.microsoft.com/office/drawing/2014/main" id="{07743D33-FEEC-4F5A-87C2-AAAC8C66EFB7}"/>
            </a:ext>
          </a:extLst>
        </xdr:cNvPr>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9" name="正方形/長方形 188">
          <a:extLst>
            <a:ext uri="{FF2B5EF4-FFF2-40B4-BE49-F238E27FC236}">
              <a16:creationId xmlns:a16="http://schemas.microsoft.com/office/drawing/2014/main" id="{7F54F107-498C-4384-A47E-84E05D001315}"/>
            </a:ext>
          </a:extLst>
        </xdr:cNvPr>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0" name="正方形/長方形 189">
          <a:extLst>
            <a:ext uri="{FF2B5EF4-FFF2-40B4-BE49-F238E27FC236}">
              <a16:creationId xmlns:a16="http://schemas.microsoft.com/office/drawing/2014/main" id="{6D38225F-F25F-4E88-BD3A-1A1066883E5D}"/>
            </a:ext>
          </a:extLst>
        </xdr:cNvPr>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1" name="正方形/長方形 190">
          <a:extLst>
            <a:ext uri="{FF2B5EF4-FFF2-40B4-BE49-F238E27FC236}">
              <a16:creationId xmlns:a16="http://schemas.microsoft.com/office/drawing/2014/main" id="{7B1B7DFF-7B31-4149-BBA3-C21999F2E679}"/>
            </a:ext>
          </a:extLst>
        </xdr:cNvPr>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2" name="正方形/長方形 191">
          <a:extLst>
            <a:ext uri="{FF2B5EF4-FFF2-40B4-BE49-F238E27FC236}">
              <a16:creationId xmlns:a16="http://schemas.microsoft.com/office/drawing/2014/main" id="{375C5160-D139-4D1A-9D35-7506DE0F6F84}"/>
            </a:ext>
          </a:extLst>
        </xdr:cNvPr>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3" name="正方形/長方形 192">
          <a:extLst>
            <a:ext uri="{FF2B5EF4-FFF2-40B4-BE49-F238E27FC236}">
              <a16:creationId xmlns:a16="http://schemas.microsoft.com/office/drawing/2014/main" id="{B7715527-A943-4A2F-860F-62BB6C3FA2AF}"/>
            </a:ext>
          </a:extLst>
        </xdr:cNvPr>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4" name="正方形/長方形 193">
          <a:extLst>
            <a:ext uri="{FF2B5EF4-FFF2-40B4-BE49-F238E27FC236}">
              <a16:creationId xmlns:a16="http://schemas.microsoft.com/office/drawing/2014/main" id="{5342F009-5B9E-4F5A-AC24-8A0690A8DD4C}"/>
            </a:ext>
          </a:extLst>
        </xdr:cNvPr>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5" name="正方形/長方形 194">
          <a:extLst>
            <a:ext uri="{FF2B5EF4-FFF2-40B4-BE49-F238E27FC236}">
              <a16:creationId xmlns:a16="http://schemas.microsoft.com/office/drawing/2014/main" id="{6710DC0A-6CFC-45D2-BE76-5957A47FE53B}"/>
            </a:ext>
          </a:extLst>
        </xdr:cNvPr>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6" name="テキスト ボックス 195">
          <a:extLst>
            <a:ext uri="{FF2B5EF4-FFF2-40B4-BE49-F238E27FC236}">
              <a16:creationId xmlns:a16="http://schemas.microsoft.com/office/drawing/2014/main" id="{8931ACAC-78ED-45C8-95C0-52CF9323D013}"/>
            </a:ext>
          </a:extLst>
        </xdr:cNvPr>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7" name="直線コネクタ 196">
          <a:extLst>
            <a:ext uri="{FF2B5EF4-FFF2-40B4-BE49-F238E27FC236}">
              <a16:creationId xmlns:a16="http://schemas.microsoft.com/office/drawing/2014/main" id="{9DD0DCBC-D8B7-44CF-B88B-2C0668541DAD}"/>
            </a:ext>
          </a:extLst>
        </xdr:cNvPr>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8" name="直線コネクタ 197">
          <a:extLst>
            <a:ext uri="{FF2B5EF4-FFF2-40B4-BE49-F238E27FC236}">
              <a16:creationId xmlns:a16="http://schemas.microsoft.com/office/drawing/2014/main" id="{C144E296-9F4F-46CF-A549-7C67099FCA09}"/>
            </a:ext>
          </a:extLst>
        </xdr:cNvPr>
        <xdr:cNvCxnSpPr/>
      </xdr:nvCxnSpPr>
      <xdr:spPr>
        <a:xfrm>
          <a:off x="5826760" y="108051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99" name="テキスト ボックス 198">
          <a:extLst>
            <a:ext uri="{FF2B5EF4-FFF2-40B4-BE49-F238E27FC236}">
              <a16:creationId xmlns:a16="http://schemas.microsoft.com/office/drawing/2014/main" id="{FE04B575-5078-40C8-B631-E17A59181A95}"/>
            </a:ext>
          </a:extLst>
        </xdr:cNvPr>
        <xdr:cNvSpPr txBox="1"/>
      </xdr:nvSpPr>
      <xdr:spPr>
        <a:xfrm>
          <a:off x="5600834" y="1066674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0" name="直線コネクタ 199">
          <a:extLst>
            <a:ext uri="{FF2B5EF4-FFF2-40B4-BE49-F238E27FC236}">
              <a16:creationId xmlns:a16="http://schemas.microsoft.com/office/drawing/2014/main" id="{87D4413C-DF33-405F-A709-1CEE69A9A6E1}"/>
            </a:ext>
          </a:extLst>
        </xdr:cNvPr>
        <xdr:cNvCxnSpPr/>
      </xdr:nvCxnSpPr>
      <xdr:spPr>
        <a:xfrm>
          <a:off x="5826760" y="104317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01" name="テキスト ボックス 200">
          <a:extLst>
            <a:ext uri="{FF2B5EF4-FFF2-40B4-BE49-F238E27FC236}">
              <a16:creationId xmlns:a16="http://schemas.microsoft.com/office/drawing/2014/main" id="{E5146612-0952-4074-A0C7-2BD7F63AF013}"/>
            </a:ext>
          </a:extLst>
        </xdr:cNvPr>
        <xdr:cNvSpPr txBox="1"/>
      </xdr:nvSpPr>
      <xdr:spPr>
        <a:xfrm>
          <a:off x="5299921" y="1029336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2" name="直線コネクタ 201">
          <a:extLst>
            <a:ext uri="{FF2B5EF4-FFF2-40B4-BE49-F238E27FC236}">
              <a16:creationId xmlns:a16="http://schemas.microsoft.com/office/drawing/2014/main" id="{B9D21F12-58EB-4928-AE3A-737303EABD6D}"/>
            </a:ext>
          </a:extLst>
        </xdr:cNvPr>
        <xdr:cNvCxnSpPr/>
      </xdr:nvCxnSpPr>
      <xdr:spPr>
        <a:xfrm>
          <a:off x="5826760" y="100584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03" name="テキスト ボックス 202">
          <a:extLst>
            <a:ext uri="{FF2B5EF4-FFF2-40B4-BE49-F238E27FC236}">
              <a16:creationId xmlns:a16="http://schemas.microsoft.com/office/drawing/2014/main" id="{2514803B-FDFD-48B7-A717-04E37AFBFF22}"/>
            </a:ext>
          </a:extLst>
        </xdr:cNvPr>
        <xdr:cNvSpPr txBox="1"/>
      </xdr:nvSpPr>
      <xdr:spPr>
        <a:xfrm>
          <a:off x="5299921" y="99199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4" name="直線コネクタ 203">
          <a:extLst>
            <a:ext uri="{FF2B5EF4-FFF2-40B4-BE49-F238E27FC236}">
              <a16:creationId xmlns:a16="http://schemas.microsoft.com/office/drawing/2014/main" id="{E44E7226-5A41-4C3C-A8E0-FC17E38B7F32}"/>
            </a:ext>
          </a:extLst>
        </xdr:cNvPr>
        <xdr:cNvCxnSpPr/>
      </xdr:nvCxnSpPr>
      <xdr:spPr>
        <a:xfrm>
          <a:off x="5826760" y="9688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05" name="テキスト ボックス 204">
          <a:extLst>
            <a:ext uri="{FF2B5EF4-FFF2-40B4-BE49-F238E27FC236}">
              <a16:creationId xmlns:a16="http://schemas.microsoft.com/office/drawing/2014/main" id="{7138F732-9498-4AC8-9B75-6E562B7C44E9}"/>
            </a:ext>
          </a:extLst>
        </xdr:cNvPr>
        <xdr:cNvSpPr txBox="1"/>
      </xdr:nvSpPr>
      <xdr:spPr>
        <a:xfrm>
          <a:off x="5299921" y="95504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6" name="直線コネクタ 205">
          <a:extLst>
            <a:ext uri="{FF2B5EF4-FFF2-40B4-BE49-F238E27FC236}">
              <a16:creationId xmlns:a16="http://schemas.microsoft.com/office/drawing/2014/main" id="{F0CCF49F-A100-4A4D-B61A-F6DFD0380EFF}"/>
            </a:ext>
          </a:extLst>
        </xdr:cNvPr>
        <xdr:cNvCxnSpPr/>
      </xdr:nvCxnSpPr>
      <xdr:spPr>
        <a:xfrm>
          <a:off x="5826760" y="93154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07" name="テキスト ボックス 206">
          <a:extLst>
            <a:ext uri="{FF2B5EF4-FFF2-40B4-BE49-F238E27FC236}">
              <a16:creationId xmlns:a16="http://schemas.microsoft.com/office/drawing/2014/main" id="{67DE8786-23CF-490E-823E-3B95A2FD8C90}"/>
            </a:ext>
          </a:extLst>
        </xdr:cNvPr>
        <xdr:cNvSpPr txBox="1"/>
      </xdr:nvSpPr>
      <xdr:spPr>
        <a:xfrm>
          <a:off x="5209768" y="917703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8" name="直線コネクタ 207">
          <a:extLst>
            <a:ext uri="{FF2B5EF4-FFF2-40B4-BE49-F238E27FC236}">
              <a16:creationId xmlns:a16="http://schemas.microsoft.com/office/drawing/2014/main" id="{C24669F9-89E9-46E9-99B0-1EA6F4698599}"/>
            </a:ext>
          </a:extLst>
        </xdr:cNvPr>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09" name="テキスト ボックス 208">
          <a:extLst>
            <a:ext uri="{FF2B5EF4-FFF2-40B4-BE49-F238E27FC236}">
              <a16:creationId xmlns:a16="http://schemas.microsoft.com/office/drawing/2014/main" id="{BC64E644-329F-4B65-95EA-EED8A7BD6AD5}"/>
            </a:ext>
          </a:extLst>
        </xdr:cNvPr>
        <xdr:cNvSpPr txBox="1"/>
      </xdr:nvSpPr>
      <xdr:spPr>
        <a:xfrm>
          <a:off x="5209768" y="880365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0" name="【橋りょう・トンネル】&#10;一人当たり有形固定資産（償却資産）額グラフ枠">
          <a:extLst>
            <a:ext uri="{FF2B5EF4-FFF2-40B4-BE49-F238E27FC236}">
              <a16:creationId xmlns:a16="http://schemas.microsoft.com/office/drawing/2014/main" id="{A5197259-1CBD-43AF-B30A-654FC8E707A2}"/>
            </a:ext>
          </a:extLst>
        </xdr:cNvPr>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138435</xdr:rowOff>
    </xdr:from>
    <xdr:to>
      <xdr:col>54</xdr:col>
      <xdr:colOff>189865</xdr:colOff>
      <xdr:row>64</xdr:row>
      <xdr:rowOff>74390</xdr:rowOff>
    </xdr:to>
    <xdr:cxnSp macro="">
      <xdr:nvCxnSpPr>
        <xdr:cNvPr id="211" name="直線コネクタ 210">
          <a:extLst>
            <a:ext uri="{FF2B5EF4-FFF2-40B4-BE49-F238E27FC236}">
              <a16:creationId xmlns:a16="http://schemas.microsoft.com/office/drawing/2014/main" id="{14DA992E-AD5A-48CA-8C16-F52E1C5EB571}"/>
            </a:ext>
          </a:extLst>
        </xdr:cNvPr>
        <xdr:cNvCxnSpPr/>
      </xdr:nvCxnSpPr>
      <xdr:spPr>
        <a:xfrm flipV="1">
          <a:off x="9219565" y="9358635"/>
          <a:ext cx="0" cy="1444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78217</xdr:rowOff>
    </xdr:from>
    <xdr:ext cx="469744" cy="259045"/>
    <xdr:sp macro="" textlink="">
      <xdr:nvSpPr>
        <xdr:cNvPr id="212" name="【橋りょう・トンネル】&#10;一人当たり有形固定資産（償却資産）額最小値テキスト">
          <a:extLst>
            <a:ext uri="{FF2B5EF4-FFF2-40B4-BE49-F238E27FC236}">
              <a16:creationId xmlns:a16="http://schemas.microsoft.com/office/drawing/2014/main" id="{DD49B0C1-9264-452F-BFCE-A8E5683A6AB9}"/>
            </a:ext>
          </a:extLst>
        </xdr:cNvPr>
        <xdr:cNvSpPr txBox="1"/>
      </xdr:nvSpPr>
      <xdr:spPr>
        <a:xfrm>
          <a:off x="9258300" y="1080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74390</xdr:rowOff>
    </xdr:from>
    <xdr:to>
      <xdr:col>55</xdr:col>
      <xdr:colOff>88900</xdr:colOff>
      <xdr:row>64</xdr:row>
      <xdr:rowOff>74390</xdr:rowOff>
    </xdr:to>
    <xdr:cxnSp macro="">
      <xdr:nvCxnSpPr>
        <xdr:cNvPr id="213" name="直線コネクタ 212">
          <a:extLst>
            <a:ext uri="{FF2B5EF4-FFF2-40B4-BE49-F238E27FC236}">
              <a16:creationId xmlns:a16="http://schemas.microsoft.com/office/drawing/2014/main" id="{8418C5B8-9E81-4F66-B0AA-501C3528291E}"/>
            </a:ext>
          </a:extLst>
        </xdr:cNvPr>
        <xdr:cNvCxnSpPr/>
      </xdr:nvCxnSpPr>
      <xdr:spPr>
        <a:xfrm>
          <a:off x="9154160" y="108033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85112</xdr:rowOff>
    </xdr:from>
    <xdr:ext cx="690189" cy="259045"/>
    <xdr:sp macro="" textlink="">
      <xdr:nvSpPr>
        <xdr:cNvPr id="214" name="【橋りょう・トンネル】&#10;一人当たり有形固定資産（償却資産）額最大値テキスト">
          <a:extLst>
            <a:ext uri="{FF2B5EF4-FFF2-40B4-BE49-F238E27FC236}">
              <a16:creationId xmlns:a16="http://schemas.microsoft.com/office/drawing/2014/main" id="{330862B4-17C5-4498-90D6-2F03E3248DFD}"/>
            </a:ext>
          </a:extLst>
        </xdr:cNvPr>
        <xdr:cNvSpPr txBox="1"/>
      </xdr:nvSpPr>
      <xdr:spPr>
        <a:xfrm>
          <a:off x="9258300" y="913767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1,165,996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138435</xdr:rowOff>
    </xdr:from>
    <xdr:to>
      <xdr:col>55</xdr:col>
      <xdr:colOff>88900</xdr:colOff>
      <xdr:row>55</xdr:row>
      <xdr:rowOff>138435</xdr:rowOff>
    </xdr:to>
    <xdr:cxnSp macro="">
      <xdr:nvCxnSpPr>
        <xdr:cNvPr id="215" name="直線コネクタ 214">
          <a:extLst>
            <a:ext uri="{FF2B5EF4-FFF2-40B4-BE49-F238E27FC236}">
              <a16:creationId xmlns:a16="http://schemas.microsoft.com/office/drawing/2014/main" id="{334E7B73-799D-4551-A563-129D84128243}"/>
            </a:ext>
          </a:extLst>
        </xdr:cNvPr>
        <xdr:cNvCxnSpPr/>
      </xdr:nvCxnSpPr>
      <xdr:spPr>
        <a:xfrm>
          <a:off x="9154160" y="935863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148080</xdr:rowOff>
    </xdr:from>
    <xdr:ext cx="599010" cy="259045"/>
    <xdr:sp macro="" textlink="">
      <xdr:nvSpPr>
        <xdr:cNvPr id="216" name="【橋りょう・トンネル】&#10;一人当たり有形固定資産（償却資産）額平均値テキスト">
          <a:extLst>
            <a:ext uri="{FF2B5EF4-FFF2-40B4-BE49-F238E27FC236}">
              <a16:creationId xmlns:a16="http://schemas.microsoft.com/office/drawing/2014/main" id="{C0365FF2-4188-4CFF-8B8F-C5D5B447F885}"/>
            </a:ext>
          </a:extLst>
        </xdr:cNvPr>
        <xdr:cNvSpPr txBox="1"/>
      </xdr:nvSpPr>
      <xdr:spPr>
        <a:xfrm>
          <a:off x="9258300" y="103741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169653</xdr:rowOff>
    </xdr:from>
    <xdr:to>
      <xdr:col>55</xdr:col>
      <xdr:colOff>50800</xdr:colOff>
      <xdr:row>62</xdr:row>
      <xdr:rowOff>99803</xdr:rowOff>
    </xdr:to>
    <xdr:sp macro="" textlink="">
      <xdr:nvSpPr>
        <xdr:cNvPr id="217" name="フローチャート: 判断 216">
          <a:extLst>
            <a:ext uri="{FF2B5EF4-FFF2-40B4-BE49-F238E27FC236}">
              <a16:creationId xmlns:a16="http://schemas.microsoft.com/office/drawing/2014/main" id="{8A26A87E-4022-4E1A-9344-85F3271EB512}"/>
            </a:ext>
          </a:extLst>
        </xdr:cNvPr>
        <xdr:cNvSpPr/>
      </xdr:nvSpPr>
      <xdr:spPr>
        <a:xfrm>
          <a:off x="9192260" y="1039569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35601</xdr:rowOff>
    </xdr:from>
    <xdr:to>
      <xdr:col>50</xdr:col>
      <xdr:colOff>165100</xdr:colOff>
      <xdr:row>62</xdr:row>
      <xdr:rowOff>137201</xdr:rowOff>
    </xdr:to>
    <xdr:sp macro="" textlink="">
      <xdr:nvSpPr>
        <xdr:cNvPr id="218" name="フローチャート: 判断 217">
          <a:extLst>
            <a:ext uri="{FF2B5EF4-FFF2-40B4-BE49-F238E27FC236}">
              <a16:creationId xmlns:a16="http://schemas.microsoft.com/office/drawing/2014/main" id="{3124F5B1-E5EE-43BF-BF73-790C0B5750C7}"/>
            </a:ext>
          </a:extLst>
        </xdr:cNvPr>
        <xdr:cNvSpPr/>
      </xdr:nvSpPr>
      <xdr:spPr>
        <a:xfrm>
          <a:off x="8445500" y="10429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51130</xdr:rowOff>
    </xdr:from>
    <xdr:to>
      <xdr:col>46</xdr:col>
      <xdr:colOff>38100</xdr:colOff>
      <xdr:row>62</xdr:row>
      <xdr:rowOff>152730</xdr:rowOff>
    </xdr:to>
    <xdr:sp macro="" textlink="">
      <xdr:nvSpPr>
        <xdr:cNvPr id="219" name="フローチャート: 判断 218">
          <a:extLst>
            <a:ext uri="{FF2B5EF4-FFF2-40B4-BE49-F238E27FC236}">
              <a16:creationId xmlns:a16="http://schemas.microsoft.com/office/drawing/2014/main" id="{E4CC996D-CE68-41F9-A459-54DB38B9A7B1}"/>
            </a:ext>
          </a:extLst>
        </xdr:cNvPr>
        <xdr:cNvSpPr/>
      </xdr:nvSpPr>
      <xdr:spPr>
        <a:xfrm>
          <a:off x="7670800" y="1044481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39671</xdr:rowOff>
    </xdr:from>
    <xdr:to>
      <xdr:col>41</xdr:col>
      <xdr:colOff>101600</xdr:colOff>
      <xdr:row>62</xdr:row>
      <xdr:rowOff>141271</xdr:rowOff>
    </xdr:to>
    <xdr:sp macro="" textlink="">
      <xdr:nvSpPr>
        <xdr:cNvPr id="220" name="フローチャート: 判断 219">
          <a:extLst>
            <a:ext uri="{FF2B5EF4-FFF2-40B4-BE49-F238E27FC236}">
              <a16:creationId xmlns:a16="http://schemas.microsoft.com/office/drawing/2014/main" id="{FB7F48AD-C41C-480C-B62E-D13CBE62AC0C}"/>
            </a:ext>
          </a:extLst>
        </xdr:cNvPr>
        <xdr:cNvSpPr/>
      </xdr:nvSpPr>
      <xdr:spPr>
        <a:xfrm>
          <a:off x="6873240" y="10433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1" name="テキスト ボックス 220">
          <a:extLst>
            <a:ext uri="{FF2B5EF4-FFF2-40B4-BE49-F238E27FC236}">
              <a16:creationId xmlns:a16="http://schemas.microsoft.com/office/drawing/2014/main" id="{7563661B-B042-481D-AEAB-9DC14BFD4286}"/>
            </a:ext>
          </a:extLst>
        </xdr:cNvPr>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2" name="テキスト ボックス 221">
          <a:extLst>
            <a:ext uri="{FF2B5EF4-FFF2-40B4-BE49-F238E27FC236}">
              <a16:creationId xmlns:a16="http://schemas.microsoft.com/office/drawing/2014/main" id="{9DE8F4B1-F958-471A-8A8A-60102DC968A3}"/>
            </a:ext>
          </a:extLst>
        </xdr:cNvPr>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3" name="テキスト ボックス 222">
          <a:extLst>
            <a:ext uri="{FF2B5EF4-FFF2-40B4-BE49-F238E27FC236}">
              <a16:creationId xmlns:a16="http://schemas.microsoft.com/office/drawing/2014/main" id="{176FBEE3-0C07-4DB8-BE0F-EF224E32400C}"/>
            </a:ext>
          </a:extLst>
        </xdr:cNvPr>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4" name="テキスト ボックス 223">
          <a:extLst>
            <a:ext uri="{FF2B5EF4-FFF2-40B4-BE49-F238E27FC236}">
              <a16:creationId xmlns:a16="http://schemas.microsoft.com/office/drawing/2014/main" id="{8BC8ABC2-549F-4ED1-8767-2387B7900840}"/>
            </a:ext>
          </a:extLst>
        </xdr:cNvPr>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5" name="テキスト ボックス 224">
          <a:extLst>
            <a:ext uri="{FF2B5EF4-FFF2-40B4-BE49-F238E27FC236}">
              <a16:creationId xmlns:a16="http://schemas.microsoft.com/office/drawing/2014/main" id="{ABEC94FF-7BF1-400A-9AB9-0A6AB3716B75}"/>
            </a:ext>
          </a:extLst>
        </xdr:cNvPr>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95636</xdr:rowOff>
    </xdr:from>
    <xdr:to>
      <xdr:col>55</xdr:col>
      <xdr:colOff>50800</xdr:colOff>
      <xdr:row>56</xdr:row>
      <xdr:rowOff>25786</xdr:rowOff>
    </xdr:to>
    <xdr:sp macro="" textlink="">
      <xdr:nvSpPr>
        <xdr:cNvPr id="226" name="楕円 225">
          <a:extLst>
            <a:ext uri="{FF2B5EF4-FFF2-40B4-BE49-F238E27FC236}">
              <a16:creationId xmlns:a16="http://schemas.microsoft.com/office/drawing/2014/main" id="{8062D699-7048-4C1E-9954-EABFBD55DD30}"/>
            </a:ext>
          </a:extLst>
        </xdr:cNvPr>
        <xdr:cNvSpPr/>
      </xdr:nvSpPr>
      <xdr:spPr>
        <a:xfrm>
          <a:off x="9192260" y="931583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55</xdr:row>
      <xdr:rowOff>40662</xdr:rowOff>
    </xdr:from>
    <xdr:ext cx="690189" cy="259045"/>
    <xdr:sp macro="" textlink="">
      <xdr:nvSpPr>
        <xdr:cNvPr id="227" name="【橋りょう・トンネル】&#10;一人当たり有形固定資産（償却資産）額該当値テキスト">
          <a:extLst>
            <a:ext uri="{FF2B5EF4-FFF2-40B4-BE49-F238E27FC236}">
              <a16:creationId xmlns:a16="http://schemas.microsoft.com/office/drawing/2014/main" id="{4A4A2DD2-9010-4E37-A767-7DDF8C01E2BB}"/>
            </a:ext>
          </a:extLst>
        </xdr:cNvPr>
        <xdr:cNvSpPr txBox="1"/>
      </xdr:nvSpPr>
      <xdr:spPr>
        <a:xfrm>
          <a:off x="9258300" y="92608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1,159,696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117297</xdr:rowOff>
    </xdr:from>
    <xdr:to>
      <xdr:col>50</xdr:col>
      <xdr:colOff>165100</xdr:colOff>
      <xdr:row>56</xdr:row>
      <xdr:rowOff>47447</xdr:rowOff>
    </xdr:to>
    <xdr:sp macro="" textlink="">
      <xdr:nvSpPr>
        <xdr:cNvPr id="228" name="楕円 227">
          <a:extLst>
            <a:ext uri="{FF2B5EF4-FFF2-40B4-BE49-F238E27FC236}">
              <a16:creationId xmlns:a16="http://schemas.microsoft.com/office/drawing/2014/main" id="{68861ED0-BAD5-4EDF-9669-016890576CAA}"/>
            </a:ext>
          </a:extLst>
        </xdr:cNvPr>
        <xdr:cNvSpPr/>
      </xdr:nvSpPr>
      <xdr:spPr>
        <a:xfrm>
          <a:off x="8445500" y="933749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55</xdr:row>
      <xdr:rowOff>146436</xdr:rowOff>
    </xdr:from>
    <xdr:to>
      <xdr:col>55</xdr:col>
      <xdr:colOff>0</xdr:colOff>
      <xdr:row>55</xdr:row>
      <xdr:rowOff>168097</xdr:rowOff>
    </xdr:to>
    <xdr:cxnSp macro="">
      <xdr:nvCxnSpPr>
        <xdr:cNvPr id="229" name="直線コネクタ 228">
          <a:extLst>
            <a:ext uri="{FF2B5EF4-FFF2-40B4-BE49-F238E27FC236}">
              <a16:creationId xmlns:a16="http://schemas.microsoft.com/office/drawing/2014/main" id="{2713328C-2D65-4113-8752-8E98227A0925}"/>
            </a:ext>
          </a:extLst>
        </xdr:cNvPr>
        <xdr:cNvCxnSpPr/>
      </xdr:nvCxnSpPr>
      <xdr:spPr>
        <a:xfrm flipV="1">
          <a:off x="8496300" y="9366636"/>
          <a:ext cx="723900" cy="21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145345</xdr:rowOff>
    </xdr:from>
    <xdr:to>
      <xdr:col>46</xdr:col>
      <xdr:colOff>38100</xdr:colOff>
      <xdr:row>56</xdr:row>
      <xdr:rowOff>75495</xdr:rowOff>
    </xdr:to>
    <xdr:sp macro="" textlink="">
      <xdr:nvSpPr>
        <xdr:cNvPr id="230" name="楕円 229">
          <a:extLst>
            <a:ext uri="{FF2B5EF4-FFF2-40B4-BE49-F238E27FC236}">
              <a16:creationId xmlns:a16="http://schemas.microsoft.com/office/drawing/2014/main" id="{0318A350-3B6E-4C93-B6AD-F9165D3D4249}"/>
            </a:ext>
          </a:extLst>
        </xdr:cNvPr>
        <xdr:cNvSpPr/>
      </xdr:nvSpPr>
      <xdr:spPr>
        <a:xfrm>
          <a:off x="7670800" y="936554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168097</xdr:rowOff>
    </xdr:from>
    <xdr:to>
      <xdr:col>50</xdr:col>
      <xdr:colOff>114300</xdr:colOff>
      <xdr:row>56</xdr:row>
      <xdr:rowOff>24695</xdr:rowOff>
    </xdr:to>
    <xdr:cxnSp macro="">
      <xdr:nvCxnSpPr>
        <xdr:cNvPr id="231" name="直線コネクタ 230">
          <a:extLst>
            <a:ext uri="{FF2B5EF4-FFF2-40B4-BE49-F238E27FC236}">
              <a16:creationId xmlns:a16="http://schemas.microsoft.com/office/drawing/2014/main" id="{11E295B1-C03F-4CC1-A6FB-E91B2DB7512E}"/>
            </a:ext>
          </a:extLst>
        </xdr:cNvPr>
        <xdr:cNvCxnSpPr/>
      </xdr:nvCxnSpPr>
      <xdr:spPr>
        <a:xfrm flipV="1">
          <a:off x="7713980" y="9388297"/>
          <a:ext cx="782320" cy="2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16035</xdr:rowOff>
    </xdr:from>
    <xdr:to>
      <xdr:col>41</xdr:col>
      <xdr:colOff>101600</xdr:colOff>
      <xdr:row>56</xdr:row>
      <xdr:rowOff>117635</xdr:rowOff>
    </xdr:to>
    <xdr:sp macro="" textlink="">
      <xdr:nvSpPr>
        <xdr:cNvPr id="232" name="楕円 231">
          <a:extLst>
            <a:ext uri="{FF2B5EF4-FFF2-40B4-BE49-F238E27FC236}">
              <a16:creationId xmlns:a16="http://schemas.microsoft.com/office/drawing/2014/main" id="{5672FFC2-E488-414E-AC5E-F5342A030868}"/>
            </a:ext>
          </a:extLst>
        </xdr:cNvPr>
        <xdr:cNvSpPr/>
      </xdr:nvSpPr>
      <xdr:spPr>
        <a:xfrm>
          <a:off x="6873240" y="940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56</xdr:row>
      <xdr:rowOff>24695</xdr:rowOff>
    </xdr:from>
    <xdr:to>
      <xdr:col>45</xdr:col>
      <xdr:colOff>177800</xdr:colOff>
      <xdr:row>56</xdr:row>
      <xdr:rowOff>66835</xdr:rowOff>
    </xdr:to>
    <xdr:cxnSp macro="">
      <xdr:nvCxnSpPr>
        <xdr:cNvPr id="233" name="直線コネクタ 232">
          <a:extLst>
            <a:ext uri="{FF2B5EF4-FFF2-40B4-BE49-F238E27FC236}">
              <a16:creationId xmlns:a16="http://schemas.microsoft.com/office/drawing/2014/main" id="{5AC08CBC-EB06-4EEE-AEAE-C65D4982C4A9}"/>
            </a:ext>
          </a:extLst>
        </xdr:cNvPr>
        <xdr:cNvCxnSpPr/>
      </xdr:nvCxnSpPr>
      <xdr:spPr>
        <a:xfrm flipV="1">
          <a:off x="6924040" y="9412535"/>
          <a:ext cx="789940" cy="42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128328</xdr:rowOff>
    </xdr:from>
    <xdr:ext cx="599010" cy="259045"/>
    <xdr:sp macro="" textlink="">
      <xdr:nvSpPr>
        <xdr:cNvPr id="234" name="n_1aveValue【橋りょう・トンネル】&#10;一人当たり有形固定資産（償却資産）額">
          <a:extLst>
            <a:ext uri="{FF2B5EF4-FFF2-40B4-BE49-F238E27FC236}">
              <a16:creationId xmlns:a16="http://schemas.microsoft.com/office/drawing/2014/main" id="{07952536-D64E-4CAC-92E2-DBED8823DA9A}"/>
            </a:ext>
          </a:extLst>
        </xdr:cNvPr>
        <xdr:cNvSpPr txBox="1"/>
      </xdr:nvSpPr>
      <xdr:spPr>
        <a:xfrm>
          <a:off x="8214575" y="10522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143857</xdr:rowOff>
    </xdr:from>
    <xdr:ext cx="599010" cy="259045"/>
    <xdr:sp macro="" textlink="">
      <xdr:nvSpPr>
        <xdr:cNvPr id="235" name="n_2aveValue【橋りょう・トンネル】&#10;一人当たり有形固定資産（償却資産）額">
          <a:extLst>
            <a:ext uri="{FF2B5EF4-FFF2-40B4-BE49-F238E27FC236}">
              <a16:creationId xmlns:a16="http://schemas.microsoft.com/office/drawing/2014/main" id="{64C746AA-6AEB-4587-81FF-73DD4E3AE36E}"/>
            </a:ext>
          </a:extLst>
        </xdr:cNvPr>
        <xdr:cNvSpPr txBox="1"/>
      </xdr:nvSpPr>
      <xdr:spPr>
        <a:xfrm>
          <a:off x="7444955" y="10537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132398</xdr:rowOff>
    </xdr:from>
    <xdr:ext cx="599010" cy="259045"/>
    <xdr:sp macro="" textlink="">
      <xdr:nvSpPr>
        <xdr:cNvPr id="236" name="n_3aveValue【橋りょう・トンネル】&#10;一人当たり有形固定資産（償却資産）額">
          <a:extLst>
            <a:ext uri="{FF2B5EF4-FFF2-40B4-BE49-F238E27FC236}">
              <a16:creationId xmlns:a16="http://schemas.microsoft.com/office/drawing/2014/main" id="{B87561DC-8BE6-4B96-95A0-C4DFDA1367E4}"/>
            </a:ext>
          </a:extLst>
        </xdr:cNvPr>
        <xdr:cNvSpPr txBox="1"/>
      </xdr:nvSpPr>
      <xdr:spPr>
        <a:xfrm>
          <a:off x="6670255" y="10526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54</xdr:row>
      <xdr:rowOff>63974</xdr:rowOff>
    </xdr:from>
    <xdr:ext cx="690189" cy="259045"/>
    <xdr:sp macro="" textlink="">
      <xdr:nvSpPr>
        <xdr:cNvPr id="237" name="n_1mainValue【橋りょう・トンネル】&#10;一人当たり有形固定資産（償却資産）額">
          <a:extLst>
            <a:ext uri="{FF2B5EF4-FFF2-40B4-BE49-F238E27FC236}">
              <a16:creationId xmlns:a16="http://schemas.microsoft.com/office/drawing/2014/main" id="{AD30904E-9FF8-4278-8601-8E0D212BC6D5}"/>
            </a:ext>
          </a:extLst>
        </xdr:cNvPr>
        <xdr:cNvSpPr txBox="1"/>
      </xdr:nvSpPr>
      <xdr:spPr>
        <a:xfrm>
          <a:off x="8184225" y="91165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54</xdr:row>
      <xdr:rowOff>92022</xdr:rowOff>
    </xdr:from>
    <xdr:ext cx="690189" cy="259045"/>
    <xdr:sp macro="" textlink="">
      <xdr:nvSpPr>
        <xdr:cNvPr id="238" name="n_2mainValue【橋りょう・トンネル】&#10;一人当たり有形固定資産（償却資産）額">
          <a:extLst>
            <a:ext uri="{FF2B5EF4-FFF2-40B4-BE49-F238E27FC236}">
              <a16:creationId xmlns:a16="http://schemas.microsoft.com/office/drawing/2014/main" id="{954BCA64-1966-4152-827B-2B80BD9E09A9}"/>
            </a:ext>
          </a:extLst>
        </xdr:cNvPr>
        <xdr:cNvSpPr txBox="1"/>
      </xdr:nvSpPr>
      <xdr:spPr>
        <a:xfrm>
          <a:off x="7399365" y="914458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54</xdr:row>
      <xdr:rowOff>134162</xdr:rowOff>
    </xdr:from>
    <xdr:ext cx="690189" cy="259045"/>
    <xdr:sp macro="" textlink="">
      <xdr:nvSpPr>
        <xdr:cNvPr id="239" name="n_3mainValue【橋りょう・トンネル】&#10;一人当たり有形固定資産（償却資産）額">
          <a:extLst>
            <a:ext uri="{FF2B5EF4-FFF2-40B4-BE49-F238E27FC236}">
              <a16:creationId xmlns:a16="http://schemas.microsoft.com/office/drawing/2014/main" id="{D082329F-DB62-4666-BD4F-7A5817283FC0}"/>
            </a:ext>
          </a:extLst>
        </xdr:cNvPr>
        <xdr:cNvSpPr txBox="1"/>
      </xdr:nvSpPr>
      <xdr:spPr>
        <a:xfrm>
          <a:off x="6624665" y="91867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0" name="正方形/長方形 239">
          <a:extLst>
            <a:ext uri="{FF2B5EF4-FFF2-40B4-BE49-F238E27FC236}">
              <a16:creationId xmlns:a16="http://schemas.microsoft.com/office/drawing/2014/main" id="{A5180B5A-FD9A-4649-AF7B-722C90BE525D}"/>
            </a:ext>
          </a:extLst>
        </xdr:cNvPr>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1" name="正方形/長方形 240">
          <a:extLst>
            <a:ext uri="{FF2B5EF4-FFF2-40B4-BE49-F238E27FC236}">
              <a16:creationId xmlns:a16="http://schemas.microsoft.com/office/drawing/2014/main" id="{45018129-A22E-4063-9C3C-023CDEA4B190}"/>
            </a:ext>
          </a:extLst>
        </xdr:cNvPr>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2" name="正方形/長方形 241">
          <a:extLst>
            <a:ext uri="{FF2B5EF4-FFF2-40B4-BE49-F238E27FC236}">
              <a16:creationId xmlns:a16="http://schemas.microsoft.com/office/drawing/2014/main" id="{9A968B5E-0B02-4060-8B71-B9674AFABD2C}"/>
            </a:ext>
          </a:extLst>
        </xdr:cNvPr>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3" name="正方形/長方形 242">
          <a:extLst>
            <a:ext uri="{FF2B5EF4-FFF2-40B4-BE49-F238E27FC236}">
              <a16:creationId xmlns:a16="http://schemas.microsoft.com/office/drawing/2014/main" id="{594A9F72-4257-41F3-9181-F205C7B227A1}"/>
            </a:ext>
          </a:extLst>
        </xdr:cNvPr>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4" name="正方形/長方形 243">
          <a:extLst>
            <a:ext uri="{FF2B5EF4-FFF2-40B4-BE49-F238E27FC236}">
              <a16:creationId xmlns:a16="http://schemas.microsoft.com/office/drawing/2014/main" id="{7C2196C4-9F37-46EE-99E8-3986F2A28D1A}"/>
            </a:ext>
          </a:extLst>
        </xdr:cNvPr>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5" name="正方形/長方形 244">
          <a:extLst>
            <a:ext uri="{FF2B5EF4-FFF2-40B4-BE49-F238E27FC236}">
              <a16:creationId xmlns:a16="http://schemas.microsoft.com/office/drawing/2014/main" id="{06711F92-763C-4210-A6FB-863A93B8E0FA}"/>
            </a:ext>
          </a:extLst>
        </xdr:cNvPr>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6" name="正方形/長方形 245">
          <a:extLst>
            <a:ext uri="{FF2B5EF4-FFF2-40B4-BE49-F238E27FC236}">
              <a16:creationId xmlns:a16="http://schemas.microsoft.com/office/drawing/2014/main" id="{B635EBDA-ABA2-460B-8EE8-F8FB4686B949}"/>
            </a:ext>
          </a:extLst>
        </xdr:cNvPr>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7" name="正方形/長方形 246">
          <a:extLst>
            <a:ext uri="{FF2B5EF4-FFF2-40B4-BE49-F238E27FC236}">
              <a16:creationId xmlns:a16="http://schemas.microsoft.com/office/drawing/2014/main" id="{77866FFE-B5B1-41FF-8B55-9E0251FD15C2}"/>
            </a:ext>
          </a:extLst>
        </xdr:cNvPr>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8" name="テキスト ボックス 247">
          <a:extLst>
            <a:ext uri="{FF2B5EF4-FFF2-40B4-BE49-F238E27FC236}">
              <a16:creationId xmlns:a16="http://schemas.microsoft.com/office/drawing/2014/main" id="{4CC7BCC0-950A-4C84-89E9-633C2F129B27}"/>
            </a:ext>
          </a:extLst>
        </xdr:cNvPr>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9" name="直線コネクタ 248">
          <a:extLst>
            <a:ext uri="{FF2B5EF4-FFF2-40B4-BE49-F238E27FC236}">
              <a16:creationId xmlns:a16="http://schemas.microsoft.com/office/drawing/2014/main" id="{B651448E-EEB6-4714-B6E7-08EA77324B7C}"/>
            </a:ext>
          </a:extLst>
        </xdr:cNvPr>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0" name="テキスト ボックス 249">
          <a:extLst>
            <a:ext uri="{FF2B5EF4-FFF2-40B4-BE49-F238E27FC236}">
              <a16:creationId xmlns:a16="http://schemas.microsoft.com/office/drawing/2014/main" id="{81E4E748-6283-4DF7-B211-D8CFB46D6119}"/>
            </a:ext>
          </a:extLst>
        </xdr:cNvPr>
        <xdr:cNvSpPr txBox="1"/>
      </xdr:nvSpPr>
      <xdr:spPr>
        <a:xfrm>
          <a:off x="377341" y="1476249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1" name="直線コネクタ 250">
          <a:extLst>
            <a:ext uri="{FF2B5EF4-FFF2-40B4-BE49-F238E27FC236}">
              <a16:creationId xmlns:a16="http://schemas.microsoft.com/office/drawing/2014/main" id="{270C4765-29A7-4609-AD0C-D156D72A18C4}"/>
            </a:ext>
          </a:extLst>
        </xdr:cNvPr>
        <xdr:cNvCxnSpPr/>
      </xdr:nvCxnSpPr>
      <xdr:spPr>
        <a:xfrm>
          <a:off x="67056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2" name="テキスト ボックス 251">
          <a:extLst>
            <a:ext uri="{FF2B5EF4-FFF2-40B4-BE49-F238E27FC236}">
              <a16:creationId xmlns:a16="http://schemas.microsoft.com/office/drawing/2014/main" id="{F24FF17A-C8A5-431E-8810-5EA251B08D46}"/>
            </a:ext>
          </a:extLst>
        </xdr:cNvPr>
        <xdr:cNvSpPr txBox="1"/>
      </xdr:nvSpPr>
      <xdr:spPr>
        <a:xfrm>
          <a:off x="336081" y="14392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3" name="直線コネクタ 252">
          <a:extLst>
            <a:ext uri="{FF2B5EF4-FFF2-40B4-BE49-F238E27FC236}">
              <a16:creationId xmlns:a16="http://schemas.microsoft.com/office/drawing/2014/main" id="{7ED7EAF6-C796-44B1-98F1-61941FCBB2C6}"/>
            </a:ext>
          </a:extLst>
        </xdr:cNvPr>
        <xdr:cNvCxnSpPr/>
      </xdr:nvCxnSpPr>
      <xdr:spPr>
        <a:xfrm>
          <a:off x="67056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4" name="テキスト ボックス 253">
          <a:extLst>
            <a:ext uri="{FF2B5EF4-FFF2-40B4-BE49-F238E27FC236}">
              <a16:creationId xmlns:a16="http://schemas.microsoft.com/office/drawing/2014/main" id="{6BA07CF5-9476-484A-BCD0-D1C65C62B85A}"/>
            </a:ext>
          </a:extLst>
        </xdr:cNvPr>
        <xdr:cNvSpPr txBox="1"/>
      </xdr:nvSpPr>
      <xdr:spPr>
        <a:xfrm>
          <a:off x="33608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5" name="直線コネクタ 254">
          <a:extLst>
            <a:ext uri="{FF2B5EF4-FFF2-40B4-BE49-F238E27FC236}">
              <a16:creationId xmlns:a16="http://schemas.microsoft.com/office/drawing/2014/main" id="{5CCDDF42-DC68-44EE-94E6-E8412C91B420}"/>
            </a:ext>
          </a:extLst>
        </xdr:cNvPr>
        <xdr:cNvCxnSpPr/>
      </xdr:nvCxnSpPr>
      <xdr:spPr>
        <a:xfrm>
          <a:off x="67056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6" name="テキスト ボックス 255">
          <a:extLst>
            <a:ext uri="{FF2B5EF4-FFF2-40B4-BE49-F238E27FC236}">
              <a16:creationId xmlns:a16="http://schemas.microsoft.com/office/drawing/2014/main" id="{7C96CD83-F895-410F-B5D6-ADB24B6E07A0}"/>
            </a:ext>
          </a:extLst>
        </xdr:cNvPr>
        <xdr:cNvSpPr txBox="1"/>
      </xdr:nvSpPr>
      <xdr:spPr>
        <a:xfrm>
          <a:off x="33608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7" name="直線コネクタ 256">
          <a:extLst>
            <a:ext uri="{FF2B5EF4-FFF2-40B4-BE49-F238E27FC236}">
              <a16:creationId xmlns:a16="http://schemas.microsoft.com/office/drawing/2014/main" id="{3EAE3D85-7B88-4B49-957E-40BF956C9BAC}"/>
            </a:ext>
          </a:extLst>
        </xdr:cNvPr>
        <xdr:cNvCxnSpPr/>
      </xdr:nvCxnSpPr>
      <xdr:spPr>
        <a:xfrm>
          <a:off x="67056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8" name="テキスト ボックス 257">
          <a:extLst>
            <a:ext uri="{FF2B5EF4-FFF2-40B4-BE49-F238E27FC236}">
              <a16:creationId xmlns:a16="http://schemas.microsoft.com/office/drawing/2014/main" id="{967E4624-7CEA-4C69-9D03-D79EA3FC4ECD}"/>
            </a:ext>
          </a:extLst>
        </xdr:cNvPr>
        <xdr:cNvSpPr txBox="1"/>
      </xdr:nvSpPr>
      <xdr:spPr>
        <a:xfrm>
          <a:off x="33608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9" name="直線コネクタ 258">
          <a:extLst>
            <a:ext uri="{FF2B5EF4-FFF2-40B4-BE49-F238E27FC236}">
              <a16:creationId xmlns:a16="http://schemas.microsoft.com/office/drawing/2014/main" id="{E47B7237-B072-406F-B4D7-A04C140DC8E6}"/>
            </a:ext>
          </a:extLst>
        </xdr:cNvPr>
        <xdr:cNvCxnSpPr/>
      </xdr:nvCxnSpPr>
      <xdr:spPr>
        <a:xfrm>
          <a:off x="67056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0" name="テキスト ボックス 259">
          <a:extLst>
            <a:ext uri="{FF2B5EF4-FFF2-40B4-BE49-F238E27FC236}">
              <a16:creationId xmlns:a16="http://schemas.microsoft.com/office/drawing/2014/main" id="{2270C67D-B546-4ECF-A639-C24A259CF6BC}"/>
            </a:ext>
          </a:extLst>
        </xdr:cNvPr>
        <xdr:cNvSpPr txBox="1"/>
      </xdr:nvSpPr>
      <xdr:spPr>
        <a:xfrm>
          <a:off x="27196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1" name="直線コネクタ 260">
          <a:extLst>
            <a:ext uri="{FF2B5EF4-FFF2-40B4-BE49-F238E27FC236}">
              <a16:creationId xmlns:a16="http://schemas.microsoft.com/office/drawing/2014/main" id="{AD2153BA-55D4-4B24-9C0E-09A5787AE03C}"/>
            </a:ext>
          </a:extLst>
        </xdr:cNvPr>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2" name="テキスト ボックス 261">
          <a:extLst>
            <a:ext uri="{FF2B5EF4-FFF2-40B4-BE49-F238E27FC236}">
              <a16:creationId xmlns:a16="http://schemas.microsoft.com/office/drawing/2014/main" id="{CBF1A855-540D-4C86-B0BE-DEF91F79019B}"/>
            </a:ext>
          </a:extLst>
        </xdr:cNvPr>
        <xdr:cNvSpPr txBox="1"/>
      </xdr:nvSpPr>
      <xdr:spPr>
        <a:xfrm>
          <a:off x="27196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3" name="【公営住宅】&#10;有形固定資産減価償却率グラフ枠">
          <a:extLst>
            <a:ext uri="{FF2B5EF4-FFF2-40B4-BE49-F238E27FC236}">
              <a16:creationId xmlns:a16="http://schemas.microsoft.com/office/drawing/2014/main" id="{537B7456-95DD-4A01-9F02-E7BA160EEDB1}"/>
            </a:ext>
          </a:extLst>
        </xdr:cNvPr>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87</xdr:row>
      <xdr:rowOff>19050</xdr:rowOff>
    </xdr:to>
    <xdr:cxnSp macro="">
      <xdr:nvCxnSpPr>
        <xdr:cNvPr id="264" name="直線コネクタ 263">
          <a:extLst>
            <a:ext uri="{FF2B5EF4-FFF2-40B4-BE49-F238E27FC236}">
              <a16:creationId xmlns:a16="http://schemas.microsoft.com/office/drawing/2014/main" id="{1713D359-8ACB-458F-8379-FCC37948443A}"/>
            </a:ext>
          </a:extLst>
        </xdr:cNvPr>
        <xdr:cNvCxnSpPr/>
      </xdr:nvCxnSpPr>
      <xdr:spPr>
        <a:xfrm flipV="1">
          <a:off x="4086225" y="1304163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22877</xdr:rowOff>
    </xdr:from>
    <xdr:ext cx="405111" cy="259045"/>
    <xdr:sp macro="" textlink="">
      <xdr:nvSpPr>
        <xdr:cNvPr id="265" name="【公営住宅】&#10;有形固定資産減価償却率最小値テキスト">
          <a:extLst>
            <a:ext uri="{FF2B5EF4-FFF2-40B4-BE49-F238E27FC236}">
              <a16:creationId xmlns:a16="http://schemas.microsoft.com/office/drawing/2014/main" id="{B246A291-EF77-4130-BB8A-6EF85FF31926}"/>
            </a:ext>
          </a:extLst>
        </xdr:cNvPr>
        <xdr:cNvSpPr txBox="1"/>
      </xdr:nvSpPr>
      <xdr:spPr>
        <a:xfrm>
          <a:off x="4124960" y="1460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19050</xdr:rowOff>
    </xdr:from>
    <xdr:to>
      <xdr:col>24</xdr:col>
      <xdr:colOff>152400</xdr:colOff>
      <xdr:row>87</xdr:row>
      <xdr:rowOff>19050</xdr:rowOff>
    </xdr:to>
    <xdr:cxnSp macro="">
      <xdr:nvCxnSpPr>
        <xdr:cNvPr id="266" name="直線コネクタ 265">
          <a:extLst>
            <a:ext uri="{FF2B5EF4-FFF2-40B4-BE49-F238E27FC236}">
              <a16:creationId xmlns:a16="http://schemas.microsoft.com/office/drawing/2014/main" id="{13FFC3BD-FBCE-417A-9211-819C9DC7B001}"/>
            </a:ext>
          </a:extLst>
        </xdr:cNvPr>
        <xdr:cNvCxnSpPr/>
      </xdr:nvCxnSpPr>
      <xdr:spPr>
        <a:xfrm>
          <a:off x="4020820" y="146037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67" name="【公営住宅】&#10;有形固定資産減価償却率最大値テキスト">
          <a:extLst>
            <a:ext uri="{FF2B5EF4-FFF2-40B4-BE49-F238E27FC236}">
              <a16:creationId xmlns:a16="http://schemas.microsoft.com/office/drawing/2014/main" id="{B5D15438-2E30-4AC4-A123-32A88759CF2E}"/>
            </a:ext>
          </a:extLst>
        </xdr:cNvPr>
        <xdr:cNvSpPr txBox="1"/>
      </xdr:nvSpPr>
      <xdr:spPr>
        <a:xfrm>
          <a:off x="4124960" y="12820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68" name="直線コネクタ 267">
          <a:extLst>
            <a:ext uri="{FF2B5EF4-FFF2-40B4-BE49-F238E27FC236}">
              <a16:creationId xmlns:a16="http://schemas.microsoft.com/office/drawing/2014/main" id="{C96873C5-FF41-4FA8-89BB-D0D0A4F8683E}"/>
            </a:ext>
          </a:extLst>
        </xdr:cNvPr>
        <xdr:cNvCxnSpPr/>
      </xdr:nvCxnSpPr>
      <xdr:spPr>
        <a:xfrm>
          <a:off x="4020820" y="130416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62882</xdr:rowOff>
    </xdr:from>
    <xdr:ext cx="405111" cy="259045"/>
    <xdr:sp macro="" textlink="">
      <xdr:nvSpPr>
        <xdr:cNvPr id="269" name="【公営住宅】&#10;有形固定資産減価償却率平均値テキスト">
          <a:extLst>
            <a:ext uri="{FF2B5EF4-FFF2-40B4-BE49-F238E27FC236}">
              <a16:creationId xmlns:a16="http://schemas.microsoft.com/office/drawing/2014/main" id="{3AB74887-676E-43E2-AFF8-0CE51B679130}"/>
            </a:ext>
          </a:extLst>
        </xdr:cNvPr>
        <xdr:cNvSpPr txBox="1"/>
      </xdr:nvSpPr>
      <xdr:spPr>
        <a:xfrm>
          <a:off x="4124960" y="136417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84455</xdr:rowOff>
    </xdr:from>
    <xdr:to>
      <xdr:col>24</xdr:col>
      <xdr:colOff>114300</xdr:colOff>
      <xdr:row>82</xdr:row>
      <xdr:rowOff>14605</xdr:rowOff>
    </xdr:to>
    <xdr:sp macro="" textlink="">
      <xdr:nvSpPr>
        <xdr:cNvPr id="270" name="フローチャート: 判断 269">
          <a:extLst>
            <a:ext uri="{FF2B5EF4-FFF2-40B4-BE49-F238E27FC236}">
              <a16:creationId xmlns:a16="http://schemas.microsoft.com/office/drawing/2014/main" id="{7C6C52E7-10EB-421A-A7A1-8EEE4C4486B1}"/>
            </a:ext>
          </a:extLst>
        </xdr:cNvPr>
        <xdr:cNvSpPr/>
      </xdr:nvSpPr>
      <xdr:spPr>
        <a:xfrm>
          <a:off x="4036060" y="136632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97789</xdr:rowOff>
    </xdr:from>
    <xdr:to>
      <xdr:col>20</xdr:col>
      <xdr:colOff>38100</xdr:colOff>
      <xdr:row>82</xdr:row>
      <xdr:rowOff>27939</xdr:rowOff>
    </xdr:to>
    <xdr:sp macro="" textlink="">
      <xdr:nvSpPr>
        <xdr:cNvPr id="271" name="フローチャート: 判断 270">
          <a:extLst>
            <a:ext uri="{FF2B5EF4-FFF2-40B4-BE49-F238E27FC236}">
              <a16:creationId xmlns:a16="http://schemas.microsoft.com/office/drawing/2014/main" id="{5496632A-BB6B-41C5-8F63-F08C47AC6BB5}"/>
            </a:ext>
          </a:extLst>
        </xdr:cNvPr>
        <xdr:cNvSpPr/>
      </xdr:nvSpPr>
      <xdr:spPr>
        <a:xfrm>
          <a:off x="3312160" y="1367662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101600</xdr:rowOff>
    </xdr:from>
    <xdr:to>
      <xdr:col>15</xdr:col>
      <xdr:colOff>101600</xdr:colOff>
      <xdr:row>82</xdr:row>
      <xdr:rowOff>31750</xdr:rowOff>
    </xdr:to>
    <xdr:sp macro="" textlink="">
      <xdr:nvSpPr>
        <xdr:cNvPr id="272" name="フローチャート: 判断 271">
          <a:extLst>
            <a:ext uri="{FF2B5EF4-FFF2-40B4-BE49-F238E27FC236}">
              <a16:creationId xmlns:a16="http://schemas.microsoft.com/office/drawing/2014/main" id="{41F2268A-4E26-4ABC-9113-35088A8171BE}"/>
            </a:ext>
          </a:extLst>
        </xdr:cNvPr>
        <xdr:cNvSpPr/>
      </xdr:nvSpPr>
      <xdr:spPr>
        <a:xfrm>
          <a:off x="2514600" y="136804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88264</xdr:rowOff>
    </xdr:from>
    <xdr:to>
      <xdr:col>10</xdr:col>
      <xdr:colOff>165100</xdr:colOff>
      <xdr:row>82</xdr:row>
      <xdr:rowOff>18414</xdr:rowOff>
    </xdr:to>
    <xdr:sp macro="" textlink="">
      <xdr:nvSpPr>
        <xdr:cNvPr id="273" name="フローチャート: 判断 272">
          <a:extLst>
            <a:ext uri="{FF2B5EF4-FFF2-40B4-BE49-F238E27FC236}">
              <a16:creationId xmlns:a16="http://schemas.microsoft.com/office/drawing/2014/main" id="{2CD50A60-60B6-43C5-886D-2C3FE8BCF734}"/>
            </a:ext>
          </a:extLst>
        </xdr:cNvPr>
        <xdr:cNvSpPr/>
      </xdr:nvSpPr>
      <xdr:spPr>
        <a:xfrm>
          <a:off x="1739900" y="1366710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4" name="テキスト ボックス 273">
          <a:extLst>
            <a:ext uri="{FF2B5EF4-FFF2-40B4-BE49-F238E27FC236}">
              <a16:creationId xmlns:a16="http://schemas.microsoft.com/office/drawing/2014/main" id="{91D710D2-0457-4E68-8176-3F016DD4A47C}"/>
            </a:ext>
          </a:extLst>
        </xdr:cNvPr>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5" name="テキスト ボックス 274">
          <a:extLst>
            <a:ext uri="{FF2B5EF4-FFF2-40B4-BE49-F238E27FC236}">
              <a16:creationId xmlns:a16="http://schemas.microsoft.com/office/drawing/2014/main" id="{1B9125A6-41A4-4E2D-9444-F9D20D289BC1}"/>
            </a:ext>
          </a:extLst>
        </xdr:cNvPr>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6" name="テキスト ボックス 275">
          <a:extLst>
            <a:ext uri="{FF2B5EF4-FFF2-40B4-BE49-F238E27FC236}">
              <a16:creationId xmlns:a16="http://schemas.microsoft.com/office/drawing/2014/main" id="{014F2739-72B3-4D48-AC8B-E69134C4B542}"/>
            </a:ext>
          </a:extLst>
        </xdr:cNvPr>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7" name="テキスト ボックス 276">
          <a:extLst>
            <a:ext uri="{FF2B5EF4-FFF2-40B4-BE49-F238E27FC236}">
              <a16:creationId xmlns:a16="http://schemas.microsoft.com/office/drawing/2014/main" id="{8528837C-DF76-4074-B5F0-AFB158D5B651}"/>
            </a:ext>
          </a:extLst>
        </xdr:cNvPr>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8" name="テキスト ボックス 277">
          <a:extLst>
            <a:ext uri="{FF2B5EF4-FFF2-40B4-BE49-F238E27FC236}">
              <a16:creationId xmlns:a16="http://schemas.microsoft.com/office/drawing/2014/main" id="{068BA728-2C67-4860-BFBC-C2F529966486}"/>
            </a:ext>
          </a:extLst>
        </xdr:cNvPr>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82550</xdr:rowOff>
    </xdr:from>
    <xdr:to>
      <xdr:col>24</xdr:col>
      <xdr:colOff>114300</xdr:colOff>
      <xdr:row>78</xdr:row>
      <xdr:rowOff>12700</xdr:rowOff>
    </xdr:to>
    <xdr:sp macro="" textlink="">
      <xdr:nvSpPr>
        <xdr:cNvPr id="279" name="楕円 278">
          <a:extLst>
            <a:ext uri="{FF2B5EF4-FFF2-40B4-BE49-F238E27FC236}">
              <a16:creationId xmlns:a16="http://schemas.microsoft.com/office/drawing/2014/main" id="{8C00B69F-8B39-4185-82EC-65C913E6FD8C}"/>
            </a:ext>
          </a:extLst>
        </xdr:cNvPr>
        <xdr:cNvSpPr/>
      </xdr:nvSpPr>
      <xdr:spPr>
        <a:xfrm>
          <a:off x="4036060" y="129908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35577</xdr:rowOff>
    </xdr:from>
    <xdr:ext cx="469744" cy="259045"/>
    <xdr:sp macro="" textlink="">
      <xdr:nvSpPr>
        <xdr:cNvPr id="280" name="【公営住宅】&#10;有形固定資産減価償却率該当値テキスト">
          <a:extLst>
            <a:ext uri="{FF2B5EF4-FFF2-40B4-BE49-F238E27FC236}">
              <a16:creationId xmlns:a16="http://schemas.microsoft.com/office/drawing/2014/main" id="{8F1E2F0F-6AE4-4243-894A-BA5C1C1231E3}"/>
            </a:ext>
          </a:extLst>
        </xdr:cNvPr>
        <xdr:cNvSpPr txBox="1"/>
      </xdr:nvSpPr>
      <xdr:spPr>
        <a:xfrm>
          <a:off x="4124960" y="12943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82550</xdr:rowOff>
    </xdr:from>
    <xdr:to>
      <xdr:col>20</xdr:col>
      <xdr:colOff>38100</xdr:colOff>
      <xdr:row>78</xdr:row>
      <xdr:rowOff>12700</xdr:rowOff>
    </xdr:to>
    <xdr:sp macro="" textlink="">
      <xdr:nvSpPr>
        <xdr:cNvPr id="281" name="楕円 280">
          <a:extLst>
            <a:ext uri="{FF2B5EF4-FFF2-40B4-BE49-F238E27FC236}">
              <a16:creationId xmlns:a16="http://schemas.microsoft.com/office/drawing/2014/main" id="{953D8CF0-6A0C-4DFA-9696-1E4FE9E8FB2A}"/>
            </a:ext>
          </a:extLst>
        </xdr:cNvPr>
        <xdr:cNvSpPr/>
      </xdr:nvSpPr>
      <xdr:spPr>
        <a:xfrm>
          <a:off x="3312160" y="1299083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77</xdr:row>
      <xdr:rowOff>133350</xdr:rowOff>
    </xdr:from>
    <xdr:to>
      <xdr:col>24</xdr:col>
      <xdr:colOff>63500</xdr:colOff>
      <xdr:row>77</xdr:row>
      <xdr:rowOff>133350</xdr:rowOff>
    </xdr:to>
    <xdr:cxnSp macro="">
      <xdr:nvCxnSpPr>
        <xdr:cNvPr id="282" name="直線コネクタ 281">
          <a:extLst>
            <a:ext uri="{FF2B5EF4-FFF2-40B4-BE49-F238E27FC236}">
              <a16:creationId xmlns:a16="http://schemas.microsoft.com/office/drawing/2014/main" id="{37A7ACAF-9441-42E1-96C1-F42202C9E33E}"/>
            </a:ext>
          </a:extLst>
        </xdr:cNvPr>
        <xdr:cNvCxnSpPr/>
      </xdr:nvCxnSpPr>
      <xdr:spPr>
        <a:xfrm>
          <a:off x="3355340" y="1304163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82550</xdr:rowOff>
    </xdr:from>
    <xdr:to>
      <xdr:col>15</xdr:col>
      <xdr:colOff>101600</xdr:colOff>
      <xdr:row>78</xdr:row>
      <xdr:rowOff>12700</xdr:rowOff>
    </xdr:to>
    <xdr:sp macro="" textlink="">
      <xdr:nvSpPr>
        <xdr:cNvPr id="283" name="楕円 282">
          <a:extLst>
            <a:ext uri="{FF2B5EF4-FFF2-40B4-BE49-F238E27FC236}">
              <a16:creationId xmlns:a16="http://schemas.microsoft.com/office/drawing/2014/main" id="{C6D01B8F-4BF9-41F8-B2CF-AC484FD6EF97}"/>
            </a:ext>
          </a:extLst>
        </xdr:cNvPr>
        <xdr:cNvSpPr/>
      </xdr:nvSpPr>
      <xdr:spPr>
        <a:xfrm>
          <a:off x="2514600" y="129908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133350</xdr:rowOff>
    </xdr:from>
    <xdr:to>
      <xdr:col>19</xdr:col>
      <xdr:colOff>177800</xdr:colOff>
      <xdr:row>77</xdr:row>
      <xdr:rowOff>133350</xdr:rowOff>
    </xdr:to>
    <xdr:cxnSp macro="">
      <xdr:nvCxnSpPr>
        <xdr:cNvPr id="284" name="直線コネクタ 283">
          <a:extLst>
            <a:ext uri="{FF2B5EF4-FFF2-40B4-BE49-F238E27FC236}">
              <a16:creationId xmlns:a16="http://schemas.microsoft.com/office/drawing/2014/main" id="{3419D36D-7C35-46ED-922D-CDC80C6FB754}"/>
            </a:ext>
          </a:extLst>
        </xdr:cNvPr>
        <xdr:cNvCxnSpPr/>
      </xdr:nvCxnSpPr>
      <xdr:spPr>
        <a:xfrm>
          <a:off x="2565400" y="1304163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82550</xdr:rowOff>
    </xdr:from>
    <xdr:to>
      <xdr:col>10</xdr:col>
      <xdr:colOff>165100</xdr:colOff>
      <xdr:row>78</xdr:row>
      <xdr:rowOff>12700</xdr:rowOff>
    </xdr:to>
    <xdr:sp macro="" textlink="">
      <xdr:nvSpPr>
        <xdr:cNvPr id="285" name="楕円 284">
          <a:extLst>
            <a:ext uri="{FF2B5EF4-FFF2-40B4-BE49-F238E27FC236}">
              <a16:creationId xmlns:a16="http://schemas.microsoft.com/office/drawing/2014/main" id="{ED11192B-CD85-4AA0-B56E-B68AD3D11AF3}"/>
            </a:ext>
          </a:extLst>
        </xdr:cNvPr>
        <xdr:cNvSpPr/>
      </xdr:nvSpPr>
      <xdr:spPr>
        <a:xfrm>
          <a:off x="1739900" y="129908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77</xdr:row>
      <xdr:rowOff>133350</xdr:rowOff>
    </xdr:from>
    <xdr:to>
      <xdr:col>15</xdr:col>
      <xdr:colOff>50800</xdr:colOff>
      <xdr:row>77</xdr:row>
      <xdr:rowOff>133350</xdr:rowOff>
    </xdr:to>
    <xdr:cxnSp macro="">
      <xdr:nvCxnSpPr>
        <xdr:cNvPr id="286" name="直線コネクタ 285">
          <a:extLst>
            <a:ext uri="{FF2B5EF4-FFF2-40B4-BE49-F238E27FC236}">
              <a16:creationId xmlns:a16="http://schemas.microsoft.com/office/drawing/2014/main" id="{0D20A220-BEC3-4ED4-B0AA-EE3CDF7E269B}"/>
            </a:ext>
          </a:extLst>
        </xdr:cNvPr>
        <xdr:cNvCxnSpPr/>
      </xdr:nvCxnSpPr>
      <xdr:spPr>
        <a:xfrm>
          <a:off x="1790700" y="1304163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19066</xdr:rowOff>
    </xdr:from>
    <xdr:ext cx="405111" cy="259045"/>
    <xdr:sp macro="" textlink="">
      <xdr:nvSpPr>
        <xdr:cNvPr id="287" name="n_1aveValue【公営住宅】&#10;有形固定資産減価償却率">
          <a:extLst>
            <a:ext uri="{FF2B5EF4-FFF2-40B4-BE49-F238E27FC236}">
              <a16:creationId xmlns:a16="http://schemas.microsoft.com/office/drawing/2014/main" id="{9D6BEB1F-34BC-4903-896B-9574FCD5D9B4}"/>
            </a:ext>
          </a:extLst>
        </xdr:cNvPr>
        <xdr:cNvSpPr txBox="1"/>
      </xdr:nvSpPr>
      <xdr:spPr>
        <a:xfrm>
          <a:off x="3170564" y="13765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22877</xdr:rowOff>
    </xdr:from>
    <xdr:ext cx="405111" cy="259045"/>
    <xdr:sp macro="" textlink="">
      <xdr:nvSpPr>
        <xdr:cNvPr id="288" name="n_2aveValue【公営住宅】&#10;有形固定資産減価償却率">
          <a:extLst>
            <a:ext uri="{FF2B5EF4-FFF2-40B4-BE49-F238E27FC236}">
              <a16:creationId xmlns:a16="http://schemas.microsoft.com/office/drawing/2014/main" id="{4BD30B97-72C4-4B2A-8BCC-C8FE2FD19AA9}"/>
            </a:ext>
          </a:extLst>
        </xdr:cNvPr>
        <xdr:cNvSpPr txBox="1"/>
      </xdr:nvSpPr>
      <xdr:spPr>
        <a:xfrm>
          <a:off x="2385704" y="13769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9541</xdr:rowOff>
    </xdr:from>
    <xdr:ext cx="405111" cy="259045"/>
    <xdr:sp macro="" textlink="">
      <xdr:nvSpPr>
        <xdr:cNvPr id="289" name="n_3aveValue【公営住宅】&#10;有形固定資産減価償却率">
          <a:extLst>
            <a:ext uri="{FF2B5EF4-FFF2-40B4-BE49-F238E27FC236}">
              <a16:creationId xmlns:a16="http://schemas.microsoft.com/office/drawing/2014/main" id="{CBD4494A-E547-4354-AA75-BE969288065B}"/>
            </a:ext>
          </a:extLst>
        </xdr:cNvPr>
        <xdr:cNvSpPr txBox="1"/>
      </xdr:nvSpPr>
      <xdr:spPr>
        <a:xfrm>
          <a:off x="1611004" y="13756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76</xdr:row>
      <xdr:rowOff>29227</xdr:rowOff>
    </xdr:from>
    <xdr:ext cx="469744" cy="259045"/>
    <xdr:sp macro="" textlink="">
      <xdr:nvSpPr>
        <xdr:cNvPr id="290" name="n_1mainValue【公営住宅】&#10;有形固定資産減価償却率">
          <a:extLst>
            <a:ext uri="{FF2B5EF4-FFF2-40B4-BE49-F238E27FC236}">
              <a16:creationId xmlns:a16="http://schemas.microsoft.com/office/drawing/2014/main" id="{14C2B012-3283-44DB-927F-F1D2DBC5D320}"/>
            </a:ext>
          </a:extLst>
        </xdr:cNvPr>
        <xdr:cNvSpPr txBox="1"/>
      </xdr:nvSpPr>
      <xdr:spPr>
        <a:xfrm>
          <a:off x="3138247" y="12769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76</xdr:row>
      <xdr:rowOff>29227</xdr:rowOff>
    </xdr:from>
    <xdr:ext cx="469744" cy="259045"/>
    <xdr:sp macro="" textlink="">
      <xdr:nvSpPr>
        <xdr:cNvPr id="291" name="n_2mainValue【公営住宅】&#10;有形固定資産減価償却率">
          <a:extLst>
            <a:ext uri="{FF2B5EF4-FFF2-40B4-BE49-F238E27FC236}">
              <a16:creationId xmlns:a16="http://schemas.microsoft.com/office/drawing/2014/main" id="{409BA7A5-E29B-45F7-BCDF-24A95D5EDCCC}"/>
            </a:ext>
          </a:extLst>
        </xdr:cNvPr>
        <xdr:cNvSpPr txBox="1"/>
      </xdr:nvSpPr>
      <xdr:spPr>
        <a:xfrm>
          <a:off x="2353387" y="12769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69927</xdr:colOff>
      <xdr:row>76</xdr:row>
      <xdr:rowOff>29227</xdr:rowOff>
    </xdr:from>
    <xdr:ext cx="469744" cy="259045"/>
    <xdr:sp macro="" textlink="">
      <xdr:nvSpPr>
        <xdr:cNvPr id="292" name="n_3mainValue【公営住宅】&#10;有形固定資産減価償却率">
          <a:extLst>
            <a:ext uri="{FF2B5EF4-FFF2-40B4-BE49-F238E27FC236}">
              <a16:creationId xmlns:a16="http://schemas.microsoft.com/office/drawing/2014/main" id="{C90729D6-46CD-49DB-9676-2E4C17A24453}"/>
            </a:ext>
          </a:extLst>
        </xdr:cNvPr>
        <xdr:cNvSpPr txBox="1"/>
      </xdr:nvSpPr>
      <xdr:spPr>
        <a:xfrm>
          <a:off x="1578687" y="12769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3" name="正方形/長方形 292">
          <a:extLst>
            <a:ext uri="{FF2B5EF4-FFF2-40B4-BE49-F238E27FC236}">
              <a16:creationId xmlns:a16="http://schemas.microsoft.com/office/drawing/2014/main" id="{D15A1362-FE8F-4F67-868C-9E4EEED5AFF5}"/>
            </a:ext>
          </a:extLst>
        </xdr:cNvPr>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4" name="正方形/長方形 293">
          <a:extLst>
            <a:ext uri="{FF2B5EF4-FFF2-40B4-BE49-F238E27FC236}">
              <a16:creationId xmlns:a16="http://schemas.microsoft.com/office/drawing/2014/main" id="{A5A9A9CD-C6D3-4935-A410-0D70235DAB82}"/>
            </a:ext>
          </a:extLst>
        </xdr:cNvPr>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5" name="正方形/長方形 294">
          <a:extLst>
            <a:ext uri="{FF2B5EF4-FFF2-40B4-BE49-F238E27FC236}">
              <a16:creationId xmlns:a16="http://schemas.microsoft.com/office/drawing/2014/main" id="{C274A507-4DCA-40F3-BAE3-484C6C3910AF}"/>
            </a:ext>
          </a:extLst>
        </xdr:cNvPr>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6" name="正方形/長方形 295">
          <a:extLst>
            <a:ext uri="{FF2B5EF4-FFF2-40B4-BE49-F238E27FC236}">
              <a16:creationId xmlns:a16="http://schemas.microsoft.com/office/drawing/2014/main" id="{CE263D13-3A23-4916-BD03-32BA2231819D}"/>
            </a:ext>
          </a:extLst>
        </xdr:cNvPr>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7" name="正方形/長方形 296">
          <a:extLst>
            <a:ext uri="{FF2B5EF4-FFF2-40B4-BE49-F238E27FC236}">
              <a16:creationId xmlns:a16="http://schemas.microsoft.com/office/drawing/2014/main" id="{F787D901-D82F-436B-B21F-83C3AB9D0093}"/>
            </a:ext>
          </a:extLst>
        </xdr:cNvPr>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8" name="正方形/長方形 297">
          <a:extLst>
            <a:ext uri="{FF2B5EF4-FFF2-40B4-BE49-F238E27FC236}">
              <a16:creationId xmlns:a16="http://schemas.microsoft.com/office/drawing/2014/main" id="{E453BC2E-63F8-4988-9811-94BAF123052F}"/>
            </a:ext>
          </a:extLst>
        </xdr:cNvPr>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9" name="正方形/長方形 298">
          <a:extLst>
            <a:ext uri="{FF2B5EF4-FFF2-40B4-BE49-F238E27FC236}">
              <a16:creationId xmlns:a16="http://schemas.microsoft.com/office/drawing/2014/main" id="{78E93D4A-59ED-473B-8115-86AE9F6DED3A}"/>
            </a:ext>
          </a:extLst>
        </xdr:cNvPr>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0" name="正方形/長方形 299">
          <a:extLst>
            <a:ext uri="{FF2B5EF4-FFF2-40B4-BE49-F238E27FC236}">
              <a16:creationId xmlns:a16="http://schemas.microsoft.com/office/drawing/2014/main" id="{52BCAC7C-C299-4976-88B0-936EBDDA1A49}"/>
            </a:ext>
          </a:extLst>
        </xdr:cNvPr>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1" name="テキスト ボックス 300">
          <a:extLst>
            <a:ext uri="{FF2B5EF4-FFF2-40B4-BE49-F238E27FC236}">
              <a16:creationId xmlns:a16="http://schemas.microsoft.com/office/drawing/2014/main" id="{AE95BE3B-A8AF-4919-904A-ADD95EF0878F}"/>
            </a:ext>
          </a:extLst>
        </xdr:cNvPr>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2" name="直線コネクタ 301">
          <a:extLst>
            <a:ext uri="{FF2B5EF4-FFF2-40B4-BE49-F238E27FC236}">
              <a16:creationId xmlns:a16="http://schemas.microsoft.com/office/drawing/2014/main" id="{3F6489ED-8524-479A-9EB8-F3820E10BD45}"/>
            </a:ext>
          </a:extLst>
        </xdr:cNvPr>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3" name="直線コネクタ 302">
          <a:extLst>
            <a:ext uri="{FF2B5EF4-FFF2-40B4-BE49-F238E27FC236}">
              <a16:creationId xmlns:a16="http://schemas.microsoft.com/office/drawing/2014/main" id="{9E3EB86E-8E61-4B48-9349-EC64977ACEA8}"/>
            </a:ext>
          </a:extLst>
        </xdr:cNvPr>
        <xdr:cNvCxnSpPr/>
      </xdr:nvCxnSpPr>
      <xdr:spPr>
        <a:xfrm>
          <a:off x="5826760" y="145313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4" name="テキスト ボックス 303">
          <a:extLst>
            <a:ext uri="{FF2B5EF4-FFF2-40B4-BE49-F238E27FC236}">
              <a16:creationId xmlns:a16="http://schemas.microsoft.com/office/drawing/2014/main" id="{17867896-3346-437C-9BF8-522D517ED82B}"/>
            </a:ext>
          </a:extLst>
        </xdr:cNvPr>
        <xdr:cNvSpPr txBox="1"/>
      </xdr:nvSpPr>
      <xdr:spPr>
        <a:xfrm>
          <a:off x="54053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5" name="直線コネクタ 304">
          <a:extLst>
            <a:ext uri="{FF2B5EF4-FFF2-40B4-BE49-F238E27FC236}">
              <a16:creationId xmlns:a16="http://schemas.microsoft.com/office/drawing/2014/main" id="{5F0DC6E7-49CC-4A97-B191-0936FF7318E0}"/>
            </a:ext>
          </a:extLst>
        </xdr:cNvPr>
        <xdr:cNvCxnSpPr/>
      </xdr:nvCxnSpPr>
      <xdr:spPr>
        <a:xfrm>
          <a:off x="5826760" y="14157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06" name="テキスト ボックス 305">
          <a:extLst>
            <a:ext uri="{FF2B5EF4-FFF2-40B4-BE49-F238E27FC236}">
              <a16:creationId xmlns:a16="http://schemas.microsoft.com/office/drawing/2014/main" id="{EEF72B5D-F46B-4A2B-9595-98C98B94190F}"/>
            </a:ext>
          </a:extLst>
        </xdr:cNvPr>
        <xdr:cNvSpPr txBox="1"/>
      </xdr:nvSpPr>
      <xdr:spPr>
        <a:xfrm>
          <a:off x="540530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7" name="直線コネクタ 306">
          <a:extLst>
            <a:ext uri="{FF2B5EF4-FFF2-40B4-BE49-F238E27FC236}">
              <a16:creationId xmlns:a16="http://schemas.microsoft.com/office/drawing/2014/main" id="{D905732A-AB7E-4C46-8C53-987B1E1945CB}"/>
            </a:ext>
          </a:extLst>
        </xdr:cNvPr>
        <xdr:cNvCxnSpPr/>
      </xdr:nvCxnSpPr>
      <xdr:spPr>
        <a:xfrm>
          <a:off x="5826760" y="137845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8" name="テキスト ボックス 307">
          <a:extLst>
            <a:ext uri="{FF2B5EF4-FFF2-40B4-BE49-F238E27FC236}">
              <a16:creationId xmlns:a16="http://schemas.microsoft.com/office/drawing/2014/main" id="{44E22D4A-4520-4C80-9883-618086E0DA28}"/>
            </a:ext>
          </a:extLst>
        </xdr:cNvPr>
        <xdr:cNvSpPr txBox="1"/>
      </xdr:nvSpPr>
      <xdr:spPr>
        <a:xfrm>
          <a:off x="540530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09" name="直線コネクタ 308">
          <a:extLst>
            <a:ext uri="{FF2B5EF4-FFF2-40B4-BE49-F238E27FC236}">
              <a16:creationId xmlns:a16="http://schemas.microsoft.com/office/drawing/2014/main" id="{DCFA0658-66E0-4DE9-A7DB-34ED3FDE8894}"/>
            </a:ext>
          </a:extLst>
        </xdr:cNvPr>
        <xdr:cNvCxnSpPr/>
      </xdr:nvCxnSpPr>
      <xdr:spPr>
        <a:xfrm>
          <a:off x="5826760" y="134112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0" name="テキスト ボックス 309">
          <a:extLst>
            <a:ext uri="{FF2B5EF4-FFF2-40B4-BE49-F238E27FC236}">
              <a16:creationId xmlns:a16="http://schemas.microsoft.com/office/drawing/2014/main" id="{2C842AFD-873A-4F6F-B167-8C68041BECDB}"/>
            </a:ext>
          </a:extLst>
        </xdr:cNvPr>
        <xdr:cNvSpPr txBox="1"/>
      </xdr:nvSpPr>
      <xdr:spPr>
        <a:xfrm>
          <a:off x="540530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1" name="直線コネクタ 310">
          <a:extLst>
            <a:ext uri="{FF2B5EF4-FFF2-40B4-BE49-F238E27FC236}">
              <a16:creationId xmlns:a16="http://schemas.microsoft.com/office/drawing/2014/main" id="{4777607F-1739-4F5D-903A-90389C79B0DD}"/>
            </a:ext>
          </a:extLst>
        </xdr:cNvPr>
        <xdr:cNvCxnSpPr/>
      </xdr:nvCxnSpPr>
      <xdr:spPr>
        <a:xfrm>
          <a:off x="5826760" y="130416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2" name="テキスト ボックス 311">
          <a:extLst>
            <a:ext uri="{FF2B5EF4-FFF2-40B4-BE49-F238E27FC236}">
              <a16:creationId xmlns:a16="http://schemas.microsoft.com/office/drawing/2014/main" id="{A4C332DE-5927-4B26-B80E-9F35E6EFD503}"/>
            </a:ext>
          </a:extLst>
        </xdr:cNvPr>
        <xdr:cNvSpPr txBox="1"/>
      </xdr:nvSpPr>
      <xdr:spPr>
        <a:xfrm>
          <a:off x="540530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3" name="直線コネクタ 312">
          <a:extLst>
            <a:ext uri="{FF2B5EF4-FFF2-40B4-BE49-F238E27FC236}">
              <a16:creationId xmlns:a16="http://schemas.microsoft.com/office/drawing/2014/main" id="{13FC6059-0883-4074-B23D-0C107D9C5139}"/>
            </a:ext>
          </a:extLst>
        </xdr:cNvPr>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4" name="テキスト ボックス 313">
          <a:extLst>
            <a:ext uri="{FF2B5EF4-FFF2-40B4-BE49-F238E27FC236}">
              <a16:creationId xmlns:a16="http://schemas.microsoft.com/office/drawing/2014/main" id="{213FD9F1-BECD-4F6F-AA96-E5EF9CC1A689}"/>
            </a:ext>
          </a:extLst>
        </xdr:cNvPr>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5" name="【公営住宅】&#10;一人当たり面積グラフ枠">
          <a:extLst>
            <a:ext uri="{FF2B5EF4-FFF2-40B4-BE49-F238E27FC236}">
              <a16:creationId xmlns:a16="http://schemas.microsoft.com/office/drawing/2014/main" id="{4881BA9C-2C48-4ED2-A04A-65A6D1E7D66C}"/>
            </a:ext>
          </a:extLst>
        </xdr:cNvPr>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54102</xdr:rowOff>
    </xdr:from>
    <xdr:to>
      <xdr:col>54</xdr:col>
      <xdr:colOff>189865</xdr:colOff>
      <xdr:row>86</xdr:row>
      <xdr:rowOff>111633</xdr:rowOff>
    </xdr:to>
    <xdr:cxnSp macro="">
      <xdr:nvCxnSpPr>
        <xdr:cNvPr id="316" name="直線コネクタ 315">
          <a:extLst>
            <a:ext uri="{FF2B5EF4-FFF2-40B4-BE49-F238E27FC236}">
              <a16:creationId xmlns:a16="http://schemas.microsoft.com/office/drawing/2014/main" id="{93C4FAAE-7C11-421E-AD23-CF8F6C8504CC}"/>
            </a:ext>
          </a:extLst>
        </xdr:cNvPr>
        <xdr:cNvCxnSpPr/>
      </xdr:nvCxnSpPr>
      <xdr:spPr>
        <a:xfrm flipV="1">
          <a:off x="9219565" y="13130022"/>
          <a:ext cx="0" cy="1398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115460</xdr:rowOff>
    </xdr:from>
    <xdr:ext cx="469744" cy="259045"/>
    <xdr:sp macro="" textlink="">
      <xdr:nvSpPr>
        <xdr:cNvPr id="317" name="【公営住宅】&#10;一人当たり面積最小値テキスト">
          <a:extLst>
            <a:ext uri="{FF2B5EF4-FFF2-40B4-BE49-F238E27FC236}">
              <a16:creationId xmlns:a16="http://schemas.microsoft.com/office/drawing/2014/main" id="{C09E6C8F-F5BF-4AF1-BD98-B321DD1B0100}"/>
            </a:ext>
          </a:extLst>
        </xdr:cNvPr>
        <xdr:cNvSpPr txBox="1"/>
      </xdr:nvSpPr>
      <xdr:spPr>
        <a:xfrm>
          <a:off x="9258300" y="14532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111633</xdr:rowOff>
    </xdr:from>
    <xdr:to>
      <xdr:col>55</xdr:col>
      <xdr:colOff>88900</xdr:colOff>
      <xdr:row>86</xdr:row>
      <xdr:rowOff>111633</xdr:rowOff>
    </xdr:to>
    <xdr:cxnSp macro="">
      <xdr:nvCxnSpPr>
        <xdr:cNvPr id="318" name="直線コネクタ 317">
          <a:extLst>
            <a:ext uri="{FF2B5EF4-FFF2-40B4-BE49-F238E27FC236}">
              <a16:creationId xmlns:a16="http://schemas.microsoft.com/office/drawing/2014/main" id="{B026D749-8A37-40AD-A305-0C916175888A}"/>
            </a:ext>
          </a:extLst>
        </xdr:cNvPr>
        <xdr:cNvCxnSpPr/>
      </xdr:nvCxnSpPr>
      <xdr:spPr>
        <a:xfrm>
          <a:off x="9154160" y="1452867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779</xdr:rowOff>
    </xdr:from>
    <xdr:ext cx="469744" cy="259045"/>
    <xdr:sp macro="" textlink="">
      <xdr:nvSpPr>
        <xdr:cNvPr id="319" name="【公営住宅】&#10;一人当たり面積最大値テキスト">
          <a:extLst>
            <a:ext uri="{FF2B5EF4-FFF2-40B4-BE49-F238E27FC236}">
              <a16:creationId xmlns:a16="http://schemas.microsoft.com/office/drawing/2014/main" id="{87369104-E975-4B86-8F5D-22B1093A57F4}"/>
            </a:ext>
          </a:extLst>
        </xdr:cNvPr>
        <xdr:cNvSpPr txBox="1"/>
      </xdr:nvSpPr>
      <xdr:spPr>
        <a:xfrm>
          <a:off x="9258300" y="12909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54102</xdr:rowOff>
    </xdr:from>
    <xdr:to>
      <xdr:col>55</xdr:col>
      <xdr:colOff>88900</xdr:colOff>
      <xdr:row>78</xdr:row>
      <xdr:rowOff>54102</xdr:rowOff>
    </xdr:to>
    <xdr:cxnSp macro="">
      <xdr:nvCxnSpPr>
        <xdr:cNvPr id="320" name="直線コネクタ 319">
          <a:extLst>
            <a:ext uri="{FF2B5EF4-FFF2-40B4-BE49-F238E27FC236}">
              <a16:creationId xmlns:a16="http://schemas.microsoft.com/office/drawing/2014/main" id="{414FE922-249E-46EB-B7DB-7E7DB65B82AC}"/>
            </a:ext>
          </a:extLst>
        </xdr:cNvPr>
        <xdr:cNvCxnSpPr/>
      </xdr:nvCxnSpPr>
      <xdr:spPr>
        <a:xfrm>
          <a:off x="9154160" y="1313002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164864</xdr:rowOff>
    </xdr:from>
    <xdr:ext cx="469744" cy="259045"/>
    <xdr:sp macro="" textlink="">
      <xdr:nvSpPr>
        <xdr:cNvPr id="321" name="【公営住宅】&#10;一人当たり面積平均値テキスト">
          <a:extLst>
            <a:ext uri="{FF2B5EF4-FFF2-40B4-BE49-F238E27FC236}">
              <a16:creationId xmlns:a16="http://schemas.microsoft.com/office/drawing/2014/main" id="{79405E03-61D3-47F0-AC06-93626488ED15}"/>
            </a:ext>
          </a:extLst>
        </xdr:cNvPr>
        <xdr:cNvSpPr txBox="1"/>
      </xdr:nvSpPr>
      <xdr:spPr>
        <a:xfrm>
          <a:off x="9258300" y="139113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141987</xdr:rowOff>
    </xdr:from>
    <xdr:to>
      <xdr:col>55</xdr:col>
      <xdr:colOff>50800</xdr:colOff>
      <xdr:row>84</xdr:row>
      <xdr:rowOff>72137</xdr:rowOff>
    </xdr:to>
    <xdr:sp macro="" textlink="">
      <xdr:nvSpPr>
        <xdr:cNvPr id="322" name="フローチャート: 判断 321">
          <a:extLst>
            <a:ext uri="{FF2B5EF4-FFF2-40B4-BE49-F238E27FC236}">
              <a16:creationId xmlns:a16="http://schemas.microsoft.com/office/drawing/2014/main" id="{D658444E-87EA-48A0-804A-A64B2D448908}"/>
            </a:ext>
          </a:extLst>
        </xdr:cNvPr>
        <xdr:cNvSpPr/>
      </xdr:nvSpPr>
      <xdr:spPr>
        <a:xfrm>
          <a:off x="9192260" y="1405610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103887</xdr:rowOff>
    </xdr:from>
    <xdr:to>
      <xdr:col>50</xdr:col>
      <xdr:colOff>165100</xdr:colOff>
      <xdr:row>84</xdr:row>
      <xdr:rowOff>34037</xdr:rowOff>
    </xdr:to>
    <xdr:sp macro="" textlink="">
      <xdr:nvSpPr>
        <xdr:cNvPr id="323" name="フローチャート: 判断 322">
          <a:extLst>
            <a:ext uri="{FF2B5EF4-FFF2-40B4-BE49-F238E27FC236}">
              <a16:creationId xmlns:a16="http://schemas.microsoft.com/office/drawing/2014/main" id="{AD2EEDEB-72C8-4DE0-A080-87340BE24A24}"/>
            </a:ext>
          </a:extLst>
        </xdr:cNvPr>
        <xdr:cNvSpPr/>
      </xdr:nvSpPr>
      <xdr:spPr>
        <a:xfrm>
          <a:off x="8445500" y="1401800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68835</xdr:rowOff>
    </xdr:from>
    <xdr:to>
      <xdr:col>46</xdr:col>
      <xdr:colOff>38100</xdr:colOff>
      <xdr:row>83</xdr:row>
      <xdr:rowOff>170435</xdr:rowOff>
    </xdr:to>
    <xdr:sp macro="" textlink="">
      <xdr:nvSpPr>
        <xdr:cNvPr id="324" name="フローチャート: 判断 323">
          <a:extLst>
            <a:ext uri="{FF2B5EF4-FFF2-40B4-BE49-F238E27FC236}">
              <a16:creationId xmlns:a16="http://schemas.microsoft.com/office/drawing/2014/main" id="{51FE7FC4-1B1C-4ADE-89FA-998FB65B858D}"/>
            </a:ext>
          </a:extLst>
        </xdr:cNvPr>
        <xdr:cNvSpPr/>
      </xdr:nvSpPr>
      <xdr:spPr>
        <a:xfrm>
          <a:off x="7670800" y="1398295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118745</xdr:rowOff>
    </xdr:from>
    <xdr:to>
      <xdr:col>41</xdr:col>
      <xdr:colOff>101600</xdr:colOff>
      <xdr:row>83</xdr:row>
      <xdr:rowOff>48895</xdr:rowOff>
    </xdr:to>
    <xdr:sp macro="" textlink="">
      <xdr:nvSpPr>
        <xdr:cNvPr id="325" name="フローチャート: 判断 324">
          <a:extLst>
            <a:ext uri="{FF2B5EF4-FFF2-40B4-BE49-F238E27FC236}">
              <a16:creationId xmlns:a16="http://schemas.microsoft.com/office/drawing/2014/main" id="{697FC4F4-CFA8-4DDB-B61D-F5C411B9D804}"/>
            </a:ext>
          </a:extLst>
        </xdr:cNvPr>
        <xdr:cNvSpPr/>
      </xdr:nvSpPr>
      <xdr:spPr>
        <a:xfrm>
          <a:off x="6873240" y="1386522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6" name="テキスト ボックス 325">
          <a:extLst>
            <a:ext uri="{FF2B5EF4-FFF2-40B4-BE49-F238E27FC236}">
              <a16:creationId xmlns:a16="http://schemas.microsoft.com/office/drawing/2014/main" id="{12AA9E6C-06B4-4B71-8585-9B6D5323E223}"/>
            </a:ext>
          </a:extLst>
        </xdr:cNvPr>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7" name="テキスト ボックス 326">
          <a:extLst>
            <a:ext uri="{FF2B5EF4-FFF2-40B4-BE49-F238E27FC236}">
              <a16:creationId xmlns:a16="http://schemas.microsoft.com/office/drawing/2014/main" id="{F741D288-B9CA-4615-8A64-E8D58CD46B9A}"/>
            </a:ext>
          </a:extLst>
        </xdr:cNvPr>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8" name="テキスト ボックス 327">
          <a:extLst>
            <a:ext uri="{FF2B5EF4-FFF2-40B4-BE49-F238E27FC236}">
              <a16:creationId xmlns:a16="http://schemas.microsoft.com/office/drawing/2014/main" id="{34F977A6-4443-4902-A4A0-5526F5A72EE1}"/>
            </a:ext>
          </a:extLst>
        </xdr:cNvPr>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9" name="テキスト ボックス 328">
          <a:extLst>
            <a:ext uri="{FF2B5EF4-FFF2-40B4-BE49-F238E27FC236}">
              <a16:creationId xmlns:a16="http://schemas.microsoft.com/office/drawing/2014/main" id="{B8F87D6C-5788-467A-9FD1-B18252264940}"/>
            </a:ext>
          </a:extLst>
        </xdr:cNvPr>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0" name="テキスト ボックス 329">
          <a:extLst>
            <a:ext uri="{FF2B5EF4-FFF2-40B4-BE49-F238E27FC236}">
              <a16:creationId xmlns:a16="http://schemas.microsoft.com/office/drawing/2014/main" id="{4BD78CA7-B7D5-49F0-815F-58FF0FEFFD08}"/>
            </a:ext>
          </a:extLst>
        </xdr:cNvPr>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60833</xdr:rowOff>
    </xdr:from>
    <xdr:to>
      <xdr:col>55</xdr:col>
      <xdr:colOff>50800</xdr:colOff>
      <xdr:row>86</xdr:row>
      <xdr:rowOff>162433</xdr:rowOff>
    </xdr:to>
    <xdr:sp macro="" textlink="">
      <xdr:nvSpPr>
        <xdr:cNvPr id="331" name="楕円 330">
          <a:extLst>
            <a:ext uri="{FF2B5EF4-FFF2-40B4-BE49-F238E27FC236}">
              <a16:creationId xmlns:a16="http://schemas.microsoft.com/office/drawing/2014/main" id="{E6B526D9-8AD8-4A44-8BC8-A1F0DC680235}"/>
            </a:ext>
          </a:extLst>
        </xdr:cNvPr>
        <xdr:cNvSpPr/>
      </xdr:nvSpPr>
      <xdr:spPr>
        <a:xfrm>
          <a:off x="9192260" y="1447787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147210</xdr:rowOff>
    </xdr:from>
    <xdr:ext cx="469744" cy="259045"/>
    <xdr:sp macro="" textlink="">
      <xdr:nvSpPr>
        <xdr:cNvPr id="332" name="【公営住宅】&#10;一人当たり面積該当値テキスト">
          <a:extLst>
            <a:ext uri="{FF2B5EF4-FFF2-40B4-BE49-F238E27FC236}">
              <a16:creationId xmlns:a16="http://schemas.microsoft.com/office/drawing/2014/main" id="{E7DF393C-965B-4700-B7E7-14FA47AA8C5B}"/>
            </a:ext>
          </a:extLst>
        </xdr:cNvPr>
        <xdr:cNvSpPr txBox="1"/>
      </xdr:nvSpPr>
      <xdr:spPr>
        <a:xfrm>
          <a:off x="9258300" y="14396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58165</xdr:rowOff>
    </xdr:from>
    <xdr:to>
      <xdr:col>50</xdr:col>
      <xdr:colOff>165100</xdr:colOff>
      <xdr:row>86</xdr:row>
      <xdr:rowOff>159765</xdr:rowOff>
    </xdr:to>
    <xdr:sp macro="" textlink="">
      <xdr:nvSpPr>
        <xdr:cNvPr id="333" name="楕円 332">
          <a:extLst>
            <a:ext uri="{FF2B5EF4-FFF2-40B4-BE49-F238E27FC236}">
              <a16:creationId xmlns:a16="http://schemas.microsoft.com/office/drawing/2014/main" id="{D3E3FDD7-8292-4E55-9BFA-2D04BD97B615}"/>
            </a:ext>
          </a:extLst>
        </xdr:cNvPr>
        <xdr:cNvSpPr/>
      </xdr:nvSpPr>
      <xdr:spPr>
        <a:xfrm>
          <a:off x="8445500" y="1447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108965</xdr:rowOff>
    </xdr:from>
    <xdr:to>
      <xdr:col>55</xdr:col>
      <xdr:colOff>0</xdr:colOff>
      <xdr:row>86</xdr:row>
      <xdr:rowOff>111633</xdr:rowOff>
    </xdr:to>
    <xdr:cxnSp macro="">
      <xdr:nvCxnSpPr>
        <xdr:cNvPr id="334" name="直線コネクタ 333">
          <a:extLst>
            <a:ext uri="{FF2B5EF4-FFF2-40B4-BE49-F238E27FC236}">
              <a16:creationId xmlns:a16="http://schemas.microsoft.com/office/drawing/2014/main" id="{5637477D-4B94-44F4-8330-5C581E4F350A}"/>
            </a:ext>
          </a:extLst>
        </xdr:cNvPr>
        <xdr:cNvCxnSpPr/>
      </xdr:nvCxnSpPr>
      <xdr:spPr>
        <a:xfrm>
          <a:off x="8496300" y="14526005"/>
          <a:ext cx="723900" cy="2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58165</xdr:rowOff>
    </xdr:from>
    <xdr:to>
      <xdr:col>46</xdr:col>
      <xdr:colOff>38100</xdr:colOff>
      <xdr:row>86</xdr:row>
      <xdr:rowOff>159765</xdr:rowOff>
    </xdr:to>
    <xdr:sp macro="" textlink="">
      <xdr:nvSpPr>
        <xdr:cNvPr id="335" name="楕円 334">
          <a:extLst>
            <a:ext uri="{FF2B5EF4-FFF2-40B4-BE49-F238E27FC236}">
              <a16:creationId xmlns:a16="http://schemas.microsoft.com/office/drawing/2014/main" id="{154622E0-C060-469B-A3C1-5169EEAD2E06}"/>
            </a:ext>
          </a:extLst>
        </xdr:cNvPr>
        <xdr:cNvSpPr/>
      </xdr:nvSpPr>
      <xdr:spPr>
        <a:xfrm>
          <a:off x="7670800" y="1447520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108965</xdr:rowOff>
    </xdr:from>
    <xdr:to>
      <xdr:col>50</xdr:col>
      <xdr:colOff>114300</xdr:colOff>
      <xdr:row>86</xdr:row>
      <xdr:rowOff>108965</xdr:rowOff>
    </xdr:to>
    <xdr:cxnSp macro="">
      <xdr:nvCxnSpPr>
        <xdr:cNvPr id="336" name="直線コネクタ 335">
          <a:extLst>
            <a:ext uri="{FF2B5EF4-FFF2-40B4-BE49-F238E27FC236}">
              <a16:creationId xmlns:a16="http://schemas.microsoft.com/office/drawing/2014/main" id="{46AD69E2-AC58-43F1-BC6A-A3B9C16355DC}"/>
            </a:ext>
          </a:extLst>
        </xdr:cNvPr>
        <xdr:cNvCxnSpPr/>
      </xdr:nvCxnSpPr>
      <xdr:spPr>
        <a:xfrm>
          <a:off x="7713980" y="14526005"/>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13588</xdr:rowOff>
    </xdr:from>
    <xdr:to>
      <xdr:col>41</xdr:col>
      <xdr:colOff>101600</xdr:colOff>
      <xdr:row>86</xdr:row>
      <xdr:rowOff>115188</xdr:rowOff>
    </xdr:to>
    <xdr:sp macro="" textlink="">
      <xdr:nvSpPr>
        <xdr:cNvPr id="337" name="楕円 336">
          <a:extLst>
            <a:ext uri="{FF2B5EF4-FFF2-40B4-BE49-F238E27FC236}">
              <a16:creationId xmlns:a16="http://schemas.microsoft.com/office/drawing/2014/main" id="{DBAAE77C-04EC-4C91-8E66-0CA24D179021}"/>
            </a:ext>
          </a:extLst>
        </xdr:cNvPr>
        <xdr:cNvSpPr/>
      </xdr:nvSpPr>
      <xdr:spPr>
        <a:xfrm>
          <a:off x="6873240" y="1443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64388</xdr:rowOff>
    </xdr:from>
    <xdr:to>
      <xdr:col>45</xdr:col>
      <xdr:colOff>177800</xdr:colOff>
      <xdr:row>86</xdr:row>
      <xdr:rowOff>108965</xdr:rowOff>
    </xdr:to>
    <xdr:cxnSp macro="">
      <xdr:nvCxnSpPr>
        <xdr:cNvPr id="338" name="直線コネクタ 337">
          <a:extLst>
            <a:ext uri="{FF2B5EF4-FFF2-40B4-BE49-F238E27FC236}">
              <a16:creationId xmlns:a16="http://schemas.microsoft.com/office/drawing/2014/main" id="{E79C1357-5E22-4E91-9B76-EDDA8D7FD691}"/>
            </a:ext>
          </a:extLst>
        </xdr:cNvPr>
        <xdr:cNvCxnSpPr/>
      </xdr:nvCxnSpPr>
      <xdr:spPr>
        <a:xfrm>
          <a:off x="6924040" y="14481428"/>
          <a:ext cx="789940" cy="44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50564</xdr:rowOff>
    </xdr:from>
    <xdr:ext cx="469744" cy="259045"/>
    <xdr:sp macro="" textlink="">
      <xdr:nvSpPr>
        <xdr:cNvPr id="339" name="n_1aveValue【公営住宅】&#10;一人当たり面積">
          <a:extLst>
            <a:ext uri="{FF2B5EF4-FFF2-40B4-BE49-F238E27FC236}">
              <a16:creationId xmlns:a16="http://schemas.microsoft.com/office/drawing/2014/main" id="{4F8850AE-6808-441F-9EF8-1E5AD58A5BBD}"/>
            </a:ext>
          </a:extLst>
        </xdr:cNvPr>
        <xdr:cNvSpPr txBox="1"/>
      </xdr:nvSpPr>
      <xdr:spPr>
        <a:xfrm>
          <a:off x="8271587" y="13797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15512</xdr:rowOff>
    </xdr:from>
    <xdr:ext cx="469744" cy="259045"/>
    <xdr:sp macro="" textlink="">
      <xdr:nvSpPr>
        <xdr:cNvPr id="340" name="n_2aveValue【公営住宅】&#10;一人当たり面積">
          <a:extLst>
            <a:ext uri="{FF2B5EF4-FFF2-40B4-BE49-F238E27FC236}">
              <a16:creationId xmlns:a16="http://schemas.microsoft.com/office/drawing/2014/main" id="{48FB7D35-D0DB-4939-983D-03B3143EFC02}"/>
            </a:ext>
          </a:extLst>
        </xdr:cNvPr>
        <xdr:cNvSpPr txBox="1"/>
      </xdr:nvSpPr>
      <xdr:spPr>
        <a:xfrm>
          <a:off x="7509587" y="13761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65422</xdr:rowOff>
    </xdr:from>
    <xdr:ext cx="469744" cy="259045"/>
    <xdr:sp macro="" textlink="">
      <xdr:nvSpPr>
        <xdr:cNvPr id="341" name="n_3aveValue【公営住宅】&#10;一人当たり面積">
          <a:extLst>
            <a:ext uri="{FF2B5EF4-FFF2-40B4-BE49-F238E27FC236}">
              <a16:creationId xmlns:a16="http://schemas.microsoft.com/office/drawing/2014/main" id="{466B3E9C-04EE-4778-A2C7-88D54DB29A20}"/>
            </a:ext>
          </a:extLst>
        </xdr:cNvPr>
        <xdr:cNvSpPr txBox="1"/>
      </xdr:nvSpPr>
      <xdr:spPr>
        <a:xfrm>
          <a:off x="6712027" y="13644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150892</xdr:rowOff>
    </xdr:from>
    <xdr:ext cx="469744" cy="259045"/>
    <xdr:sp macro="" textlink="">
      <xdr:nvSpPr>
        <xdr:cNvPr id="342" name="n_1mainValue【公営住宅】&#10;一人当たり面積">
          <a:extLst>
            <a:ext uri="{FF2B5EF4-FFF2-40B4-BE49-F238E27FC236}">
              <a16:creationId xmlns:a16="http://schemas.microsoft.com/office/drawing/2014/main" id="{C541B76E-598E-46EA-8FC0-6B90BA7926F2}"/>
            </a:ext>
          </a:extLst>
        </xdr:cNvPr>
        <xdr:cNvSpPr txBox="1"/>
      </xdr:nvSpPr>
      <xdr:spPr>
        <a:xfrm>
          <a:off x="8271587" y="14567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150892</xdr:rowOff>
    </xdr:from>
    <xdr:ext cx="469744" cy="259045"/>
    <xdr:sp macro="" textlink="">
      <xdr:nvSpPr>
        <xdr:cNvPr id="343" name="n_2mainValue【公営住宅】&#10;一人当たり面積">
          <a:extLst>
            <a:ext uri="{FF2B5EF4-FFF2-40B4-BE49-F238E27FC236}">
              <a16:creationId xmlns:a16="http://schemas.microsoft.com/office/drawing/2014/main" id="{85D7509C-E174-47A9-94CE-7D399D17D773}"/>
            </a:ext>
          </a:extLst>
        </xdr:cNvPr>
        <xdr:cNvSpPr txBox="1"/>
      </xdr:nvSpPr>
      <xdr:spPr>
        <a:xfrm>
          <a:off x="7509587" y="14567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106315</xdr:rowOff>
    </xdr:from>
    <xdr:ext cx="469744" cy="259045"/>
    <xdr:sp macro="" textlink="">
      <xdr:nvSpPr>
        <xdr:cNvPr id="344" name="n_3mainValue【公営住宅】&#10;一人当たり面積">
          <a:extLst>
            <a:ext uri="{FF2B5EF4-FFF2-40B4-BE49-F238E27FC236}">
              <a16:creationId xmlns:a16="http://schemas.microsoft.com/office/drawing/2014/main" id="{26A771B4-9A70-4B28-909C-EDCD0B397962}"/>
            </a:ext>
          </a:extLst>
        </xdr:cNvPr>
        <xdr:cNvSpPr txBox="1"/>
      </xdr:nvSpPr>
      <xdr:spPr>
        <a:xfrm>
          <a:off x="6712027" y="14523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5" name="正方形/長方形 344">
          <a:extLst>
            <a:ext uri="{FF2B5EF4-FFF2-40B4-BE49-F238E27FC236}">
              <a16:creationId xmlns:a16="http://schemas.microsoft.com/office/drawing/2014/main" id="{77EE5214-2689-4593-B70C-2F1335C0ED48}"/>
            </a:ext>
          </a:extLst>
        </xdr:cNvPr>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6" name="正方形/長方形 345">
          <a:extLst>
            <a:ext uri="{FF2B5EF4-FFF2-40B4-BE49-F238E27FC236}">
              <a16:creationId xmlns:a16="http://schemas.microsoft.com/office/drawing/2014/main" id="{892A7BDC-EF8B-4ADA-9377-5CE0792CB3E5}"/>
            </a:ext>
          </a:extLst>
        </xdr:cNvPr>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7" name="正方形/長方形 346">
          <a:extLst>
            <a:ext uri="{FF2B5EF4-FFF2-40B4-BE49-F238E27FC236}">
              <a16:creationId xmlns:a16="http://schemas.microsoft.com/office/drawing/2014/main" id="{AFAB76F8-7989-4715-910B-980E224569F5}"/>
            </a:ext>
          </a:extLst>
        </xdr:cNvPr>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8" name="正方形/長方形 347">
          <a:extLst>
            <a:ext uri="{FF2B5EF4-FFF2-40B4-BE49-F238E27FC236}">
              <a16:creationId xmlns:a16="http://schemas.microsoft.com/office/drawing/2014/main" id="{7BAB383C-9E86-4522-BAE1-B8037F949500}"/>
            </a:ext>
          </a:extLst>
        </xdr:cNvPr>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9" name="正方形/長方形 348">
          <a:extLst>
            <a:ext uri="{FF2B5EF4-FFF2-40B4-BE49-F238E27FC236}">
              <a16:creationId xmlns:a16="http://schemas.microsoft.com/office/drawing/2014/main" id="{1E66FBE2-D386-4CB5-9CE8-70271695BE58}"/>
            </a:ext>
          </a:extLst>
        </xdr:cNvPr>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0" name="正方形/長方形 349">
          <a:extLst>
            <a:ext uri="{FF2B5EF4-FFF2-40B4-BE49-F238E27FC236}">
              <a16:creationId xmlns:a16="http://schemas.microsoft.com/office/drawing/2014/main" id="{009672F5-AFE1-4C31-9E4F-0C0888B6A380}"/>
            </a:ext>
          </a:extLst>
        </xdr:cNvPr>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1" name="正方形/長方形 350">
          <a:extLst>
            <a:ext uri="{FF2B5EF4-FFF2-40B4-BE49-F238E27FC236}">
              <a16:creationId xmlns:a16="http://schemas.microsoft.com/office/drawing/2014/main" id="{F819E375-4031-4CA9-89A3-FDBF77F2F5B0}"/>
            </a:ext>
          </a:extLst>
        </xdr:cNvPr>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2" name="正方形/長方形 351">
          <a:extLst>
            <a:ext uri="{FF2B5EF4-FFF2-40B4-BE49-F238E27FC236}">
              <a16:creationId xmlns:a16="http://schemas.microsoft.com/office/drawing/2014/main" id="{0D64DC75-D6E5-49F2-A800-956C15E8AAEB}"/>
            </a:ext>
          </a:extLst>
        </xdr:cNvPr>
        <xdr:cNvSpPr/>
      </xdr:nvSpPr>
      <xdr:spPr>
        <a:xfrm>
          <a:off x="67056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3" name="正方形/長方形 352">
          <a:extLst>
            <a:ext uri="{FF2B5EF4-FFF2-40B4-BE49-F238E27FC236}">
              <a16:creationId xmlns:a16="http://schemas.microsoft.com/office/drawing/2014/main" id="{CA15BA93-AFC4-4987-87D7-84DEBF8DA905}"/>
            </a:ext>
          </a:extLst>
        </xdr:cNvPr>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4" name="正方形/長方形 353">
          <a:extLst>
            <a:ext uri="{FF2B5EF4-FFF2-40B4-BE49-F238E27FC236}">
              <a16:creationId xmlns:a16="http://schemas.microsoft.com/office/drawing/2014/main" id="{40EEBB25-E37A-44E3-922A-3DCF88F6C845}"/>
            </a:ext>
          </a:extLst>
        </xdr:cNvPr>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5" name="正方形/長方形 354">
          <a:extLst>
            <a:ext uri="{FF2B5EF4-FFF2-40B4-BE49-F238E27FC236}">
              <a16:creationId xmlns:a16="http://schemas.microsoft.com/office/drawing/2014/main" id="{8B55471A-87B0-419D-A686-490DD5A9733A}"/>
            </a:ext>
          </a:extLst>
        </xdr:cNvPr>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6" name="正方形/長方形 355">
          <a:extLst>
            <a:ext uri="{FF2B5EF4-FFF2-40B4-BE49-F238E27FC236}">
              <a16:creationId xmlns:a16="http://schemas.microsoft.com/office/drawing/2014/main" id="{40AC8258-02DE-43FA-BDEE-01AE223F767B}"/>
            </a:ext>
          </a:extLst>
        </xdr:cNvPr>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7" name="正方形/長方形 356">
          <a:extLst>
            <a:ext uri="{FF2B5EF4-FFF2-40B4-BE49-F238E27FC236}">
              <a16:creationId xmlns:a16="http://schemas.microsoft.com/office/drawing/2014/main" id="{3281E284-6CCA-4333-9072-BCECC0281BFD}"/>
            </a:ext>
          </a:extLst>
        </xdr:cNvPr>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8" name="正方形/長方形 357">
          <a:extLst>
            <a:ext uri="{FF2B5EF4-FFF2-40B4-BE49-F238E27FC236}">
              <a16:creationId xmlns:a16="http://schemas.microsoft.com/office/drawing/2014/main" id="{656D270C-4AB3-41B5-B6D0-3580072D85B3}"/>
            </a:ext>
          </a:extLst>
        </xdr:cNvPr>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9" name="正方形/長方形 358">
          <a:extLst>
            <a:ext uri="{FF2B5EF4-FFF2-40B4-BE49-F238E27FC236}">
              <a16:creationId xmlns:a16="http://schemas.microsoft.com/office/drawing/2014/main" id="{3F69532A-FE28-495D-AC26-2474E24356ED}"/>
            </a:ext>
          </a:extLst>
        </xdr:cNvPr>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0" name="正方形/長方形 359">
          <a:extLst>
            <a:ext uri="{FF2B5EF4-FFF2-40B4-BE49-F238E27FC236}">
              <a16:creationId xmlns:a16="http://schemas.microsoft.com/office/drawing/2014/main" id="{F1D8AD75-8539-4820-BD12-6E5838DA5509}"/>
            </a:ext>
          </a:extLst>
        </xdr:cNvPr>
        <xdr:cNvSpPr/>
      </xdr:nvSpPr>
      <xdr:spPr>
        <a:xfrm>
          <a:off x="582676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1" name="正方形/長方形 360">
          <a:extLst>
            <a:ext uri="{FF2B5EF4-FFF2-40B4-BE49-F238E27FC236}">
              <a16:creationId xmlns:a16="http://schemas.microsoft.com/office/drawing/2014/main" id="{6B4AB7E2-C992-496C-AC11-7804FF790E9A}"/>
            </a:ext>
          </a:extLst>
        </xdr:cNvPr>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2" name="正方形/長方形 361">
          <a:extLst>
            <a:ext uri="{FF2B5EF4-FFF2-40B4-BE49-F238E27FC236}">
              <a16:creationId xmlns:a16="http://schemas.microsoft.com/office/drawing/2014/main" id="{CEC48DDB-A4FA-42B9-AA8C-ACD29F3813E4}"/>
            </a:ext>
          </a:extLst>
        </xdr:cNvPr>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3" name="正方形/長方形 362">
          <a:extLst>
            <a:ext uri="{FF2B5EF4-FFF2-40B4-BE49-F238E27FC236}">
              <a16:creationId xmlns:a16="http://schemas.microsoft.com/office/drawing/2014/main" id="{E181276F-AB23-4783-BBBB-39543C036052}"/>
            </a:ext>
          </a:extLst>
        </xdr:cNvPr>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4" name="正方形/長方形 363">
          <a:extLst>
            <a:ext uri="{FF2B5EF4-FFF2-40B4-BE49-F238E27FC236}">
              <a16:creationId xmlns:a16="http://schemas.microsoft.com/office/drawing/2014/main" id="{CB6F4941-6F35-406F-8173-36EEEC3C31A2}"/>
            </a:ext>
          </a:extLst>
        </xdr:cNvPr>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5" name="正方形/長方形 364">
          <a:extLst>
            <a:ext uri="{FF2B5EF4-FFF2-40B4-BE49-F238E27FC236}">
              <a16:creationId xmlns:a16="http://schemas.microsoft.com/office/drawing/2014/main" id="{2C747BB9-9E89-4462-892F-E9728C0D38B5}"/>
            </a:ext>
          </a:extLst>
        </xdr:cNvPr>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6" name="正方形/長方形 365">
          <a:extLst>
            <a:ext uri="{FF2B5EF4-FFF2-40B4-BE49-F238E27FC236}">
              <a16:creationId xmlns:a16="http://schemas.microsoft.com/office/drawing/2014/main" id="{19F163EF-084B-4855-B0B9-AB07EE2F6B47}"/>
            </a:ext>
          </a:extLst>
        </xdr:cNvPr>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7" name="正方形/長方形 366">
          <a:extLst>
            <a:ext uri="{FF2B5EF4-FFF2-40B4-BE49-F238E27FC236}">
              <a16:creationId xmlns:a16="http://schemas.microsoft.com/office/drawing/2014/main" id="{2C7D2EBB-1E6E-440E-87AC-3A333774BA91}"/>
            </a:ext>
          </a:extLst>
        </xdr:cNvPr>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8" name="正方形/長方形 367">
          <a:extLst>
            <a:ext uri="{FF2B5EF4-FFF2-40B4-BE49-F238E27FC236}">
              <a16:creationId xmlns:a16="http://schemas.microsoft.com/office/drawing/2014/main" id="{4EF81F5C-B705-44A3-9FAD-794486268FF1}"/>
            </a:ext>
          </a:extLst>
        </xdr:cNvPr>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69" name="テキスト ボックス 368">
          <a:extLst>
            <a:ext uri="{FF2B5EF4-FFF2-40B4-BE49-F238E27FC236}">
              <a16:creationId xmlns:a16="http://schemas.microsoft.com/office/drawing/2014/main" id="{E85EE1A7-9122-4972-A25E-2E484F282D53}"/>
            </a:ext>
          </a:extLst>
        </xdr:cNvPr>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0" name="直線コネクタ 369">
          <a:extLst>
            <a:ext uri="{FF2B5EF4-FFF2-40B4-BE49-F238E27FC236}">
              <a16:creationId xmlns:a16="http://schemas.microsoft.com/office/drawing/2014/main" id="{4378DED1-4842-40CA-9314-374440CE9D60}"/>
            </a:ext>
          </a:extLst>
        </xdr:cNvPr>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71" name="テキスト ボックス 370">
          <a:extLst>
            <a:ext uri="{FF2B5EF4-FFF2-40B4-BE49-F238E27FC236}">
              <a16:creationId xmlns:a16="http://schemas.microsoft.com/office/drawing/2014/main" id="{82670454-6619-421E-82DA-E49A6C1F6FB3}"/>
            </a:ext>
          </a:extLst>
        </xdr:cNvPr>
        <xdr:cNvSpPr txBox="1"/>
      </xdr:nvSpPr>
      <xdr:spPr>
        <a:xfrm>
          <a:off x="10666881" y="731394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72" name="直線コネクタ 371">
          <a:extLst>
            <a:ext uri="{FF2B5EF4-FFF2-40B4-BE49-F238E27FC236}">
              <a16:creationId xmlns:a16="http://schemas.microsoft.com/office/drawing/2014/main" id="{BE807828-581A-4A71-96F3-23DBEFA41A3E}"/>
            </a:ext>
          </a:extLst>
        </xdr:cNvPr>
        <xdr:cNvCxnSpPr/>
      </xdr:nvCxnSpPr>
      <xdr:spPr>
        <a:xfrm>
          <a:off x="10960100" y="70789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73" name="テキスト ボックス 372">
          <a:extLst>
            <a:ext uri="{FF2B5EF4-FFF2-40B4-BE49-F238E27FC236}">
              <a16:creationId xmlns:a16="http://schemas.microsoft.com/office/drawing/2014/main" id="{1EE69B67-B685-4EB6-94DF-6E6B05EBBA6B}"/>
            </a:ext>
          </a:extLst>
        </xdr:cNvPr>
        <xdr:cNvSpPr txBox="1"/>
      </xdr:nvSpPr>
      <xdr:spPr>
        <a:xfrm>
          <a:off x="10602761" y="69405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74" name="直線コネクタ 373">
          <a:extLst>
            <a:ext uri="{FF2B5EF4-FFF2-40B4-BE49-F238E27FC236}">
              <a16:creationId xmlns:a16="http://schemas.microsoft.com/office/drawing/2014/main" id="{DBAED96B-540E-4336-9544-10807FCCEDC3}"/>
            </a:ext>
          </a:extLst>
        </xdr:cNvPr>
        <xdr:cNvCxnSpPr/>
      </xdr:nvCxnSpPr>
      <xdr:spPr>
        <a:xfrm>
          <a:off x="10960100" y="6705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75" name="テキスト ボックス 374">
          <a:extLst>
            <a:ext uri="{FF2B5EF4-FFF2-40B4-BE49-F238E27FC236}">
              <a16:creationId xmlns:a16="http://schemas.microsoft.com/office/drawing/2014/main" id="{D6674822-D517-4BF4-A234-D6170D54D422}"/>
            </a:ext>
          </a:extLst>
        </xdr:cNvPr>
        <xdr:cNvSpPr txBox="1"/>
      </xdr:nvSpPr>
      <xdr:spPr>
        <a:xfrm>
          <a:off x="1060276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76" name="直線コネクタ 375">
          <a:extLst>
            <a:ext uri="{FF2B5EF4-FFF2-40B4-BE49-F238E27FC236}">
              <a16:creationId xmlns:a16="http://schemas.microsoft.com/office/drawing/2014/main" id="{D7E9A9DD-3497-467C-BC0B-E631C6F1388E}"/>
            </a:ext>
          </a:extLst>
        </xdr:cNvPr>
        <xdr:cNvCxnSpPr/>
      </xdr:nvCxnSpPr>
      <xdr:spPr>
        <a:xfrm>
          <a:off x="10960100" y="63360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77" name="テキスト ボックス 376">
          <a:extLst>
            <a:ext uri="{FF2B5EF4-FFF2-40B4-BE49-F238E27FC236}">
              <a16:creationId xmlns:a16="http://schemas.microsoft.com/office/drawing/2014/main" id="{303B1082-028D-4ABC-AD5A-F821F24A4046}"/>
            </a:ext>
          </a:extLst>
        </xdr:cNvPr>
        <xdr:cNvSpPr txBox="1"/>
      </xdr:nvSpPr>
      <xdr:spPr>
        <a:xfrm>
          <a:off x="1060276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78" name="直線コネクタ 377">
          <a:extLst>
            <a:ext uri="{FF2B5EF4-FFF2-40B4-BE49-F238E27FC236}">
              <a16:creationId xmlns:a16="http://schemas.microsoft.com/office/drawing/2014/main" id="{4BEFE17F-2217-4515-845B-0247F934B5CE}"/>
            </a:ext>
          </a:extLst>
        </xdr:cNvPr>
        <xdr:cNvCxnSpPr/>
      </xdr:nvCxnSpPr>
      <xdr:spPr>
        <a:xfrm>
          <a:off x="10960100" y="59626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79" name="テキスト ボックス 378">
          <a:extLst>
            <a:ext uri="{FF2B5EF4-FFF2-40B4-BE49-F238E27FC236}">
              <a16:creationId xmlns:a16="http://schemas.microsoft.com/office/drawing/2014/main" id="{2B6F4E9A-978D-4D5E-A639-E3B8B7530691}"/>
            </a:ext>
          </a:extLst>
        </xdr:cNvPr>
        <xdr:cNvSpPr txBox="1"/>
      </xdr:nvSpPr>
      <xdr:spPr>
        <a:xfrm>
          <a:off x="1060276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80" name="直線コネクタ 379">
          <a:extLst>
            <a:ext uri="{FF2B5EF4-FFF2-40B4-BE49-F238E27FC236}">
              <a16:creationId xmlns:a16="http://schemas.microsoft.com/office/drawing/2014/main" id="{3389CBCE-1A43-4F40-9A54-4EE6A819A67F}"/>
            </a:ext>
          </a:extLst>
        </xdr:cNvPr>
        <xdr:cNvCxnSpPr/>
      </xdr:nvCxnSpPr>
      <xdr:spPr>
        <a:xfrm>
          <a:off x="10960100" y="55892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81" name="テキスト ボックス 380">
          <a:extLst>
            <a:ext uri="{FF2B5EF4-FFF2-40B4-BE49-F238E27FC236}">
              <a16:creationId xmlns:a16="http://schemas.microsoft.com/office/drawing/2014/main" id="{299B4A5E-94BE-4FC2-96F9-7927BA69EBA4}"/>
            </a:ext>
          </a:extLst>
        </xdr:cNvPr>
        <xdr:cNvSpPr txBox="1"/>
      </xdr:nvSpPr>
      <xdr:spPr>
        <a:xfrm>
          <a:off x="1056150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2" name="直線コネクタ 381">
          <a:extLst>
            <a:ext uri="{FF2B5EF4-FFF2-40B4-BE49-F238E27FC236}">
              <a16:creationId xmlns:a16="http://schemas.microsoft.com/office/drawing/2014/main" id="{E242E2D8-8E1C-4BC9-8E60-F5A87DDFE867}"/>
            </a:ext>
          </a:extLst>
        </xdr:cNvPr>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3" name="テキスト ボックス 382">
          <a:extLst>
            <a:ext uri="{FF2B5EF4-FFF2-40B4-BE49-F238E27FC236}">
              <a16:creationId xmlns:a16="http://schemas.microsoft.com/office/drawing/2014/main" id="{E06D4B5D-DD1B-47CD-8E1E-8C72515D8257}"/>
            </a:ext>
          </a:extLst>
        </xdr:cNvPr>
        <xdr:cNvSpPr txBox="1"/>
      </xdr:nvSpPr>
      <xdr:spPr>
        <a:xfrm>
          <a:off x="105615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4" name="【認定こども園・幼稚園・保育所】&#10;有形固定資産減価償却率グラフ枠">
          <a:extLst>
            <a:ext uri="{FF2B5EF4-FFF2-40B4-BE49-F238E27FC236}">
              <a16:creationId xmlns:a16="http://schemas.microsoft.com/office/drawing/2014/main" id="{DAB59B31-7903-42BC-B52C-1A115F6750DF}"/>
            </a:ext>
          </a:extLst>
        </xdr:cNvPr>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41</xdr:row>
      <xdr:rowOff>116205</xdr:rowOff>
    </xdr:to>
    <xdr:cxnSp macro="">
      <xdr:nvCxnSpPr>
        <xdr:cNvPr id="385" name="直線コネクタ 384">
          <a:extLst>
            <a:ext uri="{FF2B5EF4-FFF2-40B4-BE49-F238E27FC236}">
              <a16:creationId xmlns:a16="http://schemas.microsoft.com/office/drawing/2014/main" id="{398255CB-9072-4822-92DF-45DD8A30617A}"/>
            </a:ext>
          </a:extLst>
        </xdr:cNvPr>
        <xdr:cNvCxnSpPr/>
      </xdr:nvCxnSpPr>
      <xdr:spPr>
        <a:xfrm flipV="1">
          <a:off x="14375764" y="5589270"/>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120032</xdr:rowOff>
    </xdr:from>
    <xdr:ext cx="405111" cy="259045"/>
    <xdr:sp macro="" textlink="">
      <xdr:nvSpPr>
        <xdr:cNvPr id="386" name="【認定こども園・幼稚園・保育所】&#10;有形固定資産減価償却率最小値テキスト">
          <a:extLst>
            <a:ext uri="{FF2B5EF4-FFF2-40B4-BE49-F238E27FC236}">
              <a16:creationId xmlns:a16="http://schemas.microsoft.com/office/drawing/2014/main" id="{66B3155C-0E72-44A9-B930-9B99577057BF}"/>
            </a:ext>
          </a:extLst>
        </xdr:cNvPr>
        <xdr:cNvSpPr txBox="1"/>
      </xdr:nvSpPr>
      <xdr:spPr>
        <a:xfrm>
          <a:off x="14414500" y="699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116205</xdr:rowOff>
    </xdr:from>
    <xdr:to>
      <xdr:col>86</xdr:col>
      <xdr:colOff>25400</xdr:colOff>
      <xdr:row>41</xdr:row>
      <xdr:rowOff>116205</xdr:rowOff>
    </xdr:to>
    <xdr:cxnSp macro="">
      <xdr:nvCxnSpPr>
        <xdr:cNvPr id="387" name="直線コネクタ 386">
          <a:extLst>
            <a:ext uri="{FF2B5EF4-FFF2-40B4-BE49-F238E27FC236}">
              <a16:creationId xmlns:a16="http://schemas.microsoft.com/office/drawing/2014/main" id="{E656BF1F-44D2-423B-AC8A-9955517F3D5E}"/>
            </a:ext>
          </a:extLst>
        </xdr:cNvPr>
        <xdr:cNvCxnSpPr/>
      </xdr:nvCxnSpPr>
      <xdr:spPr>
        <a:xfrm>
          <a:off x="14287500" y="698944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388" name="【認定こども園・幼稚園・保育所】&#10;有形固定資産減価償却率最大値テキスト">
          <a:extLst>
            <a:ext uri="{FF2B5EF4-FFF2-40B4-BE49-F238E27FC236}">
              <a16:creationId xmlns:a16="http://schemas.microsoft.com/office/drawing/2014/main" id="{FB8724BB-4BFD-4809-804A-B73A8D121D8A}"/>
            </a:ext>
          </a:extLst>
        </xdr:cNvPr>
        <xdr:cNvSpPr txBox="1"/>
      </xdr:nvSpPr>
      <xdr:spPr>
        <a:xfrm>
          <a:off x="14414500" y="5368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389" name="直線コネクタ 388">
          <a:extLst>
            <a:ext uri="{FF2B5EF4-FFF2-40B4-BE49-F238E27FC236}">
              <a16:creationId xmlns:a16="http://schemas.microsoft.com/office/drawing/2014/main" id="{86EAA99D-F70B-4938-88C5-88A433939014}"/>
            </a:ext>
          </a:extLst>
        </xdr:cNvPr>
        <xdr:cNvCxnSpPr/>
      </xdr:nvCxnSpPr>
      <xdr:spPr>
        <a:xfrm>
          <a:off x="14287500" y="55892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20972</xdr:rowOff>
    </xdr:from>
    <xdr:ext cx="405111" cy="259045"/>
    <xdr:sp macro="" textlink="">
      <xdr:nvSpPr>
        <xdr:cNvPr id="390" name="【認定こども園・幼稚園・保育所】&#10;有形固定資産減価償却率平均値テキスト">
          <a:extLst>
            <a:ext uri="{FF2B5EF4-FFF2-40B4-BE49-F238E27FC236}">
              <a16:creationId xmlns:a16="http://schemas.microsoft.com/office/drawing/2014/main" id="{5D2B653D-C3AF-4573-B798-02BDBB2A8612}"/>
            </a:ext>
          </a:extLst>
        </xdr:cNvPr>
        <xdr:cNvSpPr txBox="1"/>
      </xdr:nvSpPr>
      <xdr:spPr>
        <a:xfrm>
          <a:off x="14414500" y="63912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42545</xdr:rowOff>
    </xdr:from>
    <xdr:to>
      <xdr:col>85</xdr:col>
      <xdr:colOff>177800</xdr:colOff>
      <xdr:row>38</xdr:row>
      <xdr:rowOff>144145</xdr:rowOff>
    </xdr:to>
    <xdr:sp macro="" textlink="">
      <xdr:nvSpPr>
        <xdr:cNvPr id="391" name="フローチャート: 判断 390">
          <a:extLst>
            <a:ext uri="{FF2B5EF4-FFF2-40B4-BE49-F238E27FC236}">
              <a16:creationId xmlns:a16="http://schemas.microsoft.com/office/drawing/2014/main" id="{D5C0C9B9-7F5C-41A1-8837-2F00CEE3ABB9}"/>
            </a:ext>
          </a:extLst>
        </xdr:cNvPr>
        <xdr:cNvSpPr/>
      </xdr:nvSpPr>
      <xdr:spPr>
        <a:xfrm>
          <a:off x="14325600" y="6412865"/>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78740</xdr:rowOff>
    </xdr:from>
    <xdr:to>
      <xdr:col>81</xdr:col>
      <xdr:colOff>101600</xdr:colOff>
      <xdr:row>39</xdr:row>
      <xdr:rowOff>8890</xdr:rowOff>
    </xdr:to>
    <xdr:sp macro="" textlink="">
      <xdr:nvSpPr>
        <xdr:cNvPr id="392" name="フローチャート: 判断 391">
          <a:extLst>
            <a:ext uri="{FF2B5EF4-FFF2-40B4-BE49-F238E27FC236}">
              <a16:creationId xmlns:a16="http://schemas.microsoft.com/office/drawing/2014/main" id="{A5026053-DB38-485C-8DCC-F4D02B00B481}"/>
            </a:ext>
          </a:extLst>
        </xdr:cNvPr>
        <xdr:cNvSpPr/>
      </xdr:nvSpPr>
      <xdr:spPr>
        <a:xfrm>
          <a:off x="13578840" y="64490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19685</xdr:rowOff>
    </xdr:from>
    <xdr:to>
      <xdr:col>76</xdr:col>
      <xdr:colOff>165100</xdr:colOff>
      <xdr:row>38</xdr:row>
      <xdr:rowOff>121285</xdr:rowOff>
    </xdr:to>
    <xdr:sp macro="" textlink="">
      <xdr:nvSpPr>
        <xdr:cNvPr id="393" name="フローチャート: 判断 392">
          <a:extLst>
            <a:ext uri="{FF2B5EF4-FFF2-40B4-BE49-F238E27FC236}">
              <a16:creationId xmlns:a16="http://schemas.microsoft.com/office/drawing/2014/main" id="{B5A3BC86-5D45-42CF-B204-432856BADE37}"/>
            </a:ext>
          </a:extLst>
        </xdr:cNvPr>
        <xdr:cNvSpPr/>
      </xdr:nvSpPr>
      <xdr:spPr>
        <a:xfrm>
          <a:off x="12804140" y="639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40640</xdr:rowOff>
    </xdr:from>
    <xdr:to>
      <xdr:col>72</xdr:col>
      <xdr:colOff>38100</xdr:colOff>
      <xdr:row>38</xdr:row>
      <xdr:rowOff>142240</xdr:rowOff>
    </xdr:to>
    <xdr:sp macro="" textlink="">
      <xdr:nvSpPr>
        <xdr:cNvPr id="394" name="フローチャート: 判断 393">
          <a:extLst>
            <a:ext uri="{FF2B5EF4-FFF2-40B4-BE49-F238E27FC236}">
              <a16:creationId xmlns:a16="http://schemas.microsoft.com/office/drawing/2014/main" id="{9297912D-C83C-4D11-8A85-266265A5F220}"/>
            </a:ext>
          </a:extLst>
        </xdr:cNvPr>
        <xdr:cNvSpPr/>
      </xdr:nvSpPr>
      <xdr:spPr>
        <a:xfrm>
          <a:off x="12029440" y="641096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5" name="テキスト ボックス 394">
          <a:extLst>
            <a:ext uri="{FF2B5EF4-FFF2-40B4-BE49-F238E27FC236}">
              <a16:creationId xmlns:a16="http://schemas.microsoft.com/office/drawing/2014/main" id="{70B455B4-55A3-4241-8DD7-8241711DDC6F}"/>
            </a:ext>
          </a:extLst>
        </xdr:cNvPr>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6" name="テキスト ボックス 395">
          <a:extLst>
            <a:ext uri="{FF2B5EF4-FFF2-40B4-BE49-F238E27FC236}">
              <a16:creationId xmlns:a16="http://schemas.microsoft.com/office/drawing/2014/main" id="{D3577E94-D6EF-4647-889A-8D8964D74F90}"/>
            </a:ext>
          </a:extLst>
        </xdr:cNvPr>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97" name="テキスト ボックス 396">
          <a:extLst>
            <a:ext uri="{FF2B5EF4-FFF2-40B4-BE49-F238E27FC236}">
              <a16:creationId xmlns:a16="http://schemas.microsoft.com/office/drawing/2014/main" id="{27FBCB7B-1921-45F8-9CAD-61279F6CCD01}"/>
            </a:ext>
          </a:extLst>
        </xdr:cNvPr>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98" name="テキスト ボックス 397">
          <a:extLst>
            <a:ext uri="{FF2B5EF4-FFF2-40B4-BE49-F238E27FC236}">
              <a16:creationId xmlns:a16="http://schemas.microsoft.com/office/drawing/2014/main" id="{6987C489-579D-4595-9218-99CEBE965047}"/>
            </a:ext>
          </a:extLst>
        </xdr:cNvPr>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99" name="テキスト ボックス 398">
          <a:extLst>
            <a:ext uri="{FF2B5EF4-FFF2-40B4-BE49-F238E27FC236}">
              <a16:creationId xmlns:a16="http://schemas.microsoft.com/office/drawing/2014/main" id="{D01D2A0B-3396-4D2F-93C6-30A2BAAA1D62}"/>
            </a:ext>
          </a:extLst>
        </xdr:cNvPr>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33020</xdr:rowOff>
    </xdr:from>
    <xdr:to>
      <xdr:col>85</xdr:col>
      <xdr:colOff>177800</xdr:colOff>
      <xdr:row>38</xdr:row>
      <xdr:rowOff>134620</xdr:rowOff>
    </xdr:to>
    <xdr:sp macro="" textlink="">
      <xdr:nvSpPr>
        <xdr:cNvPr id="400" name="楕円 399">
          <a:extLst>
            <a:ext uri="{FF2B5EF4-FFF2-40B4-BE49-F238E27FC236}">
              <a16:creationId xmlns:a16="http://schemas.microsoft.com/office/drawing/2014/main" id="{E5DB10D4-701C-429C-BCE3-6C8E9D8ECC29}"/>
            </a:ext>
          </a:extLst>
        </xdr:cNvPr>
        <xdr:cNvSpPr/>
      </xdr:nvSpPr>
      <xdr:spPr>
        <a:xfrm>
          <a:off x="14325600" y="6403340"/>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55897</xdr:rowOff>
    </xdr:from>
    <xdr:ext cx="405111" cy="259045"/>
    <xdr:sp macro="" textlink="">
      <xdr:nvSpPr>
        <xdr:cNvPr id="401" name="【認定こども園・幼稚園・保育所】&#10;有形固定資産減価償却率該当値テキスト">
          <a:extLst>
            <a:ext uri="{FF2B5EF4-FFF2-40B4-BE49-F238E27FC236}">
              <a16:creationId xmlns:a16="http://schemas.microsoft.com/office/drawing/2014/main" id="{C2897272-B1A5-49AC-91A4-B8C01483E170}"/>
            </a:ext>
          </a:extLst>
        </xdr:cNvPr>
        <xdr:cNvSpPr txBox="1"/>
      </xdr:nvSpPr>
      <xdr:spPr>
        <a:xfrm>
          <a:off x="14414500" y="625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52070</xdr:rowOff>
    </xdr:from>
    <xdr:to>
      <xdr:col>81</xdr:col>
      <xdr:colOff>101600</xdr:colOff>
      <xdr:row>38</xdr:row>
      <xdr:rowOff>153670</xdr:rowOff>
    </xdr:to>
    <xdr:sp macro="" textlink="">
      <xdr:nvSpPr>
        <xdr:cNvPr id="402" name="楕円 401">
          <a:extLst>
            <a:ext uri="{FF2B5EF4-FFF2-40B4-BE49-F238E27FC236}">
              <a16:creationId xmlns:a16="http://schemas.microsoft.com/office/drawing/2014/main" id="{55CE3F3A-5F16-4C8E-9474-1D500845CA8F}"/>
            </a:ext>
          </a:extLst>
        </xdr:cNvPr>
        <xdr:cNvSpPr/>
      </xdr:nvSpPr>
      <xdr:spPr>
        <a:xfrm>
          <a:off x="13578840" y="642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83820</xdr:rowOff>
    </xdr:from>
    <xdr:to>
      <xdr:col>85</xdr:col>
      <xdr:colOff>127000</xdr:colOff>
      <xdr:row>38</xdr:row>
      <xdr:rowOff>102870</xdr:rowOff>
    </xdr:to>
    <xdr:cxnSp macro="">
      <xdr:nvCxnSpPr>
        <xdr:cNvPr id="403" name="直線コネクタ 402">
          <a:extLst>
            <a:ext uri="{FF2B5EF4-FFF2-40B4-BE49-F238E27FC236}">
              <a16:creationId xmlns:a16="http://schemas.microsoft.com/office/drawing/2014/main" id="{06E4CE56-777F-4C5B-91E2-24826ED861AC}"/>
            </a:ext>
          </a:extLst>
        </xdr:cNvPr>
        <xdr:cNvCxnSpPr/>
      </xdr:nvCxnSpPr>
      <xdr:spPr>
        <a:xfrm flipV="1">
          <a:off x="13629640" y="6454140"/>
          <a:ext cx="74676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118745</xdr:rowOff>
    </xdr:from>
    <xdr:to>
      <xdr:col>76</xdr:col>
      <xdr:colOff>165100</xdr:colOff>
      <xdr:row>39</xdr:row>
      <xdr:rowOff>48895</xdr:rowOff>
    </xdr:to>
    <xdr:sp macro="" textlink="">
      <xdr:nvSpPr>
        <xdr:cNvPr id="404" name="楕円 403">
          <a:extLst>
            <a:ext uri="{FF2B5EF4-FFF2-40B4-BE49-F238E27FC236}">
              <a16:creationId xmlns:a16="http://schemas.microsoft.com/office/drawing/2014/main" id="{A0915615-3D63-482B-A16D-C769131C7B8A}"/>
            </a:ext>
          </a:extLst>
        </xdr:cNvPr>
        <xdr:cNvSpPr/>
      </xdr:nvSpPr>
      <xdr:spPr>
        <a:xfrm>
          <a:off x="12804140" y="648906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102870</xdr:rowOff>
    </xdr:from>
    <xdr:to>
      <xdr:col>81</xdr:col>
      <xdr:colOff>50800</xdr:colOff>
      <xdr:row>38</xdr:row>
      <xdr:rowOff>169545</xdr:rowOff>
    </xdr:to>
    <xdr:cxnSp macro="">
      <xdr:nvCxnSpPr>
        <xdr:cNvPr id="405" name="直線コネクタ 404">
          <a:extLst>
            <a:ext uri="{FF2B5EF4-FFF2-40B4-BE49-F238E27FC236}">
              <a16:creationId xmlns:a16="http://schemas.microsoft.com/office/drawing/2014/main" id="{9337F075-57CC-46AC-BF43-CDBF42637A84}"/>
            </a:ext>
          </a:extLst>
        </xdr:cNvPr>
        <xdr:cNvCxnSpPr/>
      </xdr:nvCxnSpPr>
      <xdr:spPr>
        <a:xfrm flipV="1">
          <a:off x="12854940" y="6473190"/>
          <a:ext cx="7747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78740</xdr:rowOff>
    </xdr:from>
    <xdr:to>
      <xdr:col>72</xdr:col>
      <xdr:colOff>38100</xdr:colOff>
      <xdr:row>40</xdr:row>
      <xdr:rowOff>8890</xdr:rowOff>
    </xdr:to>
    <xdr:sp macro="" textlink="">
      <xdr:nvSpPr>
        <xdr:cNvPr id="406" name="楕円 405">
          <a:extLst>
            <a:ext uri="{FF2B5EF4-FFF2-40B4-BE49-F238E27FC236}">
              <a16:creationId xmlns:a16="http://schemas.microsoft.com/office/drawing/2014/main" id="{4F41AD02-01BB-4F73-8D87-D200014D96A2}"/>
            </a:ext>
          </a:extLst>
        </xdr:cNvPr>
        <xdr:cNvSpPr/>
      </xdr:nvSpPr>
      <xdr:spPr>
        <a:xfrm>
          <a:off x="12029440" y="661670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169545</xdr:rowOff>
    </xdr:from>
    <xdr:to>
      <xdr:col>76</xdr:col>
      <xdr:colOff>114300</xdr:colOff>
      <xdr:row>39</xdr:row>
      <xdr:rowOff>129540</xdr:rowOff>
    </xdr:to>
    <xdr:cxnSp macro="">
      <xdr:nvCxnSpPr>
        <xdr:cNvPr id="407" name="直線コネクタ 406">
          <a:extLst>
            <a:ext uri="{FF2B5EF4-FFF2-40B4-BE49-F238E27FC236}">
              <a16:creationId xmlns:a16="http://schemas.microsoft.com/office/drawing/2014/main" id="{92323C12-EDEF-4538-A71B-D158DF3D9B56}"/>
            </a:ext>
          </a:extLst>
        </xdr:cNvPr>
        <xdr:cNvCxnSpPr/>
      </xdr:nvCxnSpPr>
      <xdr:spPr>
        <a:xfrm flipV="1">
          <a:off x="12072620" y="6539865"/>
          <a:ext cx="782320" cy="127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17</xdr:rowOff>
    </xdr:from>
    <xdr:ext cx="405111" cy="259045"/>
    <xdr:sp macro="" textlink="">
      <xdr:nvSpPr>
        <xdr:cNvPr id="408" name="n_1aveValue【認定こども園・幼稚園・保育所】&#10;有形固定資産減価償却率">
          <a:extLst>
            <a:ext uri="{FF2B5EF4-FFF2-40B4-BE49-F238E27FC236}">
              <a16:creationId xmlns:a16="http://schemas.microsoft.com/office/drawing/2014/main" id="{17B26240-55E5-4513-A746-8F91432DBFB3}"/>
            </a:ext>
          </a:extLst>
        </xdr:cNvPr>
        <xdr:cNvSpPr txBox="1"/>
      </xdr:nvSpPr>
      <xdr:spPr>
        <a:xfrm>
          <a:off x="13437244" y="653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137812</xdr:rowOff>
    </xdr:from>
    <xdr:ext cx="405111" cy="259045"/>
    <xdr:sp macro="" textlink="">
      <xdr:nvSpPr>
        <xdr:cNvPr id="409" name="n_2aveValue【認定こども園・幼稚園・保育所】&#10;有形固定資産減価償却率">
          <a:extLst>
            <a:ext uri="{FF2B5EF4-FFF2-40B4-BE49-F238E27FC236}">
              <a16:creationId xmlns:a16="http://schemas.microsoft.com/office/drawing/2014/main" id="{63E943EB-653E-400D-9886-66B817F9BDCA}"/>
            </a:ext>
          </a:extLst>
        </xdr:cNvPr>
        <xdr:cNvSpPr txBox="1"/>
      </xdr:nvSpPr>
      <xdr:spPr>
        <a:xfrm>
          <a:off x="12675244" y="617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158767</xdr:rowOff>
    </xdr:from>
    <xdr:ext cx="405111" cy="259045"/>
    <xdr:sp macro="" textlink="">
      <xdr:nvSpPr>
        <xdr:cNvPr id="410" name="n_3aveValue【認定こども園・幼稚園・保育所】&#10;有形固定資産減価償却率">
          <a:extLst>
            <a:ext uri="{FF2B5EF4-FFF2-40B4-BE49-F238E27FC236}">
              <a16:creationId xmlns:a16="http://schemas.microsoft.com/office/drawing/2014/main" id="{BBBF0064-CB20-4079-B392-0336890213E3}"/>
            </a:ext>
          </a:extLst>
        </xdr:cNvPr>
        <xdr:cNvSpPr txBox="1"/>
      </xdr:nvSpPr>
      <xdr:spPr>
        <a:xfrm>
          <a:off x="11900544" y="619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170197</xdr:rowOff>
    </xdr:from>
    <xdr:ext cx="405111" cy="259045"/>
    <xdr:sp macro="" textlink="">
      <xdr:nvSpPr>
        <xdr:cNvPr id="411" name="n_1mainValue【認定こども園・幼稚園・保育所】&#10;有形固定資産減価償却率">
          <a:extLst>
            <a:ext uri="{FF2B5EF4-FFF2-40B4-BE49-F238E27FC236}">
              <a16:creationId xmlns:a16="http://schemas.microsoft.com/office/drawing/2014/main" id="{BEB23B2D-C5B5-4FF3-A384-252A75CB62F1}"/>
            </a:ext>
          </a:extLst>
        </xdr:cNvPr>
        <xdr:cNvSpPr txBox="1"/>
      </xdr:nvSpPr>
      <xdr:spPr>
        <a:xfrm>
          <a:off x="13437244" y="6205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40022</xdr:rowOff>
    </xdr:from>
    <xdr:ext cx="405111" cy="259045"/>
    <xdr:sp macro="" textlink="">
      <xdr:nvSpPr>
        <xdr:cNvPr id="412" name="n_2mainValue【認定こども園・幼稚園・保育所】&#10;有形固定資産減価償却率">
          <a:extLst>
            <a:ext uri="{FF2B5EF4-FFF2-40B4-BE49-F238E27FC236}">
              <a16:creationId xmlns:a16="http://schemas.microsoft.com/office/drawing/2014/main" id="{F173A95E-D460-455A-AD2F-CF92EAE38527}"/>
            </a:ext>
          </a:extLst>
        </xdr:cNvPr>
        <xdr:cNvSpPr txBox="1"/>
      </xdr:nvSpPr>
      <xdr:spPr>
        <a:xfrm>
          <a:off x="12675244" y="657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17</xdr:rowOff>
    </xdr:from>
    <xdr:ext cx="405111" cy="259045"/>
    <xdr:sp macro="" textlink="">
      <xdr:nvSpPr>
        <xdr:cNvPr id="413" name="n_3mainValue【認定こども園・幼稚園・保育所】&#10;有形固定資産減価償却率">
          <a:extLst>
            <a:ext uri="{FF2B5EF4-FFF2-40B4-BE49-F238E27FC236}">
              <a16:creationId xmlns:a16="http://schemas.microsoft.com/office/drawing/2014/main" id="{5A84127D-7B8E-4D6B-8322-7B17CFE957B1}"/>
            </a:ext>
          </a:extLst>
        </xdr:cNvPr>
        <xdr:cNvSpPr txBox="1"/>
      </xdr:nvSpPr>
      <xdr:spPr>
        <a:xfrm>
          <a:off x="11900544" y="6705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4" name="正方形/長方形 413">
          <a:extLst>
            <a:ext uri="{FF2B5EF4-FFF2-40B4-BE49-F238E27FC236}">
              <a16:creationId xmlns:a16="http://schemas.microsoft.com/office/drawing/2014/main" id="{22E799A1-45AC-46A6-973B-F187DB1B86D4}"/>
            </a:ext>
          </a:extLst>
        </xdr:cNvPr>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5" name="正方形/長方形 414">
          <a:extLst>
            <a:ext uri="{FF2B5EF4-FFF2-40B4-BE49-F238E27FC236}">
              <a16:creationId xmlns:a16="http://schemas.microsoft.com/office/drawing/2014/main" id="{A27DC6DF-0DB9-4F4A-BEDC-1EF55ED73B75}"/>
            </a:ext>
          </a:extLst>
        </xdr:cNvPr>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6" name="正方形/長方形 415">
          <a:extLst>
            <a:ext uri="{FF2B5EF4-FFF2-40B4-BE49-F238E27FC236}">
              <a16:creationId xmlns:a16="http://schemas.microsoft.com/office/drawing/2014/main" id="{5EF06129-A358-49C7-AA2A-C6098975A78D}"/>
            </a:ext>
          </a:extLst>
        </xdr:cNvPr>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7" name="正方形/長方形 416">
          <a:extLst>
            <a:ext uri="{FF2B5EF4-FFF2-40B4-BE49-F238E27FC236}">
              <a16:creationId xmlns:a16="http://schemas.microsoft.com/office/drawing/2014/main" id="{C07F9F24-446C-42AB-8A02-8E00C9B7A14B}"/>
            </a:ext>
          </a:extLst>
        </xdr:cNvPr>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8" name="正方形/長方形 417">
          <a:extLst>
            <a:ext uri="{FF2B5EF4-FFF2-40B4-BE49-F238E27FC236}">
              <a16:creationId xmlns:a16="http://schemas.microsoft.com/office/drawing/2014/main" id="{D427F441-A66B-489D-8B24-A7F72614AE3B}"/>
            </a:ext>
          </a:extLst>
        </xdr:cNvPr>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9" name="正方形/長方形 418">
          <a:extLst>
            <a:ext uri="{FF2B5EF4-FFF2-40B4-BE49-F238E27FC236}">
              <a16:creationId xmlns:a16="http://schemas.microsoft.com/office/drawing/2014/main" id="{3B616A0C-F792-4BB5-9DB6-55D5F898C6BF}"/>
            </a:ext>
          </a:extLst>
        </xdr:cNvPr>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0" name="正方形/長方形 419">
          <a:extLst>
            <a:ext uri="{FF2B5EF4-FFF2-40B4-BE49-F238E27FC236}">
              <a16:creationId xmlns:a16="http://schemas.microsoft.com/office/drawing/2014/main" id="{6608BE99-F1C4-46C5-97C4-15D4F50F14C0}"/>
            </a:ext>
          </a:extLst>
        </xdr:cNvPr>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1" name="正方形/長方形 420">
          <a:extLst>
            <a:ext uri="{FF2B5EF4-FFF2-40B4-BE49-F238E27FC236}">
              <a16:creationId xmlns:a16="http://schemas.microsoft.com/office/drawing/2014/main" id="{DAB1701E-634F-4B68-8FFA-5C101CD5502D}"/>
            </a:ext>
          </a:extLst>
        </xdr:cNvPr>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2" name="テキスト ボックス 421">
          <a:extLst>
            <a:ext uri="{FF2B5EF4-FFF2-40B4-BE49-F238E27FC236}">
              <a16:creationId xmlns:a16="http://schemas.microsoft.com/office/drawing/2014/main" id="{5F04F749-FEB8-4C39-8277-E73FDE2F79EB}"/>
            </a:ext>
          </a:extLst>
        </xdr:cNvPr>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3" name="直線コネクタ 422">
          <a:extLst>
            <a:ext uri="{FF2B5EF4-FFF2-40B4-BE49-F238E27FC236}">
              <a16:creationId xmlns:a16="http://schemas.microsoft.com/office/drawing/2014/main" id="{D16D9D2B-F58B-48E9-8891-73F5A0EDCE78}"/>
            </a:ext>
          </a:extLst>
        </xdr:cNvPr>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24" name="直線コネクタ 423">
          <a:extLst>
            <a:ext uri="{FF2B5EF4-FFF2-40B4-BE49-F238E27FC236}">
              <a16:creationId xmlns:a16="http://schemas.microsoft.com/office/drawing/2014/main" id="{6252B960-EB62-4A0C-B41A-A48564EFA6C9}"/>
            </a:ext>
          </a:extLst>
        </xdr:cNvPr>
        <xdr:cNvCxnSpPr/>
      </xdr:nvCxnSpPr>
      <xdr:spPr>
        <a:xfrm>
          <a:off x="1609344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25" name="テキスト ボックス 424">
          <a:extLst>
            <a:ext uri="{FF2B5EF4-FFF2-40B4-BE49-F238E27FC236}">
              <a16:creationId xmlns:a16="http://schemas.microsoft.com/office/drawing/2014/main" id="{3C56271E-3A32-47D7-BB21-688878F15CBB}"/>
            </a:ext>
          </a:extLst>
        </xdr:cNvPr>
        <xdr:cNvSpPr txBox="1"/>
      </xdr:nvSpPr>
      <xdr:spPr>
        <a:xfrm>
          <a:off x="1569484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26" name="直線コネクタ 425">
          <a:extLst>
            <a:ext uri="{FF2B5EF4-FFF2-40B4-BE49-F238E27FC236}">
              <a16:creationId xmlns:a16="http://schemas.microsoft.com/office/drawing/2014/main" id="{2F52BA1F-48D8-4C33-9D72-392B5A119B8F}"/>
            </a:ext>
          </a:extLst>
        </xdr:cNvPr>
        <xdr:cNvCxnSpPr/>
      </xdr:nvCxnSpPr>
      <xdr:spPr>
        <a:xfrm>
          <a:off x="1609344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27" name="テキスト ボックス 426">
          <a:extLst>
            <a:ext uri="{FF2B5EF4-FFF2-40B4-BE49-F238E27FC236}">
              <a16:creationId xmlns:a16="http://schemas.microsoft.com/office/drawing/2014/main" id="{598EEF21-CD90-4D3B-9518-CFA3BDE70122}"/>
            </a:ext>
          </a:extLst>
        </xdr:cNvPr>
        <xdr:cNvSpPr txBox="1"/>
      </xdr:nvSpPr>
      <xdr:spPr>
        <a:xfrm>
          <a:off x="15694841" y="667604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28" name="直線コネクタ 427">
          <a:extLst>
            <a:ext uri="{FF2B5EF4-FFF2-40B4-BE49-F238E27FC236}">
              <a16:creationId xmlns:a16="http://schemas.microsoft.com/office/drawing/2014/main" id="{61A7873B-7722-4FB0-A326-6A202404A20D}"/>
            </a:ext>
          </a:extLst>
        </xdr:cNvPr>
        <xdr:cNvCxnSpPr/>
      </xdr:nvCxnSpPr>
      <xdr:spPr>
        <a:xfrm>
          <a:off x="1609344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29" name="テキスト ボックス 428">
          <a:extLst>
            <a:ext uri="{FF2B5EF4-FFF2-40B4-BE49-F238E27FC236}">
              <a16:creationId xmlns:a16="http://schemas.microsoft.com/office/drawing/2014/main" id="{828879A2-BC6A-482D-85B4-2432A3AD6838}"/>
            </a:ext>
          </a:extLst>
        </xdr:cNvPr>
        <xdr:cNvSpPr txBox="1"/>
      </xdr:nvSpPr>
      <xdr:spPr>
        <a:xfrm>
          <a:off x="15694841" y="63570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30" name="直線コネクタ 429">
          <a:extLst>
            <a:ext uri="{FF2B5EF4-FFF2-40B4-BE49-F238E27FC236}">
              <a16:creationId xmlns:a16="http://schemas.microsoft.com/office/drawing/2014/main" id="{A74FDAC3-693F-4344-ACB3-8B8A41207861}"/>
            </a:ext>
          </a:extLst>
        </xdr:cNvPr>
        <xdr:cNvCxnSpPr/>
      </xdr:nvCxnSpPr>
      <xdr:spPr>
        <a:xfrm>
          <a:off x="1609344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31" name="テキスト ボックス 430">
          <a:extLst>
            <a:ext uri="{FF2B5EF4-FFF2-40B4-BE49-F238E27FC236}">
              <a16:creationId xmlns:a16="http://schemas.microsoft.com/office/drawing/2014/main" id="{B85F334D-2932-4321-BF68-F2F4A158C051}"/>
            </a:ext>
          </a:extLst>
        </xdr:cNvPr>
        <xdr:cNvSpPr txBox="1"/>
      </xdr:nvSpPr>
      <xdr:spPr>
        <a:xfrm>
          <a:off x="15694841" y="60381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32" name="直線コネクタ 431">
          <a:extLst>
            <a:ext uri="{FF2B5EF4-FFF2-40B4-BE49-F238E27FC236}">
              <a16:creationId xmlns:a16="http://schemas.microsoft.com/office/drawing/2014/main" id="{D8F6F2FA-091E-42CF-AF83-4E9A65B7408C}"/>
            </a:ext>
          </a:extLst>
        </xdr:cNvPr>
        <xdr:cNvCxnSpPr/>
      </xdr:nvCxnSpPr>
      <xdr:spPr>
        <a:xfrm>
          <a:off x="1609344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33" name="テキスト ボックス 432">
          <a:extLst>
            <a:ext uri="{FF2B5EF4-FFF2-40B4-BE49-F238E27FC236}">
              <a16:creationId xmlns:a16="http://schemas.microsoft.com/office/drawing/2014/main" id="{1E41A49C-56A6-4E12-967C-5439C2E4C713}"/>
            </a:ext>
          </a:extLst>
        </xdr:cNvPr>
        <xdr:cNvSpPr txBox="1"/>
      </xdr:nvSpPr>
      <xdr:spPr>
        <a:xfrm>
          <a:off x="15694841" y="571538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34" name="直線コネクタ 433">
          <a:extLst>
            <a:ext uri="{FF2B5EF4-FFF2-40B4-BE49-F238E27FC236}">
              <a16:creationId xmlns:a16="http://schemas.microsoft.com/office/drawing/2014/main" id="{90416928-AB45-41A2-9562-DB9E17B99451}"/>
            </a:ext>
          </a:extLst>
        </xdr:cNvPr>
        <xdr:cNvCxnSpPr/>
      </xdr:nvCxnSpPr>
      <xdr:spPr>
        <a:xfrm>
          <a:off x="1609344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35" name="テキスト ボックス 434">
          <a:extLst>
            <a:ext uri="{FF2B5EF4-FFF2-40B4-BE49-F238E27FC236}">
              <a16:creationId xmlns:a16="http://schemas.microsoft.com/office/drawing/2014/main" id="{F1D06E76-3125-47B1-8380-EE2D2BD69945}"/>
            </a:ext>
          </a:extLst>
        </xdr:cNvPr>
        <xdr:cNvSpPr txBox="1"/>
      </xdr:nvSpPr>
      <xdr:spPr>
        <a:xfrm>
          <a:off x="15694841" y="539642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6" name="直線コネクタ 435">
          <a:extLst>
            <a:ext uri="{FF2B5EF4-FFF2-40B4-BE49-F238E27FC236}">
              <a16:creationId xmlns:a16="http://schemas.microsoft.com/office/drawing/2014/main" id="{63827158-70DD-4190-A433-F8BD57A2D4E0}"/>
            </a:ext>
          </a:extLst>
        </xdr:cNvPr>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37" name="テキスト ボックス 436">
          <a:extLst>
            <a:ext uri="{FF2B5EF4-FFF2-40B4-BE49-F238E27FC236}">
              <a16:creationId xmlns:a16="http://schemas.microsoft.com/office/drawing/2014/main" id="{435933BE-E041-431B-8A9A-F85327B035CA}"/>
            </a:ext>
          </a:extLst>
        </xdr:cNvPr>
        <xdr:cNvSpPr txBox="1"/>
      </xdr:nvSpPr>
      <xdr:spPr>
        <a:xfrm>
          <a:off x="1569484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8" name="【認定こども園・幼稚園・保育所】&#10;一人当たり面積グラフ枠">
          <a:extLst>
            <a:ext uri="{FF2B5EF4-FFF2-40B4-BE49-F238E27FC236}">
              <a16:creationId xmlns:a16="http://schemas.microsoft.com/office/drawing/2014/main" id="{A7846FF1-7574-428A-8E1D-1243230278EF}"/>
            </a:ext>
          </a:extLst>
        </xdr:cNvPr>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144780</xdr:rowOff>
    </xdr:from>
    <xdr:to>
      <xdr:col>116</xdr:col>
      <xdr:colOff>62864</xdr:colOff>
      <xdr:row>42</xdr:row>
      <xdr:rowOff>27215</xdr:rowOff>
    </xdr:to>
    <xdr:cxnSp macro="">
      <xdr:nvCxnSpPr>
        <xdr:cNvPr id="439" name="直線コネクタ 438">
          <a:extLst>
            <a:ext uri="{FF2B5EF4-FFF2-40B4-BE49-F238E27FC236}">
              <a16:creationId xmlns:a16="http://schemas.microsoft.com/office/drawing/2014/main" id="{5C07A5C5-432A-48AC-8512-0ACCC522B74A}"/>
            </a:ext>
          </a:extLst>
        </xdr:cNvPr>
        <xdr:cNvCxnSpPr/>
      </xdr:nvCxnSpPr>
      <xdr:spPr>
        <a:xfrm flipV="1">
          <a:off x="19509104" y="5509260"/>
          <a:ext cx="0" cy="1558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31042</xdr:rowOff>
    </xdr:from>
    <xdr:ext cx="469744" cy="259045"/>
    <xdr:sp macro="" textlink="">
      <xdr:nvSpPr>
        <xdr:cNvPr id="440" name="【認定こども園・幼稚園・保育所】&#10;一人当たり面積最小値テキスト">
          <a:extLst>
            <a:ext uri="{FF2B5EF4-FFF2-40B4-BE49-F238E27FC236}">
              <a16:creationId xmlns:a16="http://schemas.microsoft.com/office/drawing/2014/main" id="{1F9A6C4B-CB47-4C5D-A6DF-89778769350F}"/>
            </a:ext>
          </a:extLst>
        </xdr:cNvPr>
        <xdr:cNvSpPr txBox="1"/>
      </xdr:nvSpPr>
      <xdr:spPr>
        <a:xfrm>
          <a:off x="19547840" y="7071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27215</xdr:rowOff>
    </xdr:from>
    <xdr:to>
      <xdr:col>116</xdr:col>
      <xdr:colOff>152400</xdr:colOff>
      <xdr:row>42</xdr:row>
      <xdr:rowOff>27215</xdr:rowOff>
    </xdr:to>
    <xdr:cxnSp macro="">
      <xdr:nvCxnSpPr>
        <xdr:cNvPr id="441" name="直線コネクタ 440">
          <a:extLst>
            <a:ext uri="{FF2B5EF4-FFF2-40B4-BE49-F238E27FC236}">
              <a16:creationId xmlns:a16="http://schemas.microsoft.com/office/drawing/2014/main" id="{9543F701-B551-4ABF-948F-B05F985EB05D}"/>
            </a:ext>
          </a:extLst>
        </xdr:cNvPr>
        <xdr:cNvCxnSpPr/>
      </xdr:nvCxnSpPr>
      <xdr:spPr>
        <a:xfrm>
          <a:off x="19443700" y="706809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91457</xdr:rowOff>
    </xdr:from>
    <xdr:ext cx="469744" cy="259045"/>
    <xdr:sp macro="" textlink="">
      <xdr:nvSpPr>
        <xdr:cNvPr id="442" name="【認定こども園・幼稚園・保育所】&#10;一人当たり面積最大値テキスト">
          <a:extLst>
            <a:ext uri="{FF2B5EF4-FFF2-40B4-BE49-F238E27FC236}">
              <a16:creationId xmlns:a16="http://schemas.microsoft.com/office/drawing/2014/main" id="{08F299CD-89EC-4A26-B551-FCA9B0076E07}"/>
            </a:ext>
          </a:extLst>
        </xdr:cNvPr>
        <xdr:cNvSpPr txBox="1"/>
      </xdr:nvSpPr>
      <xdr:spPr>
        <a:xfrm>
          <a:off x="19547840" y="5288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144780</xdr:rowOff>
    </xdr:from>
    <xdr:to>
      <xdr:col>116</xdr:col>
      <xdr:colOff>152400</xdr:colOff>
      <xdr:row>32</xdr:row>
      <xdr:rowOff>144780</xdr:rowOff>
    </xdr:to>
    <xdr:cxnSp macro="">
      <xdr:nvCxnSpPr>
        <xdr:cNvPr id="443" name="直線コネクタ 442">
          <a:extLst>
            <a:ext uri="{FF2B5EF4-FFF2-40B4-BE49-F238E27FC236}">
              <a16:creationId xmlns:a16="http://schemas.microsoft.com/office/drawing/2014/main" id="{065227E6-A21C-4081-A64A-898C4213A64C}"/>
            </a:ext>
          </a:extLst>
        </xdr:cNvPr>
        <xdr:cNvCxnSpPr/>
      </xdr:nvCxnSpPr>
      <xdr:spPr>
        <a:xfrm>
          <a:off x="19443700" y="55092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129557</xdr:rowOff>
    </xdr:from>
    <xdr:ext cx="469744" cy="259045"/>
    <xdr:sp macro="" textlink="">
      <xdr:nvSpPr>
        <xdr:cNvPr id="444" name="【認定こども園・幼稚園・保育所】&#10;一人当たり面積平均値テキスト">
          <a:extLst>
            <a:ext uri="{FF2B5EF4-FFF2-40B4-BE49-F238E27FC236}">
              <a16:creationId xmlns:a16="http://schemas.microsoft.com/office/drawing/2014/main" id="{5F6FFB9C-DA67-47A2-B95E-D81A04E1085F}"/>
            </a:ext>
          </a:extLst>
        </xdr:cNvPr>
        <xdr:cNvSpPr txBox="1"/>
      </xdr:nvSpPr>
      <xdr:spPr>
        <a:xfrm>
          <a:off x="19547840" y="63322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151130</xdr:rowOff>
    </xdr:from>
    <xdr:to>
      <xdr:col>116</xdr:col>
      <xdr:colOff>114300</xdr:colOff>
      <xdr:row>38</xdr:row>
      <xdr:rowOff>81280</xdr:rowOff>
    </xdr:to>
    <xdr:sp macro="" textlink="">
      <xdr:nvSpPr>
        <xdr:cNvPr id="445" name="フローチャート: 判断 444">
          <a:extLst>
            <a:ext uri="{FF2B5EF4-FFF2-40B4-BE49-F238E27FC236}">
              <a16:creationId xmlns:a16="http://schemas.microsoft.com/office/drawing/2014/main" id="{33FAD92E-3CD6-4D10-BC85-7A038CD0F01B}"/>
            </a:ext>
          </a:extLst>
        </xdr:cNvPr>
        <xdr:cNvSpPr/>
      </xdr:nvSpPr>
      <xdr:spPr>
        <a:xfrm>
          <a:off x="19458940" y="63538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18869</xdr:rowOff>
    </xdr:from>
    <xdr:to>
      <xdr:col>112</xdr:col>
      <xdr:colOff>38100</xdr:colOff>
      <xdr:row>38</xdr:row>
      <xdr:rowOff>120469</xdr:rowOff>
    </xdr:to>
    <xdr:sp macro="" textlink="">
      <xdr:nvSpPr>
        <xdr:cNvPr id="446" name="フローチャート: 判断 445">
          <a:extLst>
            <a:ext uri="{FF2B5EF4-FFF2-40B4-BE49-F238E27FC236}">
              <a16:creationId xmlns:a16="http://schemas.microsoft.com/office/drawing/2014/main" id="{75EB45AE-91FC-4BEA-90A9-594358DB68FD}"/>
            </a:ext>
          </a:extLst>
        </xdr:cNvPr>
        <xdr:cNvSpPr/>
      </xdr:nvSpPr>
      <xdr:spPr>
        <a:xfrm>
          <a:off x="18735040" y="638918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12337</xdr:rowOff>
    </xdr:from>
    <xdr:to>
      <xdr:col>107</xdr:col>
      <xdr:colOff>101600</xdr:colOff>
      <xdr:row>38</xdr:row>
      <xdr:rowOff>113937</xdr:rowOff>
    </xdr:to>
    <xdr:sp macro="" textlink="">
      <xdr:nvSpPr>
        <xdr:cNvPr id="447" name="フローチャート: 判断 446">
          <a:extLst>
            <a:ext uri="{FF2B5EF4-FFF2-40B4-BE49-F238E27FC236}">
              <a16:creationId xmlns:a16="http://schemas.microsoft.com/office/drawing/2014/main" id="{BD32ED71-C744-472B-9440-7820FD42917F}"/>
            </a:ext>
          </a:extLst>
        </xdr:cNvPr>
        <xdr:cNvSpPr/>
      </xdr:nvSpPr>
      <xdr:spPr>
        <a:xfrm>
          <a:off x="17937480" y="638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36</xdr:row>
      <xdr:rowOff>61323</xdr:rowOff>
    </xdr:from>
    <xdr:to>
      <xdr:col>102</xdr:col>
      <xdr:colOff>165100</xdr:colOff>
      <xdr:row>36</xdr:row>
      <xdr:rowOff>162923</xdr:rowOff>
    </xdr:to>
    <xdr:sp macro="" textlink="">
      <xdr:nvSpPr>
        <xdr:cNvPr id="448" name="フローチャート: 判断 447">
          <a:extLst>
            <a:ext uri="{FF2B5EF4-FFF2-40B4-BE49-F238E27FC236}">
              <a16:creationId xmlns:a16="http://schemas.microsoft.com/office/drawing/2014/main" id="{BF365A7C-A508-4A1C-B089-71C942ED4655}"/>
            </a:ext>
          </a:extLst>
        </xdr:cNvPr>
        <xdr:cNvSpPr/>
      </xdr:nvSpPr>
      <xdr:spPr>
        <a:xfrm>
          <a:off x="17162780" y="609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49" name="テキスト ボックス 448">
          <a:extLst>
            <a:ext uri="{FF2B5EF4-FFF2-40B4-BE49-F238E27FC236}">
              <a16:creationId xmlns:a16="http://schemas.microsoft.com/office/drawing/2014/main" id="{C23CF147-2364-43FB-95B6-D07594D04657}"/>
            </a:ext>
          </a:extLst>
        </xdr:cNvPr>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0" name="テキスト ボックス 449">
          <a:extLst>
            <a:ext uri="{FF2B5EF4-FFF2-40B4-BE49-F238E27FC236}">
              <a16:creationId xmlns:a16="http://schemas.microsoft.com/office/drawing/2014/main" id="{645A1147-868E-4493-9005-94768B6036C4}"/>
            </a:ext>
          </a:extLst>
        </xdr:cNvPr>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1" name="テキスト ボックス 450">
          <a:extLst>
            <a:ext uri="{FF2B5EF4-FFF2-40B4-BE49-F238E27FC236}">
              <a16:creationId xmlns:a16="http://schemas.microsoft.com/office/drawing/2014/main" id="{E6B78938-97DE-4797-8E36-3C10FA5C021D}"/>
            </a:ext>
          </a:extLst>
        </xdr:cNvPr>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2" name="テキスト ボックス 451">
          <a:extLst>
            <a:ext uri="{FF2B5EF4-FFF2-40B4-BE49-F238E27FC236}">
              <a16:creationId xmlns:a16="http://schemas.microsoft.com/office/drawing/2014/main" id="{ECBDCF20-3FC6-40FA-8119-16FEF5C65B84}"/>
            </a:ext>
          </a:extLst>
        </xdr:cNvPr>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3" name="テキスト ボックス 452">
          <a:extLst>
            <a:ext uri="{FF2B5EF4-FFF2-40B4-BE49-F238E27FC236}">
              <a16:creationId xmlns:a16="http://schemas.microsoft.com/office/drawing/2014/main" id="{16149E86-C3C4-4E4A-92C1-9F64E22DED4A}"/>
            </a:ext>
          </a:extLst>
        </xdr:cNvPr>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30299</xdr:rowOff>
    </xdr:from>
    <xdr:to>
      <xdr:col>116</xdr:col>
      <xdr:colOff>114300</xdr:colOff>
      <xdr:row>35</xdr:row>
      <xdr:rowOff>131899</xdr:rowOff>
    </xdr:to>
    <xdr:sp macro="" textlink="">
      <xdr:nvSpPr>
        <xdr:cNvPr id="454" name="楕円 453">
          <a:extLst>
            <a:ext uri="{FF2B5EF4-FFF2-40B4-BE49-F238E27FC236}">
              <a16:creationId xmlns:a16="http://schemas.microsoft.com/office/drawing/2014/main" id="{C3FDE26D-0449-4CF5-96A8-3851C8AE09AC}"/>
            </a:ext>
          </a:extLst>
        </xdr:cNvPr>
        <xdr:cNvSpPr/>
      </xdr:nvSpPr>
      <xdr:spPr>
        <a:xfrm>
          <a:off x="19458940" y="5897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34</xdr:row>
      <xdr:rowOff>53176</xdr:rowOff>
    </xdr:from>
    <xdr:ext cx="469744" cy="259045"/>
    <xdr:sp macro="" textlink="">
      <xdr:nvSpPr>
        <xdr:cNvPr id="455" name="【認定こども園・幼稚園・保育所】&#10;一人当たり面積該当値テキスト">
          <a:extLst>
            <a:ext uri="{FF2B5EF4-FFF2-40B4-BE49-F238E27FC236}">
              <a16:creationId xmlns:a16="http://schemas.microsoft.com/office/drawing/2014/main" id="{DFCA9EF9-D947-4681-A195-87421F897566}"/>
            </a:ext>
          </a:extLst>
        </xdr:cNvPr>
        <xdr:cNvSpPr txBox="1"/>
      </xdr:nvSpPr>
      <xdr:spPr>
        <a:xfrm>
          <a:off x="19547840" y="5752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49893</xdr:rowOff>
    </xdr:from>
    <xdr:to>
      <xdr:col>112</xdr:col>
      <xdr:colOff>38100</xdr:colOff>
      <xdr:row>35</xdr:row>
      <xdr:rowOff>151493</xdr:rowOff>
    </xdr:to>
    <xdr:sp macro="" textlink="">
      <xdr:nvSpPr>
        <xdr:cNvPr id="456" name="楕円 455">
          <a:extLst>
            <a:ext uri="{FF2B5EF4-FFF2-40B4-BE49-F238E27FC236}">
              <a16:creationId xmlns:a16="http://schemas.microsoft.com/office/drawing/2014/main" id="{51B6D649-F703-4BA7-8FDE-A2C5FDC277C7}"/>
            </a:ext>
          </a:extLst>
        </xdr:cNvPr>
        <xdr:cNvSpPr/>
      </xdr:nvSpPr>
      <xdr:spPr>
        <a:xfrm>
          <a:off x="18735040" y="591729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35</xdr:row>
      <xdr:rowOff>81099</xdr:rowOff>
    </xdr:from>
    <xdr:to>
      <xdr:col>116</xdr:col>
      <xdr:colOff>63500</xdr:colOff>
      <xdr:row>35</xdr:row>
      <xdr:rowOff>100693</xdr:rowOff>
    </xdr:to>
    <xdr:cxnSp macro="">
      <xdr:nvCxnSpPr>
        <xdr:cNvPr id="457" name="直線コネクタ 456">
          <a:extLst>
            <a:ext uri="{FF2B5EF4-FFF2-40B4-BE49-F238E27FC236}">
              <a16:creationId xmlns:a16="http://schemas.microsoft.com/office/drawing/2014/main" id="{B9A7B4EE-AB96-4535-A061-2ACEF40C8D06}"/>
            </a:ext>
          </a:extLst>
        </xdr:cNvPr>
        <xdr:cNvCxnSpPr/>
      </xdr:nvCxnSpPr>
      <xdr:spPr>
        <a:xfrm flipV="1">
          <a:off x="18778220" y="5948499"/>
          <a:ext cx="73152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36830</xdr:rowOff>
    </xdr:from>
    <xdr:to>
      <xdr:col>107</xdr:col>
      <xdr:colOff>101600</xdr:colOff>
      <xdr:row>35</xdr:row>
      <xdr:rowOff>138430</xdr:rowOff>
    </xdr:to>
    <xdr:sp macro="" textlink="">
      <xdr:nvSpPr>
        <xdr:cNvPr id="458" name="楕円 457">
          <a:extLst>
            <a:ext uri="{FF2B5EF4-FFF2-40B4-BE49-F238E27FC236}">
              <a16:creationId xmlns:a16="http://schemas.microsoft.com/office/drawing/2014/main" id="{DF907C30-142C-498C-B355-D666B3DB7051}"/>
            </a:ext>
          </a:extLst>
        </xdr:cNvPr>
        <xdr:cNvSpPr/>
      </xdr:nvSpPr>
      <xdr:spPr>
        <a:xfrm>
          <a:off x="17937480" y="590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87630</xdr:rowOff>
    </xdr:from>
    <xdr:to>
      <xdr:col>111</xdr:col>
      <xdr:colOff>177800</xdr:colOff>
      <xdr:row>35</xdr:row>
      <xdr:rowOff>100693</xdr:rowOff>
    </xdr:to>
    <xdr:cxnSp macro="">
      <xdr:nvCxnSpPr>
        <xdr:cNvPr id="459" name="直線コネクタ 458">
          <a:extLst>
            <a:ext uri="{FF2B5EF4-FFF2-40B4-BE49-F238E27FC236}">
              <a16:creationId xmlns:a16="http://schemas.microsoft.com/office/drawing/2014/main" id="{5D80FB5A-E5CC-4D87-9524-9D1F30898DF2}"/>
            </a:ext>
          </a:extLst>
        </xdr:cNvPr>
        <xdr:cNvCxnSpPr/>
      </xdr:nvCxnSpPr>
      <xdr:spPr>
        <a:xfrm>
          <a:off x="17988280" y="5955030"/>
          <a:ext cx="78994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28666</xdr:rowOff>
    </xdr:from>
    <xdr:to>
      <xdr:col>102</xdr:col>
      <xdr:colOff>165100</xdr:colOff>
      <xdr:row>36</xdr:row>
      <xdr:rowOff>130266</xdr:rowOff>
    </xdr:to>
    <xdr:sp macro="" textlink="">
      <xdr:nvSpPr>
        <xdr:cNvPr id="460" name="楕円 459">
          <a:extLst>
            <a:ext uri="{FF2B5EF4-FFF2-40B4-BE49-F238E27FC236}">
              <a16:creationId xmlns:a16="http://schemas.microsoft.com/office/drawing/2014/main" id="{1F5A8057-1FFB-41CC-95F3-5DFB2DED9F2D}"/>
            </a:ext>
          </a:extLst>
        </xdr:cNvPr>
        <xdr:cNvSpPr/>
      </xdr:nvSpPr>
      <xdr:spPr>
        <a:xfrm>
          <a:off x="17162780" y="6063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35</xdr:row>
      <xdr:rowOff>87630</xdr:rowOff>
    </xdr:from>
    <xdr:to>
      <xdr:col>107</xdr:col>
      <xdr:colOff>50800</xdr:colOff>
      <xdr:row>36</xdr:row>
      <xdr:rowOff>79466</xdr:rowOff>
    </xdr:to>
    <xdr:cxnSp macro="">
      <xdr:nvCxnSpPr>
        <xdr:cNvPr id="461" name="直線コネクタ 460">
          <a:extLst>
            <a:ext uri="{FF2B5EF4-FFF2-40B4-BE49-F238E27FC236}">
              <a16:creationId xmlns:a16="http://schemas.microsoft.com/office/drawing/2014/main" id="{CCB84518-2959-4C83-B48D-91C6E1E931A9}"/>
            </a:ext>
          </a:extLst>
        </xdr:cNvPr>
        <xdr:cNvCxnSpPr/>
      </xdr:nvCxnSpPr>
      <xdr:spPr>
        <a:xfrm flipV="1">
          <a:off x="17213580" y="5955030"/>
          <a:ext cx="774700" cy="159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111596</xdr:rowOff>
    </xdr:from>
    <xdr:ext cx="469744" cy="259045"/>
    <xdr:sp macro="" textlink="">
      <xdr:nvSpPr>
        <xdr:cNvPr id="462" name="n_1aveValue【認定こども園・幼稚園・保育所】&#10;一人当たり面積">
          <a:extLst>
            <a:ext uri="{FF2B5EF4-FFF2-40B4-BE49-F238E27FC236}">
              <a16:creationId xmlns:a16="http://schemas.microsoft.com/office/drawing/2014/main" id="{44E581A3-F16C-4391-8CDA-BA77AEBEA048}"/>
            </a:ext>
          </a:extLst>
        </xdr:cNvPr>
        <xdr:cNvSpPr txBox="1"/>
      </xdr:nvSpPr>
      <xdr:spPr>
        <a:xfrm>
          <a:off x="18561127" y="6481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105064</xdr:rowOff>
    </xdr:from>
    <xdr:ext cx="469744" cy="259045"/>
    <xdr:sp macro="" textlink="">
      <xdr:nvSpPr>
        <xdr:cNvPr id="463" name="n_2aveValue【認定こども園・幼稚園・保育所】&#10;一人当たり面積">
          <a:extLst>
            <a:ext uri="{FF2B5EF4-FFF2-40B4-BE49-F238E27FC236}">
              <a16:creationId xmlns:a16="http://schemas.microsoft.com/office/drawing/2014/main" id="{4B8054B1-D72C-43D0-8921-1A632DC9C699}"/>
            </a:ext>
          </a:extLst>
        </xdr:cNvPr>
        <xdr:cNvSpPr txBox="1"/>
      </xdr:nvSpPr>
      <xdr:spPr>
        <a:xfrm>
          <a:off x="17776267" y="6475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154050</xdr:rowOff>
    </xdr:from>
    <xdr:ext cx="469744" cy="259045"/>
    <xdr:sp macro="" textlink="">
      <xdr:nvSpPr>
        <xdr:cNvPr id="464" name="n_3aveValue【認定こども園・幼稚園・保育所】&#10;一人当たり面積">
          <a:extLst>
            <a:ext uri="{FF2B5EF4-FFF2-40B4-BE49-F238E27FC236}">
              <a16:creationId xmlns:a16="http://schemas.microsoft.com/office/drawing/2014/main" id="{A532BBD3-6AE5-4B3D-8E8D-8A180525B591}"/>
            </a:ext>
          </a:extLst>
        </xdr:cNvPr>
        <xdr:cNvSpPr txBox="1"/>
      </xdr:nvSpPr>
      <xdr:spPr>
        <a:xfrm>
          <a:off x="17001567" y="6189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33</xdr:row>
      <xdr:rowOff>168020</xdr:rowOff>
    </xdr:from>
    <xdr:ext cx="469744" cy="259045"/>
    <xdr:sp macro="" textlink="">
      <xdr:nvSpPr>
        <xdr:cNvPr id="465" name="n_1mainValue【認定こども園・幼稚園・保育所】&#10;一人当たり面積">
          <a:extLst>
            <a:ext uri="{FF2B5EF4-FFF2-40B4-BE49-F238E27FC236}">
              <a16:creationId xmlns:a16="http://schemas.microsoft.com/office/drawing/2014/main" id="{56445A8B-91EF-4FF4-AEB1-21FCD5EA1A20}"/>
            </a:ext>
          </a:extLst>
        </xdr:cNvPr>
        <xdr:cNvSpPr txBox="1"/>
      </xdr:nvSpPr>
      <xdr:spPr>
        <a:xfrm>
          <a:off x="18561127" y="5700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33</xdr:row>
      <xdr:rowOff>154957</xdr:rowOff>
    </xdr:from>
    <xdr:ext cx="469744" cy="259045"/>
    <xdr:sp macro="" textlink="">
      <xdr:nvSpPr>
        <xdr:cNvPr id="466" name="n_2mainValue【認定こども園・幼稚園・保育所】&#10;一人当たり面積">
          <a:extLst>
            <a:ext uri="{FF2B5EF4-FFF2-40B4-BE49-F238E27FC236}">
              <a16:creationId xmlns:a16="http://schemas.microsoft.com/office/drawing/2014/main" id="{20099769-3A6A-40C2-8499-70AFC4F1C28E}"/>
            </a:ext>
          </a:extLst>
        </xdr:cNvPr>
        <xdr:cNvSpPr txBox="1"/>
      </xdr:nvSpPr>
      <xdr:spPr>
        <a:xfrm>
          <a:off x="17776267" y="568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34</xdr:row>
      <xdr:rowOff>146793</xdr:rowOff>
    </xdr:from>
    <xdr:ext cx="469744" cy="259045"/>
    <xdr:sp macro="" textlink="">
      <xdr:nvSpPr>
        <xdr:cNvPr id="467" name="n_3mainValue【認定こども園・幼稚園・保育所】&#10;一人当たり面積">
          <a:extLst>
            <a:ext uri="{FF2B5EF4-FFF2-40B4-BE49-F238E27FC236}">
              <a16:creationId xmlns:a16="http://schemas.microsoft.com/office/drawing/2014/main" id="{91BBC64B-FC22-4894-9AC5-5C65E8B0BC46}"/>
            </a:ext>
          </a:extLst>
        </xdr:cNvPr>
        <xdr:cNvSpPr txBox="1"/>
      </xdr:nvSpPr>
      <xdr:spPr>
        <a:xfrm>
          <a:off x="17001567" y="5846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8" name="正方形/長方形 467">
          <a:extLst>
            <a:ext uri="{FF2B5EF4-FFF2-40B4-BE49-F238E27FC236}">
              <a16:creationId xmlns:a16="http://schemas.microsoft.com/office/drawing/2014/main" id="{000465BD-8DF1-4A6A-ADF3-B0A415A5D925}"/>
            </a:ext>
          </a:extLst>
        </xdr:cNvPr>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9" name="正方形/長方形 468">
          <a:extLst>
            <a:ext uri="{FF2B5EF4-FFF2-40B4-BE49-F238E27FC236}">
              <a16:creationId xmlns:a16="http://schemas.microsoft.com/office/drawing/2014/main" id="{F750AB6F-C3E1-475A-9AF6-E7F69770BEFF}"/>
            </a:ext>
          </a:extLst>
        </xdr:cNvPr>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0" name="正方形/長方形 469">
          <a:extLst>
            <a:ext uri="{FF2B5EF4-FFF2-40B4-BE49-F238E27FC236}">
              <a16:creationId xmlns:a16="http://schemas.microsoft.com/office/drawing/2014/main" id="{913007FE-3316-4999-8498-7B69BB728A5F}"/>
            </a:ext>
          </a:extLst>
        </xdr:cNvPr>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1" name="正方形/長方形 470">
          <a:extLst>
            <a:ext uri="{FF2B5EF4-FFF2-40B4-BE49-F238E27FC236}">
              <a16:creationId xmlns:a16="http://schemas.microsoft.com/office/drawing/2014/main" id="{33D35510-DFF6-45B6-B07F-FE486680CEC4}"/>
            </a:ext>
          </a:extLst>
        </xdr:cNvPr>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2" name="正方形/長方形 471">
          <a:extLst>
            <a:ext uri="{FF2B5EF4-FFF2-40B4-BE49-F238E27FC236}">
              <a16:creationId xmlns:a16="http://schemas.microsoft.com/office/drawing/2014/main" id="{57F7673E-6559-43CB-88CB-028A0357E5C3}"/>
            </a:ext>
          </a:extLst>
        </xdr:cNvPr>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3" name="正方形/長方形 472">
          <a:extLst>
            <a:ext uri="{FF2B5EF4-FFF2-40B4-BE49-F238E27FC236}">
              <a16:creationId xmlns:a16="http://schemas.microsoft.com/office/drawing/2014/main" id="{C128913F-051B-4E09-8C00-F428938D3170}"/>
            </a:ext>
          </a:extLst>
        </xdr:cNvPr>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4" name="正方形/長方形 473">
          <a:extLst>
            <a:ext uri="{FF2B5EF4-FFF2-40B4-BE49-F238E27FC236}">
              <a16:creationId xmlns:a16="http://schemas.microsoft.com/office/drawing/2014/main" id="{EF7AFDAF-C418-4531-8E98-424A3160424E}"/>
            </a:ext>
          </a:extLst>
        </xdr:cNvPr>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5" name="正方形/長方形 474">
          <a:extLst>
            <a:ext uri="{FF2B5EF4-FFF2-40B4-BE49-F238E27FC236}">
              <a16:creationId xmlns:a16="http://schemas.microsoft.com/office/drawing/2014/main" id="{6DE8AD7C-74C9-49A4-8402-1562296AF8CF}"/>
            </a:ext>
          </a:extLst>
        </xdr:cNvPr>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6" name="テキスト ボックス 475">
          <a:extLst>
            <a:ext uri="{FF2B5EF4-FFF2-40B4-BE49-F238E27FC236}">
              <a16:creationId xmlns:a16="http://schemas.microsoft.com/office/drawing/2014/main" id="{AD674BF8-3387-43C9-8079-22022ABA2286}"/>
            </a:ext>
          </a:extLst>
        </xdr:cNvPr>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7" name="直線コネクタ 476">
          <a:extLst>
            <a:ext uri="{FF2B5EF4-FFF2-40B4-BE49-F238E27FC236}">
              <a16:creationId xmlns:a16="http://schemas.microsoft.com/office/drawing/2014/main" id="{40DBED3E-446E-4307-AB5B-9D8C16ECAF66}"/>
            </a:ext>
          </a:extLst>
        </xdr:cNvPr>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78" name="直線コネクタ 477">
          <a:extLst>
            <a:ext uri="{FF2B5EF4-FFF2-40B4-BE49-F238E27FC236}">
              <a16:creationId xmlns:a16="http://schemas.microsoft.com/office/drawing/2014/main" id="{77EF2B2D-0661-4402-8174-F032BF2951E0}"/>
            </a:ext>
          </a:extLst>
        </xdr:cNvPr>
        <xdr:cNvCxnSpPr/>
      </xdr:nvCxnSpPr>
      <xdr:spPr>
        <a:xfrm>
          <a:off x="10960100" y="1085958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79" name="テキスト ボックス 478">
          <a:extLst>
            <a:ext uri="{FF2B5EF4-FFF2-40B4-BE49-F238E27FC236}">
              <a16:creationId xmlns:a16="http://schemas.microsoft.com/office/drawing/2014/main" id="{2BF6901E-18C5-49A5-B2F8-4E286B1A0F75}"/>
            </a:ext>
          </a:extLst>
        </xdr:cNvPr>
        <xdr:cNvSpPr txBox="1"/>
      </xdr:nvSpPr>
      <xdr:spPr>
        <a:xfrm>
          <a:off x="10666881" y="1072117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80" name="直線コネクタ 479">
          <a:extLst>
            <a:ext uri="{FF2B5EF4-FFF2-40B4-BE49-F238E27FC236}">
              <a16:creationId xmlns:a16="http://schemas.microsoft.com/office/drawing/2014/main" id="{0AE92120-3366-4205-8F18-FEF226DEE08E}"/>
            </a:ext>
          </a:extLst>
        </xdr:cNvPr>
        <xdr:cNvCxnSpPr/>
      </xdr:nvCxnSpPr>
      <xdr:spPr>
        <a:xfrm>
          <a:off x="10960100" y="1054063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81" name="テキスト ボックス 480">
          <a:extLst>
            <a:ext uri="{FF2B5EF4-FFF2-40B4-BE49-F238E27FC236}">
              <a16:creationId xmlns:a16="http://schemas.microsoft.com/office/drawing/2014/main" id="{760C8C59-BF67-4EC1-9C41-A089B2DFA551}"/>
            </a:ext>
          </a:extLst>
        </xdr:cNvPr>
        <xdr:cNvSpPr txBox="1"/>
      </xdr:nvSpPr>
      <xdr:spPr>
        <a:xfrm>
          <a:off x="1060276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82" name="直線コネクタ 481">
          <a:extLst>
            <a:ext uri="{FF2B5EF4-FFF2-40B4-BE49-F238E27FC236}">
              <a16:creationId xmlns:a16="http://schemas.microsoft.com/office/drawing/2014/main" id="{8EC45AD5-FC47-44D9-A08D-86BBCF97D6A5}"/>
            </a:ext>
          </a:extLst>
        </xdr:cNvPr>
        <xdr:cNvCxnSpPr/>
      </xdr:nvCxnSpPr>
      <xdr:spPr>
        <a:xfrm>
          <a:off x="10960100" y="1022168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83" name="テキスト ボックス 482">
          <a:extLst>
            <a:ext uri="{FF2B5EF4-FFF2-40B4-BE49-F238E27FC236}">
              <a16:creationId xmlns:a16="http://schemas.microsoft.com/office/drawing/2014/main" id="{78C0629F-F3D5-4B1D-A648-A9ECCB9572A1}"/>
            </a:ext>
          </a:extLst>
        </xdr:cNvPr>
        <xdr:cNvSpPr txBox="1"/>
      </xdr:nvSpPr>
      <xdr:spPr>
        <a:xfrm>
          <a:off x="1060276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84" name="直線コネクタ 483">
          <a:extLst>
            <a:ext uri="{FF2B5EF4-FFF2-40B4-BE49-F238E27FC236}">
              <a16:creationId xmlns:a16="http://schemas.microsoft.com/office/drawing/2014/main" id="{CDF3415C-8B5E-4C46-B52B-4FB846314237}"/>
            </a:ext>
          </a:extLst>
        </xdr:cNvPr>
        <xdr:cNvCxnSpPr/>
      </xdr:nvCxnSpPr>
      <xdr:spPr>
        <a:xfrm>
          <a:off x="10960100" y="989892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85" name="テキスト ボックス 484">
          <a:extLst>
            <a:ext uri="{FF2B5EF4-FFF2-40B4-BE49-F238E27FC236}">
              <a16:creationId xmlns:a16="http://schemas.microsoft.com/office/drawing/2014/main" id="{3B5E106A-2B22-4F0F-BDAD-0F04C2AE63FE}"/>
            </a:ext>
          </a:extLst>
        </xdr:cNvPr>
        <xdr:cNvSpPr txBox="1"/>
      </xdr:nvSpPr>
      <xdr:spPr>
        <a:xfrm>
          <a:off x="1060276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86" name="直線コネクタ 485">
          <a:extLst>
            <a:ext uri="{FF2B5EF4-FFF2-40B4-BE49-F238E27FC236}">
              <a16:creationId xmlns:a16="http://schemas.microsoft.com/office/drawing/2014/main" id="{8E363B8A-4ED1-4E18-B333-94673A74F029}"/>
            </a:ext>
          </a:extLst>
        </xdr:cNvPr>
        <xdr:cNvCxnSpPr/>
      </xdr:nvCxnSpPr>
      <xdr:spPr>
        <a:xfrm>
          <a:off x="10960100" y="957997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87" name="テキスト ボックス 486">
          <a:extLst>
            <a:ext uri="{FF2B5EF4-FFF2-40B4-BE49-F238E27FC236}">
              <a16:creationId xmlns:a16="http://schemas.microsoft.com/office/drawing/2014/main" id="{3940288E-7D28-447B-894B-56167F4E87B3}"/>
            </a:ext>
          </a:extLst>
        </xdr:cNvPr>
        <xdr:cNvSpPr txBox="1"/>
      </xdr:nvSpPr>
      <xdr:spPr>
        <a:xfrm>
          <a:off x="1060276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88" name="直線コネクタ 487">
          <a:extLst>
            <a:ext uri="{FF2B5EF4-FFF2-40B4-BE49-F238E27FC236}">
              <a16:creationId xmlns:a16="http://schemas.microsoft.com/office/drawing/2014/main" id="{9EC9082E-05B1-472B-8F23-C4F61D0208C4}"/>
            </a:ext>
          </a:extLst>
        </xdr:cNvPr>
        <xdr:cNvCxnSpPr/>
      </xdr:nvCxnSpPr>
      <xdr:spPr>
        <a:xfrm>
          <a:off x="10960100" y="926102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89" name="テキスト ボックス 488">
          <a:extLst>
            <a:ext uri="{FF2B5EF4-FFF2-40B4-BE49-F238E27FC236}">
              <a16:creationId xmlns:a16="http://schemas.microsoft.com/office/drawing/2014/main" id="{9C9674BD-C0C7-405F-A107-6FA455762D09}"/>
            </a:ext>
          </a:extLst>
        </xdr:cNvPr>
        <xdr:cNvSpPr txBox="1"/>
      </xdr:nvSpPr>
      <xdr:spPr>
        <a:xfrm>
          <a:off x="10561501" y="91226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0" name="直線コネクタ 489">
          <a:extLst>
            <a:ext uri="{FF2B5EF4-FFF2-40B4-BE49-F238E27FC236}">
              <a16:creationId xmlns:a16="http://schemas.microsoft.com/office/drawing/2014/main" id="{9E852BCA-5C34-4B85-9C22-280C4726FDA8}"/>
            </a:ext>
          </a:extLst>
        </xdr:cNvPr>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91" name="テキスト ボックス 490">
          <a:extLst>
            <a:ext uri="{FF2B5EF4-FFF2-40B4-BE49-F238E27FC236}">
              <a16:creationId xmlns:a16="http://schemas.microsoft.com/office/drawing/2014/main" id="{FC7255D5-FA4E-4F11-9EB1-A0A1C205D03E}"/>
            </a:ext>
          </a:extLst>
        </xdr:cNvPr>
        <xdr:cNvSpPr txBox="1"/>
      </xdr:nvSpPr>
      <xdr:spPr>
        <a:xfrm>
          <a:off x="105615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2" name="【学校施設】&#10;有形固定資産減価償却率グラフ枠">
          <a:extLst>
            <a:ext uri="{FF2B5EF4-FFF2-40B4-BE49-F238E27FC236}">
              <a16:creationId xmlns:a16="http://schemas.microsoft.com/office/drawing/2014/main" id="{BB66711C-9EFD-48D4-A044-DFE890D6D3A8}"/>
            </a:ext>
          </a:extLst>
        </xdr:cNvPr>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6531</xdr:rowOff>
    </xdr:from>
    <xdr:to>
      <xdr:col>85</xdr:col>
      <xdr:colOff>126364</xdr:colOff>
      <xdr:row>63</xdr:row>
      <xdr:rowOff>140426</xdr:rowOff>
    </xdr:to>
    <xdr:cxnSp macro="">
      <xdr:nvCxnSpPr>
        <xdr:cNvPr id="493" name="直線コネクタ 492">
          <a:extLst>
            <a:ext uri="{FF2B5EF4-FFF2-40B4-BE49-F238E27FC236}">
              <a16:creationId xmlns:a16="http://schemas.microsoft.com/office/drawing/2014/main" id="{C535DF0D-F250-4620-BAE0-CA1CC37875FA}"/>
            </a:ext>
          </a:extLst>
        </xdr:cNvPr>
        <xdr:cNvCxnSpPr/>
      </xdr:nvCxnSpPr>
      <xdr:spPr>
        <a:xfrm flipV="1">
          <a:off x="14375764" y="9394371"/>
          <a:ext cx="0" cy="1307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144253</xdr:rowOff>
    </xdr:from>
    <xdr:ext cx="340478" cy="259045"/>
    <xdr:sp macro="" textlink="">
      <xdr:nvSpPr>
        <xdr:cNvPr id="494" name="【学校施設】&#10;有形固定資産減価償却率最小値テキスト">
          <a:extLst>
            <a:ext uri="{FF2B5EF4-FFF2-40B4-BE49-F238E27FC236}">
              <a16:creationId xmlns:a16="http://schemas.microsoft.com/office/drawing/2014/main" id="{0D38F70D-6DD9-42D5-910C-54A345297980}"/>
            </a:ext>
          </a:extLst>
        </xdr:cNvPr>
        <xdr:cNvSpPr txBox="1"/>
      </xdr:nvSpPr>
      <xdr:spPr>
        <a:xfrm>
          <a:off x="14414500" y="1070557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140426</xdr:rowOff>
    </xdr:from>
    <xdr:to>
      <xdr:col>86</xdr:col>
      <xdr:colOff>25400</xdr:colOff>
      <xdr:row>63</xdr:row>
      <xdr:rowOff>140426</xdr:rowOff>
    </xdr:to>
    <xdr:cxnSp macro="">
      <xdr:nvCxnSpPr>
        <xdr:cNvPr id="495" name="直線コネクタ 494">
          <a:extLst>
            <a:ext uri="{FF2B5EF4-FFF2-40B4-BE49-F238E27FC236}">
              <a16:creationId xmlns:a16="http://schemas.microsoft.com/office/drawing/2014/main" id="{0FE884C6-BE57-4DFC-907C-967C5F4EFFA7}"/>
            </a:ext>
          </a:extLst>
        </xdr:cNvPr>
        <xdr:cNvCxnSpPr/>
      </xdr:nvCxnSpPr>
      <xdr:spPr>
        <a:xfrm>
          <a:off x="14287500" y="1070174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124658</xdr:rowOff>
    </xdr:from>
    <xdr:ext cx="405111" cy="259045"/>
    <xdr:sp macro="" textlink="">
      <xdr:nvSpPr>
        <xdr:cNvPr id="496" name="【学校施設】&#10;有形固定資産減価償却率最大値テキスト">
          <a:extLst>
            <a:ext uri="{FF2B5EF4-FFF2-40B4-BE49-F238E27FC236}">
              <a16:creationId xmlns:a16="http://schemas.microsoft.com/office/drawing/2014/main" id="{4E036C6B-75C0-4167-A136-74F096498731}"/>
            </a:ext>
          </a:extLst>
        </xdr:cNvPr>
        <xdr:cNvSpPr txBox="1"/>
      </xdr:nvSpPr>
      <xdr:spPr>
        <a:xfrm>
          <a:off x="14414500" y="91772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6531</xdr:rowOff>
    </xdr:from>
    <xdr:to>
      <xdr:col>86</xdr:col>
      <xdr:colOff>25400</xdr:colOff>
      <xdr:row>56</xdr:row>
      <xdr:rowOff>6531</xdr:rowOff>
    </xdr:to>
    <xdr:cxnSp macro="">
      <xdr:nvCxnSpPr>
        <xdr:cNvPr id="497" name="直線コネクタ 496">
          <a:extLst>
            <a:ext uri="{FF2B5EF4-FFF2-40B4-BE49-F238E27FC236}">
              <a16:creationId xmlns:a16="http://schemas.microsoft.com/office/drawing/2014/main" id="{1FDCA014-8265-4C9F-A474-EE08B5C5E536}"/>
            </a:ext>
          </a:extLst>
        </xdr:cNvPr>
        <xdr:cNvCxnSpPr/>
      </xdr:nvCxnSpPr>
      <xdr:spPr>
        <a:xfrm>
          <a:off x="14287500" y="939437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105608</xdr:rowOff>
    </xdr:from>
    <xdr:ext cx="405111" cy="259045"/>
    <xdr:sp macro="" textlink="">
      <xdr:nvSpPr>
        <xdr:cNvPr id="498" name="【学校施設】&#10;有形固定資産減価償却率平均値テキスト">
          <a:extLst>
            <a:ext uri="{FF2B5EF4-FFF2-40B4-BE49-F238E27FC236}">
              <a16:creationId xmlns:a16="http://schemas.microsoft.com/office/drawing/2014/main" id="{103EA636-AA1A-4034-98E2-24D36385F523}"/>
            </a:ext>
          </a:extLst>
        </xdr:cNvPr>
        <xdr:cNvSpPr txBox="1"/>
      </xdr:nvSpPr>
      <xdr:spPr>
        <a:xfrm>
          <a:off x="14414500" y="98287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127181</xdr:rowOff>
    </xdr:from>
    <xdr:to>
      <xdr:col>85</xdr:col>
      <xdr:colOff>177800</xdr:colOff>
      <xdr:row>59</xdr:row>
      <xdr:rowOff>57331</xdr:rowOff>
    </xdr:to>
    <xdr:sp macro="" textlink="">
      <xdr:nvSpPr>
        <xdr:cNvPr id="499" name="フローチャート: 判断 498">
          <a:extLst>
            <a:ext uri="{FF2B5EF4-FFF2-40B4-BE49-F238E27FC236}">
              <a16:creationId xmlns:a16="http://schemas.microsoft.com/office/drawing/2014/main" id="{961CBBA3-D620-4F7E-B5DF-D69172B59E46}"/>
            </a:ext>
          </a:extLst>
        </xdr:cNvPr>
        <xdr:cNvSpPr/>
      </xdr:nvSpPr>
      <xdr:spPr>
        <a:xfrm>
          <a:off x="14325600" y="9850301"/>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128815</xdr:rowOff>
    </xdr:from>
    <xdr:to>
      <xdr:col>81</xdr:col>
      <xdr:colOff>101600</xdr:colOff>
      <xdr:row>59</xdr:row>
      <xdr:rowOff>58965</xdr:rowOff>
    </xdr:to>
    <xdr:sp macro="" textlink="">
      <xdr:nvSpPr>
        <xdr:cNvPr id="500" name="フローチャート: 判断 499">
          <a:extLst>
            <a:ext uri="{FF2B5EF4-FFF2-40B4-BE49-F238E27FC236}">
              <a16:creationId xmlns:a16="http://schemas.microsoft.com/office/drawing/2014/main" id="{F60C237A-5238-426D-ACC1-0B6BED36B67F}"/>
            </a:ext>
          </a:extLst>
        </xdr:cNvPr>
        <xdr:cNvSpPr/>
      </xdr:nvSpPr>
      <xdr:spPr>
        <a:xfrm>
          <a:off x="13578840" y="98519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115751</xdr:rowOff>
    </xdr:from>
    <xdr:to>
      <xdr:col>76</xdr:col>
      <xdr:colOff>165100</xdr:colOff>
      <xdr:row>59</xdr:row>
      <xdr:rowOff>45901</xdr:rowOff>
    </xdr:to>
    <xdr:sp macro="" textlink="">
      <xdr:nvSpPr>
        <xdr:cNvPr id="501" name="フローチャート: 判断 500">
          <a:extLst>
            <a:ext uri="{FF2B5EF4-FFF2-40B4-BE49-F238E27FC236}">
              <a16:creationId xmlns:a16="http://schemas.microsoft.com/office/drawing/2014/main" id="{627CDC2B-F5C4-4DD7-8E76-7B80D427DDAD}"/>
            </a:ext>
          </a:extLst>
        </xdr:cNvPr>
        <xdr:cNvSpPr/>
      </xdr:nvSpPr>
      <xdr:spPr>
        <a:xfrm>
          <a:off x="12804140" y="983887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91259</xdr:rowOff>
    </xdr:from>
    <xdr:to>
      <xdr:col>72</xdr:col>
      <xdr:colOff>38100</xdr:colOff>
      <xdr:row>59</xdr:row>
      <xdr:rowOff>21409</xdr:rowOff>
    </xdr:to>
    <xdr:sp macro="" textlink="">
      <xdr:nvSpPr>
        <xdr:cNvPr id="502" name="フローチャート: 判断 501">
          <a:extLst>
            <a:ext uri="{FF2B5EF4-FFF2-40B4-BE49-F238E27FC236}">
              <a16:creationId xmlns:a16="http://schemas.microsoft.com/office/drawing/2014/main" id="{4071C916-B2F8-412B-9D0F-8DBB252FA1BA}"/>
            </a:ext>
          </a:extLst>
        </xdr:cNvPr>
        <xdr:cNvSpPr/>
      </xdr:nvSpPr>
      <xdr:spPr>
        <a:xfrm>
          <a:off x="12029440" y="981437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3" name="テキスト ボックス 502">
          <a:extLst>
            <a:ext uri="{FF2B5EF4-FFF2-40B4-BE49-F238E27FC236}">
              <a16:creationId xmlns:a16="http://schemas.microsoft.com/office/drawing/2014/main" id="{2D91E945-CB1D-4750-AEDE-FD6E4A85CFD7}"/>
            </a:ext>
          </a:extLst>
        </xdr:cNvPr>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4" name="テキスト ボックス 503">
          <a:extLst>
            <a:ext uri="{FF2B5EF4-FFF2-40B4-BE49-F238E27FC236}">
              <a16:creationId xmlns:a16="http://schemas.microsoft.com/office/drawing/2014/main" id="{5452D1D7-2484-4A0A-9480-64AD14F92901}"/>
            </a:ext>
          </a:extLst>
        </xdr:cNvPr>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5" name="テキスト ボックス 504">
          <a:extLst>
            <a:ext uri="{FF2B5EF4-FFF2-40B4-BE49-F238E27FC236}">
              <a16:creationId xmlns:a16="http://schemas.microsoft.com/office/drawing/2014/main" id="{54645609-95D9-42F3-BE3C-64C0393A4D44}"/>
            </a:ext>
          </a:extLst>
        </xdr:cNvPr>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6" name="テキスト ボックス 505">
          <a:extLst>
            <a:ext uri="{FF2B5EF4-FFF2-40B4-BE49-F238E27FC236}">
              <a16:creationId xmlns:a16="http://schemas.microsoft.com/office/drawing/2014/main" id="{0373F27E-155E-4097-8494-6D183151CA04}"/>
            </a:ext>
          </a:extLst>
        </xdr:cNvPr>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7" name="テキスト ボックス 506">
          <a:extLst>
            <a:ext uri="{FF2B5EF4-FFF2-40B4-BE49-F238E27FC236}">
              <a16:creationId xmlns:a16="http://schemas.microsoft.com/office/drawing/2014/main" id="{228C2B32-7F95-41E3-9119-060986B80AA3}"/>
            </a:ext>
          </a:extLst>
        </xdr:cNvPr>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34109</xdr:rowOff>
    </xdr:from>
    <xdr:to>
      <xdr:col>85</xdr:col>
      <xdr:colOff>177800</xdr:colOff>
      <xdr:row>58</xdr:row>
      <xdr:rowOff>135709</xdr:rowOff>
    </xdr:to>
    <xdr:sp macro="" textlink="">
      <xdr:nvSpPr>
        <xdr:cNvPr id="508" name="楕円 507">
          <a:extLst>
            <a:ext uri="{FF2B5EF4-FFF2-40B4-BE49-F238E27FC236}">
              <a16:creationId xmlns:a16="http://schemas.microsoft.com/office/drawing/2014/main" id="{01155637-E5A8-4CA8-B1EF-CFBFDC17A2F8}"/>
            </a:ext>
          </a:extLst>
        </xdr:cNvPr>
        <xdr:cNvSpPr/>
      </xdr:nvSpPr>
      <xdr:spPr>
        <a:xfrm>
          <a:off x="14325600" y="9757229"/>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56986</xdr:rowOff>
    </xdr:from>
    <xdr:ext cx="405111" cy="259045"/>
    <xdr:sp macro="" textlink="">
      <xdr:nvSpPr>
        <xdr:cNvPr id="509" name="【学校施設】&#10;有形固定資産減価償却率該当値テキスト">
          <a:extLst>
            <a:ext uri="{FF2B5EF4-FFF2-40B4-BE49-F238E27FC236}">
              <a16:creationId xmlns:a16="http://schemas.microsoft.com/office/drawing/2014/main" id="{8932DF2E-8205-4F65-A74D-CE6A80B83277}"/>
            </a:ext>
          </a:extLst>
        </xdr:cNvPr>
        <xdr:cNvSpPr txBox="1"/>
      </xdr:nvSpPr>
      <xdr:spPr>
        <a:xfrm>
          <a:off x="14414500" y="9612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4717</xdr:rowOff>
    </xdr:from>
    <xdr:to>
      <xdr:col>81</xdr:col>
      <xdr:colOff>101600</xdr:colOff>
      <xdr:row>58</xdr:row>
      <xdr:rowOff>106317</xdr:rowOff>
    </xdr:to>
    <xdr:sp macro="" textlink="">
      <xdr:nvSpPr>
        <xdr:cNvPr id="510" name="楕円 509">
          <a:extLst>
            <a:ext uri="{FF2B5EF4-FFF2-40B4-BE49-F238E27FC236}">
              <a16:creationId xmlns:a16="http://schemas.microsoft.com/office/drawing/2014/main" id="{57325431-6AEF-449B-9257-E01E0F7B6670}"/>
            </a:ext>
          </a:extLst>
        </xdr:cNvPr>
        <xdr:cNvSpPr/>
      </xdr:nvSpPr>
      <xdr:spPr>
        <a:xfrm>
          <a:off x="13578840" y="9727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55517</xdr:rowOff>
    </xdr:from>
    <xdr:to>
      <xdr:col>85</xdr:col>
      <xdr:colOff>127000</xdr:colOff>
      <xdr:row>58</xdr:row>
      <xdr:rowOff>84909</xdr:rowOff>
    </xdr:to>
    <xdr:cxnSp macro="">
      <xdr:nvCxnSpPr>
        <xdr:cNvPr id="511" name="直線コネクタ 510">
          <a:extLst>
            <a:ext uri="{FF2B5EF4-FFF2-40B4-BE49-F238E27FC236}">
              <a16:creationId xmlns:a16="http://schemas.microsoft.com/office/drawing/2014/main" id="{FB81F3B3-FDD7-4486-8839-626733E9243C}"/>
            </a:ext>
          </a:extLst>
        </xdr:cNvPr>
        <xdr:cNvCxnSpPr/>
      </xdr:nvCxnSpPr>
      <xdr:spPr>
        <a:xfrm>
          <a:off x="13629640" y="9778637"/>
          <a:ext cx="74676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45538</xdr:rowOff>
    </xdr:from>
    <xdr:to>
      <xdr:col>76</xdr:col>
      <xdr:colOff>165100</xdr:colOff>
      <xdr:row>58</xdr:row>
      <xdr:rowOff>147138</xdr:rowOff>
    </xdr:to>
    <xdr:sp macro="" textlink="">
      <xdr:nvSpPr>
        <xdr:cNvPr id="512" name="楕円 511">
          <a:extLst>
            <a:ext uri="{FF2B5EF4-FFF2-40B4-BE49-F238E27FC236}">
              <a16:creationId xmlns:a16="http://schemas.microsoft.com/office/drawing/2014/main" id="{C0F5771F-B971-4E1C-BCB8-7E4FC77EC347}"/>
            </a:ext>
          </a:extLst>
        </xdr:cNvPr>
        <xdr:cNvSpPr/>
      </xdr:nvSpPr>
      <xdr:spPr>
        <a:xfrm>
          <a:off x="12804140" y="9768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55517</xdr:rowOff>
    </xdr:from>
    <xdr:to>
      <xdr:col>81</xdr:col>
      <xdr:colOff>50800</xdr:colOff>
      <xdr:row>58</xdr:row>
      <xdr:rowOff>96338</xdr:rowOff>
    </xdr:to>
    <xdr:cxnSp macro="">
      <xdr:nvCxnSpPr>
        <xdr:cNvPr id="513" name="直線コネクタ 512">
          <a:extLst>
            <a:ext uri="{FF2B5EF4-FFF2-40B4-BE49-F238E27FC236}">
              <a16:creationId xmlns:a16="http://schemas.microsoft.com/office/drawing/2014/main" id="{2D7C71D8-0D38-4750-BBCD-05F51555B1FE}"/>
            </a:ext>
          </a:extLst>
        </xdr:cNvPr>
        <xdr:cNvCxnSpPr/>
      </xdr:nvCxnSpPr>
      <xdr:spPr>
        <a:xfrm flipV="1">
          <a:off x="12854940" y="9778637"/>
          <a:ext cx="7747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127181</xdr:rowOff>
    </xdr:from>
    <xdr:to>
      <xdr:col>72</xdr:col>
      <xdr:colOff>38100</xdr:colOff>
      <xdr:row>59</xdr:row>
      <xdr:rowOff>57331</xdr:rowOff>
    </xdr:to>
    <xdr:sp macro="" textlink="">
      <xdr:nvSpPr>
        <xdr:cNvPr id="514" name="楕円 513">
          <a:extLst>
            <a:ext uri="{FF2B5EF4-FFF2-40B4-BE49-F238E27FC236}">
              <a16:creationId xmlns:a16="http://schemas.microsoft.com/office/drawing/2014/main" id="{CB98DADF-5E1B-4076-9DB3-764BFDCDDB00}"/>
            </a:ext>
          </a:extLst>
        </xdr:cNvPr>
        <xdr:cNvSpPr/>
      </xdr:nvSpPr>
      <xdr:spPr>
        <a:xfrm>
          <a:off x="12029440" y="985030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96338</xdr:rowOff>
    </xdr:from>
    <xdr:to>
      <xdr:col>76</xdr:col>
      <xdr:colOff>114300</xdr:colOff>
      <xdr:row>59</xdr:row>
      <xdr:rowOff>6531</xdr:rowOff>
    </xdr:to>
    <xdr:cxnSp macro="">
      <xdr:nvCxnSpPr>
        <xdr:cNvPr id="515" name="直線コネクタ 514">
          <a:extLst>
            <a:ext uri="{FF2B5EF4-FFF2-40B4-BE49-F238E27FC236}">
              <a16:creationId xmlns:a16="http://schemas.microsoft.com/office/drawing/2014/main" id="{6E3497DE-B83C-4DC1-9507-3567FA5735D9}"/>
            </a:ext>
          </a:extLst>
        </xdr:cNvPr>
        <xdr:cNvCxnSpPr/>
      </xdr:nvCxnSpPr>
      <xdr:spPr>
        <a:xfrm flipV="1">
          <a:off x="12072620" y="9819458"/>
          <a:ext cx="782320" cy="77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50092</xdr:rowOff>
    </xdr:from>
    <xdr:ext cx="405111" cy="259045"/>
    <xdr:sp macro="" textlink="">
      <xdr:nvSpPr>
        <xdr:cNvPr id="516" name="n_1aveValue【学校施設】&#10;有形固定資産減価償却率">
          <a:extLst>
            <a:ext uri="{FF2B5EF4-FFF2-40B4-BE49-F238E27FC236}">
              <a16:creationId xmlns:a16="http://schemas.microsoft.com/office/drawing/2014/main" id="{B279C93F-8DF1-407F-A023-04BFA50E83B9}"/>
            </a:ext>
          </a:extLst>
        </xdr:cNvPr>
        <xdr:cNvSpPr txBox="1"/>
      </xdr:nvSpPr>
      <xdr:spPr>
        <a:xfrm>
          <a:off x="13437244" y="9940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37028</xdr:rowOff>
    </xdr:from>
    <xdr:ext cx="405111" cy="259045"/>
    <xdr:sp macro="" textlink="">
      <xdr:nvSpPr>
        <xdr:cNvPr id="517" name="n_2aveValue【学校施設】&#10;有形固定資産減価償却率">
          <a:extLst>
            <a:ext uri="{FF2B5EF4-FFF2-40B4-BE49-F238E27FC236}">
              <a16:creationId xmlns:a16="http://schemas.microsoft.com/office/drawing/2014/main" id="{704612B8-68FD-4BB6-A406-2E3B5835F468}"/>
            </a:ext>
          </a:extLst>
        </xdr:cNvPr>
        <xdr:cNvSpPr txBox="1"/>
      </xdr:nvSpPr>
      <xdr:spPr>
        <a:xfrm>
          <a:off x="12675244" y="9927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37936</xdr:rowOff>
    </xdr:from>
    <xdr:ext cx="405111" cy="259045"/>
    <xdr:sp macro="" textlink="">
      <xdr:nvSpPr>
        <xdr:cNvPr id="518" name="n_3aveValue【学校施設】&#10;有形固定資産減価償却率">
          <a:extLst>
            <a:ext uri="{FF2B5EF4-FFF2-40B4-BE49-F238E27FC236}">
              <a16:creationId xmlns:a16="http://schemas.microsoft.com/office/drawing/2014/main" id="{5E900645-FA58-428E-8D68-4A6EE7D14AC6}"/>
            </a:ext>
          </a:extLst>
        </xdr:cNvPr>
        <xdr:cNvSpPr txBox="1"/>
      </xdr:nvSpPr>
      <xdr:spPr>
        <a:xfrm>
          <a:off x="11900544" y="9593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122844</xdr:rowOff>
    </xdr:from>
    <xdr:ext cx="405111" cy="259045"/>
    <xdr:sp macro="" textlink="">
      <xdr:nvSpPr>
        <xdr:cNvPr id="519" name="n_1mainValue【学校施設】&#10;有形固定資産減価償却率">
          <a:extLst>
            <a:ext uri="{FF2B5EF4-FFF2-40B4-BE49-F238E27FC236}">
              <a16:creationId xmlns:a16="http://schemas.microsoft.com/office/drawing/2014/main" id="{4108CCF3-1DC3-46D6-96DC-8A6A08E229FE}"/>
            </a:ext>
          </a:extLst>
        </xdr:cNvPr>
        <xdr:cNvSpPr txBox="1"/>
      </xdr:nvSpPr>
      <xdr:spPr>
        <a:xfrm>
          <a:off x="13437244" y="95106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163665</xdr:rowOff>
    </xdr:from>
    <xdr:ext cx="405111" cy="259045"/>
    <xdr:sp macro="" textlink="">
      <xdr:nvSpPr>
        <xdr:cNvPr id="520" name="n_2mainValue【学校施設】&#10;有形固定資産減価償却率">
          <a:extLst>
            <a:ext uri="{FF2B5EF4-FFF2-40B4-BE49-F238E27FC236}">
              <a16:creationId xmlns:a16="http://schemas.microsoft.com/office/drawing/2014/main" id="{4F8A5BF2-09E3-4A51-8EFD-FCC0DBBE81BC}"/>
            </a:ext>
          </a:extLst>
        </xdr:cNvPr>
        <xdr:cNvSpPr txBox="1"/>
      </xdr:nvSpPr>
      <xdr:spPr>
        <a:xfrm>
          <a:off x="12675244" y="95515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48458</xdr:rowOff>
    </xdr:from>
    <xdr:ext cx="405111" cy="259045"/>
    <xdr:sp macro="" textlink="">
      <xdr:nvSpPr>
        <xdr:cNvPr id="521" name="n_3mainValue【学校施設】&#10;有形固定資産減価償却率">
          <a:extLst>
            <a:ext uri="{FF2B5EF4-FFF2-40B4-BE49-F238E27FC236}">
              <a16:creationId xmlns:a16="http://schemas.microsoft.com/office/drawing/2014/main" id="{7292C034-508D-4BFF-BAEC-4FD5F0BD0905}"/>
            </a:ext>
          </a:extLst>
        </xdr:cNvPr>
        <xdr:cNvSpPr txBox="1"/>
      </xdr:nvSpPr>
      <xdr:spPr>
        <a:xfrm>
          <a:off x="11900544" y="99392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2" name="正方形/長方形 521">
          <a:extLst>
            <a:ext uri="{FF2B5EF4-FFF2-40B4-BE49-F238E27FC236}">
              <a16:creationId xmlns:a16="http://schemas.microsoft.com/office/drawing/2014/main" id="{F4943C9B-97BA-4FFC-84C7-28AB91A7E746}"/>
            </a:ext>
          </a:extLst>
        </xdr:cNvPr>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3" name="正方形/長方形 522">
          <a:extLst>
            <a:ext uri="{FF2B5EF4-FFF2-40B4-BE49-F238E27FC236}">
              <a16:creationId xmlns:a16="http://schemas.microsoft.com/office/drawing/2014/main" id="{2C2EF7EB-59F1-44CB-A4F3-D82671EAB19A}"/>
            </a:ext>
          </a:extLst>
        </xdr:cNvPr>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4" name="正方形/長方形 523">
          <a:extLst>
            <a:ext uri="{FF2B5EF4-FFF2-40B4-BE49-F238E27FC236}">
              <a16:creationId xmlns:a16="http://schemas.microsoft.com/office/drawing/2014/main" id="{47591644-2380-497B-9523-FE0047CC50BD}"/>
            </a:ext>
          </a:extLst>
        </xdr:cNvPr>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5" name="正方形/長方形 524">
          <a:extLst>
            <a:ext uri="{FF2B5EF4-FFF2-40B4-BE49-F238E27FC236}">
              <a16:creationId xmlns:a16="http://schemas.microsoft.com/office/drawing/2014/main" id="{98DA2D09-A28B-444A-94B4-6D1C4FCAB174}"/>
            </a:ext>
          </a:extLst>
        </xdr:cNvPr>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6" name="正方形/長方形 525">
          <a:extLst>
            <a:ext uri="{FF2B5EF4-FFF2-40B4-BE49-F238E27FC236}">
              <a16:creationId xmlns:a16="http://schemas.microsoft.com/office/drawing/2014/main" id="{0DA4A068-69BA-4AAA-BE32-FB594BF6C677}"/>
            </a:ext>
          </a:extLst>
        </xdr:cNvPr>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7" name="正方形/長方形 526">
          <a:extLst>
            <a:ext uri="{FF2B5EF4-FFF2-40B4-BE49-F238E27FC236}">
              <a16:creationId xmlns:a16="http://schemas.microsoft.com/office/drawing/2014/main" id="{25F54956-A9D5-4413-BD78-FB6264280899}"/>
            </a:ext>
          </a:extLst>
        </xdr:cNvPr>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8" name="正方形/長方形 527">
          <a:extLst>
            <a:ext uri="{FF2B5EF4-FFF2-40B4-BE49-F238E27FC236}">
              <a16:creationId xmlns:a16="http://schemas.microsoft.com/office/drawing/2014/main" id="{0EE64A91-1EAE-4C94-81BD-B9078B71F1FC}"/>
            </a:ext>
          </a:extLst>
        </xdr:cNvPr>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9" name="正方形/長方形 528">
          <a:extLst>
            <a:ext uri="{FF2B5EF4-FFF2-40B4-BE49-F238E27FC236}">
              <a16:creationId xmlns:a16="http://schemas.microsoft.com/office/drawing/2014/main" id="{BDBA7278-3433-427F-B3EF-3E94FF1E079B}"/>
            </a:ext>
          </a:extLst>
        </xdr:cNvPr>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0" name="テキスト ボックス 529">
          <a:extLst>
            <a:ext uri="{FF2B5EF4-FFF2-40B4-BE49-F238E27FC236}">
              <a16:creationId xmlns:a16="http://schemas.microsoft.com/office/drawing/2014/main" id="{08BE5C35-0B21-404F-AD27-8F124BC7DBAF}"/>
            </a:ext>
          </a:extLst>
        </xdr:cNvPr>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1" name="直線コネクタ 530">
          <a:extLst>
            <a:ext uri="{FF2B5EF4-FFF2-40B4-BE49-F238E27FC236}">
              <a16:creationId xmlns:a16="http://schemas.microsoft.com/office/drawing/2014/main" id="{36323097-F4E8-4603-8AC6-DE8BCA2B88FC}"/>
            </a:ext>
          </a:extLst>
        </xdr:cNvPr>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32" name="テキスト ボックス 531">
          <a:extLst>
            <a:ext uri="{FF2B5EF4-FFF2-40B4-BE49-F238E27FC236}">
              <a16:creationId xmlns:a16="http://schemas.microsoft.com/office/drawing/2014/main" id="{0A88659C-3E7B-4A16-86B4-F09DBB584681}"/>
            </a:ext>
          </a:extLst>
        </xdr:cNvPr>
        <xdr:cNvSpPr txBox="1"/>
      </xdr:nvSpPr>
      <xdr:spPr>
        <a:xfrm>
          <a:off x="1569484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33" name="直線コネクタ 532">
          <a:extLst>
            <a:ext uri="{FF2B5EF4-FFF2-40B4-BE49-F238E27FC236}">
              <a16:creationId xmlns:a16="http://schemas.microsoft.com/office/drawing/2014/main" id="{5C9FAF4B-138A-418B-9DA3-9AED2FECB843}"/>
            </a:ext>
          </a:extLst>
        </xdr:cNvPr>
        <xdr:cNvCxnSpPr/>
      </xdr:nvCxnSpPr>
      <xdr:spPr>
        <a:xfrm>
          <a:off x="1609344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34" name="テキスト ボックス 533">
          <a:extLst>
            <a:ext uri="{FF2B5EF4-FFF2-40B4-BE49-F238E27FC236}">
              <a16:creationId xmlns:a16="http://schemas.microsoft.com/office/drawing/2014/main" id="{31F94BB5-0129-4C4D-90DA-48FDF47AB25A}"/>
            </a:ext>
          </a:extLst>
        </xdr:cNvPr>
        <xdr:cNvSpPr txBox="1"/>
      </xdr:nvSpPr>
      <xdr:spPr>
        <a:xfrm>
          <a:off x="1569484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35" name="直線コネクタ 534">
          <a:extLst>
            <a:ext uri="{FF2B5EF4-FFF2-40B4-BE49-F238E27FC236}">
              <a16:creationId xmlns:a16="http://schemas.microsoft.com/office/drawing/2014/main" id="{0C6720DC-73DE-4743-BEA1-36150D9A5844}"/>
            </a:ext>
          </a:extLst>
        </xdr:cNvPr>
        <xdr:cNvCxnSpPr/>
      </xdr:nvCxnSpPr>
      <xdr:spPr>
        <a:xfrm>
          <a:off x="1609344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36" name="テキスト ボックス 535">
          <a:extLst>
            <a:ext uri="{FF2B5EF4-FFF2-40B4-BE49-F238E27FC236}">
              <a16:creationId xmlns:a16="http://schemas.microsoft.com/office/drawing/2014/main" id="{CD0CFED6-C7CC-4FFD-BC86-DF9754E8DFF5}"/>
            </a:ext>
          </a:extLst>
        </xdr:cNvPr>
        <xdr:cNvSpPr txBox="1"/>
      </xdr:nvSpPr>
      <xdr:spPr>
        <a:xfrm>
          <a:off x="1569484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37" name="直線コネクタ 536">
          <a:extLst>
            <a:ext uri="{FF2B5EF4-FFF2-40B4-BE49-F238E27FC236}">
              <a16:creationId xmlns:a16="http://schemas.microsoft.com/office/drawing/2014/main" id="{D558D089-5034-4434-B209-4C215FD2A19D}"/>
            </a:ext>
          </a:extLst>
        </xdr:cNvPr>
        <xdr:cNvCxnSpPr/>
      </xdr:nvCxnSpPr>
      <xdr:spPr>
        <a:xfrm>
          <a:off x="1609344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38" name="テキスト ボックス 537">
          <a:extLst>
            <a:ext uri="{FF2B5EF4-FFF2-40B4-BE49-F238E27FC236}">
              <a16:creationId xmlns:a16="http://schemas.microsoft.com/office/drawing/2014/main" id="{D9096022-869F-46CE-8761-71BD63A6383D}"/>
            </a:ext>
          </a:extLst>
        </xdr:cNvPr>
        <xdr:cNvSpPr txBox="1"/>
      </xdr:nvSpPr>
      <xdr:spPr>
        <a:xfrm>
          <a:off x="1569484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39" name="直線コネクタ 538">
          <a:extLst>
            <a:ext uri="{FF2B5EF4-FFF2-40B4-BE49-F238E27FC236}">
              <a16:creationId xmlns:a16="http://schemas.microsoft.com/office/drawing/2014/main" id="{BB21B579-C29D-4FD3-A1DA-C73DDCA7708D}"/>
            </a:ext>
          </a:extLst>
        </xdr:cNvPr>
        <xdr:cNvCxnSpPr/>
      </xdr:nvCxnSpPr>
      <xdr:spPr>
        <a:xfrm>
          <a:off x="1609344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40" name="テキスト ボックス 539">
          <a:extLst>
            <a:ext uri="{FF2B5EF4-FFF2-40B4-BE49-F238E27FC236}">
              <a16:creationId xmlns:a16="http://schemas.microsoft.com/office/drawing/2014/main" id="{E0E54208-04B0-44DF-BC63-D89AE99F228C}"/>
            </a:ext>
          </a:extLst>
        </xdr:cNvPr>
        <xdr:cNvSpPr txBox="1"/>
      </xdr:nvSpPr>
      <xdr:spPr>
        <a:xfrm>
          <a:off x="1569484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41" name="直線コネクタ 540">
          <a:extLst>
            <a:ext uri="{FF2B5EF4-FFF2-40B4-BE49-F238E27FC236}">
              <a16:creationId xmlns:a16="http://schemas.microsoft.com/office/drawing/2014/main" id="{5CB11612-7B4E-4F24-ADD1-80EF8DB46755}"/>
            </a:ext>
          </a:extLst>
        </xdr:cNvPr>
        <xdr:cNvCxnSpPr/>
      </xdr:nvCxnSpPr>
      <xdr:spPr>
        <a:xfrm>
          <a:off x="1609344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42" name="テキスト ボックス 541">
          <a:extLst>
            <a:ext uri="{FF2B5EF4-FFF2-40B4-BE49-F238E27FC236}">
              <a16:creationId xmlns:a16="http://schemas.microsoft.com/office/drawing/2014/main" id="{D466B5BD-1230-4FB4-9614-833249637428}"/>
            </a:ext>
          </a:extLst>
        </xdr:cNvPr>
        <xdr:cNvSpPr txBox="1"/>
      </xdr:nvSpPr>
      <xdr:spPr>
        <a:xfrm>
          <a:off x="1569484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3" name="直線コネクタ 542">
          <a:extLst>
            <a:ext uri="{FF2B5EF4-FFF2-40B4-BE49-F238E27FC236}">
              <a16:creationId xmlns:a16="http://schemas.microsoft.com/office/drawing/2014/main" id="{4873ADB5-19E2-4C92-87E5-C221471A7156}"/>
            </a:ext>
          </a:extLst>
        </xdr:cNvPr>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4" name="テキスト ボックス 543">
          <a:extLst>
            <a:ext uri="{FF2B5EF4-FFF2-40B4-BE49-F238E27FC236}">
              <a16:creationId xmlns:a16="http://schemas.microsoft.com/office/drawing/2014/main" id="{412882AA-8CBF-4B4B-BBD6-35A9BC6752A3}"/>
            </a:ext>
          </a:extLst>
        </xdr:cNvPr>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5" name="【学校施設】&#10;一人当たり面積グラフ枠">
          <a:extLst>
            <a:ext uri="{FF2B5EF4-FFF2-40B4-BE49-F238E27FC236}">
              <a16:creationId xmlns:a16="http://schemas.microsoft.com/office/drawing/2014/main" id="{EEC0C521-3AF9-406B-BEA7-523B72F68D53}"/>
            </a:ext>
          </a:extLst>
        </xdr:cNvPr>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102108</xdr:rowOff>
    </xdr:from>
    <xdr:to>
      <xdr:col>116</xdr:col>
      <xdr:colOff>62864</xdr:colOff>
      <xdr:row>64</xdr:row>
      <xdr:rowOff>67818</xdr:rowOff>
    </xdr:to>
    <xdr:cxnSp macro="">
      <xdr:nvCxnSpPr>
        <xdr:cNvPr id="546" name="直線コネクタ 545">
          <a:extLst>
            <a:ext uri="{FF2B5EF4-FFF2-40B4-BE49-F238E27FC236}">
              <a16:creationId xmlns:a16="http://schemas.microsoft.com/office/drawing/2014/main" id="{BCE384AD-A83D-4C6B-8012-BBA49E7C9BBE}"/>
            </a:ext>
          </a:extLst>
        </xdr:cNvPr>
        <xdr:cNvCxnSpPr/>
      </xdr:nvCxnSpPr>
      <xdr:spPr>
        <a:xfrm flipV="1">
          <a:off x="19509104" y="9489948"/>
          <a:ext cx="0" cy="1306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71645</xdr:rowOff>
    </xdr:from>
    <xdr:ext cx="469744" cy="259045"/>
    <xdr:sp macro="" textlink="">
      <xdr:nvSpPr>
        <xdr:cNvPr id="547" name="【学校施設】&#10;一人当たり面積最小値テキスト">
          <a:extLst>
            <a:ext uri="{FF2B5EF4-FFF2-40B4-BE49-F238E27FC236}">
              <a16:creationId xmlns:a16="http://schemas.microsoft.com/office/drawing/2014/main" id="{37244873-E2FF-48EA-A784-2F66B5E90A59}"/>
            </a:ext>
          </a:extLst>
        </xdr:cNvPr>
        <xdr:cNvSpPr txBox="1"/>
      </xdr:nvSpPr>
      <xdr:spPr>
        <a:xfrm>
          <a:off x="19547840" y="10800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67818</xdr:rowOff>
    </xdr:from>
    <xdr:to>
      <xdr:col>116</xdr:col>
      <xdr:colOff>152400</xdr:colOff>
      <xdr:row>64</xdr:row>
      <xdr:rowOff>67818</xdr:rowOff>
    </xdr:to>
    <xdr:cxnSp macro="">
      <xdr:nvCxnSpPr>
        <xdr:cNvPr id="548" name="直線コネクタ 547">
          <a:extLst>
            <a:ext uri="{FF2B5EF4-FFF2-40B4-BE49-F238E27FC236}">
              <a16:creationId xmlns:a16="http://schemas.microsoft.com/office/drawing/2014/main" id="{737BA52D-E146-4B2F-8E26-04DDBB633358}"/>
            </a:ext>
          </a:extLst>
        </xdr:cNvPr>
        <xdr:cNvCxnSpPr/>
      </xdr:nvCxnSpPr>
      <xdr:spPr>
        <a:xfrm>
          <a:off x="19443700" y="1079677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48785</xdr:rowOff>
    </xdr:from>
    <xdr:ext cx="469744" cy="259045"/>
    <xdr:sp macro="" textlink="">
      <xdr:nvSpPr>
        <xdr:cNvPr id="549" name="【学校施設】&#10;一人当たり面積最大値テキスト">
          <a:extLst>
            <a:ext uri="{FF2B5EF4-FFF2-40B4-BE49-F238E27FC236}">
              <a16:creationId xmlns:a16="http://schemas.microsoft.com/office/drawing/2014/main" id="{1AF8A17B-0D5F-4FB1-982F-E2571A11B864}"/>
            </a:ext>
          </a:extLst>
        </xdr:cNvPr>
        <xdr:cNvSpPr txBox="1"/>
      </xdr:nvSpPr>
      <xdr:spPr>
        <a:xfrm>
          <a:off x="19547840" y="9268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102108</xdr:rowOff>
    </xdr:from>
    <xdr:to>
      <xdr:col>116</xdr:col>
      <xdr:colOff>152400</xdr:colOff>
      <xdr:row>56</xdr:row>
      <xdr:rowOff>102108</xdr:rowOff>
    </xdr:to>
    <xdr:cxnSp macro="">
      <xdr:nvCxnSpPr>
        <xdr:cNvPr id="550" name="直線コネクタ 549">
          <a:extLst>
            <a:ext uri="{FF2B5EF4-FFF2-40B4-BE49-F238E27FC236}">
              <a16:creationId xmlns:a16="http://schemas.microsoft.com/office/drawing/2014/main" id="{AD160B7E-E638-411A-9578-392AEE014410}"/>
            </a:ext>
          </a:extLst>
        </xdr:cNvPr>
        <xdr:cNvCxnSpPr/>
      </xdr:nvCxnSpPr>
      <xdr:spPr>
        <a:xfrm>
          <a:off x="19443700" y="948994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156989</xdr:rowOff>
    </xdr:from>
    <xdr:ext cx="469744" cy="259045"/>
    <xdr:sp macro="" textlink="">
      <xdr:nvSpPr>
        <xdr:cNvPr id="551" name="【学校施設】&#10;一人当たり面積平均値テキスト">
          <a:extLst>
            <a:ext uri="{FF2B5EF4-FFF2-40B4-BE49-F238E27FC236}">
              <a16:creationId xmlns:a16="http://schemas.microsoft.com/office/drawing/2014/main" id="{7E9CAFDD-7020-4BEE-ACC8-6674095A388D}"/>
            </a:ext>
          </a:extLst>
        </xdr:cNvPr>
        <xdr:cNvSpPr txBox="1"/>
      </xdr:nvSpPr>
      <xdr:spPr>
        <a:xfrm>
          <a:off x="19547840" y="103830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7112</xdr:rowOff>
    </xdr:from>
    <xdr:to>
      <xdr:col>116</xdr:col>
      <xdr:colOff>114300</xdr:colOff>
      <xdr:row>62</xdr:row>
      <xdr:rowOff>108712</xdr:rowOff>
    </xdr:to>
    <xdr:sp macro="" textlink="">
      <xdr:nvSpPr>
        <xdr:cNvPr id="552" name="フローチャート: 判断 551">
          <a:extLst>
            <a:ext uri="{FF2B5EF4-FFF2-40B4-BE49-F238E27FC236}">
              <a16:creationId xmlns:a16="http://schemas.microsoft.com/office/drawing/2014/main" id="{1A5DB495-571B-4F2E-9B06-91AA334686EC}"/>
            </a:ext>
          </a:extLst>
        </xdr:cNvPr>
        <xdr:cNvSpPr/>
      </xdr:nvSpPr>
      <xdr:spPr>
        <a:xfrm>
          <a:off x="19458940" y="1040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34163</xdr:rowOff>
    </xdr:from>
    <xdr:to>
      <xdr:col>112</xdr:col>
      <xdr:colOff>38100</xdr:colOff>
      <xdr:row>62</xdr:row>
      <xdr:rowOff>135763</xdr:rowOff>
    </xdr:to>
    <xdr:sp macro="" textlink="">
      <xdr:nvSpPr>
        <xdr:cNvPr id="553" name="フローチャート: 判断 552">
          <a:extLst>
            <a:ext uri="{FF2B5EF4-FFF2-40B4-BE49-F238E27FC236}">
              <a16:creationId xmlns:a16="http://schemas.microsoft.com/office/drawing/2014/main" id="{BBDA81E3-A9BB-4D54-BF13-6206D742CB2E}"/>
            </a:ext>
          </a:extLst>
        </xdr:cNvPr>
        <xdr:cNvSpPr/>
      </xdr:nvSpPr>
      <xdr:spPr>
        <a:xfrm>
          <a:off x="18735040" y="1042784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37973</xdr:rowOff>
    </xdr:from>
    <xdr:to>
      <xdr:col>107</xdr:col>
      <xdr:colOff>101600</xdr:colOff>
      <xdr:row>62</xdr:row>
      <xdr:rowOff>139573</xdr:rowOff>
    </xdr:to>
    <xdr:sp macro="" textlink="">
      <xdr:nvSpPr>
        <xdr:cNvPr id="554" name="フローチャート: 判断 553">
          <a:extLst>
            <a:ext uri="{FF2B5EF4-FFF2-40B4-BE49-F238E27FC236}">
              <a16:creationId xmlns:a16="http://schemas.microsoft.com/office/drawing/2014/main" id="{A028B7EE-4610-42FD-BD56-72CEE570F8B1}"/>
            </a:ext>
          </a:extLst>
        </xdr:cNvPr>
        <xdr:cNvSpPr/>
      </xdr:nvSpPr>
      <xdr:spPr>
        <a:xfrm>
          <a:off x="17937480" y="10431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69596</xdr:rowOff>
    </xdr:from>
    <xdr:to>
      <xdr:col>102</xdr:col>
      <xdr:colOff>165100</xdr:colOff>
      <xdr:row>61</xdr:row>
      <xdr:rowOff>171196</xdr:rowOff>
    </xdr:to>
    <xdr:sp macro="" textlink="">
      <xdr:nvSpPr>
        <xdr:cNvPr id="555" name="フローチャート: 判断 554">
          <a:extLst>
            <a:ext uri="{FF2B5EF4-FFF2-40B4-BE49-F238E27FC236}">
              <a16:creationId xmlns:a16="http://schemas.microsoft.com/office/drawing/2014/main" id="{BD1F987B-E453-41E1-9A85-4BF3997BF4BF}"/>
            </a:ext>
          </a:extLst>
        </xdr:cNvPr>
        <xdr:cNvSpPr/>
      </xdr:nvSpPr>
      <xdr:spPr>
        <a:xfrm>
          <a:off x="17162780" y="10295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6" name="テキスト ボックス 555">
          <a:extLst>
            <a:ext uri="{FF2B5EF4-FFF2-40B4-BE49-F238E27FC236}">
              <a16:creationId xmlns:a16="http://schemas.microsoft.com/office/drawing/2014/main" id="{ED6502F4-12EE-418D-902D-583986A4E419}"/>
            </a:ext>
          </a:extLst>
        </xdr:cNvPr>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7" name="テキスト ボックス 556">
          <a:extLst>
            <a:ext uri="{FF2B5EF4-FFF2-40B4-BE49-F238E27FC236}">
              <a16:creationId xmlns:a16="http://schemas.microsoft.com/office/drawing/2014/main" id="{CE1B6E4E-AC90-4F5B-84F3-24F975E0F288}"/>
            </a:ext>
          </a:extLst>
        </xdr:cNvPr>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8" name="テキスト ボックス 557">
          <a:extLst>
            <a:ext uri="{FF2B5EF4-FFF2-40B4-BE49-F238E27FC236}">
              <a16:creationId xmlns:a16="http://schemas.microsoft.com/office/drawing/2014/main" id="{6EB03BC9-EC1D-42C7-B902-35B1A5B9EF5B}"/>
            </a:ext>
          </a:extLst>
        </xdr:cNvPr>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9" name="テキスト ボックス 558">
          <a:extLst>
            <a:ext uri="{FF2B5EF4-FFF2-40B4-BE49-F238E27FC236}">
              <a16:creationId xmlns:a16="http://schemas.microsoft.com/office/drawing/2014/main" id="{4C5CE62E-7B91-4A53-91D5-E5E8AC5C4E10}"/>
            </a:ext>
          </a:extLst>
        </xdr:cNvPr>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0" name="テキスト ボックス 559">
          <a:extLst>
            <a:ext uri="{FF2B5EF4-FFF2-40B4-BE49-F238E27FC236}">
              <a16:creationId xmlns:a16="http://schemas.microsoft.com/office/drawing/2014/main" id="{C12832FC-06BE-4BE6-A539-F0E21AD59C10}"/>
            </a:ext>
          </a:extLst>
        </xdr:cNvPr>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38735</xdr:rowOff>
    </xdr:from>
    <xdr:to>
      <xdr:col>116</xdr:col>
      <xdr:colOff>114300</xdr:colOff>
      <xdr:row>61</xdr:row>
      <xdr:rowOff>140335</xdr:rowOff>
    </xdr:to>
    <xdr:sp macro="" textlink="">
      <xdr:nvSpPr>
        <xdr:cNvPr id="561" name="楕円 560">
          <a:extLst>
            <a:ext uri="{FF2B5EF4-FFF2-40B4-BE49-F238E27FC236}">
              <a16:creationId xmlns:a16="http://schemas.microsoft.com/office/drawing/2014/main" id="{4C599952-5D0D-4437-8512-F37666AB66AB}"/>
            </a:ext>
          </a:extLst>
        </xdr:cNvPr>
        <xdr:cNvSpPr/>
      </xdr:nvSpPr>
      <xdr:spPr>
        <a:xfrm>
          <a:off x="19458940" y="1026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61612</xdr:rowOff>
    </xdr:from>
    <xdr:ext cx="469744" cy="259045"/>
    <xdr:sp macro="" textlink="">
      <xdr:nvSpPr>
        <xdr:cNvPr id="562" name="【学校施設】&#10;一人当たり面積該当値テキスト">
          <a:extLst>
            <a:ext uri="{FF2B5EF4-FFF2-40B4-BE49-F238E27FC236}">
              <a16:creationId xmlns:a16="http://schemas.microsoft.com/office/drawing/2014/main" id="{8A013342-10E6-496B-A853-F12F79E0109C}"/>
            </a:ext>
          </a:extLst>
        </xdr:cNvPr>
        <xdr:cNvSpPr txBox="1"/>
      </xdr:nvSpPr>
      <xdr:spPr>
        <a:xfrm>
          <a:off x="19547840" y="10120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51689</xdr:rowOff>
    </xdr:from>
    <xdr:to>
      <xdr:col>112</xdr:col>
      <xdr:colOff>38100</xdr:colOff>
      <xdr:row>61</xdr:row>
      <xdr:rowOff>153289</xdr:rowOff>
    </xdr:to>
    <xdr:sp macro="" textlink="">
      <xdr:nvSpPr>
        <xdr:cNvPr id="563" name="楕円 562">
          <a:extLst>
            <a:ext uri="{FF2B5EF4-FFF2-40B4-BE49-F238E27FC236}">
              <a16:creationId xmlns:a16="http://schemas.microsoft.com/office/drawing/2014/main" id="{24899678-2A4D-4335-815B-405A3ABB73E7}"/>
            </a:ext>
          </a:extLst>
        </xdr:cNvPr>
        <xdr:cNvSpPr/>
      </xdr:nvSpPr>
      <xdr:spPr>
        <a:xfrm>
          <a:off x="18735040" y="1027772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89535</xdr:rowOff>
    </xdr:from>
    <xdr:to>
      <xdr:col>116</xdr:col>
      <xdr:colOff>63500</xdr:colOff>
      <xdr:row>61</xdr:row>
      <xdr:rowOff>102489</xdr:rowOff>
    </xdr:to>
    <xdr:cxnSp macro="">
      <xdr:nvCxnSpPr>
        <xdr:cNvPr id="564" name="直線コネクタ 563">
          <a:extLst>
            <a:ext uri="{FF2B5EF4-FFF2-40B4-BE49-F238E27FC236}">
              <a16:creationId xmlns:a16="http://schemas.microsoft.com/office/drawing/2014/main" id="{48C1E123-3631-4E6F-8FC5-E0EAA4AD9746}"/>
            </a:ext>
          </a:extLst>
        </xdr:cNvPr>
        <xdr:cNvCxnSpPr/>
      </xdr:nvCxnSpPr>
      <xdr:spPr>
        <a:xfrm flipV="1">
          <a:off x="18778220" y="10315575"/>
          <a:ext cx="73152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64262</xdr:rowOff>
    </xdr:from>
    <xdr:to>
      <xdr:col>107</xdr:col>
      <xdr:colOff>101600</xdr:colOff>
      <xdr:row>61</xdr:row>
      <xdr:rowOff>165862</xdr:rowOff>
    </xdr:to>
    <xdr:sp macro="" textlink="">
      <xdr:nvSpPr>
        <xdr:cNvPr id="565" name="楕円 564">
          <a:extLst>
            <a:ext uri="{FF2B5EF4-FFF2-40B4-BE49-F238E27FC236}">
              <a16:creationId xmlns:a16="http://schemas.microsoft.com/office/drawing/2014/main" id="{155B0C21-FAC1-45EF-9C7A-7BB6E6052F3A}"/>
            </a:ext>
          </a:extLst>
        </xdr:cNvPr>
        <xdr:cNvSpPr/>
      </xdr:nvSpPr>
      <xdr:spPr>
        <a:xfrm>
          <a:off x="17937480" y="10290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102489</xdr:rowOff>
    </xdr:from>
    <xdr:to>
      <xdr:col>111</xdr:col>
      <xdr:colOff>177800</xdr:colOff>
      <xdr:row>61</xdr:row>
      <xdr:rowOff>115062</xdr:rowOff>
    </xdr:to>
    <xdr:cxnSp macro="">
      <xdr:nvCxnSpPr>
        <xdr:cNvPr id="566" name="直線コネクタ 565">
          <a:extLst>
            <a:ext uri="{FF2B5EF4-FFF2-40B4-BE49-F238E27FC236}">
              <a16:creationId xmlns:a16="http://schemas.microsoft.com/office/drawing/2014/main" id="{343D3CDA-A3B1-4D0C-A2E3-E89722B15A0F}"/>
            </a:ext>
          </a:extLst>
        </xdr:cNvPr>
        <xdr:cNvCxnSpPr/>
      </xdr:nvCxnSpPr>
      <xdr:spPr>
        <a:xfrm flipV="1">
          <a:off x="17988280" y="10328529"/>
          <a:ext cx="78994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48641</xdr:rowOff>
    </xdr:from>
    <xdr:to>
      <xdr:col>102</xdr:col>
      <xdr:colOff>165100</xdr:colOff>
      <xdr:row>61</xdr:row>
      <xdr:rowOff>150241</xdr:rowOff>
    </xdr:to>
    <xdr:sp macro="" textlink="">
      <xdr:nvSpPr>
        <xdr:cNvPr id="567" name="楕円 566">
          <a:extLst>
            <a:ext uri="{FF2B5EF4-FFF2-40B4-BE49-F238E27FC236}">
              <a16:creationId xmlns:a16="http://schemas.microsoft.com/office/drawing/2014/main" id="{223191C4-406C-4819-A313-1422893D3546}"/>
            </a:ext>
          </a:extLst>
        </xdr:cNvPr>
        <xdr:cNvSpPr/>
      </xdr:nvSpPr>
      <xdr:spPr>
        <a:xfrm>
          <a:off x="17162780" y="10274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99441</xdr:rowOff>
    </xdr:from>
    <xdr:to>
      <xdr:col>107</xdr:col>
      <xdr:colOff>50800</xdr:colOff>
      <xdr:row>61</xdr:row>
      <xdr:rowOff>115062</xdr:rowOff>
    </xdr:to>
    <xdr:cxnSp macro="">
      <xdr:nvCxnSpPr>
        <xdr:cNvPr id="568" name="直線コネクタ 567">
          <a:extLst>
            <a:ext uri="{FF2B5EF4-FFF2-40B4-BE49-F238E27FC236}">
              <a16:creationId xmlns:a16="http://schemas.microsoft.com/office/drawing/2014/main" id="{823315C3-7C4E-4162-9C6C-91B579384D67}"/>
            </a:ext>
          </a:extLst>
        </xdr:cNvPr>
        <xdr:cNvCxnSpPr/>
      </xdr:nvCxnSpPr>
      <xdr:spPr>
        <a:xfrm>
          <a:off x="17213580" y="10325481"/>
          <a:ext cx="774700" cy="15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126890</xdr:rowOff>
    </xdr:from>
    <xdr:ext cx="469744" cy="259045"/>
    <xdr:sp macro="" textlink="">
      <xdr:nvSpPr>
        <xdr:cNvPr id="569" name="n_1aveValue【学校施設】&#10;一人当たり面積">
          <a:extLst>
            <a:ext uri="{FF2B5EF4-FFF2-40B4-BE49-F238E27FC236}">
              <a16:creationId xmlns:a16="http://schemas.microsoft.com/office/drawing/2014/main" id="{16FBF4CA-BD3D-47DC-82C4-B51845EF93D5}"/>
            </a:ext>
          </a:extLst>
        </xdr:cNvPr>
        <xdr:cNvSpPr txBox="1"/>
      </xdr:nvSpPr>
      <xdr:spPr>
        <a:xfrm>
          <a:off x="18561127" y="10520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130700</xdr:rowOff>
    </xdr:from>
    <xdr:ext cx="469744" cy="259045"/>
    <xdr:sp macro="" textlink="">
      <xdr:nvSpPr>
        <xdr:cNvPr id="570" name="n_2aveValue【学校施設】&#10;一人当たり面積">
          <a:extLst>
            <a:ext uri="{FF2B5EF4-FFF2-40B4-BE49-F238E27FC236}">
              <a16:creationId xmlns:a16="http://schemas.microsoft.com/office/drawing/2014/main" id="{7124FFB4-AF6E-4CAB-8BDE-8DCA024C11E3}"/>
            </a:ext>
          </a:extLst>
        </xdr:cNvPr>
        <xdr:cNvSpPr txBox="1"/>
      </xdr:nvSpPr>
      <xdr:spPr>
        <a:xfrm>
          <a:off x="17776267" y="10524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162323</xdr:rowOff>
    </xdr:from>
    <xdr:ext cx="469744" cy="259045"/>
    <xdr:sp macro="" textlink="">
      <xdr:nvSpPr>
        <xdr:cNvPr id="571" name="n_3aveValue【学校施設】&#10;一人当たり面積">
          <a:extLst>
            <a:ext uri="{FF2B5EF4-FFF2-40B4-BE49-F238E27FC236}">
              <a16:creationId xmlns:a16="http://schemas.microsoft.com/office/drawing/2014/main" id="{FEDBFCDA-90F7-4123-B741-BDDA9FDA0E39}"/>
            </a:ext>
          </a:extLst>
        </xdr:cNvPr>
        <xdr:cNvSpPr txBox="1"/>
      </xdr:nvSpPr>
      <xdr:spPr>
        <a:xfrm>
          <a:off x="17001567" y="10388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169816</xdr:rowOff>
    </xdr:from>
    <xdr:ext cx="469744" cy="259045"/>
    <xdr:sp macro="" textlink="">
      <xdr:nvSpPr>
        <xdr:cNvPr id="572" name="n_1mainValue【学校施設】&#10;一人当たり面積">
          <a:extLst>
            <a:ext uri="{FF2B5EF4-FFF2-40B4-BE49-F238E27FC236}">
              <a16:creationId xmlns:a16="http://schemas.microsoft.com/office/drawing/2014/main" id="{FB1AFE0A-25D3-41F3-85C7-302EB3FBEAAE}"/>
            </a:ext>
          </a:extLst>
        </xdr:cNvPr>
        <xdr:cNvSpPr txBox="1"/>
      </xdr:nvSpPr>
      <xdr:spPr>
        <a:xfrm>
          <a:off x="18561127" y="10060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10939</xdr:rowOff>
    </xdr:from>
    <xdr:ext cx="469744" cy="259045"/>
    <xdr:sp macro="" textlink="">
      <xdr:nvSpPr>
        <xdr:cNvPr id="573" name="n_2mainValue【学校施設】&#10;一人当たり面積">
          <a:extLst>
            <a:ext uri="{FF2B5EF4-FFF2-40B4-BE49-F238E27FC236}">
              <a16:creationId xmlns:a16="http://schemas.microsoft.com/office/drawing/2014/main" id="{27779D98-F887-4193-BC40-22CE3FD2A148}"/>
            </a:ext>
          </a:extLst>
        </xdr:cNvPr>
        <xdr:cNvSpPr txBox="1"/>
      </xdr:nvSpPr>
      <xdr:spPr>
        <a:xfrm>
          <a:off x="17776267" y="10069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166768</xdr:rowOff>
    </xdr:from>
    <xdr:ext cx="469744" cy="259045"/>
    <xdr:sp macro="" textlink="">
      <xdr:nvSpPr>
        <xdr:cNvPr id="574" name="n_3mainValue【学校施設】&#10;一人当たり面積">
          <a:extLst>
            <a:ext uri="{FF2B5EF4-FFF2-40B4-BE49-F238E27FC236}">
              <a16:creationId xmlns:a16="http://schemas.microsoft.com/office/drawing/2014/main" id="{3E87FFAF-3F93-4603-AF07-6950868A954C}"/>
            </a:ext>
          </a:extLst>
        </xdr:cNvPr>
        <xdr:cNvSpPr txBox="1"/>
      </xdr:nvSpPr>
      <xdr:spPr>
        <a:xfrm>
          <a:off x="17001567" y="10057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5" name="正方形/長方形 574">
          <a:extLst>
            <a:ext uri="{FF2B5EF4-FFF2-40B4-BE49-F238E27FC236}">
              <a16:creationId xmlns:a16="http://schemas.microsoft.com/office/drawing/2014/main" id="{F39A1795-ABEC-494D-9489-C5F289C65C28}"/>
            </a:ext>
          </a:extLst>
        </xdr:cNvPr>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6" name="正方形/長方形 575">
          <a:extLst>
            <a:ext uri="{FF2B5EF4-FFF2-40B4-BE49-F238E27FC236}">
              <a16:creationId xmlns:a16="http://schemas.microsoft.com/office/drawing/2014/main" id="{DA61F694-9672-4955-BA66-E139DB4C2E35}"/>
            </a:ext>
          </a:extLst>
        </xdr:cNvPr>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7" name="正方形/長方形 576">
          <a:extLst>
            <a:ext uri="{FF2B5EF4-FFF2-40B4-BE49-F238E27FC236}">
              <a16:creationId xmlns:a16="http://schemas.microsoft.com/office/drawing/2014/main" id="{DB9EE78D-296E-410C-BA68-9114702E81E2}"/>
            </a:ext>
          </a:extLst>
        </xdr:cNvPr>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8" name="正方形/長方形 577">
          <a:extLst>
            <a:ext uri="{FF2B5EF4-FFF2-40B4-BE49-F238E27FC236}">
              <a16:creationId xmlns:a16="http://schemas.microsoft.com/office/drawing/2014/main" id="{999E78D0-3A3F-492A-B760-D88273F58E96}"/>
            </a:ext>
          </a:extLst>
        </xdr:cNvPr>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9" name="正方形/長方形 578">
          <a:extLst>
            <a:ext uri="{FF2B5EF4-FFF2-40B4-BE49-F238E27FC236}">
              <a16:creationId xmlns:a16="http://schemas.microsoft.com/office/drawing/2014/main" id="{B13EE14C-7632-42E0-8CB9-47E65F29D385}"/>
            </a:ext>
          </a:extLst>
        </xdr:cNvPr>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80" name="正方形/長方形 579">
          <a:extLst>
            <a:ext uri="{FF2B5EF4-FFF2-40B4-BE49-F238E27FC236}">
              <a16:creationId xmlns:a16="http://schemas.microsoft.com/office/drawing/2014/main" id="{2EB97776-B3AB-41C0-BCED-10B9EE646B54}"/>
            </a:ext>
          </a:extLst>
        </xdr:cNvPr>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81" name="正方形/長方形 580">
          <a:extLst>
            <a:ext uri="{FF2B5EF4-FFF2-40B4-BE49-F238E27FC236}">
              <a16:creationId xmlns:a16="http://schemas.microsoft.com/office/drawing/2014/main" id="{395C66C6-0E99-4CDD-A434-AACBF8B38BC4}"/>
            </a:ext>
          </a:extLst>
        </xdr:cNvPr>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2" name="正方形/長方形 581">
          <a:extLst>
            <a:ext uri="{FF2B5EF4-FFF2-40B4-BE49-F238E27FC236}">
              <a16:creationId xmlns:a16="http://schemas.microsoft.com/office/drawing/2014/main" id="{0BE63E74-7796-4EBF-B9B5-C2A0D704CF1A}"/>
            </a:ext>
          </a:extLst>
        </xdr:cNvPr>
        <xdr:cNvSpPr/>
      </xdr:nvSpPr>
      <xdr:spPr>
        <a:xfrm>
          <a:off x="10960100" y="1266825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83" name="正方形/長方形 582">
          <a:extLst>
            <a:ext uri="{FF2B5EF4-FFF2-40B4-BE49-F238E27FC236}">
              <a16:creationId xmlns:a16="http://schemas.microsoft.com/office/drawing/2014/main" id="{1F447FD7-6BA9-465A-8747-88503DD369DF}"/>
            </a:ext>
          </a:extLst>
        </xdr:cNvPr>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4" name="正方形/長方形 583">
          <a:extLst>
            <a:ext uri="{FF2B5EF4-FFF2-40B4-BE49-F238E27FC236}">
              <a16:creationId xmlns:a16="http://schemas.microsoft.com/office/drawing/2014/main" id="{BA4D01B4-6927-478B-A89F-858DC7DB951D}"/>
            </a:ext>
          </a:extLst>
        </xdr:cNvPr>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5" name="正方形/長方形 584">
          <a:extLst>
            <a:ext uri="{FF2B5EF4-FFF2-40B4-BE49-F238E27FC236}">
              <a16:creationId xmlns:a16="http://schemas.microsoft.com/office/drawing/2014/main" id="{DE61484B-A679-45F5-883D-852CF964DE45}"/>
            </a:ext>
          </a:extLst>
        </xdr:cNvPr>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6" name="正方形/長方形 585">
          <a:extLst>
            <a:ext uri="{FF2B5EF4-FFF2-40B4-BE49-F238E27FC236}">
              <a16:creationId xmlns:a16="http://schemas.microsoft.com/office/drawing/2014/main" id="{0224767B-BCDA-4DCF-A210-2BDAE098DC2C}"/>
            </a:ext>
          </a:extLst>
        </xdr:cNvPr>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7" name="正方形/長方形 586">
          <a:extLst>
            <a:ext uri="{FF2B5EF4-FFF2-40B4-BE49-F238E27FC236}">
              <a16:creationId xmlns:a16="http://schemas.microsoft.com/office/drawing/2014/main" id="{2CA667BD-F8BC-498A-BE6A-4D0A7FA9F7C1}"/>
            </a:ext>
          </a:extLst>
        </xdr:cNvPr>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8" name="正方形/長方形 587">
          <a:extLst>
            <a:ext uri="{FF2B5EF4-FFF2-40B4-BE49-F238E27FC236}">
              <a16:creationId xmlns:a16="http://schemas.microsoft.com/office/drawing/2014/main" id="{2776DC27-723A-4313-B9E0-AEDD8B6E657C}"/>
            </a:ext>
          </a:extLst>
        </xdr:cNvPr>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9" name="正方形/長方形 588">
          <a:extLst>
            <a:ext uri="{FF2B5EF4-FFF2-40B4-BE49-F238E27FC236}">
              <a16:creationId xmlns:a16="http://schemas.microsoft.com/office/drawing/2014/main" id="{E3423150-8E66-48C8-A621-8A15F8D69882}"/>
            </a:ext>
          </a:extLst>
        </xdr:cNvPr>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0" name="正方形/長方形 589">
          <a:extLst>
            <a:ext uri="{FF2B5EF4-FFF2-40B4-BE49-F238E27FC236}">
              <a16:creationId xmlns:a16="http://schemas.microsoft.com/office/drawing/2014/main" id="{C49D5C4F-BC37-4DB9-A944-AC333A7E3623}"/>
            </a:ext>
          </a:extLst>
        </xdr:cNvPr>
        <xdr:cNvSpPr/>
      </xdr:nvSpPr>
      <xdr:spPr>
        <a:xfrm>
          <a:off x="16093440" y="1266825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91" name="正方形/長方形 590">
          <a:extLst>
            <a:ext uri="{FF2B5EF4-FFF2-40B4-BE49-F238E27FC236}">
              <a16:creationId xmlns:a16="http://schemas.microsoft.com/office/drawing/2014/main" id="{2038DD35-0C65-4591-B666-EDBC9C000DF3}"/>
            </a:ext>
          </a:extLst>
        </xdr:cNvPr>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92" name="正方形/長方形 591">
          <a:extLst>
            <a:ext uri="{FF2B5EF4-FFF2-40B4-BE49-F238E27FC236}">
              <a16:creationId xmlns:a16="http://schemas.microsoft.com/office/drawing/2014/main" id="{941A94C2-57D5-4789-B0F2-62006E03B007}"/>
            </a:ext>
          </a:extLst>
        </xdr:cNvPr>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93" name="正方形/長方形 592">
          <a:extLst>
            <a:ext uri="{FF2B5EF4-FFF2-40B4-BE49-F238E27FC236}">
              <a16:creationId xmlns:a16="http://schemas.microsoft.com/office/drawing/2014/main" id="{F2A6EA80-C42F-4620-97EA-51A0E70BF13D}"/>
            </a:ext>
          </a:extLst>
        </xdr:cNvPr>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94" name="正方形/長方形 593">
          <a:extLst>
            <a:ext uri="{FF2B5EF4-FFF2-40B4-BE49-F238E27FC236}">
              <a16:creationId xmlns:a16="http://schemas.microsoft.com/office/drawing/2014/main" id="{0423FD3F-0339-4C35-A345-E457511F22CA}"/>
            </a:ext>
          </a:extLst>
        </xdr:cNvPr>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95" name="正方形/長方形 594">
          <a:extLst>
            <a:ext uri="{FF2B5EF4-FFF2-40B4-BE49-F238E27FC236}">
              <a16:creationId xmlns:a16="http://schemas.microsoft.com/office/drawing/2014/main" id="{A09D85EA-5F34-4DE5-AF77-7EDE1DBC61D8}"/>
            </a:ext>
          </a:extLst>
        </xdr:cNvPr>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96" name="正方形/長方形 595">
          <a:extLst>
            <a:ext uri="{FF2B5EF4-FFF2-40B4-BE49-F238E27FC236}">
              <a16:creationId xmlns:a16="http://schemas.microsoft.com/office/drawing/2014/main" id="{D04B90BA-6BEA-4F2C-85EE-9839757EEC14}"/>
            </a:ext>
          </a:extLst>
        </xdr:cNvPr>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97" name="正方形/長方形 596">
          <a:extLst>
            <a:ext uri="{FF2B5EF4-FFF2-40B4-BE49-F238E27FC236}">
              <a16:creationId xmlns:a16="http://schemas.microsoft.com/office/drawing/2014/main" id="{A51E718C-BBD8-4AC6-BFDB-16DA6A10D8E2}"/>
            </a:ext>
          </a:extLst>
        </xdr:cNvPr>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98" name="正方形/長方形 597">
          <a:extLst>
            <a:ext uri="{FF2B5EF4-FFF2-40B4-BE49-F238E27FC236}">
              <a16:creationId xmlns:a16="http://schemas.microsoft.com/office/drawing/2014/main" id="{D59B729E-42C2-4564-877D-B1553628C38D}"/>
            </a:ext>
          </a:extLst>
        </xdr:cNvPr>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99" name="テキスト ボックス 598">
          <a:extLst>
            <a:ext uri="{FF2B5EF4-FFF2-40B4-BE49-F238E27FC236}">
              <a16:creationId xmlns:a16="http://schemas.microsoft.com/office/drawing/2014/main" id="{B90E2436-1184-4D8F-8494-420D3869AA19}"/>
            </a:ext>
          </a:extLst>
        </xdr:cNvPr>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00" name="直線コネクタ 599">
          <a:extLst>
            <a:ext uri="{FF2B5EF4-FFF2-40B4-BE49-F238E27FC236}">
              <a16:creationId xmlns:a16="http://schemas.microsoft.com/office/drawing/2014/main" id="{B5001EFE-6599-4C04-8C53-AF9969C1240C}"/>
            </a:ext>
          </a:extLst>
        </xdr:cNvPr>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01" name="直線コネクタ 600">
          <a:extLst>
            <a:ext uri="{FF2B5EF4-FFF2-40B4-BE49-F238E27FC236}">
              <a16:creationId xmlns:a16="http://schemas.microsoft.com/office/drawing/2014/main" id="{0F5543B2-BF37-48C0-A105-46D0E9011479}"/>
            </a:ext>
          </a:extLst>
        </xdr:cNvPr>
        <xdr:cNvCxnSpPr/>
      </xdr:nvCxnSpPr>
      <xdr:spPr>
        <a:xfrm>
          <a:off x="10960100" y="1830813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02" name="テキスト ボックス 601">
          <a:extLst>
            <a:ext uri="{FF2B5EF4-FFF2-40B4-BE49-F238E27FC236}">
              <a16:creationId xmlns:a16="http://schemas.microsoft.com/office/drawing/2014/main" id="{1E683B5C-233A-40B8-8CCF-D666721C7CD3}"/>
            </a:ext>
          </a:extLst>
        </xdr:cNvPr>
        <xdr:cNvSpPr txBox="1"/>
      </xdr:nvSpPr>
      <xdr:spPr>
        <a:xfrm>
          <a:off x="10666881" y="1816972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03" name="直線コネクタ 602">
          <a:extLst>
            <a:ext uri="{FF2B5EF4-FFF2-40B4-BE49-F238E27FC236}">
              <a16:creationId xmlns:a16="http://schemas.microsoft.com/office/drawing/2014/main" id="{B188E483-5DC1-4563-9420-602E8146A6D0}"/>
            </a:ext>
          </a:extLst>
        </xdr:cNvPr>
        <xdr:cNvCxnSpPr/>
      </xdr:nvCxnSpPr>
      <xdr:spPr>
        <a:xfrm>
          <a:off x="10960100" y="179891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04" name="テキスト ボックス 603">
          <a:extLst>
            <a:ext uri="{FF2B5EF4-FFF2-40B4-BE49-F238E27FC236}">
              <a16:creationId xmlns:a16="http://schemas.microsoft.com/office/drawing/2014/main" id="{B8F8FD1B-81EE-4CF3-86FB-01D5E7F1E277}"/>
            </a:ext>
          </a:extLst>
        </xdr:cNvPr>
        <xdr:cNvSpPr txBox="1"/>
      </xdr:nvSpPr>
      <xdr:spPr>
        <a:xfrm>
          <a:off x="1060276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05" name="直線コネクタ 604">
          <a:extLst>
            <a:ext uri="{FF2B5EF4-FFF2-40B4-BE49-F238E27FC236}">
              <a16:creationId xmlns:a16="http://schemas.microsoft.com/office/drawing/2014/main" id="{E4755CAC-DE3C-4DDB-8305-55A47F2C20FE}"/>
            </a:ext>
          </a:extLst>
        </xdr:cNvPr>
        <xdr:cNvCxnSpPr/>
      </xdr:nvCxnSpPr>
      <xdr:spPr>
        <a:xfrm>
          <a:off x="10960100" y="1767023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06" name="テキスト ボックス 605">
          <a:extLst>
            <a:ext uri="{FF2B5EF4-FFF2-40B4-BE49-F238E27FC236}">
              <a16:creationId xmlns:a16="http://schemas.microsoft.com/office/drawing/2014/main" id="{1A827419-844C-4894-96D3-AD30418848DE}"/>
            </a:ext>
          </a:extLst>
        </xdr:cNvPr>
        <xdr:cNvSpPr txBox="1"/>
      </xdr:nvSpPr>
      <xdr:spPr>
        <a:xfrm>
          <a:off x="1060276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07" name="直線コネクタ 606">
          <a:extLst>
            <a:ext uri="{FF2B5EF4-FFF2-40B4-BE49-F238E27FC236}">
              <a16:creationId xmlns:a16="http://schemas.microsoft.com/office/drawing/2014/main" id="{D8809994-A6C6-48D7-824D-326ABD8B6096}"/>
            </a:ext>
          </a:extLst>
        </xdr:cNvPr>
        <xdr:cNvCxnSpPr/>
      </xdr:nvCxnSpPr>
      <xdr:spPr>
        <a:xfrm>
          <a:off x="10960100" y="1735128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08" name="テキスト ボックス 607">
          <a:extLst>
            <a:ext uri="{FF2B5EF4-FFF2-40B4-BE49-F238E27FC236}">
              <a16:creationId xmlns:a16="http://schemas.microsoft.com/office/drawing/2014/main" id="{CAF07B54-E97E-4A96-8E00-78ED89CA92F9}"/>
            </a:ext>
          </a:extLst>
        </xdr:cNvPr>
        <xdr:cNvSpPr txBox="1"/>
      </xdr:nvSpPr>
      <xdr:spPr>
        <a:xfrm>
          <a:off x="1060276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09" name="直線コネクタ 608">
          <a:extLst>
            <a:ext uri="{FF2B5EF4-FFF2-40B4-BE49-F238E27FC236}">
              <a16:creationId xmlns:a16="http://schemas.microsoft.com/office/drawing/2014/main" id="{5C978B63-65B8-4F29-97D2-A24FAEF880F4}"/>
            </a:ext>
          </a:extLst>
        </xdr:cNvPr>
        <xdr:cNvCxnSpPr/>
      </xdr:nvCxnSpPr>
      <xdr:spPr>
        <a:xfrm>
          <a:off x="10960100" y="170323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10" name="テキスト ボックス 609">
          <a:extLst>
            <a:ext uri="{FF2B5EF4-FFF2-40B4-BE49-F238E27FC236}">
              <a16:creationId xmlns:a16="http://schemas.microsoft.com/office/drawing/2014/main" id="{80751CD1-111B-4672-8DDD-379C33FCAABD}"/>
            </a:ext>
          </a:extLst>
        </xdr:cNvPr>
        <xdr:cNvSpPr txBox="1"/>
      </xdr:nvSpPr>
      <xdr:spPr>
        <a:xfrm>
          <a:off x="1060276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11" name="直線コネクタ 610">
          <a:extLst>
            <a:ext uri="{FF2B5EF4-FFF2-40B4-BE49-F238E27FC236}">
              <a16:creationId xmlns:a16="http://schemas.microsoft.com/office/drawing/2014/main" id="{009643B4-DB24-424B-BE8D-BC2B67D68279}"/>
            </a:ext>
          </a:extLst>
        </xdr:cNvPr>
        <xdr:cNvCxnSpPr/>
      </xdr:nvCxnSpPr>
      <xdr:spPr>
        <a:xfrm>
          <a:off x="10960100" y="1671338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12" name="テキスト ボックス 611">
          <a:extLst>
            <a:ext uri="{FF2B5EF4-FFF2-40B4-BE49-F238E27FC236}">
              <a16:creationId xmlns:a16="http://schemas.microsoft.com/office/drawing/2014/main" id="{A77DD40B-7B9C-4D49-ADC5-12EF5AE72727}"/>
            </a:ext>
          </a:extLst>
        </xdr:cNvPr>
        <xdr:cNvSpPr txBox="1"/>
      </xdr:nvSpPr>
      <xdr:spPr>
        <a:xfrm>
          <a:off x="1056150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13" name="直線コネクタ 612">
          <a:extLst>
            <a:ext uri="{FF2B5EF4-FFF2-40B4-BE49-F238E27FC236}">
              <a16:creationId xmlns:a16="http://schemas.microsoft.com/office/drawing/2014/main" id="{9F42506B-0F33-4B4F-B800-2065E94EA4D9}"/>
            </a:ext>
          </a:extLst>
        </xdr:cNvPr>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14" name="テキスト ボックス 613">
          <a:extLst>
            <a:ext uri="{FF2B5EF4-FFF2-40B4-BE49-F238E27FC236}">
              <a16:creationId xmlns:a16="http://schemas.microsoft.com/office/drawing/2014/main" id="{C49949EE-9FA3-4C5E-8CCB-381E2532E7B2}"/>
            </a:ext>
          </a:extLst>
        </xdr:cNvPr>
        <xdr:cNvSpPr txBox="1"/>
      </xdr:nvSpPr>
      <xdr:spPr>
        <a:xfrm>
          <a:off x="105615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15" name="【公民館】&#10;有形固定資産減価償却率グラフ枠">
          <a:extLst>
            <a:ext uri="{FF2B5EF4-FFF2-40B4-BE49-F238E27FC236}">
              <a16:creationId xmlns:a16="http://schemas.microsoft.com/office/drawing/2014/main" id="{F767AF4C-8894-46F2-9DAD-DD1D5196A700}"/>
            </a:ext>
          </a:extLst>
        </xdr:cNvPr>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107</xdr:row>
      <xdr:rowOff>162742</xdr:rowOff>
    </xdr:to>
    <xdr:cxnSp macro="">
      <xdr:nvCxnSpPr>
        <xdr:cNvPr id="616" name="直線コネクタ 615">
          <a:extLst>
            <a:ext uri="{FF2B5EF4-FFF2-40B4-BE49-F238E27FC236}">
              <a16:creationId xmlns:a16="http://schemas.microsoft.com/office/drawing/2014/main" id="{CB07C264-C54B-430B-9489-A8484953D823}"/>
            </a:ext>
          </a:extLst>
        </xdr:cNvPr>
        <xdr:cNvCxnSpPr/>
      </xdr:nvCxnSpPr>
      <xdr:spPr>
        <a:xfrm flipV="1">
          <a:off x="14375764" y="16713381"/>
          <a:ext cx="0" cy="1386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166569</xdr:rowOff>
    </xdr:from>
    <xdr:ext cx="405111" cy="259045"/>
    <xdr:sp macro="" textlink="">
      <xdr:nvSpPr>
        <xdr:cNvPr id="617" name="【公民館】&#10;有形固定資産減価償却率最小値テキスト">
          <a:extLst>
            <a:ext uri="{FF2B5EF4-FFF2-40B4-BE49-F238E27FC236}">
              <a16:creationId xmlns:a16="http://schemas.microsoft.com/office/drawing/2014/main" id="{F3A70718-FF68-4D0D-8AB8-3BEF99DC72B5}"/>
            </a:ext>
          </a:extLst>
        </xdr:cNvPr>
        <xdr:cNvSpPr txBox="1"/>
      </xdr:nvSpPr>
      <xdr:spPr>
        <a:xfrm>
          <a:off x="14414500" y="181040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162742</xdr:rowOff>
    </xdr:from>
    <xdr:to>
      <xdr:col>86</xdr:col>
      <xdr:colOff>25400</xdr:colOff>
      <xdr:row>107</xdr:row>
      <xdr:rowOff>162742</xdr:rowOff>
    </xdr:to>
    <xdr:cxnSp macro="">
      <xdr:nvCxnSpPr>
        <xdr:cNvPr id="618" name="直線コネクタ 617">
          <a:extLst>
            <a:ext uri="{FF2B5EF4-FFF2-40B4-BE49-F238E27FC236}">
              <a16:creationId xmlns:a16="http://schemas.microsoft.com/office/drawing/2014/main" id="{0AA4CDBB-7A00-4C8E-B1FB-4686B1DBEF9C}"/>
            </a:ext>
          </a:extLst>
        </xdr:cNvPr>
        <xdr:cNvCxnSpPr/>
      </xdr:nvCxnSpPr>
      <xdr:spPr>
        <a:xfrm>
          <a:off x="14287500" y="1810022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19" name="【公民館】&#10;有形固定資産減価償却率最大値テキスト">
          <a:extLst>
            <a:ext uri="{FF2B5EF4-FFF2-40B4-BE49-F238E27FC236}">
              <a16:creationId xmlns:a16="http://schemas.microsoft.com/office/drawing/2014/main" id="{F4B73ADE-854A-469D-B0E4-B705134E6C7D}"/>
            </a:ext>
          </a:extLst>
        </xdr:cNvPr>
        <xdr:cNvSpPr txBox="1"/>
      </xdr:nvSpPr>
      <xdr:spPr>
        <a:xfrm>
          <a:off x="14414500" y="16492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20" name="直線コネクタ 619">
          <a:extLst>
            <a:ext uri="{FF2B5EF4-FFF2-40B4-BE49-F238E27FC236}">
              <a16:creationId xmlns:a16="http://schemas.microsoft.com/office/drawing/2014/main" id="{FA7A3E91-7787-43CE-B161-7FB52DB0812D}"/>
            </a:ext>
          </a:extLst>
        </xdr:cNvPr>
        <xdr:cNvCxnSpPr/>
      </xdr:nvCxnSpPr>
      <xdr:spPr>
        <a:xfrm>
          <a:off x="14287500" y="1671338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5459</xdr:rowOff>
    </xdr:from>
    <xdr:ext cx="405111" cy="259045"/>
    <xdr:sp macro="" textlink="">
      <xdr:nvSpPr>
        <xdr:cNvPr id="621" name="【公民館】&#10;有形固定資産減価償却率平均値テキスト">
          <a:extLst>
            <a:ext uri="{FF2B5EF4-FFF2-40B4-BE49-F238E27FC236}">
              <a16:creationId xmlns:a16="http://schemas.microsoft.com/office/drawing/2014/main" id="{13B6CF2F-114E-4C20-8460-6B2F04A6B2F7}"/>
            </a:ext>
          </a:extLst>
        </xdr:cNvPr>
        <xdr:cNvSpPr txBox="1"/>
      </xdr:nvSpPr>
      <xdr:spPr>
        <a:xfrm>
          <a:off x="14414500" y="172723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27032</xdr:rowOff>
    </xdr:from>
    <xdr:to>
      <xdr:col>85</xdr:col>
      <xdr:colOff>177800</xdr:colOff>
      <xdr:row>103</xdr:row>
      <xdr:rowOff>128632</xdr:rowOff>
    </xdr:to>
    <xdr:sp macro="" textlink="">
      <xdr:nvSpPr>
        <xdr:cNvPr id="622" name="フローチャート: 判断 621">
          <a:extLst>
            <a:ext uri="{FF2B5EF4-FFF2-40B4-BE49-F238E27FC236}">
              <a16:creationId xmlns:a16="http://schemas.microsoft.com/office/drawing/2014/main" id="{F5D7A448-9616-46BD-BF86-4655F258B216}"/>
            </a:ext>
          </a:extLst>
        </xdr:cNvPr>
        <xdr:cNvSpPr/>
      </xdr:nvSpPr>
      <xdr:spPr>
        <a:xfrm>
          <a:off x="14325600" y="17293952"/>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36830</xdr:rowOff>
    </xdr:from>
    <xdr:to>
      <xdr:col>81</xdr:col>
      <xdr:colOff>101600</xdr:colOff>
      <xdr:row>103</xdr:row>
      <xdr:rowOff>138430</xdr:rowOff>
    </xdr:to>
    <xdr:sp macro="" textlink="">
      <xdr:nvSpPr>
        <xdr:cNvPr id="623" name="フローチャート: 判断 622">
          <a:extLst>
            <a:ext uri="{FF2B5EF4-FFF2-40B4-BE49-F238E27FC236}">
              <a16:creationId xmlns:a16="http://schemas.microsoft.com/office/drawing/2014/main" id="{814C7F33-C83A-4D25-BEA1-E0FA078087E8}"/>
            </a:ext>
          </a:extLst>
        </xdr:cNvPr>
        <xdr:cNvSpPr/>
      </xdr:nvSpPr>
      <xdr:spPr>
        <a:xfrm>
          <a:off x="13578840" y="1730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38463</xdr:rowOff>
    </xdr:from>
    <xdr:to>
      <xdr:col>76</xdr:col>
      <xdr:colOff>165100</xdr:colOff>
      <xdr:row>103</xdr:row>
      <xdr:rowOff>140063</xdr:rowOff>
    </xdr:to>
    <xdr:sp macro="" textlink="">
      <xdr:nvSpPr>
        <xdr:cNvPr id="624" name="フローチャート: 判断 623">
          <a:extLst>
            <a:ext uri="{FF2B5EF4-FFF2-40B4-BE49-F238E27FC236}">
              <a16:creationId xmlns:a16="http://schemas.microsoft.com/office/drawing/2014/main" id="{D52A257E-C4D1-480C-A0B1-C3094395E843}"/>
            </a:ext>
          </a:extLst>
        </xdr:cNvPr>
        <xdr:cNvSpPr/>
      </xdr:nvSpPr>
      <xdr:spPr>
        <a:xfrm>
          <a:off x="12804140" y="17305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113574</xdr:rowOff>
    </xdr:from>
    <xdr:to>
      <xdr:col>72</xdr:col>
      <xdr:colOff>38100</xdr:colOff>
      <xdr:row>103</xdr:row>
      <xdr:rowOff>43724</xdr:rowOff>
    </xdr:to>
    <xdr:sp macro="" textlink="">
      <xdr:nvSpPr>
        <xdr:cNvPr id="625" name="フローチャート: 判断 624">
          <a:extLst>
            <a:ext uri="{FF2B5EF4-FFF2-40B4-BE49-F238E27FC236}">
              <a16:creationId xmlns:a16="http://schemas.microsoft.com/office/drawing/2014/main" id="{9045DF41-D14F-46CB-BC0C-91CA7BBB9879}"/>
            </a:ext>
          </a:extLst>
        </xdr:cNvPr>
        <xdr:cNvSpPr/>
      </xdr:nvSpPr>
      <xdr:spPr>
        <a:xfrm>
          <a:off x="12029440" y="1721285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26" name="テキスト ボックス 625">
          <a:extLst>
            <a:ext uri="{FF2B5EF4-FFF2-40B4-BE49-F238E27FC236}">
              <a16:creationId xmlns:a16="http://schemas.microsoft.com/office/drawing/2014/main" id="{D8734318-64CC-4402-9E8D-8248B3F4BA2F}"/>
            </a:ext>
          </a:extLst>
        </xdr:cNvPr>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27" name="テキスト ボックス 626">
          <a:extLst>
            <a:ext uri="{FF2B5EF4-FFF2-40B4-BE49-F238E27FC236}">
              <a16:creationId xmlns:a16="http://schemas.microsoft.com/office/drawing/2014/main" id="{8AF61852-6112-4918-A704-67500D75BA91}"/>
            </a:ext>
          </a:extLst>
        </xdr:cNvPr>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28" name="テキスト ボックス 627">
          <a:extLst>
            <a:ext uri="{FF2B5EF4-FFF2-40B4-BE49-F238E27FC236}">
              <a16:creationId xmlns:a16="http://schemas.microsoft.com/office/drawing/2014/main" id="{A3C2B091-1A3B-43D1-A95D-5ED31652DF59}"/>
            </a:ext>
          </a:extLst>
        </xdr:cNvPr>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29" name="テキスト ボックス 628">
          <a:extLst>
            <a:ext uri="{FF2B5EF4-FFF2-40B4-BE49-F238E27FC236}">
              <a16:creationId xmlns:a16="http://schemas.microsoft.com/office/drawing/2014/main" id="{9AA4E9AC-BCDA-49FD-B0B9-D53550D39FAE}"/>
            </a:ext>
          </a:extLst>
        </xdr:cNvPr>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30" name="テキスト ボックス 629">
          <a:extLst>
            <a:ext uri="{FF2B5EF4-FFF2-40B4-BE49-F238E27FC236}">
              <a16:creationId xmlns:a16="http://schemas.microsoft.com/office/drawing/2014/main" id="{3AEA8124-4239-444A-BE65-12C23BC205B2}"/>
            </a:ext>
          </a:extLst>
        </xdr:cNvPr>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38463</xdr:rowOff>
    </xdr:from>
    <xdr:to>
      <xdr:col>85</xdr:col>
      <xdr:colOff>177800</xdr:colOff>
      <xdr:row>102</xdr:row>
      <xdr:rowOff>140063</xdr:rowOff>
    </xdr:to>
    <xdr:sp macro="" textlink="">
      <xdr:nvSpPr>
        <xdr:cNvPr id="631" name="楕円 630">
          <a:extLst>
            <a:ext uri="{FF2B5EF4-FFF2-40B4-BE49-F238E27FC236}">
              <a16:creationId xmlns:a16="http://schemas.microsoft.com/office/drawing/2014/main" id="{EB1A07EE-3C92-46B0-9D29-FCFD501E78F0}"/>
            </a:ext>
          </a:extLst>
        </xdr:cNvPr>
        <xdr:cNvSpPr/>
      </xdr:nvSpPr>
      <xdr:spPr>
        <a:xfrm>
          <a:off x="14325600" y="17137743"/>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61340</xdr:rowOff>
    </xdr:from>
    <xdr:ext cx="405111" cy="259045"/>
    <xdr:sp macro="" textlink="">
      <xdr:nvSpPr>
        <xdr:cNvPr id="632" name="【公民館】&#10;有形固定資産減価償却率該当値テキスト">
          <a:extLst>
            <a:ext uri="{FF2B5EF4-FFF2-40B4-BE49-F238E27FC236}">
              <a16:creationId xmlns:a16="http://schemas.microsoft.com/office/drawing/2014/main" id="{AD590CF1-3D4B-46C5-B125-84E1ABAB588F}"/>
            </a:ext>
          </a:extLst>
        </xdr:cNvPr>
        <xdr:cNvSpPr txBox="1"/>
      </xdr:nvSpPr>
      <xdr:spPr>
        <a:xfrm>
          <a:off x="14414500" y="16992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82550</xdr:rowOff>
    </xdr:from>
    <xdr:to>
      <xdr:col>81</xdr:col>
      <xdr:colOff>101600</xdr:colOff>
      <xdr:row>103</xdr:row>
      <xdr:rowOff>12700</xdr:rowOff>
    </xdr:to>
    <xdr:sp macro="" textlink="">
      <xdr:nvSpPr>
        <xdr:cNvPr id="633" name="楕円 632">
          <a:extLst>
            <a:ext uri="{FF2B5EF4-FFF2-40B4-BE49-F238E27FC236}">
              <a16:creationId xmlns:a16="http://schemas.microsoft.com/office/drawing/2014/main" id="{817112CC-CA81-4E15-9B35-79C88E7B52F7}"/>
            </a:ext>
          </a:extLst>
        </xdr:cNvPr>
        <xdr:cNvSpPr/>
      </xdr:nvSpPr>
      <xdr:spPr>
        <a:xfrm>
          <a:off x="13578840" y="171818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89263</xdr:rowOff>
    </xdr:from>
    <xdr:to>
      <xdr:col>85</xdr:col>
      <xdr:colOff>127000</xdr:colOff>
      <xdr:row>102</xdr:row>
      <xdr:rowOff>133350</xdr:rowOff>
    </xdr:to>
    <xdr:cxnSp macro="">
      <xdr:nvCxnSpPr>
        <xdr:cNvPr id="634" name="直線コネクタ 633">
          <a:extLst>
            <a:ext uri="{FF2B5EF4-FFF2-40B4-BE49-F238E27FC236}">
              <a16:creationId xmlns:a16="http://schemas.microsoft.com/office/drawing/2014/main" id="{3DB495AF-6890-4F2F-A4AE-4AE187B2AE12}"/>
            </a:ext>
          </a:extLst>
        </xdr:cNvPr>
        <xdr:cNvCxnSpPr/>
      </xdr:nvCxnSpPr>
      <xdr:spPr>
        <a:xfrm flipV="1">
          <a:off x="13629640" y="17188543"/>
          <a:ext cx="74676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126637</xdr:rowOff>
    </xdr:from>
    <xdr:to>
      <xdr:col>76</xdr:col>
      <xdr:colOff>165100</xdr:colOff>
      <xdr:row>103</xdr:row>
      <xdr:rowOff>56787</xdr:rowOff>
    </xdr:to>
    <xdr:sp macro="" textlink="">
      <xdr:nvSpPr>
        <xdr:cNvPr id="635" name="楕円 634">
          <a:extLst>
            <a:ext uri="{FF2B5EF4-FFF2-40B4-BE49-F238E27FC236}">
              <a16:creationId xmlns:a16="http://schemas.microsoft.com/office/drawing/2014/main" id="{44217347-7CFE-4845-B51B-9A62BE598143}"/>
            </a:ext>
          </a:extLst>
        </xdr:cNvPr>
        <xdr:cNvSpPr/>
      </xdr:nvSpPr>
      <xdr:spPr>
        <a:xfrm>
          <a:off x="12804140" y="1722591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133350</xdr:rowOff>
    </xdr:from>
    <xdr:to>
      <xdr:col>81</xdr:col>
      <xdr:colOff>50800</xdr:colOff>
      <xdr:row>103</xdr:row>
      <xdr:rowOff>5987</xdr:rowOff>
    </xdr:to>
    <xdr:cxnSp macro="">
      <xdr:nvCxnSpPr>
        <xdr:cNvPr id="636" name="直線コネクタ 635">
          <a:extLst>
            <a:ext uri="{FF2B5EF4-FFF2-40B4-BE49-F238E27FC236}">
              <a16:creationId xmlns:a16="http://schemas.microsoft.com/office/drawing/2014/main" id="{E0903B22-27F2-49C9-88F9-FBCF2A1EAF1A}"/>
            </a:ext>
          </a:extLst>
        </xdr:cNvPr>
        <xdr:cNvCxnSpPr/>
      </xdr:nvCxnSpPr>
      <xdr:spPr>
        <a:xfrm flipV="1">
          <a:off x="12854940" y="17232630"/>
          <a:ext cx="774700" cy="40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43362</xdr:rowOff>
    </xdr:from>
    <xdr:to>
      <xdr:col>72</xdr:col>
      <xdr:colOff>38100</xdr:colOff>
      <xdr:row>103</xdr:row>
      <xdr:rowOff>144962</xdr:rowOff>
    </xdr:to>
    <xdr:sp macro="" textlink="">
      <xdr:nvSpPr>
        <xdr:cNvPr id="637" name="楕円 636">
          <a:extLst>
            <a:ext uri="{FF2B5EF4-FFF2-40B4-BE49-F238E27FC236}">
              <a16:creationId xmlns:a16="http://schemas.microsoft.com/office/drawing/2014/main" id="{68F38ECB-50E2-41A2-B9FC-C391C64D508A}"/>
            </a:ext>
          </a:extLst>
        </xdr:cNvPr>
        <xdr:cNvSpPr/>
      </xdr:nvSpPr>
      <xdr:spPr>
        <a:xfrm>
          <a:off x="12029440" y="1731028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5987</xdr:rowOff>
    </xdr:from>
    <xdr:to>
      <xdr:col>76</xdr:col>
      <xdr:colOff>114300</xdr:colOff>
      <xdr:row>103</xdr:row>
      <xdr:rowOff>94162</xdr:rowOff>
    </xdr:to>
    <xdr:cxnSp macro="">
      <xdr:nvCxnSpPr>
        <xdr:cNvPr id="638" name="直線コネクタ 637">
          <a:extLst>
            <a:ext uri="{FF2B5EF4-FFF2-40B4-BE49-F238E27FC236}">
              <a16:creationId xmlns:a16="http://schemas.microsoft.com/office/drawing/2014/main" id="{0F79171F-9907-4D13-BD31-73162A4EB544}"/>
            </a:ext>
          </a:extLst>
        </xdr:cNvPr>
        <xdr:cNvCxnSpPr/>
      </xdr:nvCxnSpPr>
      <xdr:spPr>
        <a:xfrm flipV="1">
          <a:off x="12072620" y="17272907"/>
          <a:ext cx="782320" cy="88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129557</xdr:rowOff>
    </xdr:from>
    <xdr:ext cx="405111" cy="259045"/>
    <xdr:sp macro="" textlink="">
      <xdr:nvSpPr>
        <xdr:cNvPr id="639" name="n_1aveValue【公民館】&#10;有形固定資産減価償却率">
          <a:extLst>
            <a:ext uri="{FF2B5EF4-FFF2-40B4-BE49-F238E27FC236}">
              <a16:creationId xmlns:a16="http://schemas.microsoft.com/office/drawing/2014/main" id="{33A74409-04DE-4E37-9977-D6CB1DDB65D3}"/>
            </a:ext>
          </a:extLst>
        </xdr:cNvPr>
        <xdr:cNvSpPr txBox="1"/>
      </xdr:nvSpPr>
      <xdr:spPr>
        <a:xfrm>
          <a:off x="13437244" y="17396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131190</xdr:rowOff>
    </xdr:from>
    <xdr:ext cx="405111" cy="259045"/>
    <xdr:sp macro="" textlink="">
      <xdr:nvSpPr>
        <xdr:cNvPr id="640" name="n_2aveValue【公民館】&#10;有形固定資産減価償却率">
          <a:extLst>
            <a:ext uri="{FF2B5EF4-FFF2-40B4-BE49-F238E27FC236}">
              <a16:creationId xmlns:a16="http://schemas.microsoft.com/office/drawing/2014/main" id="{D3208434-89FD-49A6-8433-B2AA568C952E}"/>
            </a:ext>
          </a:extLst>
        </xdr:cNvPr>
        <xdr:cNvSpPr txBox="1"/>
      </xdr:nvSpPr>
      <xdr:spPr>
        <a:xfrm>
          <a:off x="12675244" y="173981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60251</xdr:rowOff>
    </xdr:from>
    <xdr:ext cx="405111" cy="259045"/>
    <xdr:sp macro="" textlink="">
      <xdr:nvSpPr>
        <xdr:cNvPr id="641" name="n_3aveValue【公民館】&#10;有形固定資産減価償却率">
          <a:extLst>
            <a:ext uri="{FF2B5EF4-FFF2-40B4-BE49-F238E27FC236}">
              <a16:creationId xmlns:a16="http://schemas.microsoft.com/office/drawing/2014/main" id="{78FEA95F-AABB-4AD3-979A-22D9116836B6}"/>
            </a:ext>
          </a:extLst>
        </xdr:cNvPr>
        <xdr:cNvSpPr txBox="1"/>
      </xdr:nvSpPr>
      <xdr:spPr>
        <a:xfrm>
          <a:off x="11900544" y="16991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29227</xdr:rowOff>
    </xdr:from>
    <xdr:ext cx="405111" cy="259045"/>
    <xdr:sp macro="" textlink="">
      <xdr:nvSpPr>
        <xdr:cNvPr id="642" name="n_1mainValue【公民館】&#10;有形固定資産減価償却率">
          <a:extLst>
            <a:ext uri="{FF2B5EF4-FFF2-40B4-BE49-F238E27FC236}">
              <a16:creationId xmlns:a16="http://schemas.microsoft.com/office/drawing/2014/main" id="{05C1FA2D-D71B-4ABF-BF15-835956E4E0F3}"/>
            </a:ext>
          </a:extLst>
        </xdr:cNvPr>
        <xdr:cNvSpPr txBox="1"/>
      </xdr:nvSpPr>
      <xdr:spPr>
        <a:xfrm>
          <a:off x="13437244" y="16960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73314</xdr:rowOff>
    </xdr:from>
    <xdr:ext cx="405111" cy="259045"/>
    <xdr:sp macro="" textlink="">
      <xdr:nvSpPr>
        <xdr:cNvPr id="643" name="n_2mainValue【公民館】&#10;有形固定資産減価償却率">
          <a:extLst>
            <a:ext uri="{FF2B5EF4-FFF2-40B4-BE49-F238E27FC236}">
              <a16:creationId xmlns:a16="http://schemas.microsoft.com/office/drawing/2014/main" id="{D7F8B63E-076A-4797-9E4C-7891B13BC6CE}"/>
            </a:ext>
          </a:extLst>
        </xdr:cNvPr>
        <xdr:cNvSpPr txBox="1"/>
      </xdr:nvSpPr>
      <xdr:spPr>
        <a:xfrm>
          <a:off x="12675244" y="17004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136089</xdr:rowOff>
    </xdr:from>
    <xdr:ext cx="405111" cy="259045"/>
    <xdr:sp macro="" textlink="">
      <xdr:nvSpPr>
        <xdr:cNvPr id="644" name="n_3mainValue【公民館】&#10;有形固定資産減価償却率">
          <a:extLst>
            <a:ext uri="{FF2B5EF4-FFF2-40B4-BE49-F238E27FC236}">
              <a16:creationId xmlns:a16="http://schemas.microsoft.com/office/drawing/2014/main" id="{72236CCD-7242-4A03-B0B1-942F8DC75325}"/>
            </a:ext>
          </a:extLst>
        </xdr:cNvPr>
        <xdr:cNvSpPr txBox="1"/>
      </xdr:nvSpPr>
      <xdr:spPr>
        <a:xfrm>
          <a:off x="11900544" y="17403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45" name="正方形/長方形 644">
          <a:extLst>
            <a:ext uri="{FF2B5EF4-FFF2-40B4-BE49-F238E27FC236}">
              <a16:creationId xmlns:a16="http://schemas.microsoft.com/office/drawing/2014/main" id="{03835090-AE27-4E58-A688-6C92FED5A20D}"/>
            </a:ext>
          </a:extLst>
        </xdr:cNvPr>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46" name="正方形/長方形 645">
          <a:extLst>
            <a:ext uri="{FF2B5EF4-FFF2-40B4-BE49-F238E27FC236}">
              <a16:creationId xmlns:a16="http://schemas.microsoft.com/office/drawing/2014/main" id="{42E9C38A-3D8E-4741-8DF9-FE3A03512741}"/>
            </a:ext>
          </a:extLst>
        </xdr:cNvPr>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47" name="正方形/長方形 646">
          <a:extLst>
            <a:ext uri="{FF2B5EF4-FFF2-40B4-BE49-F238E27FC236}">
              <a16:creationId xmlns:a16="http://schemas.microsoft.com/office/drawing/2014/main" id="{BA57A145-CCD1-4B6C-8981-69F1E967F51A}"/>
            </a:ext>
          </a:extLst>
        </xdr:cNvPr>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48" name="正方形/長方形 647">
          <a:extLst>
            <a:ext uri="{FF2B5EF4-FFF2-40B4-BE49-F238E27FC236}">
              <a16:creationId xmlns:a16="http://schemas.microsoft.com/office/drawing/2014/main" id="{42E69816-687E-4B29-8D4A-9255DA995995}"/>
            </a:ext>
          </a:extLst>
        </xdr:cNvPr>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49" name="正方形/長方形 648">
          <a:extLst>
            <a:ext uri="{FF2B5EF4-FFF2-40B4-BE49-F238E27FC236}">
              <a16:creationId xmlns:a16="http://schemas.microsoft.com/office/drawing/2014/main" id="{A349541C-640B-4645-8EC5-5C204020D719}"/>
            </a:ext>
          </a:extLst>
        </xdr:cNvPr>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50" name="正方形/長方形 649">
          <a:extLst>
            <a:ext uri="{FF2B5EF4-FFF2-40B4-BE49-F238E27FC236}">
              <a16:creationId xmlns:a16="http://schemas.microsoft.com/office/drawing/2014/main" id="{ED24E621-D65E-4775-A226-1B6A40E35A9D}"/>
            </a:ext>
          </a:extLst>
        </xdr:cNvPr>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51" name="正方形/長方形 650">
          <a:extLst>
            <a:ext uri="{FF2B5EF4-FFF2-40B4-BE49-F238E27FC236}">
              <a16:creationId xmlns:a16="http://schemas.microsoft.com/office/drawing/2014/main" id="{57F7D2C8-2FA2-43FF-A29E-C0E62BB7971B}"/>
            </a:ext>
          </a:extLst>
        </xdr:cNvPr>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52" name="正方形/長方形 651">
          <a:extLst>
            <a:ext uri="{FF2B5EF4-FFF2-40B4-BE49-F238E27FC236}">
              <a16:creationId xmlns:a16="http://schemas.microsoft.com/office/drawing/2014/main" id="{9C7EFF4B-A99F-43F8-B416-F7778323A317}"/>
            </a:ext>
          </a:extLst>
        </xdr:cNvPr>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53" name="テキスト ボックス 652">
          <a:extLst>
            <a:ext uri="{FF2B5EF4-FFF2-40B4-BE49-F238E27FC236}">
              <a16:creationId xmlns:a16="http://schemas.microsoft.com/office/drawing/2014/main" id="{7DDEF212-F252-4221-87D3-9F8AFBAEA86F}"/>
            </a:ext>
          </a:extLst>
        </xdr:cNvPr>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54" name="直線コネクタ 653">
          <a:extLst>
            <a:ext uri="{FF2B5EF4-FFF2-40B4-BE49-F238E27FC236}">
              <a16:creationId xmlns:a16="http://schemas.microsoft.com/office/drawing/2014/main" id="{37EDDB3D-FCEE-43F9-84AF-85FC4A08A45A}"/>
            </a:ext>
          </a:extLst>
        </xdr:cNvPr>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55" name="直線コネクタ 654">
          <a:extLst>
            <a:ext uri="{FF2B5EF4-FFF2-40B4-BE49-F238E27FC236}">
              <a16:creationId xmlns:a16="http://schemas.microsoft.com/office/drawing/2014/main" id="{A7C84B72-B5BF-4EFB-BD24-097303F97CDA}"/>
            </a:ext>
          </a:extLst>
        </xdr:cNvPr>
        <xdr:cNvCxnSpPr/>
      </xdr:nvCxnSpPr>
      <xdr:spPr>
        <a:xfrm>
          <a:off x="1609344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56" name="テキスト ボックス 655">
          <a:extLst>
            <a:ext uri="{FF2B5EF4-FFF2-40B4-BE49-F238E27FC236}">
              <a16:creationId xmlns:a16="http://schemas.microsoft.com/office/drawing/2014/main" id="{E9B66A7F-E42E-44CE-AB6E-D62B894BDD47}"/>
            </a:ext>
          </a:extLst>
        </xdr:cNvPr>
        <xdr:cNvSpPr txBox="1"/>
      </xdr:nvSpPr>
      <xdr:spPr>
        <a:xfrm>
          <a:off x="1569484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57" name="直線コネクタ 656">
          <a:extLst>
            <a:ext uri="{FF2B5EF4-FFF2-40B4-BE49-F238E27FC236}">
              <a16:creationId xmlns:a16="http://schemas.microsoft.com/office/drawing/2014/main" id="{7A9AC65C-F6B0-449E-B6D3-EC0A134E1258}"/>
            </a:ext>
          </a:extLst>
        </xdr:cNvPr>
        <xdr:cNvCxnSpPr/>
      </xdr:nvCxnSpPr>
      <xdr:spPr>
        <a:xfrm>
          <a:off x="1609344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58" name="テキスト ボックス 657">
          <a:extLst>
            <a:ext uri="{FF2B5EF4-FFF2-40B4-BE49-F238E27FC236}">
              <a16:creationId xmlns:a16="http://schemas.microsoft.com/office/drawing/2014/main" id="{D040A5FD-4D8B-4A29-8D81-37020324DFF6}"/>
            </a:ext>
          </a:extLst>
        </xdr:cNvPr>
        <xdr:cNvSpPr txBox="1"/>
      </xdr:nvSpPr>
      <xdr:spPr>
        <a:xfrm>
          <a:off x="1569484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59" name="直線コネクタ 658">
          <a:extLst>
            <a:ext uri="{FF2B5EF4-FFF2-40B4-BE49-F238E27FC236}">
              <a16:creationId xmlns:a16="http://schemas.microsoft.com/office/drawing/2014/main" id="{27A6BE0D-E1D5-46E8-9423-B1EBCFDF1B76}"/>
            </a:ext>
          </a:extLst>
        </xdr:cNvPr>
        <xdr:cNvCxnSpPr/>
      </xdr:nvCxnSpPr>
      <xdr:spPr>
        <a:xfrm>
          <a:off x="1609344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60" name="テキスト ボックス 659">
          <a:extLst>
            <a:ext uri="{FF2B5EF4-FFF2-40B4-BE49-F238E27FC236}">
              <a16:creationId xmlns:a16="http://schemas.microsoft.com/office/drawing/2014/main" id="{1EF0AD90-112A-44E3-B408-A34CD6091EA6}"/>
            </a:ext>
          </a:extLst>
        </xdr:cNvPr>
        <xdr:cNvSpPr txBox="1"/>
      </xdr:nvSpPr>
      <xdr:spPr>
        <a:xfrm>
          <a:off x="1569484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61" name="直線コネクタ 660">
          <a:extLst>
            <a:ext uri="{FF2B5EF4-FFF2-40B4-BE49-F238E27FC236}">
              <a16:creationId xmlns:a16="http://schemas.microsoft.com/office/drawing/2014/main" id="{F66C032A-D23D-4B22-A204-52C733F2CED8}"/>
            </a:ext>
          </a:extLst>
        </xdr:cNvPr>
        <xdr:cNvCxnSpPr/>
      </xdr:nvCxnSpPr>
      <xdr:spPr>
        <a:xfrm>
          <a:off x="1609344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62" name="テキスト ボックス 661">
          <a:extLst>
            <a:ext uri="{FF2B5EF4-FFF2-40B4-BE49-F238E27FC236}">
              <a16:creationId xmlns:a16="http://schemas.microsoft.com/office/drawing/2014/main" id="{C5778776-40F1-4BA5-8A34-1A12D352E16A}"/>
            </a:ext>
          </a:extLst>
        </xdr:cNvPr>
        <xdr:cNvSpPr txBox="1"/>
      </xdr:nvSpPr>
      <xdr:spPr>
        <a:xfrm>
          <a:off x="15694841"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63" name="直線コネクタ 662">
          <a:extLst>
            <a:ext uri="{FF2B5EF4-FFF2-40B4-BE49-F238E27FC236}">
              <a16:creationId xmlns:a16="http://schemas.microsoft.com/office/drawing/2014/main" id="{DDB0E2AE-0204-4F22-BDBE-FB9598B9A6B3}"/>
            </a:ext>
          </a:extLst>
        </xdr:cNvPr>
        <xdr:cNvCxnSpPr/>
      </xdr:nvCxnSpPr>
      <xdr:spPr>
        <a:xfrm>
          <a:off x="1609344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64" name="テキスト ボックス 663">
          <a:extLst>
            <a:ext uri="{FF2B5EF4-FFF2-40B4-BE49-F238E27FC236}">
              <a16:creationId xmlns:a16="http://schemas.microsoft.com/office/drawing/2014/main" id="{3E08DCEC-519C-45AF-8514-0A5507DDC826}"/>
            </a:ext>
          </a:extLst>
        </xdr:cNvPr>
        <xdr:cNvSpPr txBox="1"/>
      </xdr:nvSpPr>
      <xdr:spPr>
        <a:xfrm>
          <a:off x="1569484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65" name="直線コネクタ 664">
          <a:extLst>
            <a:ext uri="{FF2B5EF4-FFF2-40B4-BE49-F238E27FC236}">
              <a16:creationId xmlns:a16="http://schemas.microsoft.com/office/drawing/2014/main" id="{F888F7D6-F297-4F4A-82B6-E7F6B7A11A31}"/>
            </a:ext>
          </a:extLst>
        </xdr:cNvPr>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66" name="テキスト ボックス 665">
          <a:extLst>
            <a:ext uri="{FF2B5EF4-FFF2-40B4-BE49-F238E27FC236}">
              <a16:creationId xmlns:a16="http://schemas.microsoft.com/office/drawing/2014/main" id="{2E620171-E9FF-4FA1-8FEA-4180C8965644}"/>
            </a:ext>
          </a:extLst>
        </xdr:cNvPr>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67" name="【公民館】&#10;一人当たり面積グラフ枠">
          <a:extLst>
            <a:ext uri="{FF2B5EF4-FFF2-40B4-BE49-F238E27FC236}">
              <a16:creationId xmlns:a16="http://schemas.microsoft.com/office/drawing/2014/main" id="{ED4FB3BF-8625-4845-8310-628EBCDD1D12}"/>
            </a:ext>
          </a:extLst>
        </xdr:cNvPr>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115570</xdr:rowOff>
    </xdr:from>
    <xdr:to>
      <xdr:col>116</xdr:col>
      <xdr:colOff>62864</xdr:colOff>
      <xdr:row>108</xdr:row>
      <xdr:rowOff>142239</xdr:rowOff>
    </xdr:to>
    <xdr:cxnSp macro="">
      <xdr:nvCxnSpPr>
        <xdr:cNvPr id="668" name="直線コネクタ 667">
          <a:extLst>
            <a:ext uri="{FF2B5EF4-FFF2-40B4-BE49-F238E27FC236}">
              <a16:creationId xmlns:a16="http://schemas.microsoft.com/office/drawing/2014/main" id="{B01CAA21-1BB1-4767-92E4-13CBE564D48A}"/>
            </a:ext>
          </a:extLst>
        </xdr:cNvPr>
        <xdr:cNvCxnSpPr/>
      </xdr:nvCxnSpPr>
      <xdr:spPr>
        <a:xfrm flipV="1">
          <a:off x="19509104" y="16879570"/>
          <a:ext cx="0" cy="1367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146066</xdr:rowOff>
    </xdr:from>
    <xdr:ext cx="469744" cy="259045"/>
    <xdr:sp macro="" textlink="">
      <xdr:nvSpPr>
        <xdr:cNvPr id="669" name="【公民館】&#10;一人当たり面積最小値テキスト">
          <a:extLst>
            <a:ext uri="{FF2B5EF4-FFF2-40B4-BE49-F238E27FC236}">
              <a16:creationId xmlns:a16="http://schemas.microsoft.com/office/drawing/2014/main" id="{69A145AA-3CC1-43CD-AEDD-AC3535585C22}"/>
            </a:ext>
          </a:extLst>
        </xdr:cNvPr>
        <xdr:cNvSpPr txBox="1"/>
      </xdr:nvSpPr>
      <xdr:spPr>
        <a:xfrm>
          <a:off x="19547840" y="18251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142239</xdr:rowOff>
    </xdr:from>
    <xdr:to>
      <xdr:col>116</xdr:col>
      <xdr:colOff>152400</xdr:colOff>
      <xdr:row>108</xdr:row>
      <xdr:rowOff>142239</xdr:rowOff>
    </xdr:to>
    <xdr:cxnSp macro="">
      <xdr:nvCxnSpPr>
        <xdr:cNvPr id="670" name="直線コネクタ 669">
          <a:extLst>
            <a:ext uri="{FF2B5EF4-FFF2-40B4-BE49-F238E27FC236}">
              <a16:creationId xmlns:a16="http://schemas.microsoft.com/office/drawing/2014/main" id="{C16B8FC8-9619-4AB2-9DB9-FD8D04EE3F69}"/>
            </a:ext>
          </a:extLst>
        </xdr:cNvPr>
        <xdr:cNvCxnSpPr/>
      </xdr:nvCxnSpPr>
      <xdr:spPr>
        <a:xfrm>
          <a:off x="19443700" y="1824735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62247</xdr:rowOff>
    </xdr:from>
    <xdr:ext cx="469744" cy="259045"/>
    <xdr:sp macro="" textlink="">
      <xdr:nvSpPr>
        <xdr:cNvPr id="671" name="【公民館】&#10;一人当たり面積最大値テキスト">
          <a:extLst>
            <a:ext uri="{FF2B5EF4-FFF2-40B4-BE49-F238E27FC236}">
              <a16:creationId xmlns:a16="http://schemas.microsoft.com/office/drawing/2014/main" id="{4F49B469-DEB4-4CA4-ACF9-90C30B0916CF}"/>
            </a:ext>
          </a:extLst>
        </xdr:cNvPr>
        <xdr:cNvSpPr txBox="1"/>
      </xdr:nvSpPr>
      <xdr:spPr>
        <a:xfrm>
          <a:off x="19547840" y="1665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115570</xdr:rowOff>
    </xdr:from>
    <xdr:to>
      <xdr:col>116</xdr:col>
      <xdr:colOff>152400</xdr:colOff>
      <xdr:row>100</xdr:row>
      <xdr:rowOff>115570</xdr:rowOff>
    </xdr:to>
    <xdr:cxnSp macro="">
      <xdr:nvCxnSpPr>
        <xdr:cNvPr id="672" name="直線コネクタ 671">
          <a:extLst>
            <a:ext uri="{FF2B5EF4-FFF2-40B4-BE49-F238E27FC236}">
              <a16:creationId xmlns:a16="http://schemas.microsoft.com/office/drawing/2014/main" id="{6C06E268-E289-438A-A7F1-4994780D4CF5}"/>
            </a:ext>
          </a:extLst>
        </xdr:cNvPr>
        <xdr:cNvCxnSpPr/>
      </xdr:nvCxnSpPr>
      <xdr:spPr>
        <a:xfrm>
          <a:off x="19443700" y="168795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119397</xdr:rowOff>
    </xdr:from>
    <xdr:ext cx="469744" cy="259045"/>
    <xdr:sp macro="" textlink="">
      <xdr:nvSpPr>
        <xdr:cNvPr id="673" name="【公民館】&#10;一人当たり面積平均値テキスト">
          <a:extLst>
            <a:ext uri="{FF2B5EF4-FFF2-40B4-BE49-F238E27FC236}">
              <a16:creationId xmlns:a16="http://schemas.microsoft.com/office/drawing/2014/main" id="{5362B036-7D78-4396-8238-26C796B874E8}"/>
            </a:ext>
          </a:extLst>
        </xdr:cNvPr>
        <xdr:cNvSpPr txBox="1"/>
      </xdr:nvSpPr>
      <xdr:spPr>
        <a:xfrm>
          <a:off x="19547840" y="177215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96520</xdr:rowOff>
    </xdr:from>
    <xdr:to>
      <xdr:col>116</xdr:col>
      <xdr:colOff>114300</xdr:colOff>
      <xdr:row>107</xdr:row>
      <xdr:rowOff>26670</xdr:rowOff>
    </xdr:to>
    <xdr:sp macro="" textlink="">
      <xdr:nvSpPr>
        <xdr:cNvPr id="674" name="フローチャート: 判断 673">
          <a:extLst>
            <a:ext uri="{FF2B5EF4-FFF2-40B4-BE49-F238E27FC236}">
              <a16:creationId xmlns:a16="http://schemas.microsoft.com/office/drawing/2014/main" id="{28040948-0C92-4D73-8F12-2C8F31667D8D}"/>
            </a:ext>
          </a:extLst>
        </xdr:cNvPr>
        <xdr:cNvSpPr/>
      </xdr:nvSpPr>
      <xdr:spPr>
        <a:xfrm>
          <a:off x="19458940" y="178663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143511</xdr:rowOff>
    </xdr:from>
    <xdr:to>
      <xdr:col>112</xdr:col>
      <xdr:colOff>38100</xdr:colOff>
      <xdr:row>107</xdr:row>
      <xdr:rowOff>73661</xdr:rowOff>
    </xdr:to>
    <xdr:sp macro="" textlink="">
      <xdr:nvSpPr>
        <xdr:cNvPr id="675" name="フローチャート: 判断 674">
          <a:extLst>
            <a:ext uri="{FF2B5EF4-FFF2-40B4-BE49-F238E27FC236}">
              <a16:creationId xmlns:a16="http://schemas.microsoft.com/office/drawing/2014/main" id="{040B4D91-8754-4178-AD2F-C6B8A8F97859}"/>
            </a:ext>
          </a:extLst>
        </xdr:cNvPr>
        <xdr:cNvSpPr/>
      </xdr:nvSpPr>
      <xdr:spPr>
        <a:xfrm>
          <a:off x="18735040" y="1791335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119380</xdr:rowOff>
    </xdr:from>
    <xdr:to>
      <xdr:col>107</xdr:col>
      <xdr:colOff>101600</xdr:colOff>
      <xdr:row>107</xdr:row>
      <xdr:rowOff>49530</xdr:rowOff>
    </xdr:to>
    <xdr:sp macro="" textlink="">
      <xdr:nvSpPr>
        <xdr:cNvPr id="676" name="フローチャート: 判断 675">
          <a:extLst>
            <a:ext uri="{FF2B5EF4-FFF2-40B4-BE49-F238E27FC236}">
              <a16:creationId xmlns:a16="http://schemas.microsoft.com/office/drawing/2014/main" id="{4BA4417C-9255-4396-8561-426BFAF0DF41}"/>
            </a:ext>
          </a:extLst>
        </xdr:cNvPr>
        <xdr:cNvSpPr/>
      </xdr:nvSpPr>
      <xdr:spPr>
        <a:xfrm>
          <a:off x="17937480" y="178892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109220</xdr:rowOff>
    </xdr:from>
    <xdr:to>
      <xdr:col>102</xdr:col>
      <xdr:colOff>165100</xdr:colOff>
      <xdr:row>107</xdr:row>
      <xdr:rowOff>39370</xdr:rowOff>
    </xdr:to>
    <xdr:sp macro="" textlink="">
      <xdr:nvSpPr>
        <xdr:cNvPr id="677" name="フローチャート: 判断 676">
          <a:extLst>
            <a:ext uri="{FF2B5EF4-FFF2-40B4-BE49-F238E27FC236}">
              <a16:creationId xmlns:a16="http://schemas.microsoft.com/office/drawing/2014/main" id="{46F6941F-CB91-465D-B2B9-BCDCBB7225E3}"/>
            </a:ext>
          </a:extLst>
        </xdr:cNvPr>
        <xdr:cNvSpPr/>
      </xdr:nvSpPr>
      <xdr:spPr>
        <a:xfrm>
          <a:off x="17162780" y="178790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78" name="テキスト ボックス 677">
          <a:extLst>
            <a:ext uri="{FF2B5EF4-FFF2-40B4-BE49-F238E27FC236}">
              <a16:creationId xmlns:a16="http://schemas.microsoft.com/office/drawing/2014/main" id="{95822582-221C-4319-933D-DCA87CB0273B}"/>
            </a:ext>
          </a:extLst>
        </xdr:cNvPr>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79" name="テキスト ボックス 678">
          <a:extLst>
            <a:ext uri="{FF2B5EF4-FFF2-40B4-BE49-F238E27FC236}">
              <a16:creationId xmlns:a16="http://schemas.microsoft.com/office/drawing/2014/main" id="{99AFDC1E-B9AC-4987-BF71-8B575BD22550}"/>
            </a:ext>
          </a:extLst>
        </xdr:cNvPr>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80" name="テキスト ボックス 679">
          <a:extLst>
            <a:ext uri="{FF2B5EF4-FFF2-40B4-BE49-F238E27FC236}">
              <a16:creationId xmlns:a16="http://schemas.microsoft.com/office/drawing/2014/main" id="{0318D508-19B4-4E93-84B4-505896239F30}"/>
            </a:ext>
          </a:extLst>
        </xdr:cNvPr>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81" name="テキスト ボックス 680">
          <a:extLst>
            <a:ext uri="{FF2B5EF4-FFF2-40B4-BE49-F238E27FC236}">
              <a16:creationId xmlns:a16="http://schemas.microsoft.com/office/drawing/2014/main" id="{0B5978C3-579B-489B-8D0E-A5E061816854}"/>
            </a:ext>
          </a:extLst>
        </xdr:cNvPr>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82" name="テキスト ボックス 681">
          <a:extLst>
            <a:ext uri="{FF2B5EF4-FFF2-40B4-BE49-F238E27FC236}">
              <a16:creationId xmlns:a16="http://schemas.microsoft.com/office/drawing/2014/main" id="{0F775F20-01E4-4A71-AF18-55B33A747E21}"/>
            </a:ext>
          </a:extLst>
        </xdr:cNvPr>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38100</xdr:rowOff>
    </xdr:from>
    <xdr:to>
      <xdr:col>116</xdr:col>
      <xdr:colOff>114300</xdr:colOff>
      <xdr:row>108</xdr:row>
      <xdr:rowOff>139700</xdr:rowOff>
    </xdr:to>
    <xdr:sp macro="" textlink="">
      <xdr:nvSpPr>
        <xdr:cNvPr id="683" name="楕円 682">
          <a:extLst>
            <a:ext uri="{FF2B5EF4-FFF2-40B4-BE49-F238E27FC236}">
              <a16:creationId xmlns:a16="http://schemas.microsoft.com/office/drawing/2014/main" id="{248DD52E-2ACC-4181-B6CE-818D6B25DD2E}"/>
            </a:ext>
          </a:extLst>
        </xdr:cNvPr>
        <xdr:cNvSpPr/>
      </xdr:nvSpPr>
      <xdr:spPr>
        <a:xfrm>
          <a:off x="19458940" y="1814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124477</xdr:rowOff>
    </xdr:from>
    <xdr:ext cx="469744" cy="259045"/>
    <xdr:sp macro="" textlink="">
      <xdr:nvSpPr>
        <xdr:cNvPr id="684" name="【公民館】&#10;一人当たり面積該当値テキスト">
          <a:extLst>
            <a:ext uri="{FF2B5EF4-FFF2-40B4-BE49-F238E27FC236}">
              <a16:creationId xmlns:a16="http://schemas.microsoft.com/office/drawing/2014/main" id="{EB4339FE-E1CC-4069-BE22-7F9E04B81EAD}"/>
            </a:ext>
          </a:extLst>
        </xdr:cNvPr>
        <xdr:cNvSpPr txBox="1"/>
      </xdr:nvSpPr>
      <xdr:spPr>
        <a:xfrm>
          <a:off x="19547840" y="18061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38100</xdr:rowOff>
    </xdr:from>
    <xdr:to>
      <xdr:col>112</xdr:col>
      <xdr:colOff>38100</xdr:colOff>
      <xdr:row>108</xdr:row>
      <xdr:rowOff>139700</xdr:rowOff>
    </xdr:to>
    <xdr:sp macro="" textlink="">
      <xdr:nvSpPr>
        <xdr:cNvPr id="685" name="楕円 684">
          <a:extLst>
            <a:ext uri="{FF2B5EF4-FFF2-40B4-BE49-F238E27FC236}">
              <a16:creationId xmlns:a16="http://schemas.microsoft.com/office/drawing/2014/main" id="{6E5BE678-E796-4038-8F88-49699FAE2C9D}"/>
            </a:ext>
          </a:extLst>
        </xdr:cNvPr>
        <xdr:cNvSpPr/>
      </xdr:nvSpPr>
      <xdr:spPr>
        <a:xfrm>
          <a:off x="18735040" y="1814322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88900</xdr:rowOff>
    </xdr:from>
    <xdr:to>
      <xdr:col>116</xdr:col>
      <xdr:colOff>63500</xdr:colOff>
      <xdr:row>108</xdr:row>
      <xdr:rowOff>88900</xdr:rowOff>
    </xdr:to>
    <xdr:cxnSp macro="">
      <xdr:nvCxnSpPr>
        <xdr:cNvPr id="686" name="直線コネクタ 685">
          <a:extLst>
            <a:ext uri="{FF2B5EF4-FFF2-40B4-BE49-F238E27FC236}">
              <a16:creationId xmlns:a16="http://schemas.microsoft.com/office/drawing/2014/main" id="{2BEC0576-81D9-48DF-9AA5-E90F64190EB7}"/>
            </a:ext>
          </a:extLst>
        </xdr:cNvPr>
        <xdr:cNvCxnSpPr/>
      </xdr:nvCxnSpPr>
      <xdr:spPr>
        <a:xfrm>
          <a:off x="18778220" y="1819402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39370</xdr:rowOff>
    </xdr:from>
    <xdr:to>
      <xdr:col>107</xdr:col>
      <xdr:colOff>101600</xdr:colOff>
      <xdr:row>108</xdr:row>
      <xdr:rowOff>140970</xdr:rowOff>
    </xdr:to>
    <xdr:sp macro="" textlink="">
      <xdr:nvSpPr>
        <xdr:cNvPr id="687" name="楕円 686">
          <a:extLst>
            <a:ext uri="{FF2B5EF4-FFF2-40B4-BE49-F238E27FC236}">
              <a16:creationId xmlns:a16="http://schemas.microsoft.com/office/drawing/2014/main" id="{B9211D8F-29D4-432A-8149-9DB724647581}"/>
            </a:ext>
          </a:extLst>
        </xdr:cNvPr>
        <xdr:cNvSpPr/>
      </xdr:nvSpPr>
      <xdr:spPr>
        <a:xfrm>
          <a:off x="17937480" y="18144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88900</xdr:rowOff>
    </xdr:from>
    <xdr:to>
      <xdr:col>111</xdr:col>
      <xdr:colOff>177800</xdr:colOff>
      <xdr:row>108</xdr:row>
      <xdr:rowOff>90170</xdr:rowOff>
    </xdr:to>
    <xdr:cxnSp macro="">
      <xdr:nvCxnSpPr>
        <xdr:cNvPr id="688" name="直線コネクタ 687">
          <a:extLst>
            <a:ext uri="{FF2B5EF4-FFF2-40B4-BE49-F238E27FC236}">
              <a16:creationId xmlns:a16="http://schemas.microsoft.com/office/drawing/2014/main" id="{D95F49D4-599B-4F64-8A31-46F90B088749}"/>
            </a:ext>
          </a:extLst>
        </xdr:cNvPr>
        <xdr:cNvCxnSpPr/>
      </xdr:nvCxnSpPr>
      <xdr:spPr>
        <a:xfrm flipV="1">
          <a:off x="17988280" y="18194020"/>
          <a:ext cx="78994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35561</xdr:rowOff>
    </xdr:from>
    <xdr:to>
      <xdr:col>102</xdr:col>
      <xdr:colOff>165100</xdr:colOff>
      <xdr:row>108</xdr:row>
      <xdr:rowOff>137161</xdr:rowOff>
    </xdr:to>
    <xdr:sp macro="" textlink="">
      <xdr:nvSpPr>
        <xdr:cNvPr id="689" name="楕円 688">
          <a:extLst>
            <a:ext uri="{FF2B5EF4-FFF2-40B4-BE49-F238E27FC236}">
              <a16:creationId xmlns:a16="http://schemas.microsoft.com/office/drawing/2014/main" id="{C797C761-B926-4A1C-A87D-07AEEBC89C0F}"/>
            </a:ext>
          </a:extLst>
        </xdr:cNvPr>
        <xdr:cNvSpPr/>
      </xdr:nvSpPr>
      <xdr:spPr>
        <a:xfrm>
          <a:off x="17162780" y="18140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86361</xdr:rowOff>
    </xdr:from>
    <xdr:to>
      <xdr:col>107</xdr:col>
      <xdr:colOff>50800</xdr:colOff>
      <xdr:row>108</xdr:row>
      <xdr:rowOff>90170</xdr:rowOff>
    </xdr:to>
    <xdr:cxnSp macro="">
      <xdr:nvCxnSpPr>
        <xdr:cNvPr id="690" name="直線コネクタ 689">
          <a:extLst>
            <a:ext uri="{FF2B5EF4-FFF2-40B4-BE49-F238E27FC236}">
              <a16:creationId xmlns:a16="http://schemas.microsoft.com/office/drawing/2014/main" id="{5DAAE1A2-E7B7-48D8-BB53-F4553886BA87}"/>
            </a:ext>
          </a:extLst>
        </xdr:cNvPr>
        <xdr:cNvCxnSpPr/>
      </xdr:nvCxnSpPr>
      <xdr:spPr>
        <a:xfrm>
          <a:off x="17213580" y="18191481"/>
          <a:ext cx="7747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90188</xdr:rowOff>
    </xdr:from>
    <xdr:ext cx="469744" cy="259045"/>
    <xdr:sp macro="" textlink="">
      <xdr:nvSpPr>
        <xdr:cNvPr id="691" name="n_1aveValue【公民館】&#10;一人当たり面積">
          <a:extLst>
            <a:ext uri="{FF2B5EF4-FFF2-40B4-BE49-F238E27FC236}">
              <a16:creationId xmlns:a16="http://schemas.microsoft.com/office/drawing/2014/main" id="{8BE5EB59-CFAE-4B24-B043-709A9FF899D2}"/>
            </a:ext>
          </a:extLst>
        </xdr:cNvPr>
        <xdr:cNvSpPr txBox="1"/>
      </xdr:nvSpPr>
      <xdr:spPr>
        <a:xfrm>
          <a:off x="18561127" y="17692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66057</xdr:rowOff>
    </xdr:from>
    <xdr:ext cx="469744" cy="259045"/>
    <xdr:sp macro="" textlink="">
      <xdr:nvSpPr>
        <xdr:cNvPr id="692" name="n_2aveValue【公民館】&#10;一人当たり面積">
          <a:extLst>
            <a:ext uri="{FF2B5EF4-FFF2-40B4-BE49-F238E27FC236}">
              <a16:creationId xmlns:a16="http://schemas.microsoft.com/office/drawing/2014/main" id="{8068F8AF-CFF1-4D80-AC07-DACC6ED91C83}"/>
            </a:ext>
          </a:extLst>
        </xdr:cNvPr>
        <xdr:cNvSpPr txBox="1"/>
      </xdr:nvSpPr>
      <xdr:spPr>
        <a:xfrm>
          <a:off x="17776267" y="17668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55897</xdr:rowOff>
    </xdr:from>
    <xdr:ext cx="469744" cy="259045"/>
    <xdr:sp macro="" textlink="">
      <xdr:nvSpPr>
        <xdr:cNvPr id="693" name="n_3aveValue【公民館】&#10;一人当たり面積">
          <a:extLst>
            <a:ext uri="{FF2B5EF4-FFF2-40B4-BE49-F238E27FC236}">
              <a16:creationId xmlns:a16="http://schemas.microsoft.com/office/drawing/2014/main" id="{65C54CB6-0184-4BAD-B79E-F9569EF3DE47}"/>
            </a:ext>
          </a:extLst>
        </xdr:cNvPr>
        <xdr:cNvSpPr txBox="1"/>
      </xdr:nvSpPr>
      <xdr:spPr>
        <a:xfrm>
          <a:off x="17001567" y="17658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130827</xdr:rowOff>
    </xdr:from>
    <xdr:ext cx="469744" cy="259045"/>
    <xdr:sp macro="" textlink="">
      <xdr:nvSpPr>
        <xdr:cNvPr id="694" name="n_1mainValue【公民館】&#10;一人当たり面積">
          <a:extLst>
            <a:ext uri="{FF2B5EF4-FFF2-40B4-BE49-F238E27FC236}">
              <a16:creationId xmlns:a16="http://schemas.microsoft.com/office/drawing/2014/main" id="{34158DCC-5E4A-46AA-8779-3E2A485271D0}"/>
            </a:ext>
          </a:extLst>
        </xdr:cNvPr>
        <xdr:cNvSpPr txBox="1"/>
      </xdr:nvSpPr>
      <xdr:spPr>
        <a:xfrm>
          <a:off x="18561127" y="18235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132097</xdr:rowOff>
    </xdr:from>
    <xdr:ext cx="469744" cy="259045"/>
    <xdr:sp macro="" textlink="">
      <xdr:nvSpPr>
        <xdr:cNvPr id="695" name="n_2mainValue【公民館】&#10;一人当たり面積">
          <a:extLst>
            <a:ext uri="{FF2B5EF4-FFF2-40B4-BE49-F238E27FC236}">
              <a16:creationId xmlns:a16="http://schemas.microsoft.com/office/drawing/2014/main" id="{8F9BB883-DA46-4BEF-8003-D9ABFFC5B422}"/>
            </a:ext>
          </a:extLst>
        </xdr:cNvPr>
        <xdr:cNvSpPr txBox="1"/>
      </xdr:nvSpPr>
      <xdr:spPr>
        <a:xfrm>
          <a:off x="17776267" y="18237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128288</xdr:rowOff>
    </xdr:from>
    <xdr:ext cx="469744" cy="259045"/>
    <xdr:sp macro="" textlink="">
      <xdr:nvSpPr>
        <xdr:cNvPr id="696" name="n_3mainValue【公民館】&#10;一人当たり面積">
          <a:extLst>
            <a:ext uri="{FF2B5EF4-FFF2-40B4-BE49-F238E27FC236}">
              <a16:creationId xmlns:a16="http://schemas.microsoft.com/office/drawing/2014/main" id="{599B8903-77F3-44A9-B58C-05C719537120}"/>
            </a:ext>
          </a:extLst>
        </xdr:cNvPr>
        <xdr:cNvSpPr txBox="1"/>
      </xdr:nvSpPr>
      <xdr:spPr>
        <a:xfrm>
          <a:off x="17001567" y="18233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97" name="正方形/長方形 696">
          <a:extLst>
            <a:ext uri="{FF2B5EF4-FFF2-40B4-BE49-F238E27FC236}">
              <a16:creationId xmlns:a16="http://schemas.microsoft.com/office/drawing/2014/main" id="{FD04E694-6AF2-4D6C-A7D4-795C9892BA69}"/>
            </a:ext>
          </a:extLst>
        </xdr:cNvPr>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98" name="正方形/長方形 697">
          <a:extLst>
            <a:ext uri="{FF2B5EF4-FFF2-40B4-BE49-F238E27FC236}">
              <a16:creationId xmlns:a16="http://schemas.microsoft.com/office/drawing/2014/main" id="{C01D7543-9ABA-4D43-A77E-3A9EFA1BE21B}"/>
            </a:ext>
          </a:extLst>
        </xdr:cNvPr>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99" name="テキスト ボックス 698">
          <a:extLst>
            <a:ext uri="{FF2B5EF4-FFF2-40B4-BE49-F238E27FC236}">
              <a16:creationId xmlns:a16="http://schemas.microsoft.com/office/drawing/2014/main" id="{7EBD6235-6A90-4019-BB8E-6ED602995EBA}"/>
            </a:ext>
          </a:extLst>
        </xdr:cNvPr>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mn-lt"/>
              <a:ea typeface="+mn-ea"/>
              <a:cs typeface="+mn-cs"/>
            </a:rPr>
            <a:t>類似団体と比較して特に一人当たりの道路延長や橋梁・トンネルの一人当たりの有形固定資産額が高くなっている。他類似団体より道路や橋梁・トンネルが人口規模と比べて多く存在するためであり、道路橋梁等の老朽化の問題が大きくなると想定されている。早急に道路橋梁等の個別施設計画を策定し、老朽化対策に取り組む必要がある。</a:t>
          </a:r>
          <a:endParaRPr lang="ja-JP" altLang="ja-JP" sz="13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57B32B40-8A90-4A52-89B9-E6EBA1871686}"/>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D182D022-48BB-4421-A960-5BB69E4D91D7}"/>
            </a:ext>
          </a:extLst>
        </xdr:cNvPr>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3B4A2A1-6156-45DC-9802-CDF62AA3FAAB}"/>
            </a:ext>
          </a:extLst>
        </xdr:cNvPr>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74708653-6B77-4F5E-BF34-B224E9E6D8A3}"/>
            </a:ext>
          </a:extLst>
        </xdr:cNvPr>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三重県紀宝町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DEDBEB6D-FA3D-42B7-B706-609729939C9D}"/>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ABB309AC-1104-4BBC-94C9-841BAAF3EA97}"/>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A06DA652-E1B1-4657-950C-FEBF99A93F6D}"/>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3BCD691A-17C3-470F-B4B7-345435C44FED}"/>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E17AE00B-EC38-4962-9EB5-F82461268FD1}"/>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670FAF23-05DE-4D49-9B38-9199AF55D966}"/>
            </a:ext>
          </a:extLst>
        </xdr:cNvPr>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11,054
10,964
79.62
7,382,742
6,979,065
263,316
4,037,125
8,616,731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C7C503D5-B6D2-4AFE-BA72-B6CD6047D849}"/>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1A1DF3B7-A03F-4151-B135-35B0C1259E8F}"/>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22A9C417-AEFA-4C87-9485-6B6927270691}"/>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23.9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D349A052-75B6-42CC-87D6-C725AB77BEA9}"/>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28676B3-58BD-4EEC-8146-A50EF57554A8}"/>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D9B9CCB1-1F55-4E7B-9096-1B673EFFB76A}"/>
            </a:ext>
          </a:extLst>
        </xdr:cNvPr>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AA6D8063-5D18-4A1B-A6EF-18B22B9F0ADE}"/>
            </a:ext>
          </a:extLst>
        </xdr:cNvPr>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36566F9F-F10B-4A08-88E3-5633AD284AD3}"/>
            </a:ext>
          </a:extLst>
        </xdr:cNvPr>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6CBE8AA3-9779-41CE-B07A-D7D265AA5FDD}"/>
            </a:ext>
          </a:extLst>
        </xdr:cNvPr>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22340183-D368-449E-BFBD-33FF2F08DDE9}"/>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E4BB607-11BE-43DA-BAAD-7FD16F1F9CDD}"/>
            </a:ext>
          </a:extLst>
        </xdr:cNvPr>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5983C4A0-61A9-4E05-BC0D-D9E3FB560057}"/>
            </a:ext>
          </a:extLst>
        </xdr:cNvPr>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E4EA93B2-B1AB-471B-986C-59A242C4BA6F}"/>
            </a:ext>
          </a:extLst>
        </xdr:cNvPr>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9AA77880-809E-4D0C-8913-8F99229C4A16}"/>
            </a:ext>
          </a:extLst>
        </xdr:cNvPr>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3D8F38A-7AEA-4920-B416-4D9A4F4AB734}"/>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95FD9594-2B56-49D5-8225-9D79C3592A7B}"/>
            </a:ext>
          </a:extLst>
        </xdr:cNvPr>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D8B4D01F-66C8-4E83-A32C-519BBE9E977A}"/>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215CF99D-63D6-4298-8788-1F4B6B5FD5AF}"/>
            </a:ext>
          </a:extLst>
        </xdr:cNvPr>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F11F4B90-C7A5-4943-BFF3-4DC3465525DD}"/>
            </a:ext>
          </a:extLst>
        </xdr:cNvPr>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3D2115B6-2F4A-4D2A-A696-41A9789F5FBF}"/>
            </a:ext>
          </a:extLst>
        </xdr:cNvPr>
        <xdr:cNvSpPr txBox="1"/>
      </xdr:nvSpPr>
      <xdr:spPr>
        <a:xfrm>
          <a:off x="629920" y="3352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302A364F-09D8-4F6C-B5C8-21267E127721}"/>
            </a:ext>
          </a:extLst>
        </xdr:cNvPr>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B0F293F2-81D7-4694-BEEA-300101AB32AD}"/>
            </a:ext>
          </a:extLst>
        </xdr:cNvPr>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5B8DD200-DD0D-40E2-ADA8-E146A47634D6}"/>
            </a:ext>
          </a:extLst>
        </xdr:cNvPr>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4D9CF581-2C1B-4C29-AB61-4E21F6539F3E}"/>
            </a:ext>
          </a:extLst>
        </xdr:cNvPr>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4111FD56-A70C-42D7-8DC8-70606671E542}"/>
            </a:ext>
          </a:extLst>
        </xdr:cNvPr>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3ED226BE-018A-4208-AD68-3DC5FBDC43E6}"/>
            </a:ext>
          </a:extLst>
        </xdr:cNvPr>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92C9BDCA-CAC0-411A-86A7-1D30DAFD5CCD}"/>
            </a:ext>
          </a:extLst>
        </xdr:cNvPr>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484BF08C-7E4C-4253-9ADB-AB951FFB82C1}"/>
            </a:ext>
          </a:extLst>
        </xdr:cNvPr>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4BDC64C2-F18D-403A-90C7-51456281F716}"/>
            </a:ext>
          </a:extLst>
        </xdr:cNvPr>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9A198F31-BDD2-4DF3-A961-799C47D977D3}"/>
            </a:ext>
          </a:extLst>
        </xdr:cNvPr>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a:extLst>
            <a:ext uri="{FF2B5EF4-FFF2-40B4-BE49-F238E27FC236}">
              <a16:creationId xmlns:a16="http://schemas.microsoft.com/office/drawing/2014/main" id="{655A7F76-293C-44EF-AB37-D06FEEFBD9F9}"/>
            </a:ext>
          </a:extLst>
        </xdr:cNvPr>
        <xdr:cNvCxnSpPr/>
      </xdr:nvCxnSpPr>
      <xdr:spPr>
        <a:xfrm>
          <a:off x="67056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a:extLst>
            <a:ext uri="{FF2B5EF4-FFF2-40B4-BE49-F238E27FC236}">
              <a16:creationId xmlns:a16="http://schemas.microsoft.com/office/drawing/2014/main" id="{BD5D1A30-CC7E-4C08-828D-5D78CEA42E3A}"/>
            </a:ext>
          </a:extLst>
        </xdr:cNvPr>
        <xdr:cNvSpPr txBox="1"/>
      </xdr:nvSpPr>
      <xdr:spPr>
        <a:xfrm>
          <a:off x="377341" y="699499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a:extLst>
            <a:ext uri="{FF2B5EF4-FFF2-40B4-BE49-F238E27FC236}">
              <a16:creationId xmlns:a16="http://schemas.microsoft.com/office/drawing/2014/main" id="{717D0329-FB06-4060-8295-B968C3B89274}"/>
            </a:ext>
          </a:extLst>
        </xdr:cNvPr>
        <xdr:cNvCxnSpPr/>
      </xdr:nvCxnSpPr>
      <xdr:spPr>
        <a:xfrm>
          <a:off x="67056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a:extLst>
            <a:ext uri="{FF2B5EF4-FFF2-40B4-BE49-F238E27FC236}">
              <a16:creationId xmlns:a16="http://schemas.microsoft.com/office/drawing/2014/main" id="{68B3A1D2-534F-47A1-B858-DA6B6BB17175}"/>
            </a:ext>
          </a:extLst>
        </xdr:cNvPr>
        <xdr:cNvSpPr txBox="1"/>
      </xdr:nvSpPr>
      <xdr:spPr>
        <a:xfrm>
          <a:off x="33608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a:extLst>
            <a:ext uri="{FF2B5EF4-FFF2-40B4-BE49-F238E27FC236}">
              <a16:creationId xmlns:a16="http://schemas.microsoft.com/office/drawing/2014/main" id="{FB4F06A0-6995-4FD2-8F20-DD7F1C944082}"/>
            </a:ext>
          </a:extLst>
        </xdr:cNvPr>
        <xdr:cNvCxnSpPr/>
      </xdr:nvCxnSpPr>
      <xdr:spPr>
        <a:xfrm>
          <a:off x="67056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a:extLst>
            <a:ext uri="{FF2B5EF4-FFF2-40B4-BE49-F238E27FC236}">
              <a16:creationId xmlns:a16="http://schemas.microsoft.com/office/drawing/2014/main" id="{C72CA2D1-9E28-4DA2-B5CB-5575FC1C8953}"/>
            </a:ext>
          </a:extLst>
        </xdr:cNvPr>
        <xdr:cNvSpPr txBox="1"/>
      </xdr:nvSpPr>
      <xdr:spPr>
        <a:xfrm>
          <a:off x="33608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a:extLst>
            <a:ext uri="{FF2B5EF4-FFF2-40B4-BE49-F238E27FC236}">
              <a16:creationId xmlns:a16="http://schemas.microsoft.com/office/drawing/2014/main" id="{3E112B82-4D5F-4631-A20C-72DFDD7EE024}"/>
            </a:ext>
          </a:extLst>
        </xdr:cNvPr>
        <xdr:cNvCxnSpPr/>
      </xdr:nvCxnSpPr>
      <xdr:spPr>
        <a:xfrm>
          <a:off x="67056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a:extLst>
            <a:ext uri="{FF2B5EF4-FFF2-40B4-BE49-F238E27FC236}">
              <a16:creationId xmlns:a16="http://schemas.microsoft.com/office/drawing/2014/main" id="{6285283A-6A07-4FD8-9696-C4419C010F4E}"/>
            </a:ext>
          </a:extLst>
        </xdr:cNvPr>
        <xdr:cNvSpPr txBox="1"/>
      </xdr:nvSpPr>
      <xdr:spPr>
        <a:xfrm>
          <a:off x="33608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a:extLst>
            <a:ext uri="{FF2B5EF4-FFF2-40B4-BE49-F238E27FC236}">
              <a16:creationId xmlns:a16="http://schemas.microsoft.com/office/drawing/2014/main" id="{2F39F166-90AD-4BC1-BDEE-07A1BEB2DFF2}"/>
            </a:ext>
          </a:extLst>
        </xdr:cNvPr>
        <xdr:cNvCxnSpPr/>
      </xdr:nvCxnSpPr>
      <xdr:spPr>
        <a:xfrm>
          <a:off x="67056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a:extLst>
            <a:ext uri="{FF2B5EF4-FFF2-40B4-BE49-F238E27FC236}">
              <a16:creationId xmlns:a16="http://schemas.microsoft.com/office/drawing/2014/main" id="{4BEAA755-DB06-4FA5-9DC8-06CC003E2E69}"/>
            </a:ext>
          </a:extLst>
        </xdr:cNvPr>
        <xdr:cNvSpPr txBox="1"/>
      </xdr:nvSpPr>
      <xdr:spPr>
        <a:xfrm>
          <a:off x="33608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a:extLst>
            <a:ext uri="{FF2B5EF4-FFF2-40B4-BE49-F238E27FC236}">
              <a16:creationId xmlns:a16="http://schemas.microsoft.com/office/drawing/2014/main" id="{F7B7CAC4-9D5C-4D0A-A2BF-022D4B2222B7}"/>
            </a:ext>
          </a:extLst>
        </xdr:cNvPr>
        <xdr:cNvCxnSpPr/>
      </xdr:nvCxnSpPr>
      <xdr:spPr>
        <a:xfrm>
          <a:off x="67056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a:extLst>
            <a:ext uri="{FF2B5EF4-FFF2-40B4-BE49-F238E27FC236}">
              <a16:creationId xmlns:a16="http://schemas.microsoft.com/office/drawing/2014/main" id="{681379C8-B036-4DBA-8AF5-569037E76E1F}"/>
            </a:ext>
          </a:extLst>
        </xdr:cNvPr>
        <xdr:cNvSpPr txBox="1"/>
      </xdr:nvSpPr>
      <xdr:spPr>
        <a:xfrm>
          <a:off x="271961" y="539642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6267849F-2521-4E48-9AE4-38C94E67B1E4}"/>
            </a:ext>
          </a:extLst>
        </xdr:cNvPr>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a:extLst>
            <a:ext uri="{FF2B5EF4-FFF2-40B4-BE49-F238E27FC236}">
              <a16:creationId xmlns:a16="http://schemas.microsoft.com/office/drawing/2014/main" id="{7D6E715A-02C0-4C40-B27D-D4439171CBAE}"/>
            </a:ext>
          </a:extLst>
        </xdr:cNvPr>
        <xdr:cNvSpPr txBox="1"/>
      </xdr:nvSpPr>
      <xdr:spPr>
        <a:xfrm>
          <a:off x="27196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a:extLst>
            <a:ext uri="{FF2B5EF4-FFF2-40B4-BE49-F238E27FC236}">
              <a16:creationId xmlns:a16="http://schemas.microsoft.com/office/drawing/2014/main" id="{E1D169F4-2C38-4B26-84B7-452676A8A3EC}"/>
            </a:ext>
          </a:extLst>
        </xdr:cNvPr>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38644</xdr:rowOff>
    </xdr:from>
    <xdr:to>
      <xdr:col>24</xdr:col>
      <xdr:colOff>62865</xdr:colOff>
      <xdr:row>42</xdr:row>
      <xdr:rowOff>4354</xdr:rowOff>
    </xdr:to>
    <xdr:cxnSp macro="">
      <xdr:nvCxnSpPr>
        <xdr:cNvPr id="57" name="直線コネクタ 56">
          <a:extLst>
            <a:ext uri="{FF2B5EF4-FFF2-40B4-BE49-F238E27FC236}">
              <a16:creationId xmlns:a16="http://schemas.microsoft.com/office/drawing/2014/main" id="{008F45D2-9796-4E81-A624-AF7989F8C58E}"/>
            </a:ext>
          </a:extLst>
        </xdr:cNvPr>
        <xdr:cNvCxnSpPr/>
      </xdr:nvCxnSpPr>
      <xdr:spPr>
        <a:xfrm flipV="1">
          <a:off x="4086225" y="5738404"/>
          <a:ext cx="0" cy="1306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8181</xdr:rowOff>
    </xdr:from>
    <xdr:ext cx="340478" cy="259045"/>
    <xdr:sp macro="" textlink="">
      <xdr:nvSpPr>
        <xdr:cNvPr id="58" name="【図書館】&#10;有形固定資産減価償却率最小値テキスト">
          <a:extLst>
            <a:ext uri="{FF2B5EF4-FFF2-40B4-BE49-F238E27FC236}">
              <a16:creationId xmlns:a16="http://schemas.microsoft.com/office/drawing/2014/main" id="{3875D913-4F23-49FC-B8FB-55E5D06D01FD}"/>
            </a:ext>
          </a:extLst>
        </xdr:cNvPr>
        <xdr:cNvSpPr txBox="1"/>
      </xdr:nvSpPr>
      <xdr:spPr>
        <a:xfrm>
          <a:off x="4124960" y="704906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4354</xdr:rowOff>
    </xdr:from>
    <xdr:to>
      <xdr:col>24</xdr:col>
      <xdr:colOff>152400</xdr:colOff>
      <xdr:row>42</xdr:row>
      <xdr:rowOff>4354</xdr:rowOff>
    </xdr:to>
    <xdr:cxnSp macro="">
      <xdr:nvCxnSpPr>
        <xdr:cNvPr id="59" name="直線コネクタ 58">
          <a:extLst>
            <a:ext uri="{FF2B5EF4-FFF2-40B4-BE49-F238E27FC236}">
              <a16:creationId xmlns:a16="http://schemas.microsoft.com/office/drawing/2014/main" id="{5F73BCB8-E69A-4942-A520-AA0379ED2F21}"/>
            </a:ext>
          </a:extLst>
        </xdr:cNvPr>
        <xdr:cNvCxnSpPr/>
      </xdr:nvCxnSpPr>
      <xdr:spPr>
        <a:xfrm>
          <a:off x="4020820" y="704523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156771</xdr:rowOff>
    </xdr:from>
    <xdr:ext cx="405111" cy="259045"/>
    <xdr:sp macro="" textlink="">
      <xdr:nvSpPr>
        <xdr:cNvPr id="60" name="【図書館】&#10;有形固定資産減価償却率最大値テキスト">
          <a:extLst>
            <a:ext uri="{FF2B5EF4-FFF2-40B4-BE49-F238E27FC236}">
              <a16:creationId xmlns:a16="http://schemas.microsoft.com/office/drawing/2014/main" id="{7E6CD79E-A8B5-40B2-BBCC-B8A0FFDB3569}"/>
            </a:ext>
          </a:extLst>
        </xdr:cNvPr>
        <xdr:cNvSpPr txBox="1"/>
      </xdr:nvSpPr>
      <xdr:spPr>
        <a:xfrm>
          <a:off x="4124960" y="5521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38644</xdr:rowOff>
    </xdr:from>
    <xdr:to>
      <xdr:col>24</xdr:col>
      <xdr:colOff>152400</xdr:colOff>
      <xdr:row>34</xdr:row>
      <xdr:rowOff>38644</xdr:rowOff>
    </xdr:to>
    <xdr:cxnSp macro="">
      <xdr:nvCxnSpPr>
        <xdr:cNvPr id="61" name="直線コネクタ 60">
          <a:extLst>
            <a:ext uri="{FF2B5EF4-FFF2-40B4-BE49-F238E27FC236}">
              <a16:creationId xmlns:a16="http://schemas.microsoft.com/office/drawing/2014/main" id="{504ACF41-008C-44C8-A7BD-BF95D86B6802}"/>
            </a:ext>
          </a:extLst>
        </xdr:cNvPr>
        <xdr:cNvCxnSpPr/>
      </xdr:nvCxnSpPr>
      <xdr:spPr>
        <a:xfrm>
          <a:off x="4020820" y="573840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145886</xdr:rowOff>
    </xdr:from>
    <xdr:ext cx="405111" cy="259045"/>
    <xdr:sp macro="" textlink="">
      <xdr:nvSpPr>
        <xdr:cNvPr id="62" name="【図書館】&#10;有形固定資産減価償却率平均値テキスト">
          <a:extLst>
            <a:ext uri="{FF2B5EF4-FFF2-40B4-BE49-F238E27FC236}">
              <a16:creationId xmlns:a16="http://schemas.microsoft.com/office/drawing/2014/main" id="{8CEB2C55-E243-4A0D-9469-4A01320463D7}"/>
            </a:ext>
          </a:extLst>
        </xdr:cNvPr>
        <xdr:cNvSpPr txBox="1"/>
      </xdr:nvSpPr>
      <xdr:spPr>
        <a:xfrm>
          <a:off x="4124960" y="63485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167459</xdr:rowOff>
    </xdr:from>
    <xdr:to>
      <xdr:col>24</xdr:col>
      <xdr:colOff>114300</xdr:colOff>
      <xdr:row>38</xdr:row>
      <xdr:rowOff>97609</xdr:rowOff>
    </xdr:to>
    <xdr:sp macro="" textlink="">
      <xdr:nvSpPr>
        <xdr:cNvPr id="63" name="フローチャート: 判断 62">
          <a:extLst>
            <a:ext uri="{FF2B5EF4-FFF2-40B4-BE49-F238E27FC236}">
              <a16:creationId xmlns:a16="http://schemas.microsoft.com/office/drawing/2014/main" id="{81DF10F6-245E-4001-95B3-9540437DFF20}"/>
            </a:ext>
          </a:extLst>
        </xdr:cNvPr>
        <xdr:cNvSpPr/>
      </xdr:nvSpPr>
      <xdr:spPr>
        <a:xfrm>
          <a:off x="4036060" y="637013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22134</xdr:rowOff>
    </xdr:from>
    <xdr:to>
      <xdr:col>20</xdr:col>
      <xdr:colOff>38100</xdr:colOff>
      <xdr:row>38</xdr:row>
      <xdr:rowOff>123734</xdr:rowOff>
    </xdr:to>
    <xdr:sp macro="" textlink="">
      <xdr:nvSpPr>
        <xdr:cNvPr id="64" name="フローチャート: 判断 63">
          <a:extLst>
            <a:ext uri="{FF2B5EF4-FFF2-40B4-BE49-F238E27FC236}">
              <a16:creationId xmlns:a16="http://schemas.microsoft.com/office/drawing/2014/main" id="{CDBBEF28-7967-4F16-AE66-3CD10A72239E}"/>
            </a:ext>
          </a:extLst>
        </xdr:cNvPr>
        <xdr:cNvSpPr/>
      </xdr:nvSpPr>
      <xdr:spPr>
        <a:xfrm>
          <a:off x="3312160" y="639245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9072</xdr:rowOff>
    </xdr:from>
    <xdr:to>
      <xdr:col>15</xdr:col>
      <xdr:colOff>101600</xdr:colOff>
      <xdr:row>38</xdr:row>
      <xdr:rowOff>110672</xdr:rowOff>
    </xdr:to>
    <xdr:sp macro="" textlink="">
      <xdr:nvSpPr>
        <xdr:cNvPr id="65" name="フローチャート: 判断 64">
          <a:extLst>
            <a:ext uri="{FF2B5EF4-FFF2-40B4-BE49-F238E27FC236}">
              <a16:creationId xmlns:a16="http://schemas.microsoft.com/office/drawing/2014/main" id="{EA71DD1B-6A70-4365-BAA2-29EF11594350}"/>
            </a:ext>
          </a:extLst>
        </xdr:cNvPr>
        <xdr:cNvSpPr/>
      </xdr:nvSpPr>
      <xdr:spPr>
        <a:xfrm>
          <a:off x="2514600" y="637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149497</xdr:rowOff>
    </xdr:from>
    <xdr:to>
      <xdr:col>10</xdr:col>
      <xdr:colOff>165100</xdr:colOff>
      <xdr:row>38</xdr:row>
      <xdr:rowOff>79647</xdr:rowOff>
    </xdr:to>
    <xdr:sp macro="" textlink="">
      <xdr:nvSpPr>
        <xdr:cNvPr id="66" name="フローチャート: 判断 65">
          <a:extLst>
            <a:ext uri="{FF2B5EF4-FFF2-40B4-BE49-F238E27FC236}">
              <a16:creationId xmlns:a16="http://schemas.microsoft.com/office/drawing/2014/main" id="{61E85E85-6455-465B-B634-89E74D20BFF4}"/>
            </a:ext>
          </a:extLst>
        </xdr:cNvPr>
        <xdr:cNvSpPr/>
      </xdr:nvSpPr>
      <xdr:spPr>
        <a:xfrm>
          <a:off x="1739900" y="635217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5E0B377D-7E1A-4D10-8226-B0037ED3E229}"/>
            </a:ext>
          </a:extLst>
        </xdr:cNvPr>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2C1629AC-0BCE-4DF3-8416-BF8F47580CAF}"/>
            </a:ext>
          </a:extLst>
        </xdr:cNvPr>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972AF68D-29A7-4ADB-A960-97AB3FCFD82D}"/>
            </a:ext>
          </a:extLst>
        </xdr:cNvPr>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256743D3-C824-4CAD-B224-3F592B62D254}"/>
            </a:ext>
          </a:extLst>
        </xdr:cNvPr>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A7C4A007-313A-4ADA-8B1D-AFC92C9CC30C}"/>
            </a:ext>
          </a:extLst>
        </xdr:cNvPr>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95613</xdr:rowOff>
    </xdr:from>
    <xdr:to>
      <xdr:col>24</xdr:col>
      <xdr:colOff>114300</xdr:colOff>
      <xdr:row>36</xdr:row>
      <xdr:rowOff>25763</xdr:rowOff>
    </xdr:to>
    <xdr:sp macro="" textlink="">
      <xdr:nvSpPr>
        <xdr:cNvPr id="72" name="楕円 71">
          <a:extLst>
            <a:ext uri="{FF2B5EF4-FFF2-40B4-BE49-F238E27FC236}">
              <a16:creationId xmlns:a16="http://schemas.microsoft.com/office/drawing/2014/main" id="{F6FC1DFF-3E72-472C-A4C8-A5805FBCDD29}"/>
            </a:ext>
          </a:extLst>
        </xdr:cNvPr>
        <xdr:cNvSpPr/>
      </xdr:nvSpPr>
      <xdr:spPr>
        <a:xfrm>
          <a:off x="4036060" y="596301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118490</xdr:rowOff>
    </xdr:from>
    <xdr:ext cx="405111" cy="259045"/>
    <xdr:sp macro="" textlink="">
      <xdr:nvSpPr>
        <xdr:cNvPr id="73" name="【図書館】&#10;有形固定資産減価償却率該当値テキスト">
          <a:extLst>
            <a:ext uri="{FF2B5EF4-FFF2-40B4-BE49-F238E27FC236}">
              <a16:creationId xmlns:a16="http://schemas.microsoft.com/office/drawing/2014/main" id="{8EFC4BB8-EA64-425E-84A2-8E9E65184853}"/>
            </a:ext>
          </a:extLst>
        </xdr:cNvPr>
        <xdr:cNvSpPr txBox="1"/>
      </xdr:nvSpPr>
      <xdr:spPr>
        <a:xfrm>
          <a:off x="4124960" y="58182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139700</xdr:rowOff>
    </xdr:from>
    <xdr:to>
      <xdr:col>20</xdr:col>
      <xdr:colOff>38100</xdr:colOff>
      <xdr:row>36</xdr:row>
      <xdr:rowOff>69850</xdr:rowOff>
    </xdr:to>
    <xdr:sp macro="" textlink="">
      <xdr:nvSpPr>
        <xdr:cNvPr id="74" name="楕円 73">
          <a:extLst>
            <a:ext uri="{FF2B5EF4-FFF2-40B4-BE49-F238E27FC236}">
              <a16:creationId xmlns:a16="http://schemas.microsoft.com/office/drawing/2014/main" id="{70C7855B-04B0-4A86-A2EF-27313BEF005F}"/>
            </a:ext>
          </a:extLst>
        </xdr:cNvPr>
        <xdr:cNvSpPr/>
      </xdr:nvSpPr>
      <xdr:spPr>
        <a:xfrm>
          <a:off x="3312160" y="600710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146413</xdr:rowOff>
    </xdr:from>
    <xdr:to>
      <xdr:col>24</xdr:col>
      <xdr:colOff>63500</xdr:colOff>
      <xdr:row>36</xdr:row>
      <xdr:rowOff>19050</xdr:rowOff>
    </xdr:to>
    <xdr:cxnSp macro="">
      <xdr:nvCxnSpPr>
        <xdr:cNvPr id="75" name="直線コネクタ 74">
          <a:extLst>
            <a:ext uri="{FF2B5EF4-FFF2-40B4-BE49-F238E27FC236}">
              <a16:creationId xmlns:a16="http://schemas.microsoft.com/office/drawing/2014/main" id="{60F92DAA-6EAB-4F44-A816-08610C159E49}"/>
            </a:ext>
          </a:extLst>
        </xdr:cNvPr>
        <xdr:cNvCxnSpPr/>
      </xdr:nvCxnSpPr>
      <xdr:spPr>
        <a:xfrm flipV="1">
          <a:off x="3355340" y="6013813"/>
          <a:ext cx="731520" cy="40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12337</xdr:rowOff>
    </xdr:from>
    <xdr:to>
      <xdr:col>15</xdr:col>
      <xdr:colOff>101600</xdr:colOff>
      <xdr:row>36</xdr:row>
      <xdr:rowOff>113937</xdr:rowOff>
    </xdr:to>
    <xdr:sp macro="" textlink="">
      <xdr:nvSpPr>
        <xdr:cNvPr id="76" name="楕円 75">
          <a:extLst>
            <a:ext uri="{FF2B5EF4-FFF2-40B4-BE49-F238E27FC236}">
              <a16:creationId xmlns:a16="http://schemas.microsoft.com/office/drawing/2014/main" id="{DAD9141E-5EAC-4B6F-888C-16CDEF58265D}"/>
            </a:ext>
          </a:extLst>
        </xdr:cNvPr>
        <xdr:cNvSpPr/>
      </xdr:nvSpPr>
      <xdr:spPr>
        <a:xfrm>
          <a:off x="2514600" y="6047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19050</xdr:rowOff>
    </xdr:from>
    <xdr:to>
      <xdr:col>19</xdr:col>
      <xdr:colOff>177800</xdr:colOff>
      <xdr:row>36</xdr:row>
      <xdr:rowOff>63137</xdr:rowOff>
    </xdr:to>
    <xdr:cxnSp macro="">
      <xdr:nvCxnSpPr>
        <xdr:cNvPr id="77" name="直線コネクタ 76">
          <a:extLst>
            <a:ext uri="{FF2B5EF4-FFF2-40B4-BE49-F238E27FC236}">
              <a16:creationId xmlns:a16="http://schemas.microsoft.com/office/drawing/2014/main" id="{F749F0A2-A229-441C-A9DD-613AC4E32088}"/>
            </a:ext>
          </a:extLst>
        </xdr:cNvPr>
        <xdr:cNvCxnSpPr/>
      </xdr:nvCxnSpPr>
      <xdr:spPr>
        <a:xfrm flipV="1">
          <a:off x="2565400" y="6054090"/>
          <a:ext cx="78994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100511</xdr:rowOff>
    </xdr:from>
    <xdr:to>
      <xdr:col>10</xdr:col>
      <xdr:colOff>165100</xdr:colOff>
      <xdr:row>37</xdr:row>
      <xdr:rowOff>30661</xdr:rowOff>
    </xdr:to>
    <xdr:sp macro="" textlink="">
      <xdr:nvSpPr>
        <xdr:cNvPr id="78" name="楕円 77">
          <a:extLst>
            <a:ext uri="{FF2B5EF4-FFF2-40B4-BE49-F238E27FC236}">
              <a16:creationId xmlns:a16="http://schemas.microsoft.com/office/drawing/2014/main" id="{2DC17D7F-039A-48B0-AA74-6D757EE3D643}"/>
            </a:ext>
          </a:extLst>
        </xdr:cNvPr>
        <xdr:cNvSpPr/>
      </xdr:nvSpPr>
      <xdr:spPr>
        <a:xfrm>
          <a:off x="1739900" y="613555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63137</xdr:rowOff>
    </xdr:from>
    <xdr:to>
      <xdr:col>15</xdr:col>
      <xdr:colOff>50800</xdr:colOff>
      <xdr:row>36</xdr:row>
      <xdr:rowOff>151311</xdr:rowOff>
    </xdr:to>
    <xdr:cxnSp macro="">
      <xdr:nvCxnSpPr>
        <xdr:cNvPr id="79" name="直線コネクタ 78">
          <a:extLst>
            <a:ext uri="{FF2B5EF4-FFF2-40B4-BE49-F238E27FC236}">
              <a16:creationId xmlns:a16="http://schemas.microsoft.com/office/drawing/2014/main" id="{E6893B09-A359-4719-B6CD-A7071A2F989B}"/>
            </a:ext>
          </a:extLst>
        </xdr:cNvPr>
        <xdr:cNvCxnSpPr/>
      </xdr:nvCxnSpPr>
      <xdr:spPr>
        <a:xfrm flipV="1">
          <a:off x="1790700" y="6098177"/>
          <a:ext cx="774700" cy="8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114861</xdr:rowOff>
    </xdr:from>
    <xdr:ext cx="405111" cy="259045"/>
    <xdr:sp macro="" textlink="">
      <xdr:nvSpPr>
        <xdr:cNvPr id="80" name="n_1aveValue【図書館】&#10;有形固定資産減価償却率">
          <a:extLst>
            <a:ext uri="{FF2B5EF4-FFF2-40B4-BE49-F238E27FC236}">
              <a16:creationId xmlns:a16="http://schemas.microsoft.com/office/drawing/2014/main" id="{8BB15CEB-CEAC-4054-85C3-B917BBD5CDA9}"/>
            </a:ext>
          </a:extLst>
        </xdr:cNvPr>
        <xdr:cNvSpPr txBox="1"/>
      </xdr:nvSpPr>
      <xdr:spPr>
        <a:xfrm>
          <a:off x="3170564" y="6485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101799</xdr:rowOff>
    </xdr:from>
    <xdr:ext cx="405111" cy="259045"/>
    <xdr:sp macro="" textlink="">
      <xdr:nvSpPr>
        <xdr:cNvPr id="81" name="n_2aveValue【図書館】&#10;有形固定資産減価償却率">
          <a:extLst>
            <a:ext uri="{FF2B5EF4-FFF2-40B4-BE49-F238E27FC236}">
              <a16:creationId xmlns:a16="http://schemas.microsoft.com/office/drawing/2014/main" id="{C0EFBE01-EC66-493F-8423-D0C7138FAB4A}"/>
            </a:ext>
          </a:extLst>
        </xdr:cNvPr>
        <xdr:cNvSpPr txBox="1"/>
      </xdr:nvSpPr>
      <xdr:spPr>
        <a:xfrm>
          <a:off x="2385704" y="6472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70774</xdr:rowOff>
    </xdr:from>
    <xdr:ext cx="405111" cy="259045"/>
    <xdr:sp macro="" textlink="">
      <xdr:nvSpPr>
        <xdr:cNvPr id="82" name="n_3aveValue【図書館】&#10;有形固定資産減価償却率">
          <a:extLst>
            <a:ext uri="{FF2B5EF4-FFF2-40B4-BE49-F238E27FC236}">
              <a16:creationId xmlns:a16="http://schemas.microsoft.com/office/drawing/2014/main" id="{E07D5487-699C-41C3-8242-F03EF057E156}"/>
            </a:ext>
          </a:extLst>
        </xdr:cNvPr>
        <xdr:cNvSpPr txBox="1"/>
      </xdr:nvSpPr>
      <xdr:spPr>
        <a:xfrm>
          <a:off x="1611004" y="6441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86377</xdr:rowOff>
    </xdr:from>
    <xdr:ext cx="405111" cy="259045"/>
    <xdr:sp macro="" textlink="">
      <xdr:nvSpPr>
        <xdr:cNvPr id="83" name="n_1mainValue【図書館】&#10;有形固定資産減価償却率">
          <a:extLst>
            <a:ext uri="{FF2B5EF4-FFF2-40B4-BE49-F238E27FC236}">
              <a16:creationId xmlns:a16="http://schemas.microsoft.com/office/drawing/2014/main" id="{EE7CB474-0D79-49BF-890B-631F489C44B2}"/>
            </a:ext>
          </a:extLst>
        </xdr:cNvPr>
        <xdr:cNvSpPr txBox="1"/>
      </xdr:nvSpPr>
      <xdr:spPr>
        <a:xfrm>
          <a:off x="3170564" y="5786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130464</xdr:rowOff>
    </xdr:from>
    <xdr:ext cx="405111" cy="259045"/>
    <xdr:sp macro="" textlink="">
      <xdr:nvSpPr>
        <xdr:cNvPr id="84" name="n_2mainValue【図書館】&#10;有形固定資産減価償却率">
          <a:extLst>
            <a:ext uri="{FF2B5EF4-FFF2-40B4-BE49-F238E27FC236}">
              <a16:creationId xmlns:a16="http://schemas.microsoft.com/office/drawing/2014/main" id="{2187F4AA-7EEF-4457-9785-319FD46CEA86}"/>
            </a:ext>
          </a:extLst>
        </xdr:cNvPr>
        <xdr:cNvSpPr txBox="1"/>
      </xdr:nvSpPr>
      <xdr:spPr>
        <a:xfrm>
          <a:off x="2385704" y="5830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47188</xdr:rowOff>
    </xdr:from>
    <xdr:ext cx="405111" cy="259045"/>
    <xdr:sp macro="" textlink="">
      <xdr:nvSpPr>
        <xdr:cNvPr id="85" name="n_3mainValue【図書館】&#10;有形固定資産減価償却率">
          <a:extLst>
            <a:ext uri="{FF2B5EF4-FFF2-40B4-BE49-F238E27FC236}">
              <a16:creationId xmlns:a16="http://schemas.microsoft.com/office/drawing/2014/main" id="{C13F3932-A56B-418C-BC0A-32BC4BD087E0}"/>
            </a:ext>
          </a:extLst>
        </xdr:cNvPr>
        <xdr:cNvSpPr txBox="1"/>
      </xdr:nvSpPr>
      <xdr:spPr>
        <a:xfrm>
          <a:off x="1611004" y="5914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a:extLst>
            <a:ext uri="{FF2B5EF4-FFF2-40B4-BE49-F238E27FC236}">
              <a16:creationId xmlns:a16="http://schemas.microsoft.com/office/drawing/2014/main" id="{12FF2A51-218F-4FB7-A200-04BCA7F338F5}"/>
            </a:ext>
          </a:extLst>
        </xdr:cNvPr>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a:extLst>
            <a:ext uri="{FF2B5EF4-FFF2-40B4-BE49-F238E27FC236}">
              <a16:creationId xmlns:a16="http://schemas.microsoft.com/office/drawing/2014/main" id="{20E0941B-AC3B-4AA1-853D-D4AE9B9BC16E}"/>
            </a:ext>
          </a:extLst>
        </xdr:cNvPr>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a:extLst>
            <a:ext uri="{FF2B5EF4-FFF2-40B4-BE49-F238E27FC236}">
              <a16:creationId xmlns:a16="http://schemas.microsoft.com/office/drawing/2014/main" id="{8767F532-F25F-485F-B2D6-BE5AF5BC8601}"/>
            </a:ext>
          </a:extLst>
        </xdr:cNvPr>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a:extLst>
            <a:ext uri="{FF2B5EF4-FFF2-40B4-BE49-F238E27FC236}">
              <a16:creationId xmlns:a16="http://schemas.microsoft.com/office/drawing/2014/main" id="{4AAEEECC-2507-4489-A549-AD966929355D}"/>
            </a:ext>
          </a:extLst>
        </xdr:cNvPr>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a:extLst>
            <a:ext uri="{FF2B5EF4-FFF2-40B4-BE49-F238E27FC236}">
              <a16:creationId xmlns:a16="http://schemas.microsoft.com/office/drawing/2014/main" id="{8AD39AEE-1D5B-42A0-B8BE-8BF7FDE83868}"/>
            </a:ext>
          </a:extLst>
        </xdr:cNvPr>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a:extLst>
            <a:ext uri="{FF2B5EF4-FFF2-40B4-BE49-F238E27FC236}">
              <a16:creationId xmlns:a16="http://schemas.microsoft.com/office/drawing/2014/main" id="{E230BBB4-832B-44BA-AB66-071A64DB0AC0}"/>
            </a:ext>
          </a:extLst>
        </xdr:cNvPr>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a:extLst>
            <a:ext uri="{FF2B5EF4-FFF2-40B4-BE49-F238E27FC236}">
              <a16:creationId xmlns:a16="http://schemas.microsoft.com/office/drawing/2014/main" id="{FB2F5857-5326-4180-86F2-BA9406F55008}"/>
            </a:ext>
          </a:extLst>
        </xdr:cNvPr>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a:extLst>
            <a:ext uri="{FF2B5EF4-FFF2-40B4-BE49-F238E27FC236}">
              <a16:creationId xmlns:a16="http://schemas.microsoft.com/office/drawing/2014/main" id="{4F048917-5358-4C31-8395-0A5FCC4D99AC}"/>
            </a:ext>
          </a:extLst>
        </xdr:cNvPr>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a:extLst>
            <a:ext uri="{FF2B5EF4-FFF2-40B4-BE49-F238E27FC236}">
              <a16:creationId xmlns:a16="http://schemas.microsoft.com/office/drawing/2014/main" id="{02FCA243-F3F2-4999-B3DF-BFB6447176B1}"/>
            </a:ext>
          </a:extLst>
        </xdr:cNvPr>
        <xdr:cNvSpPr txBox="1"/>
      </xdr:nvSpPr>
      <xdr:spPr>
        <a:xfrm>
          <a:off x="578866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a:extLst>
            <a:ext uri="{FF2B5EF4-FFF2-40B4-BE49-F238E27FC236}">
              <a16:creationId xmlns:a16="http://schemas.microsoft.com/office/drawing/2014/main" id="{DE563DEB-6DB9-44E6-AED4-7405C704F9EB}"/>
            </a:ext>
          </a:extLst>
        </xdr:cNvPr>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a:extLst>
            <a:ext uri="{FF2B5EF4-FFF2-40B4-BE49-F238E27FC236}">
              <a16:creationId xmlns:a16="http://schemas.microsoft.com/office/drawing/2014/main" id="{757449AF-C06B-4943-92AE-D2B55C55D3FD}"/>
            </a:ext>
          </a:extLst>
        </xdr:cNvPr>
        <xdr:cNvCxnSpPr/>
      </xdr:nvCxnSpPr>
      <xdr:spPr>
        <a:xfrm>
          <a:off x="5826760" y="70789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a:extLst>
            <a:ext uri="{FF2B5EF4-FFF2-40B4-BE49-F238E27FC236}">
              <a16:creationId xmlns:a16="http://schemas.microsoft.com/office/drawing/2014/main" id="{D4C95138-8BDF-490E-8EAD-67F8CD46B017}"/>
            </a:ext>
          </a:extLst>
        </xdr:cNvPr>
        <xdr:cNvSpPr txBox="1"/>
      </xdr:nvSpPr>
      <xdr:spPr>
        <a:xfrm>
          <a:off x="54053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a:extLst>
            <a:ext uri="{FF2B5EF4-FFF2-40B4-BE49-F238E27FC236}">
              <a16:creationId xmlns:a16="http://schemas.microsoft.com/office/drawing/2014/main" id="{1DD3664E-9ECF-4B04-B111-222AA1A74E9B}"/>
            </a:ext>
          </a:extLst>
        </xdr:cNvPr>
        <xdr:cNvCxnSpPr/>
      </xdr:nvCxnSpPr>
      <xdr:spPr>
        <a:xfrm>
          <a:off x="5826760" y="6705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9" name="テキスト ボックス 98">
          <a:extLst>
            <a:ext uri="{FF2B5EF4-FFF2-40B4-BE49-F238E27FC236}">
              <a16:creationId xmlns:a16="http://schemas.microsoft.com/office/drawing/2014/main" id="{A472DD2E-9D04-4B12-B538-A5C7ED3F261C}"/>
            </a:ext>
          </a:extLst>
        </xdr:cNvPr>
        <xdr:cNvSpPr txBox="1"/>
      </xdr:nvSpPr>
      <xdr:spPr>
        <a:xfrm>
          <a:off x="5405301" y="6567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a:extLst>
            <a:ext uri="{FF2B5EF4-FFF2-40B4-BE49-F238E27FC236}">
              <a16:creationId xmlns:a16="http://schemas.microsoft.com/office/drawing/2014/main" id="{D582425A-A66A-4CBC-97D7-6A668C97355E}"/>
            </a:ext>
          </a:extLst>
        </xdr:cNvPr>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1" name="テキスト ボックス 100">
          <a:extLst>
            <a:ext uri="{FF2B5EF4-FFF2-40B4-BE49-F238E27FC236}">
              <a16:creationId xmlns:a16="http://schemas.microsoft.com/office/drawing/2014/main" id="{6160B2B4-09D1-4D44-A706-20084ED35091}"/>
            </a:ext>
          </a:extLst>
        </xdr:cNvPr>
        <xdr:cNvSpPr txBox="1"/>
      </xdr:nvSpPr>
      <xdr:spPr>
        <a:xfrm>
          <a:off x="5405301" y="6197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a:extLst>
            <a:ext uri="{FF2B5EF4-FFF2-40B4-BE49-F238E27FC236}">
              <a16:creationId xmlns:a16="http://schemas.microsoft.com/office/drawing/2014/main" id="{F7416917-35D1-4485-AD7A-D44E30C36FDE}"/>
            </a:ext>
          </a:extLst>
        </xdr:cNvPr>
        <xdr:cNvCxnSpPr/>
      </xdr:nvCxnSpPr>
      <xdr:spPr>
        <a:xfrm>
          <a:off x="5826760" y="5962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3" name="テキスト ボックス 102">
          <a:extLst>
            <a:ext uri="{FF2B5EF4-FFF2-40B4-BE49-F238E27FC236}">
              <a16:creationId xmlns:a16="http://schemas.microsoft.com/office/drawing/2014/main" id="{04E7F090-0377-42CB-A08E-412796F1CC60}"/>
            </a:ext>
          </a:extLst>
        </xdr:cNvPr>
        <xdr:cNvSpPr txBox="1"/>
      </xdr:nvSpPr>
      <xdr:spPr>
        <a:xfrm>
          <a:off x="5405301" y="5824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a:extLst>
            <a:ext uri="{FF2B5EF4-FFF2-40B4-BE49-F238E27FC236}">
              <a16:creationId xmlns:a16="http://schemas.microsoft.com/office/drawing/2014/main" id="{1EDFFE39-692F-4F83-8800-5D52F2A140CC}"/>
            </a:ext>
          </a:extLst>
        </xdr:cNvPr>
        <xdr:cNvCxnSpPr/>
      </xdr:nvCxnSpPr>
      <xdr:spPr>
        <a:xfrm>
          <a:off x="5826760" y="5589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5" name="テキスト ボックス 104">
          <a:extLst>
            <a:ext uri="{FF2B5EF4-FFF2-40B4-BE49-F238E27FC236}">
              <a16:creationId xmlns:a16="http://schemas.microsoft.com/office/drawing/2014/main" id="{BEDED73E-9841-4D1C-B5D3-7C462647FE7D}"/>
            </a:ext>
          </a:extLst>
        </xdr:cNvPr>
        <xdr:cNvSpPr txBox="1"/>
      </xdr:nvSpPr>
      <xdr:spPr>
        <a:xfrm>
          <a:off x="540530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a:extLst>
            <a:ext uri="{FF2B5EF4-FFF2-40B4-BE49-F238E27FC236}">
              <a16:creationId xmlns:a16="http://schemas.microsoft.com/office/drawing/2014/main" id="{ABF03220-C2D4-4CE0-BE3B-E655F9E88288}"/>
            </a:ext>
          </a:extLst>
        </xdr:cNvPr>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7" name="テキスト ボックス 106">
          <a:extLst>
            <a:ext uri="{FF2B5EF4-FFF2-40B4-BE49-F238E27FC236}">
              <a16:creationId xmlns:a16="http://schemas.microsoft.com/office/drawing/2014/main" id="{DA9B681E-F1AF-4A5F-BCBA-33EBAF98C117}"/>
            </a:ext>
          </a:extLst>
        </xdr:cNvPr>
        <xdr:cNvSpPr txBox="1"/>
      </xdr:nvSpPr>
      <xdr:spPr>
        <a:xfrm>
          <a:off x="54053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図書館】&#10;一人当たり面積グラフ枠">
          <a:extLst>
            <a:ext uri="{FF2B5EF4-FFF2-40B4-BE49-F238E27FC236}">
              <a16:creationId xmlns:a16="http://schemas.microsoft.com/office/drawing/2014/main" id="{5B7304FD-2272-45B6-B433-A2E44EDAF2DB}"/>
            </a:ext>
          </a:extLst>
        </xdr:cNvPr>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60960</xdr:rowOff>
    </xdr:from>
    <xdr:to>
      <xdr:col>54</xdr:col>
      <xdr:colOff>189865</xdr:colOff>
      <xdr:row>41</xdr:row>
      <xdr:rowOff>160020</xdr:rowOff>
    </xdr:to>
    <xdr:cxnSp macro="">
      <xdr:nvCxnSpPr>
        <xdr:cNvPr id="109" name="直線コネクタ 108">
          <a:extLst>
            <a:ext uri="{FF2B5EF4-FFF2-40B4-BE49-F238E27FC236}">
              <a16:creationId xmlns:a16="http://schemas.microsoft.com/office/drawing/2014/main" id="{C8815DAF-E94B-44C3-AE55-13F84C231492}"/>
            </a:ext>
          </a:extLst>
        </xdr:cNvPr>
        <xdr:cNvCxnSpPr/>
      </xdr:nvCxnSpPr>
      <xdr:spPr>
        <a:xfrm flipV="1">
          <a:off x="9219565" y="559308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163847</xdr:rowOff>
    </xdr:from>
    <xdr:ext cx="469744" cy="259045"/>
    <xdr:sp macro="" textlink="">
      <xdr:nvSpPr>
        <xdr:cNvPr id="110" name="【図書館】&#10;一人当たり面積最小値テキスト">
          <a:extLst>
            <a:ext uri="{FF2B5EF4-FFF2-40B4-BE49-F238E27FC236}">
              <a16:creationId xmlns:a16="http://schemas.microsoft.com/office/drawing/2014/main" id="{34A0D857-8956-4B50-9AB0-86E5C706BB83}"/>
            </a:ext>
          </a:extLst>
        </xdr:cNvPr>
        <xdr:cNvSpPr txBox="1"/>
      </xdr:nvSpPr>
      <xdr:spPr>
        <a:xfrm>
          <a:off x="9258300" y="703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160020</xdr:rowOff>
    </xdr:from>
    <xdr:to>
      <xdr:col>55</xdr:col>
      <xdr:colOff>88900</xdr:colOff>
      <xdr:row>41</xdr:row>
      <xdr:rowOff>160020</xdr:rowOff>
    </xdr:to>
    <xdr:cxnSp macro="">
      <xdr:nvCxnSpPr>
        <xdr:cNvPr id="111" name="直線コネクタ 110">
          <a:extLst>
            <a:ext uri="{FF2B5EF4-FFF2-40B4-BE49-F238E27FC236}">
              <a16:creationId xmlns:a16="http://schemas.microsoft.com/office/drawing/2014/main" id="{73A72622-8921-4C4F-B270-BE3D32B7A7AD}"/>
            </a:ext>
          </a:extLst>
        </xdr:cNvPr>
        <xdr:cNvCxnSpPr/>
      </xdr:nvCxnSpPr>
      <xdr:spPr>
        <a:xfrm>
          <a:off x="9154160" y="70332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7637</xdr:rowOff>
    </xdr:from>
    <xdr:ext cx="469744" cy="259045"/>
    <xdr:sp macro="" textlink="">
      <xdr:nvSpPr>
        <xdr:cNvPr id="112" name="【図書館】&#10;一人当たり面積最大値テキスト">
          <a:extLst>
            <a:ext uri="{FF2B5EF4-FFF2-40B4-BE49-F238E27FC236}">
              <a16:creationId xmlns:a16="http://schemas.microsoft.com/office/drawing/2014/main" id="{3157009B-D5EC-48BF-9DD5-050E55E45516}"/>
            </a:ext>
          </a:extLst>
        </xdr:cNvPr>
        <xdr:cNvSpPr txBox="1"/>
      </xdr:nvSpPr>
      <xdr:spPr>
        <a:xfrm>
          <a:off x="9258300" y="5372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60960</xdr:rowOff>
    </xdr:from>
    <xdr:to>
      <xdr:col>55</xdr:col>
      <xdr:colOff>88900</xdr:colOff>
      <xdr:row>33</xdr:row>
      <xdr:rowOff>60960</xdr:rowOff>
    </xdr:to>
    <xdr:cxnSp macro="">
      <xdr:nvCxnSpPr>
        <xdr:cNvPr id="113" name="直線コネクタ 112">
          <a:extLst>
            <a:ext uri="{FF2B5EF4-FFF2-40B4-BE49-F238E27FC236}">
              <a16:creationId xmlns:a16="http://schemas.microsoft.com/office/drawing/2014/main" id="{D6DD953F-6451-42F9-AE00-9D3B2CCA8275}"/>
            </a:ext>
          </a:extLst>
        </xdr:cNvPr>
        <xdr:cNvCxnSpPr/>
      </xdr:nvCxnSpPr>
      <xdr:spPr>
        <a:xfrm>
          <a:off x="9154160" y="55930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158767</xdr:rowOff>
    </xdr:from>
    <xdr:ext cx="469744" cy="259045"/>
    <xdr:sp macro="" textlink="">
      <xdr:nvSpPr>
        <xdr:cNvPr id="114" name="【図書館】&#10;一人当たり面積平均値テキスト">
          <a:extLst>
            <a:ext uri="{FF2B5EF4-FFF2-40B4-BE49-F238E27FC236}">
              <a16:creationId xmlns:a16="http://schemas.microsoft.com/office/drawing/2014/main" id="{45F02565-897A-4179-B228-8D71AB491A25}"/>
            </a:ext>
          </a:extLst>
        </xdr:cNvPr>
        <xdr:cNvSpPr txBox="1"/>
      </xdr:nvSpPr>
      <xdr:spPr>
        <a:xfrm>
          <a:off x="9258300" y="65290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135890</xdr:rowOff>
    </xdr:from>
    <xdr:to>
      <xdr:col>55</xdr:col>
      <xdr:colOff>50800</xdr:colOff>
      <xdr:row>40</xdr:row>
      <xdr:rowOff>66040</xdr:rowOff>
    </xdr:to>
    <xdr:sp macro="" textlink="">
      <xdr:nvSpPr>
        <xdr:cNvPr id="115" name="フローチャート: 判断 114">
          <a:extLst>
            <a:ext uri="{FF2B5EF4-FFF2-40B4-BE49-F238E27FC236}">
              <a16:creationId xmlns:a16="http://schemas.microsoft.com/office/drawing/2014/main" id="{61BD27C1-1742-4B84-933F-0E4A99EF8C27}"/>
            </a:ext>
          </a:extLst>
        </xdr:cNvPr>
        <xdr:cNvSpPr/>
      </xdr:nvSpPr>
      <xdr:spPr>
        <a:xfrm>
          <a:off x="9192260" y="667385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151130</xdr:rowOff>
    </xdr:from>
    <xdr:to>
      <xdr:col>50</xdr:col>
      <xdr:colOff>165100</xdr:colOff>
      <xdr:row>40</xdr:row>
      <xdr:rowOff>81280</xdr:rowOff>
    </xdr:to>
    <xdr:sp macro="" textlink="">
      <xdr:nvSpPr>
        <xdr:cNvPr id="116" name="フローチャート: 判断 115">
          <a:extLst>
            <a:ext uri="{FF2B5EF4-FFF2-40B4-BE49-F238E27FC236}">
              <a16:creationId xmlns:a16="http://schemas.microsoft.com/office/drawing/2014/main" id="{0B5C2213-4855-4EEF-9668-95BDD14EEDDF}"/>
            </a:ext>
          </a:extLst>
        </xdr:cNvPr>
        <xdr:cNvSpPr/>
      </xdr:nvSpPr>
      <xdr:spPr>
        <a:xfrm>
          <a:off x="8445500" y="66890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116840</xdr:rowOff>
    </xdr:from>
    <xdr:to>
      <xdr:col>46</xdr:col>
      <xdr:colOff>38100</xdr:colOff>
      <xdr:row>40</xdr:row>
      <xdr:rowOff>46990</xdr:rowOff>
    </xdr:to>
    <xdr:sp macro="" textlink="">
      <xdr:nvSpPr>
        <xdr:cNvPr id="117" name="フローチャート: 判断 116">
          <a:extLst>
            <a:ext uri="{FF2B5EF4-FFF2-40B4-BE49-F238E27FC236}">
              <a16:creationId xmlns:a16="http://schemas.microsoft.com/office/drawing/2014/main" id="{DCA35BA3-5A47-434F-A2C1-FE48CB50E673}"/>
            </a:ext>
          </a:extLst>
        </xdr:cNvPr>
        <xdr:cNvSpPr/>
      </xdr:nvSpPr>
      <xdr:spPr>
        <a:xfrm>
          <a:off x="7670800" y="665480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25400</xdr:rowOff>
    </xdr:from>
    <xdr:to>
      <xdr:col>41</xdr:col>
      <xdr:colOff>101600</xdr:colOff>
      <xdr:row>39</xdr:row>
      <xdr:rowOff>127000</xdr:rowOff>
    </xdr:to>
    <xdr:sp macro="" textlink="">
      <xdr:nvSpPr>
        <xdr:cNvPr id="118" name="フローチャート: 判断 117">
          <a:extLst>
            <a:ext uri="{FF2B5EF4-FFF2-40B4-BE49-F238E27FC236}">
              <a16:creationId xmlns:a16="http://schemas.microsoft.com/office/drawing/2014/main" id="{39A81676-C7CE-4DB4-A95E-B5FC703DF9CA}"/>
            </a:ext>
          </a:extLst>
        </xdr:cNvPr>
        <xdr:cNvSpPr/>
      </xdr:nvSpPr>
      <xdr:spPr>
        <a:xfrm>
          <a:off x="687324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67095508-F406-44DF-89A8-94CE56A56C07}"/>
            </a:ext>
          </a:extLst>
        </xdr:cNvPr>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A2C81C46-CADE-4DEC-A27D-53C776C29E49}"/>
            </a:ext>
          </a:extLst>
        </xdr:cNvPr>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D224FE65-4091-4EA3-A9D1-0B1D75A9F817}"/>
            </a:ext>
          </a:extLst>
        </xdr:cNvPr>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19D88019-46FA-435D-B86D-D4271706DE2A}"/>
            </a:ext>
          </a:extLst>
        </xdr:cNvPr>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AB6E35C9-74EE-4EE4-8C27-E74B5B19C6D3}"/>
            </a:ext>
          </a:extLst>
        </xdr:cNvPr>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135890</xdr:rowOff>
    </xdr:from>
    <xdr:to>
      <xdr:col>55</xdr:col>
      <xdr:colOff>50800</xdr:colOff>
      <xdr:row>41</xdr:row>
      <xdr:rowOff>66040</xdr:rowOff>
    </xdr:to>
    <xdr:sp macro="" textlink="">
      <xdr:nvSpPr>
        <xdr:cNvPr id="124" name="楕円 123">
          <a:extLst>
            <a:ext uri="{FF2B5EF4-FFF2-40B4-BE49-F238E27FC236}">
              <a16:creationId xmlns:a16="http://schemas.microsoft.com/office/drawing/2014/main" id="{D315A70A-503E-46CE-9561-2EB902FAB221}"/>
            </a:ext>
          </a:extLst>
        </xdr:cNvPr>
        <xdr:cNvSpPr/>
      </xdr:nvSpPr>
      <xdr:spPr>
        <a:xfrm>
          <a:off x="9192260" y="684149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114317</xdr:rowOff>
    </xdr:from>
    <xdr:ext cx="469744" cy="259045"/>
    <xdr:sp macro="" textlink="">
      <xdr:nvSpPr>
        <xdr:cNvPr id="125" name="【図書館】&#10;一人当たり面積該当値テキスト">
          <a:extLst>
            <a:ext uri="{FF2B5EF4-FFF2-40B4-BE49-F238E27FC236}">
              <a16:creationId xmlns:a16="http://schemas.microsoft.com/office/drawing/2014/main" id="{A6FA5A39-5119-43B7-95A9-24F57D1E789F}"/>
            </a:ext>
          </a:extLst>
        </xdr:cNvPr>
        <xdr:cNvSpPr txBox="1"/>
      </xdr:nvSpPr>
      <xdr:spPr>
        <a:xfrm>
          <a:off x="9258300" y="6819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139700</xdr:rowOff>
    </xdr:from>
    <xdr:to>
      <xdr:col>50</xdr:col>
      <xdr:colOff>165100</xdr:colOff>
      <xdr:row>41</xdr:row>
      <xdr:rowOff>69850</xdr:rowOff>
    </xdr:to>
    <xdr:sp macro="" textlink="">
      <xdr:nvSpPr>
        <xdr:cNvPr id="126" name="楕円 125">
          <a:extLst>
            <a:ext uri="{FF2B5EF4-FFF2-40B4-BE49-F238E27FC236}">
              <a16:creationId xmlns:a16="http://schemas.microsoft.com/office/drawing/2014/main" id="{12B6127D-04F9-41D6-8980-C5C7DD8FD7A5}"/>
            </a:ext>
          </a:extLst>
        </xdr:cNvPr>
        <xdr:cNvSpPr/>
      </xdr:nvSpPr>
      <xdr:spPr>
        <a:xfrm>
          <a:off x="8445500" y="68453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15240</xdr:rowOff>
    </xdr:from>
    <xdr:to>
      <xdr:col>55</xdr:col>
      <xdr:colOff>0</xdr:colOff>
      <xdr:row>41</xdr:row>
      <xdr:rowOff>19050</xdr:rowOff>
    </xdr:to>
    <xdr:cxnSp macro="">
      <xdr:nvCxnSpPr>
        <xdr:cNvPr id="127" name="直線コネクタ 126">
          <a:extLst>
            <a:ext uri="{FF2B5EF4-FFF2-40B4-BE49-F238E27FC236}">
              <a16:creationId xmlns:a16="http://schemas.microsoft.com/office/drawing/2014/main" id="{F1E3EB4C-BA47-4067-B1CE-476CF4FFE4E7}"/>
            </a:ext>
          </a:extLst>
        </xdr:cNvPr>
        <xdr:cNvCxnSpPr/>
      </xdr:nvCxnSpPr>
      <xdr:spPr>
        <a:xfrm flipV="1">
          <a:off x="8496300" y="6888480"/>
          <a:ext cx="7239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143510</xdr:rowOff>
    </xdr:from>
    <xdr:to>
      <xdr:col>46</xdr:col>
      <xdr:colOff>38100</xdr:colOff>
      <xdr:row>41</xdr:row>
      <xdr:rowOff>73660</xdr:rowOff>
    </xdr:to>
    <xdr:sp macro="" textlink="">
      <xdr:nvSpPr>
        <xdr:cNvPr id="128" name="楕円 127">
          <a:extLst>
            <a:ext uri="{FF2B5EF4-FFF2-40B4-BE49-F238E27FC236}">
              <a16:creationId xmlns:a16="http://schemas.microsoft.com/office/drawing/2014/main" id="{C37F6D60-DF90-4914-9471-FE0728B3FAAE}"/>
            </a:ext>
          </a:extLst>
        </xdr:cNvPr>
        <xdr:cNvSpPr/>
      </xdr:nvSpPr>
      <xdr:spPr>
        <a:xfrm>
          <a:off x="7670800" y="684911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19050</xdr:rowOff>
    </xdr:from>
    <xdr:to>
      <xdr:col>50</xdr:col>
      <xdr:colOff>114300</xdr:colOff>
      <xdr:row>41</xdr:row>
      <xdr:rowOff>22860</xdr:rowOff>
    </xdr:to>
    <xdr:cxnSp macro="">
      <xdr:nvCxnSpPr>
        <xdr:cNvPr id="129" name="直線コネクタ 128">
          <a:extLst>
            <a:ext uri="{FF2B5EF4-FFF2-40B4-BE49-F238E27FC236}">
              <a16:creationId xmlns:a16="http://schemas.microsoft.com/office/drawing/2014/main" id="{1BB1CA2C-2648-4540-B507-5FB7319CCD3A}"/>
            </a:ext>
          </a:extLst>
        </xdr:cNvPr>
        <xdr:cNvCxnSpPr/>
      </xdr:nvCxnSpPr>
      <xdr:spPr>
        <a:xfrm flipV="1">
          <a:off x="7713980" y="6892290"/>
          <a:ext cx="78232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143510</xdr:rowOff>
    </xdr:from>
    <xdr:to>
      <xdr:col>41</xdr:col>
      <xdr:colOff>101600</xdr:colOff>
      <xdr:row>41</xdr:row>
      <xdr:rowOff>73660</xdr:rowOff>
    </xdr:to>
    <xdr:sp macro="" textlink="">
      <xdr:nvSpPr>
        <xdr:cNvPr id="130" name="楕円 129">
          <a:extLst>
            <a:ext uri="{FF2B5EF4-FFF2-40B4-BE49-F238E27FC236}">
              <a16:creationId xmlns:a16="http://schemas.microsoft.com/office/drawing/2014/main" id="{876D977A-5271-46B6-80F9-17E433483A45}"/>
            </a:ext>
          </a:extLst>
        </xdr:cNvPr>
        <xdr:cNvSpPr/>
      </xdr:nvSpPr>
      <xdr:spPr>
        <a:xfrm>
          <a:off x="6873240" y="68491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22860</xdr:rowOff>
    </xdr:from>
    <xdr:to>
      <xdr:col>45</xdr:col>
      <xdr:colOff>177800</xdr:colOff>
      <xdr:row>41</xdr:row>
      <xdr:rowOff>22860</xdr:rowOff>
    </xdr:to>
    <xdr:cxnSp macro="">
      <xdr:nvCxnSpPr>
        <xdr:cNvPr id="131" name="直線コネクタ 130">
          <a:extLst>
            <a:ext uri="{FF2B5EF4-FFF2-40B4-BE49-F238E27FC236}">
              <a16:creationId xmlns:a16="http://schemas.microsoft.com/office/drawing/2014/main" id="{4872CB4C-32B2-49A2-8F9A-E49309B2B4D3}"/>
            </a:ext>
          </a:extLst>
        </xdr:cNvPr>
        <xdr:cNvCxnSpPr/>
      </xdr:nvCxnSpPr>
      <xdr:spPr>
        <a:xfrm>
          <a:off x="6924040" y="689610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97807</xdr:rowOff>
    </xdr:from>
    <xdr:ext cx="469744" cy="259045"/>
    <xdr:sp macro="" textlink="">
      <xdr:nvSpPr>
        <xdr:cNvPr id="132" name="n_1aveValue【図書館】&#10;一人当たり面積">
          <a:extLst>
            <a:ext uri="{FF2B5EF4-FFF2-40B4-BE49-F238E27FC236}">
              <a16:creationId xmlns:a16="http://schemas.microsoft.com/office/drawing/2014/main" id="{C577C5FA-3B5C-4FF4-B13B-22B3BD4D83DD}"/>
            </a:ext>
          </a:extLst>
        </xdr:cNvPr>
        <xdr:cNvSpPr txBox="1"/>
      </xdr:nvSpPr>
      <xdr:spPr>
        <a:xfrm>
          <a:off x="8271587" y="646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63517</xdr:rowOff>
    </xdr:from>
    <xdr:ext cx="469744" cy="259045"/>
    <xdr:sp macro="" textlink="">
      <xdr:nvSpPr>
        <xdr:cNvPr id="133" name="n_2aveValue【図書館】&#10;一人当たり面積">
          <a:extLst>
            <a:ext uri="{FF2B5EF4-FFF2-40B4-BE49-F238E27FC236}">
              <a16:creationId xmlns:a16="http://schemas.microsoft.com/office/drawing/2014/main" id="{EED9D247-D860-4135-9B1B-5BE2B8B0F33D}"/>
            </a:ext>
          </a:extLst>
        </xdr:cNvPr>
        <xdr:cNvSpPr txBox="1"/>
      </xdr:nvSpPr>
      <xdr:spPr>
        <a:xfrm>
          <a:off x="7509587" y="6433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143527</xdr:rowOff>
    </xdr:from>
    <xdr:ext cx="469744" cy="259045"/>
    <xdr:sp macro="" textlink="">
      <xdr:nvSpPr>
        <xdr:cNvPr id="134" name="n_3aveValue【図書館】&#10;一人当たり面積">
          <a:extLst>
            <a:ext uri="{FF2B5EF4-FFF2-40B4-BE49-F238E27FC236}">
              <a16:creationId xmlns:a16="http://schemas.microsoft.com/office/drawing/2014/main" id="{D347732D-8DE4-48FB-B03D-5FA723110E7B}"/>
            </a:ext>
          </a:extLst>
        </xdr:cNvPr>
        <xdr:cNvSpPr txBox="1"/>
      </xdr:nvSpPr>
      <xdr:spPr>
        <a:xfrm>
          <a:off x="6712027" y="6346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60977</xdr:rowOff>
    </xdr:from>
    <xdr:ext cx="469744" cy="259045"/>
    <xdr:sp macro="" textlink="">
      <xdr:nvSpPr>
        <xdr:cNvPr id="135" name="n_1mainValue【図書館】&#10;一人当たり面積">
          <a:extLst>
            <a:ext uri="{FF2B5EF4-FFF2-40B4-BE49-F238E27FC236}">
              <a16:creationId xmlns:a16="http://schemas.microsoft.com/office/drawing/2014/main" id="{B66B9032-C2F5-4922-BB23-35B72E2517A6}"/>
            </a:ext>
          </a:extLst>
        </xdr:cNvPr>
        <xdr:cNvSpPr txBox="1"/>
      </xdr:nvSpPr>
      <xdr:spPr>
        <a:xfrm>
          <a:off x="8271587" y="6934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64787</xdr:rowOff>
    </xdr:from>
    <xdr:ext cx="469744" cy="259045"/>
    <xdr:sp macro="" textlink="">
      <xdr:nvSpPr>
        <xdr:cNvPr id="136" name="n_2mainValue【図書館】&#10;一人当たり面積">
          <a:extLst>
            <a:ext uri="{FF2B5EF4-FFF2-40B4-BE49-F238E27FC236}">
              <a16:creationId xmlns:a16="http://schemas.microsoft.com/office/drawing/2014/main" id="{F12321C4-E42C-42C9-B61B-FFF1D69493A4}"/>
            </a:ext>
          </a:extLst>
        </xdr:cNvPr>
        <xdr:cNvSpPr txBox="1"/>
      </xdr:nvSpPr>
      <xdr:spPr>
        <a:xfrm>
          <a:off x="7509587" y="693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64787</xdr:rowOff>
    </xdr:from>
    <xdr:ext cx="469744" cy="259045"/>
    <xdr:sp macro="" textlink="">
      <xdr:nvSpPr>
        <xdr:cNvPr id="137" name="n_3mainValue【図書館】&#10;一人当たり面積">
          <a:extLst>
            <a:ext uri="{FF2B5EF4-FFF2-40B4-BE49-F238E27FC236}">
              <a16:creationId xmlns:a16="http://schemas.microsoft.com/office/drawing/2014/main" id="{24BFEBD1-6861-442E-90FA-E59DDD0BFB86}"/>
            </a:ext>
          </a:extLst>
        </xdr:cNvPr>
        <xdr:cNvSpPr txBox="1"/>
      </xdr:nvSpPr>
      <xdr:spPr>
        <a:xfrm>
          <a:off x="6712027" y="693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a:extLst>
            <a:ext uri="{FF2B5EF4-FFF2-40B4-BE49-F238E27FC236}">
              <a16:creationId xmlns:a16="http://schemas.microsoft.com/office/drawing/2014/main" id="{72B54C34-7DC6-4C66-B576-7E916F85BD64}"/>
            </a:ext>
          </a:extLst>
        </xdr:cNvPr>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a:extLst>
            <a:ext uri="{FF2B5EF4-FFF2-40B4-BE49-F238E27FC236}">
              <a16:creationId xmlns:a16="http://schemas.microsoft.com/office/drawing/2014/main" id="{1D16D9B5-AEA4-41D6-8326-AE5FA929F047}"/>
            </a:ext>
          </a:extLst>
        </xdr:cNvPr>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a:extLst>
            <a:ext uri="{FF2B5EF4-FFF2-40B4-BE49-F238E27FC236}">
              <a16:creationId xmlns:a16="http://schemas.microsoft.com/office/drawing/2014/main" id="{63EA5AFA-F518-41E9-B34A-817E260D2173}"/>
            </a:ext>
          </a:extLst>
        </xdr:cNvPr>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a:extLst>
            <a:ext uri="{FF2B5EF4-FFF2-40B4-BE49-F238E27FC236}">
              <a16:creationId xmlns:a16="http://schemas.microsoft.com/office/drawing/2014/main" id="{CE54064D-3C10-42BE-847F-77BB20AF1579}"/>
            </a:ext>
          </a:extLst>
        </xdr:cNvPr>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a:extLst>
            <a:ext uri="{FF2B5EF4-FFF2-40B4-BE49-F238E27FC236}">
              <a16:creationId xmlns:a16="http://schemas.microsoft.com/office/drawing/2014/main" id="{0758E55C-472A-4993-A27B-E7A59F2E6680}"/>
            </a:ext>
          </a:extLst>
        </xdr:cNvPr>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a:extLst>
            <a:ext uri="{FF2B5EF4-FFF2-40B4-BE49-F238E27FC236}">
              <a16:creationId xmlns:a16="http://schemas.microsoft.com/office/drawing/2014/main" id="{C299386B-E726-4FCF-B45E-829B24DF52BC}"/>
            </a:ext>
          </a:extLst>
        </xdr:cNvPr>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a:extLst>
            <a:ext uri="{FF2B5EF4-FFF2-40B4-BE49-F238E27FC236}">
              <a16:creationId xmlns:a16="http://schemas.microsoft.com/office/drawing/2014/main" id="{092B5907-3B23-4AC2-B044-A88C362FF8F6}"/>
            </a:ext>
          </a:extLst>
        </xdr:cNvPr>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a:extLst>
            <a:ext uri="{FF2B5EF4-FFF2-40B4-BE49-F238E27FC236}">
              <a16:creationId xmlns:a16="http://schemas.microsoft.com/office/drawing/2014/main" id="{FFE63579-F4D7-48A5-8D78-1DDB38C1C469}"/>
            </a:ext>
          </a:extLst>
        </xdr:cNvPr>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a:extLst>
            <a:ext uri="{FF2B5EF4-FFF2-40B4-BE49-F238E27FC236}">
              <a16:creationId xmlns:a16="http://schemas.microsoft.com/office/drawing/2014/main" id="{5086FEBF-DFDE-4BC9-A5A4-199B9A10F40C}"/>
            </a:ext>
          </a:extLst>
        </xdr:cNvPr>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a:extLst>
            <a:ext uri="{FF2B5EF4-FFF2-40B4-BE49-F238E27FC236}">
              <a16:creationId xmlns:a16="http://schemas.microsoft.com/office/drawing/2014/main" id="{B58B8C26-F1AC-4954-BE11-A12BE9AC7464}"/>
            </a:ext>
          </a:extLst>
        </xdr:cNvPr>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8" name="テキスト ボックス 147">
          <a:extLst>
            <a:ext uri="{FF2B5EF4-FFF2-40B4-BE49-F238E27FC236}">
              <a16:creationId xmlns:a16="http://schemas.microsoft.com/office/drawing/2014/main" id="{3C9A3729-8D56-400E-BDAB-E4C5AE9B4D08}"/>
            </a:ext>
          </a:extLst>
        </xdr:cNvPr>
        <xdr:cNvSpPr txBox="1"/>
      </xdr:nvSpPr>
      <xdr:spPr>
        <a:xfrm>
          <a:off x="377341" y="110401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9" name="直線コネクタ 148">
          <a:extLst>
            <a:ext uri="{FF2B5EF4-FFF2-40B4-BE49-F238E27FC236}">
              <a16:creationId xmlns:a16="http://schemas.microsoft.com/office/drawing/2014/main" id="{E16B1C1E-6C7D-416D-A770-62B1BE8285DA}"/>
            </a:ext>
          </a:extLst>
        </xdr:cNvPr>
        <xdr:cNvCxnSpPr/>
      </xdr:nvCxnSpPr>
      <xdr:spPr>
        <a:xfrm>
          <a:off x="67056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0" name="テキスト ボックス 149">
          <a:extLst>
            <a:ext uri="{FF2B5EF4-FFF2-40B4-BE49-F238E27FC236}">
              <a16:creationId xmlns:a16="http://schemas.microsoft.com/office/drawing/2014/main" id="{00324DB5-DAB6-472A-BB5D-3976628D3CBD}"/>
            </a:ext>
          </a:extLst>
        </xdr:cNvPr>
        <xdr:cNvSpPr txBox="1"/>
      </xdr:nvSpPr>
      <xdr:spPr>
        <a:xfrm>
          <a:off x="336081" y="106667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1" name="直線コネクタ 150">
          <a:extLst>
            <a:ext uri="{FF2B5EF4-FFF2-40B4-BE49-F238E27FC236}">
              <a16:creationId xmlns:a16="http://schemas.microsoft.com/office/drawing/2014/main" id="{96F93177-005F-4C44-986E-28B61EC484EC}"/>
            </a:ext>
          </a:extLst>
        </xdr:cNvPr>
        <xdr:cNvCxnSpPr/>
      </xdr:nvCxnSpPr>
      <xdr:spPr>
        <a:xfrm>
          <a:off x="67056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2" name="テキスト ボックス 151">
          <a:extLst>
            <a:ext uri="{FF2B5EF4-FFF2-40B4-BE49-F238E27FC236}">
              <a16:creationId xmlns:a16="http://schemas.microsoft.com/office/drawing/2014/main" id="{2183806D-BBFD-473F-AF21-2F83309A144E}"/>
            </a:ext>
          </a:extLst>
        </xdr:cNvPr>
        <xdr:cNvSpPr txBox="1"/>
      </xdr:nvSpPr>
      <xdr:spPr>
        <a:xfrm>
          <a:off x="33608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3" name="直線コネクタ 152">
          <a:extLst>
            <a:ext uri="{FF2B5EF4-FFF2-40B4-BE49-F238E27FC236}">
              <a16:creationId xmlns:a16="http://schemas.microsoft.com/office/drawing/2014/main" id="{9EE35D1A-635D-4311-A119-DF8A88C8B943}"/>
            </a:ext>
          </a:extLst>
        </xdr:cNvPr>
        <xdr:cNvCxnSpPr/>
      </xdr:nvCxnSpPr>
      <xdr:spPr>
        <a:xfrm>
          <a:off x="67056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4" name="テキスト ボックス 153">
          <a:extLst>
            <a:ext uri="{FF2B5EF4-FFF2-40B4-BE49-F238E27FC236}">
              <a16:creationId xmlns:a16="http://schemas.microsoft.com/office/drawing/2014/main" id="{3A922A7D-90CD-4639-B8BE-D3F287CE9334}"/>
            </a:ext>
          </a:extLst>
        </xdr:cNvPr>
        <xdr:cNvSpPr txBox="1"/>
      </xdr:nvSpPr>
      <xdr:spPr>
        <a:xfrm>
          <a:off x="33608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5" name="直線コネクタ 154">
          <a:extLst>
            <a:ext uri="{FF2B5EF4-FFF2-40B4-BE49-F238E27FC236}">
              <a16:creationId xmlns:a16="http://schemas.microsoft.com/office/drawing/2014/main" id="{26362D15-35F6-467A-A540-25060F0FB756}"/>
            </a:ext>
          </a:extLst>
        </xdr:cNvPr>
        <xdr:cNvCxnSpPr/>
      </xdr:nvCxnSpPr>
      <xdr:spPr>
        <a:xfrm>
          <a:off x="67056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6" name="テキスト ボックス 155">
          <a:extLst>
            <a:ext uri="{FF2B5EF4-FFF2-40B4-BE49-F238E27FC236}">
              <a16:creationId xmlns:a16="http://schemas.microsoft.com/office/drawing/2014/main" id="{A53D39A7-6F44-4E76-B686-29A199EB69C0}"/>
            </a:ext>
          </a:extLst>
        </xdr:cNvPr>
        <xdr:cNvSpPr txBox="1"/>
      </xdr:nvSpPr>
      <xdr:spPr>
        <a:xfrm>
          <a:off x="33608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7" name="直線コネクタ 156">
          <a:extLst>
            <a:ext uri="{FF2B5EF4-FFF2-40B4-BE49-F238E27FC236}">
              <a16:creationId xmlns:a16="http://schemas.microsoft.com/office/drawing/2014/main" id="{C57B22CB-32F5-4E25-B3B0-EE955AA40ED6}"/>
            </a:ext>
          </a:extLst>
        </xdr:cNvPr>
        <xdr:cNvCxnSpPr/>
      </xdr:nvCxnSpPr>
      <xdr:spPr>
        <a:xfrm>
          <a:off x="67056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8" name="テキスト ボックス 157">
          <a:extLst>
            <a:ext uri="{FF2B5EF4-FFF2-40B4-BE49-F238E27FC236}">
              <a16:creationId xmlns:a16="http://schemas.microsoft.com/office/drawing/2014/main" id="{E924D6E9-9ECC-42C8-BDDD-5D515B7ACDFD}"/>
            </a:ext>
          </a:extLst>
        </xdr:cNvPr>
        <xdr:cNvSpPr txBox="1"/>
      </xdr:nvSpPr>
      <xdr:spPr>
        <a:xfrm>
          <a:off x="27196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9" name="直線コネクタ 158">
          <a:extLst>
            <a:ext uri="{FF2B5EF4-FFF2-40B4-BE49-F238E27FC236}">
              <a16:creationId xmlns:a16="http://schemas.microsoft.com/office/drawing/2014/main" id="{B4E3DE7D-4BA0-4DE6-BF18-F335B7AC3BA0}"/>
            </a:ext>
          </a:extLst>
        </xdr:cNvPr>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0" name="テキスト ボックス 159">
          <a:extLst>
            <a:ext uri="{FF2B5EF4-FFF2-40B4-BE49-F238E27FC236}">
              <a16:creationId xmlns:a16="http://schemas.microsoft.com/office/drawing/2014/main" id="{64DBB16A-CB08-480A-9CE6-830FAD952023}"/>
            </a:ext>
          </a:extLst>
        </xdr:cNvPr>
        <xdr:cNvSpPr txBox="1"/>
      </xdr:nvSpPr>
      <xdr:spPr>
        <a:xfrm>
          <a:off x="27196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1" name="【体育館・プール】&#10;有形固定資産減価償却率グラフ枠">
          <a:extLst>
            <a:ext uri="{FF2B5EF4-FFF2-40B4-BE49-F238E27FC236}">
              <a16:creationId xmlns:a16="http://schemas.microsoft.com/office/drawing/2014/main" id="{2F2CAE25-62EE-45BC-976A-6161B9CC8EF1}"/>
            </a:ext>
          </a:extLst>
        </xdr:cNvPr>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43815</xdr:rowOff>
    </xdr:to>
    <xdr:cxnSp macro="">
      <xdr:nvCxnSpPr>
        <xdr:cNvPr id="162" name="直線コネクタ 161">
          <a:extLst>
            <a:ext uri="{FF2B5EF4-FFF2-40B4-BE49-F238E27FC236}">
              <a16:creationId xmlns:a16="http://schemas.microsoft.com/office/drawing/2014/main" id="{BC59FC33-67C0-4D46-8725-8627DF72EECF}"/>
            </a:ext>
          </a:extLst>
        </xdr:cNvPr>
        <xdr:cNvCxnSpPr/>
      </xdr:nvCxnSpPr>
      <xdr:spPr>
        <a:xfrm flipV="1">
          <a:off x="4086225" y="9315450"/>
          <a:ext cx="0" cy="1457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47642</xdr:rowOff>
    </xdr:from>
    <xdr:ext cx="405111" cy="259045"/>
    <xdr:sp macro="" textlink="">
      <xdr:nvSpPr>
        <xdr:cNvPr id="163" name="【体育館・プール】&#10;有形固定資産減価償却率最小値テキスト">
          <a:extLst>
            <a:ext uri="{FF2B5EF4-FFF2-40B4-BE49-F238E27FC236}">
              <a16:creationId xmlns:a16="http://schemas.microsoft.com/office/drawing/2014/main" id="{F4B227C6-B6FD-416C-ADF2-735A4C9183EE}"/>
            </a:ext>
          </a:extLst>
        </xdr:cNvPr>
        <xdr:cNvSpPr txBox="1"/>
      </xdr:nvSpPr>
      <xdr:spPr>
        <a:xfrm>
          <a:off x="4124960" y="10776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43815</xdr:rowOff>
    </xdr:from>
    <xdr:to>
      <xdr:col>24</xdr:col>
      <xdr:colOff>152400</xdr:colOff>
      <xdr:row>64</xdr:row>
      <xdr:rowOff>43815</xdr:rowOff>
    </xdr:to>
    <xdr:cxnSp macro="">
      <xdr:nvCxnSpPr>
        <xdr:cNvPr id="164" name="直線コネクタ 163">
          <a:extLst>
            <a:ext uri="{FF2B5EF4-FFF2-40B4-BE49-F238E27FC236}">
              <a16:creationId xmlns:a16="http://schemas.microsoft.com/office/drawing/2014/main" id="{2A0AB775-0762-45E6-ADA3-615805728904}"/>
            </a:ext>
          </a:extLst>
        </xdr:cNvPr>
        <xdr:cNvCxnSpPr/>
      </xdr:nvCxnSpPr>
      <xdr:spPr>
        <a:xfrm>
          <a:off x="4020820" y="1077277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165" name="【体育館・プール】&#10;有形固定資産減価償却率最大値テキスト">
          <a:extLst>
            <a:ext uri="{FF2B5EF4-FFF2-40B4-BE49-F238E27FC236}">
              <a16:creationId xmlns:a16="http://schemas.microsoft.com/office/drawing/2014/main" id="{9985A3AC-4BE5-45F1-ADF2-9A6AF533CC52}"/>
            </a:ext>
          </a:extLst>
        </xdr:cNvPr>
        <xdr:cNvSpPr txBox="1"/>
      </xdr:nvSpPr>
      <xdr:spPr>
        <a:xfrm>
          <a:off x="4124960" y="9094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66" name="直線コネクタ 165">
          <a:extLst>
            <a:ext uri="{FF2B5EF4-FFF2-40B4-BE49-F238E27FC236}">
              <a16:creationId xmlns:a16="http://schemas.microsoft.com/office/drawing/2014/main" id="{7D304FC5-8508-4422-8793-F273B4C3BC2E}"/>
            </a:ext>
          </a:extLst>
        </xdr:cNvPr>
        <xdr:cNvCxnSpPr/>
      </xdr:nvCxnSpPr>
      <xdr:spPr>
        <a:xfrm>
          <a:off x="4020820" y="93154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93362</xdr:rowOff>
    </xdr:from>
    <xdr:ext cx="405111" cy="259045"/>
    <xdr:sp macro="" textlink="">
      <xdr:nvSpPr>
        <xdr:cNvPr id="167" name="【体育館・プール】&#10;有形固定資産減価償却率平均値テキスト">
          <a:extLst>
            <a:ext uri="{FF2B5EF4-FFF2-40B4-BE49-F238E27FC236}">
              <a16:creationId xmlns:a16="http://schemas.microsoft.com/office/drawing/2014/main" id="{ADB96ABA-8512-45E9-BBBC-5481EF1A68E0}"/>
            </a:ext>
          </a:extLst>
        </xdr:cNvPr>
        <xdr:cNvSpPr txBox="1"/>
      </xdr:nvSpPr>
      <xdr:spPr>
        <a:xfrm>
          <a:off x="4124960" y="99841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114935</xdr:rowOff>
    </xdr:from>
    <xdr:to>
      <xdr:col>24</xdr:col>
      <xdr:colOff>114300</xdr:colOff>
      <xdr:row>60</xdr:row>
      <xdr:rowOff>45085</xdr:rowOff>
    </xdr:to>
    <xdr:sp macro="" textlink="">
      <xdr:nvSpPr>
        <xdr:cNvPr id="168" name="フローチャート: 判断 167">
          <a:extLst>
            <a:ext uri="{FF2B5EF4-FFF2-40B4-BE49-F238E27FC236}">
              <a16:creationId xmlns:a16="http://schemas.microsoft.com/office/drawing/2014/main" id="{30FE434F-E2C4-4D16-AE0D-4D67A744A4E7}"/>
            </a:ext>
          </a:extLst>
        </xdr:cNvPr>
        <xdr:cNvSpPr/>
      </xdr:nvSpPr>
      <xdr:spPr>
        <a:xfrm>
          <a:off x="4036060" y="100056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95885</xdr:rowOff>
    </xdr:from>
    <xdr:to>
      <xdr:col>20</xdr:col>
      <xdr:colOff>38100</xdr:colOff>
      <xdr:row>60</xdr:row>
      <xdr:rowOff>26035</xdr:rowOff>
    </xdr:to>
    <xdr:sp macro="" textlink="">
      <xdr:nvSpPr>
        <xdr:cNvPr id="169" name="フローチャート: 判断 168">
          <a:extLst>
            <a:ext uri="{FF2B5EF4-FFF2-40B4-BE49-F238E27FC236}">
              <a16:creationId xmlns:a16="http://schemas.microsoft.com/office/drawing/2014/main" id="{DE0A693E-9C80-46B2-81A7-D3FF4EFA1F05}"/>
            </a:ext>
          </a:extLst>
        </xdr:cNvPr>
        <xdr:cNvSpPr/>
      </xdr:nvSpPr>
      <xdr:spPr>
        <a:xfrm>
          <a:off x="3312160" y="998664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107315</xdr:rowOff>
    </xdr:from>
    <xdr:to>
      <xdr:col>15</xdr:col>
      <xdr:colOff>101600</xdr:colOff>
      <xdr:row>60</xdr:row>
      <xdr:rowOff>37465</xdr:rowOff>
    </xdr:to>
    <xdr:sp macro="" textlink="">
      <xdr:nvSpPr>
        <xdr:cNvPr id="170" name="フローチャート: 判断 169">
          <a:extLst>
            <a:ext uri="{FF2B5EF4-FFF2-40B4-BE49-F238E27FC236}">
              <a16:creationId xmlns:a16="http://schemas.microsoft.com/office/drawing/2014/main" id="{C699BF38-6A28-48BC-9BD6-B94C3D344E46}"/>
            </a:ext>
          </a:extLst>
        </xdr:cNvPr>
        <xdr:cNvSpPr/>
      </xdr:nvSpPr>
      <xdr:spPr>
        <a:xfrm>
          <a:off x="2514600" y="99980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118745</xdr:rowOff>
    </xdr:from>
    <xdr:to>
      <xdr:col>10</xdr:col>
      <xdr:colOff>165100</xdr:colOff>
      <xdr:row>60</xdr:row>
      <xdr:rowOff>48895</xdr:rowOff>
    </xdr:to>
    <xdr:sp macro="" textlink="">
      <xdr:nvSpPr>
        <xdr:cNvPr id="171" name="フローチャート: 判断 170">
          <a:extLst>
            <a:ext uri="{FF2B5EF4-FFF2-40B4-BE49-F238E27FC236}">
              <a16:creationId xmlns:a16="http://schemas.microsoft.com/office/drawing/2014/main" id="{BB9554B1-78E9-42FA-AC6D-E49AAD424C9D}"/>
            </a:ext>
          </a:extLst>
        </xdr:cNvPr>
        <xdr:cNvSpPr/>
      </xdr:nvSpPr>
      <xdr:spPr>
        <a:xfrm>
          <a:off x="1739900" y="100095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2" name="テキスト ボックス 171">
          <a:extLst>
            <a:ext uri="{FF2B5EF4-FFF2-40B4-BE49-F238E27FC236}">
              <a16:creationId xmlns:a16="http://schemas.microsoft.com/office/drawing/2014/main" id="{2357A818-5CB0-4E21-920C-B591540781D0}"/>
            </a:ext>
          </a:extLst>
        </xdr:cNvPr>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id="{E59CF9B9-BDF9-4B4C-BE8A-EE8098992CAE}"/>
            </a:ext>
          </a:extLst>
        </xdr:cNvPr>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id="{61AEDE56-9FC8-4F3C-ACBD-5C3ED93EE10C}"/>
            </a:ext>
          </a:extLst>
        </xdr:cNvPr>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id="{4B89269B-48D5-48BF-A552-359EEF6D92B5}"/>
            </a:ext>
          </a:extLst>
        </xdr:cNvPr>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462EB1F8-46B8-45E0-B1A0-D21EF3524A68}"/>
            </a:ext>
          </a:extLst>
        </xdr:cNvPr>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90170</xdr:rowOff>
    </xdr:from>
    <xdr:to>
      <xdr:col>24</xdr:col>
      <xdr:colOff>114300</xdr:colOff>
      <xdr:row>59</xdr:row>
      <xdr:rowOff>20320</xdr:rowOff>
    </xdr:to>
    <xdr:sp macro="" textlink="">
      <xdr:nvSpPr>
        <xdr:cNvPr id="177" name="楕円 176">
          <a:extLst>
            <a:ext uri="{FF2B5EF4-FFF2-40B4-BE49-F238E27FC236}">
              <a16:creationId xmlns:a16="http://schemas.microsoft.com/office/drawing/2014/main" id="{8E4FA926-744A-4A00-8990-104D86E38FC5}"/>
            </a:ext>
          </a:extLst>
        </xdr:cNvPr>
        <xdr:cNvSpPr/>
      </xdr:nvSpPr>
      <xdr:spPr>
        <a:xfrm>
          <a:off x="4036060" y="98132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113047</xdr:rowOff>
    </xdr:from>
    <xdr:ext cx="405111" cy="259045"/>
    <xdr:sp macro="" textlink="">
      <xdr:nvSpPr>
        <xdr:cNvPr id="178" name="【体育館・プール】&#10;有形固定資産減価償却率該当値テキスト">
          <a:extLst>
            <a:ext uri="{FF2B5EF4-FFF2-40B4-BE49-F238E27FC236}">
              <a16:creationId xmlns:a16="http://schemas.microsoft.com/office/drawing/2014/main" id="{2283C3AC-829E-4F2F-B1A5-47E280E16D49}"/>
            </a:ext>
          </a:extLst>
        </xdr:cNvPr>
        <xdr:cNvSpPr txBox="1"/>
      </xdr:nvSpPr>
      <xdr:spPr>
        <a:xfrm>
          <a:off x="4124960" y="966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128270</xdr:rowOff>
    </xdr:from>
    <xdr:to>
      <xdr:col>20</xdr:col>
      <xdr:colOff>38100</xdr:colOff>
      <xdr:row>59</xdr:row>
      <xdr:rowOff>58420</xdr:rowOff>
    </xdr:to>
    <xdr:sp macro="" textlink="">
      <xdr:nvSpPr>
        <xdr:cNvPr id="179" name="楕円 178">
          <a:extLst>
            <a:ext uri="{FF2B5EF4-FFF2-40B4-BE49-F238E27FC236}">
              <a16:creationId xmlns:a16="http://schemas.microsoft.com/office/drawing/2014/main" id="{33D315A7-00CF-4968-80E4-FF67B9A5DA4D}"/>
            </a:ext>
          </a:extLst>
        </xdr:cNvPr>
        <xdr:cNvSpPr/>
      </xdr:nvSpPr>
      <xdr:spPr>
        <a:xfrm>
          <a:off x="3312160" y="985139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140970</xdr:rowOff>
    </xdr:from>
    <xdr:to>
      <xdr:col>24</xdr:col>
      <xdr:colOff>63500</xdr:colOff>
      <xdr:row>59</xdr:row>
      <xdr:rowOff>7620</xdr:rowOff>
    </xdr:to>
    <xdr:cxnSp macro="">
      <xdr:nvCxnSpPr>
        <xdr:cNvPr id="180" name="直線コネクタ 179">
          <a:extLst>
            <a:ext uri="{FF2B5EF4-FFF2-40B4-BE49-F238E27FC236}">
              <a16:creationId xmlns:a16="http://schemas.microsoft.com/office/drawing/2014/main" id="{107CDDFC-204F-4A6E-A4A5-1AFDDD8EEA6A}"/>
            </a:ext>
          </a:extLst>
        </xdr:cNvPr>
        <xdr:cNvCxnSpPr/>
      </xdr:nvCxnSpPr>
      <xdr:spPr>
        <a:xfrm flipV="1">
          <a:off x="3355340" y="9864090"/>
          <a:ext cx="73152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13970</xdr:rowOff>
    </xdr:from>
    <xdr:to>
      <xdr:col>15</xdr:col>
      <xdr:colOff>101600</xdr:colOff>
      <xdr:row>59</xdr:row>
      <xdr:rowOff>115570</xdr:rowOff>
    </xdr:to>
    <xdr:sp macro="" textlink="">
      <xdr:nvSpPr>
        <xdr:cNvPr id="181" name="楕円 180">
          <a:extLst>
            <a:ext uri="{FF2B5EF4-FFF2-40B4-BE49-F238E27FC236}">
              <a16:creationId xmlns:a16="http://schemas.microsoft.com/office/drawing/2014/main" id="{D8796F67-7701-4ED9-B066-63D534D56E16}"/>
            </a:ext>
          </a:extLst>
        </xdr:cNvPr>
        <xdr:cNvSpPr/>
      </xdr:nvSpPr>
      <xdr:spPr>
        <a:xfrm>
          <a:off x="2514600" y="990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7620</xdr:rowOff>
    </xdr:from>
    <xdr:to>
      <xdr:col>19</xdr:col>
      <xdr:colOff>177800</xdr:colOff>
      <xdr:row>59</xdr:row>
      <xdr:rowOff>64770</xdr:rowOff>
    </xdr:to>
    <xdr:cxnSp macro="">
      <xdr:nvCxnSpPr>
        <xdr:cNvPr id="182" name="直線コネクタ 181">
          <a:extLst>
            <a:ext uri="{FF2B5EF4-FFF2-40B4-BE49-F238E27FC236}">
              <a16:creationId xmlns:a16="http://schemas.microsoft.com/office/drawing/2014/main" id="{01116EB7-B1C3-49F7-999E-662482B01308}"/>
            </a:ext>
          </a:extLst>
        </xdr:cNvPr>
        <xdr:cNvCxnSpPr/>
      </xdr:nvCxnSpPr>
      <xdr:spPr>
        <a:xfrm flipV="1">
          <a:off x="2565400" y="9898380"/>
          <a:ext cx="78994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128270</xdr:rowOff>
    </xdr:from>
    <xdr:to>
      <xdr:col>10</xdr:col>
      <xdr:colOff>165100</xdr:colOff>
      <xdr:row>60</xdr:row>
      <xdr:rowOff>58420</xdr:rowOff>
    </xdr:to>
    <xdr:sp macro="" textlink="">
      <xdr:nvSpPr>
        <xdr:cNvPr id="183" name="楕円 182">
          <a:extLst>
            <a:ext uri="{FF2B5EF4-FFF2-40B4-BE49-F238E27FC236}">
              <a16:creationId xmlns:a16="http://schemas.microsoft.com/office/drawing/2014/main" id="{65D2AEA0-658E-4D86-9E77-B8A93D0CA38F}"/>
            </a:ext>
          </a:extLst>
        </xdr:cNvPr>
        <xdr:cNvSpPr/>
      </xdr:nvSpPr>
      <xdr:spPr>
        <a:xfrm>
          <a:off x="1739900" y="100190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64770</xdr:rowOff>
    </xdr:from>
    <xdr:to>
      <xdr:col>15</xdr:col>
      <xdr:colOff>50800</xdr:colOff>
      <xdr:row>60</xdr:row>
      <xdr:rowOff>7620</xdr:rowOff>
    </xdr:to>
    <xdr:cxnSp macro="">
      <xdr:nvCxnSpPr>
        <xdr:cNvPr id="184" name="直線コネクタ 183">
          <a:extLst>
            <a:ext uri="{FF2B5EF4-FFF2-40B4-BE49-F238E27FC236}">
              <a16:creationId xmlns:a16="http://schemas.microsoft.com/office/drawing/2014/main" id="{D3255A46-8827-41E6-B248-36DAFB3255B7}"/>
            </a:ext>
          </a:extLst>
        </xdr:cNvPr>
        <xdr:cNvCxnSpPr/>
      </xdr:nvCxnSpPr>
      <xdr:spPr>
        <a:xfrm flipV="1">
          <a:off x="1790700" y="9955530"/>
          <a:ext cx="774700" cy="11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17162</xdr:rowOff>
    </xdr:from>
    <xdr:ext cx="405111" cy="259045"/>
    <xdr:sp macro="" textlink="">
      <xdr:nvSpPr>
        <xdr:cNvPr id="185" name="n_1aveValue【体育館・プール】&#10;有形固定資産減価償却率">
          <a:extLst>
            <a:ext uri="{FF2B5EF4-FFF2-40B4-BE49-F238E27FC236}">
              <a16:creationId xmlns:a16="http://schemas.microsoft.com/office/drawing/2014/main" id="{637035FD-3B83-4B5D-B012-3C3278AD93B4}"/>
            </a:ext>
          </a:extLst>
        </xdr:cNvPr>
        <xdr:cNvSpPr txBox="1"/>
      </xdr:nvSpPr>
      <xdr:spPr>
        <a:xfrm>
          <a:off x="3170564" y="10075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28592</xdr:rowOff>
    </xdr:from>
    <xdr:ext cx="405111" cy="259045"/>
    <xdr:sp macro="" textlink="">
      <xdr:nvSpPr>
        <xdr:cNvPr id="186" name="n_2aveValue【体育館・プール】&#10;有形固定資産減価償却率">
          <a:extLst>
            <a:ext uri="{FF2B5EF4-FFF2-40B4-BE49-F238E27FC236}">
              <a16:creationId xmlns:a16="http://schemas.microsoft.com/office/drawing/2014/main" id="{5369E504-0A08-43EB-A8C3-235DC0B5D33D}"/>
            </a:ext>
          </a:extLst>
        </xdr:cNvPr>
        <xdr:cNvSpPr txBox="1"/>
      </xdr:nvSpPr>
      <xdr:spPr>
        <a:xfrm>
          <a:off x="2385704" y="10086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65422</xdr:rowOff>
    </xdr:from>
    <xdr:ext cx="405111" cy="259045"/>
    <xdr:sp macro="" textlink="">
      <xdr:nvSpPr>
        <xdr:cNvPr id="187" name="n_3aveValue【体育館・プール】&#10;有形固定資産減価償却率">
          <a:extLst>
            <a:ext uri="{FF2B5EF4-FFF2-40B4-BE49-F238E27FC236}">
              <a16:creationId xmlns:a16="http://schemas.microsoft.com/office/drawing/2014/main" id="{37E72E0B-6DD9-44AA-B54D-2D3794F8A971}"/>
            </a:ext>
          </a:extLst>
        </xdr:cNvPr>
        <xdr:cNvSpPr txBox="1"/>
      </xdr:nvSpPr>
      <xdr:spPr>
        <a:xfrm>
          <a:off x="1611004" y="978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74947</xdr:rowOff>
    </xdr:from>
    <xdr:ext cx="405111" cy="259045"/>
    <xdr:sp macro="" textlink="">
      <xdr:nvSpPr>
        <xdr:cNvPr id="188" name="n_1mainValue【体育館・プール】&#10;有形固定資産減価償却率">
          <a:extLst>
            <a:ext uri="{FF2B5EF4-FFF2-40B4-BE49-F238E27FC236}">
              <a16:creationId xmlns:a16="http://schemas.microsoft.com/office/drawing/2014/main" id="{59D43A89-599E-4EA9-AC9E-41688A658533}"/>
            </a:ext>
          </a:extLst>
        </xdr:cNvPr>
        <xdr:cNvSpPr txBox="1"/>
      </xdr:nvSpPr>
      <xdr:spPr>
        <a:xfrm>
          <a:off x="3170564" y="963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132097</xdr:rowOff>
    </xdr:from>
    <xdr:ext cx="405111" cy="259045"/>
    <xdr:sp macro="" textlink="">
      <xdr:nvSpPr>
        <xdr:cNvPr id="189" name="n_2mainValue【体育館・プール】&#10;有形固定資産減価償却率">
          <a:extLst>
            <a:ext uri="{FF2B5EF4-FFF2-40B4-BE49-F238E27FC236}">
              <a16:creationId xmlns:a16="http://schemas.microsoft.com/office/drawing/2014/main" id="{BBF017EE-3244-413C-B50B-2F59008EA1A5}"/>
            </a:ext>
          </a:extLst>
        </xdr:cNvPr>
        <xdr:cNvSpPr txBox="1"/>
      </xdr:nvSpPr>
      <xdr:spPr>
        <a:xfrm>
          <a:off x="2385704" y="968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49547</xdr:rowOff>
    </xdr:from>
    <xdr:ext cx="405111" cy="259045"/>
    <xdr:sp macro="" textlink="">
      <xdr:nvSpPr>
        <xdr:cNvPr id="190" name="n_3mainValue【体育館・プール】&#10;有形固定資産減価償却率">
          <a:extLst>
            <a:ext uri="{FF2B5EF4-FFF2-40B4-BE49-F238E27FC236}">
              <a16:creationId xmlns:a16="http://schemas.microsoft.com/office/drawing/2014/main" id="{B800E6FB-6BE4-4D07-8995-7083179D793E}"/>
            </a:ext>
          </a:extLst>
        </xdr:cNvPr>
        <xdr:cNvSpPr txBox="1"/>
      </xdr:nvSpPr>
      <xdr:spPr>
        <a:xfrm>
          <a:off x="1611004" y="10107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1" name="正方形/長方形 190">
          <a:extLst>
            <a:ext uri="{FF2B5EF4-FFF2-40B4-BE49-F238E27FC236}">
              <a16:creationId xmlns:a16="http://schemas.microsoft.com/office/drawing/2014/main" id="{BCB93029-F7B4-418A-8555-A5E3811E8ED9}"/>
            </a:ext>
          </a:extLst>
        </xdr:cNvPr>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2" name="正方形/長方形 191">
          <a:extLst>
            <a:ext uri="{FF2B5EF4-FFF2-40B4-BE49-F238E27FC236}">
              <a16:creationId xmlns:a16="http://schemas.microsoft.com/office/drawing/2014/main" id="{8355DCC5-18F5-4442-A11A-92319370333F}"/>
            </a:ext>
          </a:extLst>
        </xdr:cNvPr>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3" name="正方形/長方形 192">
          <a:extLst>
            <a:ext uri="{FF2B5EF4-FFF2-40B4-BE49-F238E27FC236}">
              <a16:creationId xmlns:a16="http://schemas.microsoft.com/office/drawing/2014/main" id="{E07B3483-FC3A-4493-B76A-186C872EB269}"/>
            </a:ext>
          </a:extLst>
        </xdr:cNvPr>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4" name="正方形/長方形 193">
          <a:extLst>
            <a:ext uri="{FF2B5EF4-FFF2-40B4-BE49-F238E27FC236}">
              <a16:creationId xmlns:a16="http://schemas.microsoft.com/office/drawing/2014/main" id="{41525F1C-91A3-48DE-9AF9-B40D06E58D3C}"/>
            </a:ext>
          </a:extLst>
        </xdr:cNvPr>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5" name="正方形/長方形 194">
          <a:extLst>
            <a:ext uri="{FF2B5EF4-FFF2-40B4-BE49-F238E27FC236}">
              <a16:creationId xmlns:a16="http://schemas.microsoft.com/office/drawing/2014/main" id="{3F042416-F9FB-40BC-A6C5-13F9C48AC374}"/>
            </a:ext>
          </a:extLst>
        </xdr:cNvPr>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6" name="正方形/長方形 195">
          <a:extLst>
            <a:ext uri="{FF2B5EF4-FFF2-40B4-BE49-F238E27FC236}">
              <a16:creationId xmlns:a16="http://schemas.microsoft.com/office/drawing/2014/main" id="{CA47697C-0B01-4178-B88D-AED65874B49A}"/>
            </a:ext>
          </a:extLst>
        </xdr:cNvPr>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7" name="正方形/長方形 196">
          <a:extLst>
            <a:ext uri="{FF2B5EF4-FFF2-40B4-BE49-F238E27FC236}">
              <a16:creationId xmlns:a16="http://schemas.microsoft.com/office/drawing/2014/main" id="{F7DAA898-53ED-44E6-9281-4CCA8B648864}"/>
            </a:ext>
          </a:extLst>
        </xdr:cNvPr>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8" name="正方形/長方形 197">
          <a:extLst>
            <a:ext uri="{FF2B5EF4-FFF2-40B4-BE49-F238E27FC236}">
              <a16:creationId xmlns:a16="http://schemas.microsoft.com/office/drawing/2014/main" id="{13607156-BF91-4FA2-803C-98ED88B5E3E8}"/>
            </a:ext>
          </a:extLst>
        </xdr:cNvPr>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9" name="テキスト ボックス 198">
          <a:extLst>
            <a:ext uri="{FF2B5EF4-FFF2-40B4-BE49-F238E27FC236}">
              <a16:creationId xmlns:a16="http://schemas.microsoft.com/office/drawing/2014/main" id="{1190A058-3CEC-4962-8604-A9E00DE1705E}"/>
            </a:ext>
          </a:extLst>
        </xdr:cNvPr>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0" name="直線コネクタ 199">
          <a:extLst>
            <a:ext uri="{FF2B5EF4-FFF2-40B4-BE49-F238E27FC236}">
              <a16:creationId xmlns:a16="http://schemas.microsoft.com/office/drawing/2014/main" id="{06F586E8-F05C-469A-A708-13F7CF56CB6D}"/>
            </a:ext>
          </a:extLst>
        </xdr:cNvPr>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01" name="直線コネクタ 200">
          <a:extLst>
            <a:ext uri="{FF2B5EF4-FFF2-40B4-BE49-F238E27FC236}">
              <a16:creationId xmlns:a16="http://schemas.microsoft.com/office/drawing/2014/main" id="{EF765586-FA8F-4F95-B04D-7D7D33766167}"/>
            </a:ext>
          </a:extLst>
        </xdr:cNvPr>
        <xdr:cNvCxnSpPr/>
      </xdr:nvCxnSpPr>
      <xdr:spPr>
        <a:xfrm>
          <a:off x="5826760" y="10859588"/>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02" name="テキスト ボックス 201">
          <a:extLst>
            <a:ext uri="{FF2B5EF4-FFF2-40B4-BE49-F238E27FC236}">
              <a16:creationId xmlns:a16="http://schemas.microsoft.com/office/drawing/2014/main" id="{9453A02C-3968-43F8-A6B6-D5C00F451CA5}"/>
            </a:ext>
          </a:extLst>
        </xdr:cNvPr>
        <xdr:cNvSpPr txBox="1"/>
      </xdr:nvSpPr>
      <xdr:spPr>
        <a:xfrm>
          <a:off x="540530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3" name="直線コネクタ 202">
          <a:extLst>
            <a:ext uri="{FF2B5EF4-FFF2-40B4-BE49-F238E27FC236}">
              <a16:creationId xmlns:a16="http://schemas.microsoft.com/office/drawing/2014/main" id="{CC430ECD-F65F-403B-B21A-B17603F9F0E1}"/>
            </a:ext>
          </a:extLst>
        </xdr:cNvPr>
        <xdr:cNvCxnSpPr/>
      </xdr:nvCxnSpPr>
      <xdr:spPr>
        <a:xfrm>
          <a:off x="5826760" y="1054063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04" name="テキスト ボックス 203">
          <a:extLst>
            <a:ext uri="{FF2B5EF4-FFF2-40B4-BE49-F238E27FC236}">
              <a16:creationId xmlns:a16="http://schemas.microsoft.com/office/drawing/2014/main" id="{3ED3FDD0-726A-4093-A016-5E735A3F123B}"/>
            </a:ext>
          </a:extLst>
        </xdr:cNvPr>
        <xdr:cNvSpPr txBox="1"/>
      </xdr:nvSpPr>
      <xdr:spPr>
        <a:xfrm>
          <a:off x="5405301" y="1039841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05" name="直線コネクタ 204">
          <a:extLst>
            <a:ext uri="{FF2B5EF4-FFF2-40B4-BE49-F238E27FC236}">
              <a16:creationId xmlns:a16="http://schemas.microsoft.com/office/drawing/2014/main" id="{04383BE0-0E06-47CF-A6D4-CF62FA520443}"/>
            </a:ext>
          </a:extLst>
        </xdr:cNvPr>
        <xdr:cNvCxnSpPr/>
      </xdr:nvCxnSpPr>
      <xdr:spPr>
        <a:xfrm>
          <a:off x="5826760" y="1022168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06" name="テキスト ボックス 205">
          <a:extLst>
            <a:ext uri="{FF2B5EF4-FFF2-40B4-BE49-F238E27FC236}">
              <a16:creationId xmlns:a16="http://schemas.microsoft.com/office/drawing/2014/main" id="{71080FD2-A4E2-47DE-AF23-387E92EA2753}"/>
            </a:ext>
          </a:extLst>
        </xdr:cNvPr>
        <xdr:cNvSpPr txBox="1"/>
      </xdr:nvSpPr>
      <xdr:spPr>
        <a:xfrm>
          <a:off x="5405301" y="100794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07" name="直線コネクタ 206">
          <a:extLst>
            <a:ext uri="{FF2B5EF4-FFF2-40B4-BE49-F238E27FC236}">
              <a16:creationId xmlns:a16="http://schemas.microsoft.com/office/drawing/2014/main" id="{09D76C2D-175B-4128-AEA0-AFC5A79F3362}"/>
            </a:ext>
          </a:extLst>
        </xdr:cNvPr>
        <xdr:cNvCxnSpPr/>
      </xdr:nvCxnSpPr>
      <xdr:spPr>
        <a:xfrm>
          <a:off x="5826760" y="989892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08" name="テキスト ボックス 207">
          <a:extLst>
            <a:ext uri="{FF2B5EF4-FFF2-40B4-BE49-F238E27FC236}">
              <a16:creationId xmlns:a16="http://schemas.microsoft.com/office/drawing/2014/main" id="{E72F34E2-16F3-4F7D-B707-57F0DBC285D7}"/>
            </a:ext>
          </a:extLst>
        </xdr:cNvPr>
        <xdr:cNvSpPr txBox="1"/>
      </xdr:nvSpPr>
      <xdr:spPr>
        <a:xfrm>
          <a:off x="5405301" y="97605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09" name="直線コネクタ 208">
          <a:extLst>
            <a:ext uri="{FF2B5EF4-FFF2-40B4-BE49-F238E27FC236}">
              <a16:creationId xmlns:a16="http://schemas.microsoft.com/office/drawing/2014/main" id="{374D173B-170C-4476-AF8E-E22FDEFE7D0F}"/>
            </a:ext>
          </a:extLst>
        </xdr:cNvPr>
        <xdr:cNvCxnSpPr/>
      </xdr:nvCxnSpPr>
      <xdr:spPr>
        <a:xfrm>
          <a:off x="5826760" y="957997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10" name="テキスト ボックス 209">
          <a:extLst>
            <a:ext uri="{FF2B5EF4-FFF2-40B4-BE49-F238E27FC236}">
              <a16:creationId xmlns:a16="http://schemas.microsoft.com/office/drawing/2014/main" id="{5D57039B-40B7-438F-8090-4FA7534A23F4}"/>
            </a:ext>
          </a:extLst>
        </xdr:cNvPr>
        <xdr:cNvSpPr txBox="1"/>
      </xdr:nvSpPr>
      <xdr:spPr>
        <a:xfrm>
          <a:off x="5405301" y="944156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11" name="直線コネクタ 210">
          <a:extLst>
            <a:ext uri="{FF2B5EF4-FFF2-40B4-BE49-F238E27FC236}">
              <a16:creationId xmlns:a16="http://schemas.microsoft.com/office/drawing/2014/main" id="{FC30A061-B2FC-430E-B9C3-9AC1C701F86C}"/>
            </a:ext>
          </a:extLst>
        </xdr:cNvPr>
        <xdr:cNvCxnSpPr/>
      </xdr:nvCxnSpPr>
      <xdr:spPr>
        <a:xfrm>
          <a:off x="5826760" y="9261022"/>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12" name="テキスト ボックス 211">
          <a:extLst>
            <a:ext uri="{FF2B5EF4-FFF2-40B4-BE49-F238E27FC236}">
              <a16:creationId xmlns:a16="http://schemas.microsoft.com/office/drawing/2014/main" id="{90FF42F1-F138-4200-BCF5-35A2B4F6841B}"/>
            </a:ext>
          </a:extLst>
        </xdr:cNvPr>
        <xdr:cNvSpPr txBox="1"/>
      </xdr:nvSpPr>
      <xdr:spPr>
        <a:xfrm>
          <a:off x="5405301" y="91226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3" name="直線コネクタ 212">
          <a:extLst>
            <a:ext uri="{FF2B5EF4-FFF2-40B4-BE49-F238E27FC236}">
              <a16:creationId xmlns:a16="http://schemas.microsoft.com/office/drawing/2014/main" id="{1C413BAF-3EF5-4ADD-833C-6062B9A5B7D8}"/>
            </a:ext>
          </a:extLst>
        </xdr:cNvPr>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4" name="テキスト ボックス 213">
          <a:extLst>
            <a:ext uri="{FF2B5EF4-FFF2-40B4-BE49-F238E27FC236}">
              <a16:creationId xmlns:a16="http://schemas.microsoft.com/office/drawing/2014/main" id="{3471D831-A3DD-4A3C-8631-8FE1611EA1C3}"/>
            </a:ext>
          </a:extLst>
        </xdr:cNvPr>
        <xdr:cNvSpPr txBox="1"/>
      </xdr:nvSpPr>
      <xdr:spPr>
        <a:xfrm>
          <a:off x="54053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5" name="【体育館・プール】&#10;一人当たり面積グラフ枠">
          <a:extLst>
            <a:ext uri="{FF2B5EF4-FFF2-40B4-BE49-F238E27FC236}">
              <a16:creationId xmlns:a16="http://schemas.microsoft.com/office/drawing/2014/main" id="{6E5B0596-A6C2-47F4-AED7-7FF2F3414F30}"/>
            </a:ext>
          </a:extLst>
        </xdr:cNvPr>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81643</xdr:rowOff>
    </xdr:from>
    <xdr:to>
      <xdr:col>54</xdr:col>
      <xdr:colOff>189865</xdr:colOff>
      <xdr:row>64</xdr:row>
      <xdr:rowOff>114300</xdr:rowOff>
    </xdr:to>
    <xdr:cxnSp macro="">
      <xdr:nvCxnSpPr>
        <xdr:cNvPr id="216" name="直線コネクタ 215">
          <a:extLst>
            <a:ext uri="{FF2B5EF4-FFF2-40B4-BE49-F238E27FC236}">
              <a16:creationId xmlns:a16="http://schemas.microsoft.com/office/drawing/2014/main" id="{8999E98F-9B53-40E8-9605-159D56DBC935}"/>
            </a:ext>
          </a:extLst>
        </xdr:cNvPr>
        <xdr:cNvCxnSpPr/>
      </xdr:nvCxnSpPr>
      <xdr:spPr>
        <a:xfrm flipV="1">
          <a:off x="9219565" y="9301843"/>
          <a:ext cx="0" cy="1541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118127</xdr:rowOff>
    </xdr:from>
    <xdr:ext cx="469744" cy="259045"/>
    <xdr:sp macro="" textlink="">
      <xdr:nvSpPr>
        <xdr:cNvPr id="217" name="【体育館・プール】&#10;一人当たり面積最小値テキスト">
          <a:extLst>
            <a:ext uri="{FF2B5EF4-FFF2-40B4-BE49-F238E27FC236}">
              <a16:creationId xmlns:a16="http://schemas.microsoft.com/office/drawing/2014/main" id="{57578CBA-B5EE-49EF-BDBF-00E6D293F03F}"/>
            </a:ext>
          </a:extLst>
        </xdr:cNvPr>
        <xdr:cNvSpPr txBox="1"/>
      </xdr:nvSpPr>
      <xdr:spPr>
        <a:xfrm>
          <a:off x="9258300" y="1084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114300</xdr:rowOff>
    </xdr:from>
    <xdr:to>
      <xdr:col>55</xdr:col>
      <xdr:colOff>88900</xdr:colOff>
      <xdr:row>64</xdr:row>
      <xdr:rowOff>114300</xdr:rowOff>
    </xdr:to>
    <xdr:cxnSp macro="">
      <xdr:nvCxnSpPr>
        <xdr:cNvPr id="218" name="直線コネクタ 217">
          <a:extLst>
            <a:ext uri="{FF2B5EF4-FFF2-40B4-BE49-F238E27FC236}">
              <a16:creationId xmlns:a16="http://schemas.microsoft.com/office/drawing/2014/main" id="{4D666A96-A194-4B82-B930-2C6C1E9F6091}"/>
            </a:ext>
          </a:extLst>
        </xdr:cNvPr>
        <xdr:cNvCxnSpPr/>
      </xdr:nvCxnSpPr>
      <xdr:spPr>
        <a:xfrm>
          <a:off x="9154160" y="108432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28320</xdr:rowOff>
    </xdr:from>
    <xdr:ext cx="469744" cy="259045"/>
    <xdr:sp macro="" textlink="">
      <xdr:nvSpPr>
        <xdr:cNvPr id="219" name="【体育館・プール】&#10;一人当たり面積最大値テキスト">
          <a:extLst>
            <a:ext uri="{FF2B5EF4-FFF2-40B4-BE49-F238E27FC236}">
              <a16:creationId xmlns:a16="http://schemas.microsoft.com/office/drawing/2014/main" id="{CC8B8F6D-A3D1-41C9-BB0A-3665741FDEE4}"/>
            </a:ext>
          </a:extLst>
        </xdr:cNvPr>
        <xdr:cNvSpPr txBox="1"/>
      </xdr:nvSpPr>
      <xdr:spPr>
        <a:xfrm>
          <a:off x="9258300" y="9080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81643</xdr:rowOff>
    </xdr:from>
    <xdr:to>
      <xdr:col>55</xdr:col>
      <xdr:colOff>88900</xdr:colOff>
      <xdr:row>55</xdr:row>
      <xdr:rowOff>81643</xdr:rowOff>
    </xdr:to>
    <xdr:cxnSp macro="">
      <xdr:nvCxnSpPr>
        <xdr:cNvPr id="220" name="直線コネクタ 219">
          <a:extLst>
            <a:ext uri="{FF2B5EF4-FFF2-40B4-BE49-F238E27FC236}">
              <a16:creationId xmlns:a16="http://schemas.microsoft.com/office/drawing/2014/main" id="{84CBDF85-7225-48FB-B2C8-FE4F5F745791}"/>
            </a:ext>
          </a:extLst>
        </xdr:cNvPr>
        <xdr:cNvCxnSpPr/>
      </xdr:nvCxnSpPr>
      <xdr:spPr>
        <a:xfrm>
          <a:off x="9154160" y="930184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4734</xdr:rowOff>
    </xdr:from>
    <xdr:ext cx="469744" cy="259045"/>
    <xdr:sp macro="" textlink="">
      <xdr:nvSpPr>
        <xdr:cNvPr id="221" name="【体育館・プール】&#10;一人当たり面積平均値テキスト">
          <a:extLst>
            <a:ext uri="{FF2B5EF4-FFF2-40B4-BE49-F238E27FC236}">
              <a16:creationId xmlns:a16="http://schemas.microsoft.com/office/drawing/2014/main" id="{5F9A03AC-8B02-4EAB-86B3-A2C818C07B80}"/>
            </a:ext>
          </a:extLst>
        </xdr:cNvPr>
        <xdr:cNvSpPr txBox="1"/>
      </xdr:nvSpPr>
      <xdr:spPr>
        <a:xfrm>
          <a:off x="9258300" y="100631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153307</xdr:rowOff>
    </xdr:from>
    <xdr:to>
      <xdr:col>55</xdr:col>
      <xdr:colOff>50800</xdr:colOff>
      <xdr:row>61</xdr:row>
      <xdr:rowOff>83457</xdr:rowOff>
    </xdr:to>
    <xdr:sp macro="" textlink="">
      <xdr:nvSpPr>
        <xdr:cNvPr id="222" name="フローチャート: 判断 221">
          <a:extLst>
            <a:ext uri="{FF2B5EF4-FFF2-40B4-BE49-F238E27FC236}">
              <a16:creationId xmlns:a16="http://schemas.microsoft.com/office/drawing/2014/main" id="{8FBFA0BD-F9EB-4202-AEFE-3D67663CC251}"/>
            </a:ext>
          </a:extLst>
        </xdr:cNvPr>
        <xdr:cNvSpPr/>
      </xdr:nvSpPr>
      <xdr:spPr>
        <a:xfrm>
          <a:off x="9192260" y="1021170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9616</xdr:rowOff>
    </xdr:from>
    <xdr:to>
      <xdr:col>50</xdr:col>
      <xdr:colOff>165100</xdr:colOff>
      <xdr:row>61</xdr:row>
      <xdr:rowOff>111216</xdr:rowOff>
    </xdr:to>
    <xdr:sp macro="" textlink="">
      <xdr:nvSpPr>
        <xdr:cNvPr id="223" name="フローチャート: 判断 222">
          <a:extLst>
            <a:ext uri="{FF2B5EF4-FFF2-40B4-BE49-F238E27FC236}">
              <a16:creationId xmlns:a16="http://schemas.microsoft.com/office/drawing/2014/main" id="{7EFAABFD-B2FB-4820-9EEC-6A9D1A341A85}"/>
            </a:ext>
          </a:extLst>
        </xdr:cNvPr>
        <xdr:cNvSpPr/>
      </xdr:nvSpPr>
      <xdr:spPr>
        <a:xfrm>
          <a:off x="8445500" y="1023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104322</xdr:rowOff>
    </xdr:from>
    <xdr:to>
      <xdr:col>46</xdr:col>
      <xdr:colOff>38100</xdr:colOff>
      <xdr:row>61</xdr:row>
      <xdr:rowOff>34472</xdr:rowOff>
    </xdr:to>
    <xdr:sp macro="" textlink="">
      <xdr:nvSpPr>
        <xdr:cNvPr id="224" name="フローチャート: 判断 223">
          <a:extLst>
            <a:ext uri="{FF2B5EF4-FFF2-40B4-BE49-F238E27FC236}">
              <a16:creationId xmlns:a16="http://schemas.microsoft.com/office/drawing/2014/main" id="{ED65D371-59FB-4463-8DEE-251704CA991B}"/>
            </a:ext>
          </a:extLst>
        </xdr:cNvPr>
        <xdr:cNvSpPr/>
      </xdr:nvSpPr>
      <xdr:spPr>
        <a:xfrm>
          <a:off x="7670800" y="1016272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19413</xdr:rowOff>
    </xdr:from>
    <xdr:to>
      <xdr:col>41</xdr:col>
      <xdr:colOff>101600</xdr:colOff>
      <xdr:row>61</xdr:row>
      <xdr:rowOff>121013</xdr:rowOff>
    </xdr:to>
    <xdr:sp macro="" textlink="">
      <xdr:nvSpPr>
        <xdr:cNvPr id="225" name="フローチャート: 判断 224">
          <a:extLst>
            <a:ext uri="{FF2B5EF4-FFF2-40B4-BE49-F238E27FC236}">
              <a16:creationId xmlns:a16="http://schemas.microsoft.com/office/drawing/2014/main" id="{893313EE-102C-4AE4-B4A8-9DB507560A6D}"/>
            </a:ext>
          </a:extLst>
        </xdr:cNvPr>
        <xdr:cNvSpPr/>
      </xdr:nvSpPr>
      <xdr:spPr>
        <a:xfrm>
          <a:off x="6873240" y="1024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6" name="テキスト ボックス 225">
          <a:extLst>
            <a:ext uri="{FF2B5EF4-FFF2-40B4-BE49-F238E27FC236}">
              <a16:creationId xmlns:a16="http://schemas.microsoft.com/office/drawing/2014/main" id="{6DCACDF0-5D43-489B-8533-0B1EA043B71F}"/>
            </a:ext>
          </a:extLst>
        </xdr:cNvPr>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7" name="テキスト ボックス 226">
          <a:extLst>
            <a:ext uri="{FF2B5EF4-FFF2-40B4-BE49-F238E27FC236}">
              <a16:creationId xmlns:a16="http://schemas.microsoft.com/office/drawing/2014/main" id="{AFEE478D-71DB-43AD-B79C-B4251C3C0825}"/>
            </a:ext>
          </a:extLst>
        </xdr:cNvPr>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8" name="テキスト ボックス 227">
          <a:extLst>
            <a:ext uri="{FF2B5EF4-FFF2-40B4-BE49-F238E27FC236}">
              <a16:creationId xmlns:a16="http://schemas.microsoft.com/office/drawing/2014/main" id="{40345F9B-A86A-4FEF-B43C-D3EFC1E89CD1}"/>
            </a:ext>
          </a:extLst>
        </xdr:cNvPr>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9" name="テキスト ボックス 228">
          <a:extLst>
            <a:ext uri="{FF2B5EF4-FFF2-40B4-BE49-F238E27FC236}">
              <a16:creationId xmlns:a16="http://schemas.microsoft.com/office/drawing/2014/main" id="{23A66FD0-8597-405E-AC14-8E92C1304275}"/>
            </a:ext>
          </a:extLst>
        </xdr:cNvPr>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0" name="テキスト ボックス 229">
          <a:extLst>
            <a:ext uri="{FF2B5EF4-FFF2-40B4-BE49-F238E27FC236}">
              <a16:creationId xmlns:a16="http://schemas.microsoft.com/office/drawing/2014/main" id="{A35DC93C-042B-44A4-BF0D-7CB011B411CD}"/>
            </a:ext>
          </a:extLst>
        </xdr:cNvPr>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42273</xdr:rowOff>
    </xdr:from>
    <xdr:to>
      <xdr:col>55</xdr:col>
      <xdr:colOff>50800</xdr:colOff>
      <xdr:row>61</xdr:row>
      <xdr:rowOff>143873</xdr:rowOff>
    </xdr:to>
    <xdr:sp macro="" textlink="">
      <xdr:nvSpPr>
        <xdr:cNvPr id="231" name="楕円 230">
          <a:extLst>
            <a:ext uri="{FF2B5EF4-FFF2-40B4-BE49-F238E27FC236}">
              <a16:creationId xmlns:a16="http://schemas.microsoft.com/office/drawing/2014/main" id="{AE91F6AC-AF9E-40C1-92CA-D7D0C20321B0}"/>
            </a:ext>
          </a:extLst>
        </xdr:cNvPr>
        <xdr:cNvSpPr/>
      </xdr:nvSpPr>
      <xdr:spPr>
        <a:xfrm>
          <a:off x="9192260" y="1026831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20700</xdr:rowOff>
    </xdr:from>
    <xdr:ext cx="469744" cy="259045"/>
    <xdr:sp macro="" textlink="">
      <xdr:nvSpPr>
        <xdr:cNvPr id="232" name="【体育館・プール】&#10;一人当たり面積該当値テキスト">
          <a:extLst>
            <a:ext uri="{FF2B5EF4-FFF2-40B4-BE49-F238E27FC236}">
              <a16:creationId xmlns:a16="http://schemas.microsoft.com/office/drawing/2014/main" id="{759D6439-0BC3-4224-A68B-52E14E27CDE0}"/>
            </a:ext>
          </a:extLst>
        </xdr:cNvPr>
        <xdr:cNvSpPr txBox="1"/>
      </xdr:nvSpPr>
      <xdr:spPr>
        <a:xfrm>
          <a:off x="9258300" y="10246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50437</xdr:rowOff>
    </xdr:from>
    <xdr:to>
      <xdr:col>50</xdr:col>
      <xdr:colOff>165100</xdr:colOff>
      <xdr:row>61</xdr:row>
      <xdr:rowOff>152037</xdr:rowOff>
    </xdr:to>
    <xdr:sp macro="" textlink="">
      <xdr:nvSpPr>
        <xdr:cNvPr id="233" name="楕円 232">
          <a:extLst>
            <a:ext uri="{FF2B5EF4-FFF2-40B4-BE49-F238E27FC236}">
              <a16:creationId xmlns:a16="http://schemas.microsoft.com/office/drawing/2014/main" id="{F373AB77-1983-42CB-B5AD-0C6F8B2EDCE0}"/>
            </a:ext>
          </a:extLst>
        </xdr:cNvPr>
        <xdr:cNvSpPr/>
      </xdr:nvSpPr>
      <xdr:spPr>
        <a:xfrm>
          <a:off x="8445500" y="10276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93073</xdr:rowOff>
    </xdr:from>
    <xdr:to>
      <xdr:col>55</xdr:col>
      <xdr:colOff>0</xdr:colOff>
      <xdr:row>61</xdr:row>
      <xdr:rowOff>101237</xdr:rowOff>
    </xdr:to>
    <xdr:cxnSp macro="">
      <xdr:nvCxnSpPr>
        <xdr:cNvPr id="234" name="直線コネクタ 233">
          <a:extLst>
            <a:ext uri="{FF2B5EF4-FFF2-40B4-BE49-F238E27FC236}">
              <a16:creationId xmlns:a16="http://schemas.microsoft.com/office/drawing/2014/main" id="{9E4E58B8-915A-451D-B0CE-DFD743497813}"/>
            </a:ext>
          </a:extLst>
        </xdr:cNvPr>
        <xdr:cNvCxnSpPr/>
      </xdr:nvCxnSpPr>
      <xdr:spPr>
        <a:xfrm flipV="1">
          <a:off x="8496300" y="10319113"/>
          <a:ext cx="7239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58601</xdr:rowOff>
    </xdr:from>
    <xdr:to>
      <xdr:col>46</xdr:col>
      <xdr:colOff>38100</xdr:colOff>
      <xdr:row>61</xdr:row>
      <xdr:rowOff>160201</xdr:rowOff>
    </xdr:to>
    <xdr:sp macro="" textlink="">
      <xdr:nvSpPr>
        <xdr:cNvPr id="235" name="楕円 234">
          <a:extLst>
            <a:ext uri="{FF2B5EF4-FFF2-40B4-BE49-F238E27FC236}">
              <a16:creationId xmlns:a16="http://schemas.microsoft.com/office/drawing/2014/main" id="{FD012EDF-A487-40BF-B759-EDC1F5806056}"/>
            </a:ext>
          </a:extLst>
        </xdr:cNvPr>
        <xdr:cNvSpPr/>
      </xdr:nvSpPr>
      <xdr:spPr>
        <a:xfrm>
          <a:off x="7670800" y="1028464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101237</xdr:rowOff>
    </xdr:from>
    <xdr:to>
      <xdr:col>50</xdr:col>
      <xdr:colOff>114300</xdr:colOff>
      <xdr:row>61</xdr:row>
      <xdr:rowOff>109401</xdr:rowOff>
    </xdr:to>
    <xdr:cxnSp macro="">
      <xdr:nvCxnSpPr>
        <xdr:cNvPr id="236" name="直線コネクタ 235">
          <a:extLst>
            <a:ext uri="{FF2B5EF4-FFF2-40B4-BE49-F238E27FC236}">
              <a16:creationId xmlns:a16="http://schemas.microsoft.com/office/drawing/2014/main" id="{0D9BE6F1-97A5-4F5F-ADFD-7035EB36DCC6}"/>
            </a:ext>
          </a:extLst>
        </xdr:cNvPr>
        <xdr:cNvCxnSpPr/>
      </xdr:nvCxnSpPr>
      <xdr:spPr>
        <a:xfrm flipV="1">
          <a:off x="7713980" y="10327277"/>
          <a:ext cx="78232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56969</xdr:rowOff>
    </xdr:from>
    <xdr:to>
      <xdr:col>41</xdr:col>
      <xdr:colOff>101600</xdr:colOff>
      <xdr:row>61</xdr:row>
      <xdr:rowOff>158569</xdr:rowOff>
    </xdr:to>
    <xdr:sp macro="" textlink="">
      <xdr:nvSpPr>
        <xdr:cNvPr id="237" name="楕円 236">
          <a:extLst>
            <a:ext uri="{FF2B5EF4-FFF2-40B4-BE49-F238E27FC236}">
              <a16:creationId xmlns:a16="http://schemas.microsoft.com/office/drawing/2014/main" id="{77EF17D5-1EA6-4F7D-BE81-798F287D1B55}"/>
            </a:ext>
          </a:extLst>
        </xdr:cNvPr>
        <xdr:cNvSpPr/>
      </xdr:nvSpPr>
      <xdr:spPr>
        <a:xfrm>
          <a:off x="6873240" y="10283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107769</xdr:rowOff>
    </xdr:from>
    <xdr:to>
      <xdr:col>45</xdr:col>
      <xdr:colOff>177800</xdr:colOff>
      <xdr:row>61</xdr:row>
      <xdr:rowOff>109401</xdr:rowOff>
    </xdr:to>
    <xdr:cxnSp macro="">
      <xdr:nvCxnSpPr>
        <xdr:cNvPr id="238" name="直線コネクタ 237">
          <a:extLst>
            <a:ext uri="{FF2B5EF4-FFF2-40B4-BE49-F238E27FC236}">
              <a16:creationId xmlns:a16="http://schemas.microsoft.com/office/drawing/2014/main" id="{88A8D779-D0D6-47B5-AD44-D6B7A7032931}"/>
            </a:ext>
          </a:extLst>
        </xdr:cNvPr>
        <xdr:cNvCxnSpPr/>
      </xdr:nvCxnSpPr>
      <xdr:spPr>
        <a:xfrm>
          <a:off x="6924040" y="10333809"/>
          <a:ext cx="78994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127743</xdr:rowOff>
    </xdr:from>
    <xdr:ext cx="469744" cy="259045"/>
    <xdr:sp macro="" textlink="">
      <xdr:nvSpPr>
        <xdr:cNvPr id="239" name="n_1aveValue【体育館・プール】&#10;一人当たり面積">
          <a:extLst>
            <a:ext uri="{FF2B5EF4-FFF2-40B4-BE49-F238E27FC236}">
              <a16:creationId xmlns:a16="http://schemas.microsoft.com/office/drawing/2014/main" id="{03747280-82E7-407B-B413-A5FAB2DDB9C7}"/>
            </a:ext>
          </a:extLst>
        </xdr:cNvPr>
        <xdr:cNvSpPr txBox="1"/>
      </xdr:nvSpPr>
      <xdr:spPr>
        <a:xfrm>
          <a:off x="8271587" y="10018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50999</xdr:rowOff>
    </xdr:from>
    <xdr:ext cx="469744" cy="259045"/>
    <xdr:sp macro="" textlink="">
      <xdr:nvSpPr>
        <xdr:cNvPr id="240" name="n_2aveValue【体育館・プール】&#10;一人当たり面積">
          <a:extLst>
            <a:ext uri="{FF2B5EF4-FFF2-40B4-BE49-F238E27FC236}">
              <a16:creationId xmlns:a16="http://schemas.microsoft.com/office/drawing/2014/main" id="{AC4DD20A-00B0-4F53-9A15-E27C6314D335}"/>
            </a:ext>
          </a:extLst>
        </xdr:cNvPr>
        <xdr:cNvSpPr txBox="1"/>
      </xdr:nvSpPr>
      <xdr:spPr>
        <a:xfrm>
          <a:off x="7509587" y="994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137540</xdr:rowOff>
    </xdr:from>
    <xdr:ext cx="469744" cy="259045"/>
    <xdr:sp macro="" textlink="">
      <xdr:nvSpPr>
        <xdr:cNvPr id="241" name="n_3aveValue【体育館・プール】&#10;一人当たり面積">
          <a:extLst>
            <a:ext uri="{FF2B5EF4-FFF2-40B4-BE49-F238E27FC236}">
              <a16:creationId xmlns:a16="http://schemas.microsoft.com/office/drawing/2014/main" id="{14B97A6D-4BCE-4823-8767-C9B367B29B5D}"/>
            </a:ext>
          </a:extLst>
        </xdr:cNvPr>
        <xdr:cNvSpPr txBox="1"/>
      </xdr:nvSpPr>
      <xdr:spPr>
        <a:xfrm>
          <a:off x="6712027" y="10028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143164</xdr:rowOff>
    </xdr:from>
    <xdr:ext cx="469744" cy="259045"/>
    <xdr:sp macro="" textlink="">
      <xdr:nvSpPr>
        <xdr:cNvPr id="242" name="n_1mainValue【体育館・プール】&#10;一人当たり面積">
          <a:extLst>
            <a:ext uri="{FF2B5EF4-FFF2-40B4-BE49-F238E27FC236}">
              <a16:creationId xmlns:a16="http://schemas.microsoft.com/office/drawing/2014/main" id="{46CCB00A-F854-4DF4-BDDB-174972BB9102}"/>
            </a:ext>
          </a:extLst>
        </xdr:cNvPr>
        <xdr:cNvSpPr txBox="1"/>
      </xdr:nvSpPr>
      <xdr:spPr>
        <a:xfrm>
          <a:off x="8271587" y="10369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151328</xdr:rowOff>
    </xdr:from>
    <xdr:ext cx="469744" cy="259045"/>
    <xdr:sp macro="" textlink="">
      <xdr:nvSpPr>
        <xdr:cNvPr id="243" name="n_2mainValue【体育館・プール】&#10;一人当たり面積">
          <a:extLst>
            <a:ext uri="{FF2B5EF4-FFF2-40B4-BE49-F238E27FC236}">
              <a16:creationId xmlns:a16="http://schemas.microsoft.com/office/drawing/2014/main" id="{235885C9-A885-4C81-AD13-37D95E5B5A9C}"/>
            </a:ext>
          </a:extLst>
        </xdr:cNvPr>
        <xdr:cNvSpPr txBox="1"/>
      </xdr:nvSpPr>
      <xdr:spPr>
        <a:xfrm>
          <a:off x="7509587" y="10377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149696</xdr:rowOff>
    </xdr:from>
    <xdr:ext cx="469744" cy="259045"/>
    <xdr:sp macro="" textlink="">
      <xdr:nvSpPr>
        <xdr:cNvPr id="244" name="n_3mainValue【体育館・プール】&#10;一人当たり面積">
          <a:extLst>
            <a:ext uri="{FF2B5EF4-FFF2-40B4-BE49-F238E27FC236}">
              <a16:creationId xmlns:a16="http://schemas.microsoft.com/office/drawing/2014/main" id="{0E6D4E12-2A4F-4FBC-8C2F-A1AA1FC545E8}"/>
            </a:ext>
          </a:extLst>
        </xdr:cNvPr>
        <xdr:cNvSpPr txBox="1"/>
      </xdr:nvSpPr>
      <xdr:spPr>
        <a:xfrm>
          <a:off x="6712027" y="10375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5" name="正方形/長方形 244">
          <a:extLst>
            <a:ext uri="{FF2B5EF4-FFF2-40B4-BE49-F238E27FC236}">
              <a16:creationId xmlns:a16="http://schemas.microsoft.com/office/drawing/2014/main" id="{A8A596D1-BCD7-4A15-B125-C50AA3C9D49C}"/>
            </a:ext>
          </a:extLst>
        </xdr:cNvPr>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6" name="正方形/長方形 245">
          <a:extLst>
            <a:ext uri="{FF2B5EF4-FFF2-40B4-BE49-F238E27FC236}">
              <a16:creationId xmlns:a16="http://schemas.microsoft.com/office/drawing/2014/main" id="{851AF950-4718-4A6C-9761-DA999B291778}"/>
            </a:ext>
          </a:extLst>
        </xdr:cNvPr>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7" name="正方形/長方形 246">
          <a:extLst>
            <a:ext uri="{FF2B5EF4-FFF2-40B4-BE49-F238E27FC236}">
              <a16:creationId xmlns:a16="http://schemas.microsoft.com/office/drawing/2014/main" id="{BDFA92AF-F9F4-4EEB-B656-C7852FEDDB18}"/>
            </a:ext>
          </a:extLst>
        </xdr:cNvPr>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8" name="正方形/長方形 247">
          <a:extLst>
            <a:ext uri="{FF2B5EF4-FFF2-40B4-BE49-F238E27FC236}">
              <a16:creationId xmlns:a16="http://schemas.microsoft.com/office/drawing/2014/main" id="{05497547-B1A6-443D-AEA7-F63C4E96C418}"/>
            </a:ext>
          </a:extLst>
        </xdr:cNvPr>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9" name="正方形/長方形 248">
          <a:extLst>
            <a:ext uri="{FF2B5EF4-FFF2-40B4-BE49-F238E27FC236}">
              <a16:creationId xmlns:a16="http://schemas.microsoft.com/office/drawing/2014/main" id="{1ACFB2A2-1A48-46D7-A29A-362197681EC9}"/>
            </a:ext>
          </a:extLst>
        </xdr:cNvPr>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0" name="正方形/長方形 249">
          <a:extLst>
            <a:ext uri="{FF2B5EF4-FFF2-40B4-BE49-F238E27FC236}">
              <a16:creationId xmlns:a16="http://schemas.microsoft.com/office/drawing/2014/main" id="{3AC1C794-B615-410D-932B-D19501BFFF58}"/>
            </a:ext>
          </a:extLst>
        </xdr:cNvPr>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1" name="正方形/長方形 250">
          <a:extLst>
            <a:ext uri="{FF2B5EF4-FFF2-40B4-BE49-F238E27FC236}">
              <a16:creationId xmlns:a16="http://schemas.microsoft.com/office/drawing/2014/main" id="{632C15C3-CBDA-4983-A291-FFA1637A945E}"/>
            </a:ext>
          </a:extLst>
        </xdr:cNvPr>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2" name="正方形/長方形 251">
          <a:extLst>
            <a:ext uri="{FF2B5EF4-FFF2-40B4-BE49-F238E27FC236}">
              <a16:creationId xmlns:a16="http://schemas.microsoft.com/office/drawing/2014/main" id="{BC9C0CD5-FD07-4E66-BFCE-5FD7AA48BECC}"/>
            </a:ext>
          </a:extLst>
        </xdr:cNvPr>
        <xdr:cNvSpPr/>
      </xdr:nvSpPr>
      <xdr:spPr>
        <a:xfrm>
          <a:off x="670560" y="1266825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53" name="正方形/長方形 252">
          <a:extLst>
            <a:ext uri="{FF2B5EF4-FFF2-40B4-BE49-F238E27FC236}">
              <a16:creationId xmlns:a16="http://schemas.microsoft.com/office/drawing/2014/main" id="{2E784B99-BDF9-413C-9BF3-2878814946A8}"/>
            </a:ext>
          </a:extLst>
        </xdr:cNvPr>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4" name="正方形/長方形 253">
          <a:extLst>
            <a:ext uri="{FF2B5EF4-FFF2-40B4-BE49-F238E27FC236}">
              <a16:creationId xmlns:a16="http://schemas.microsoft.com/office/drawing/2014/main" id="{A38DBCBC-48ED-4458-B5B3-FAAD1AAC7D51}"/>
            </a:ext>
          </a:extLst>
        </xdr:cNvPr>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5" name="正方形/長方形 254">
          <a:extLst>
            <a:ext uri="{FF2B5EF4-FFF2-40B4-BE49-F238E27FC236}">
              <a16:creationId xmlns:a16="http://schemas.microsoft.com/office/drawing/2014/main" id="{C13D36A1-9901-498A-9A63-508264D66BDF}"/>
            </a:ext>
          </a:extLst>
        </xdr:cNvPr>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6" name="正方形/長方形 255">
          <a:extLst>
            <a:ext uri="{FF2B5EF4-FFF2-40B4-BE49-F238E27FC236}">
              <a16:creationId xmlns:a16="http://schemas.microsoft.com/office/drawing/2014/main" id="{89CF9991-3C8C-41B5-B73C-5382E29BB522}"/>
            </a:ext>
          </a:extLst>
        </xdr:cNvPr>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7" name="正方形/長方形 256">
          <a:extLst>
            <a:ext uri="{FF2B5EF4-FFF2-40B4-BE49-F238E27FC236}">
              <a16:creationId xmlns:a16="http://schemas.microsoft.com/office/drawing/2014/main" id="{032A23DF-29FE-46F5-8428-F87A1F9F6422}"/>
            </a:ext>
          </a:extLst>
        </xdr:cNvPr>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8" name="正方形/長方形 257">
          <a:extLst>
            <a:ext uri="{FF2B5EF4-FFF2-40B4-BE49-F238E27FC236}">
              <a16:creationId xmlns:a16="http://schemas.microsoft.com/office/drawing/2014/main" id="{276E802F-9F99-4A41-B5D2-38B8A9D4AFFA}"/>
            </a:ext>
          </a:extLst>
        </xdr:cNvPr>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9" name="正方形/長方形 258">
          <a:extLst>
            <a:ext uri="{FF2B5EF4-FFF2-40B4-BE49-F238E27FC236}">
              <a16:creationId xmlns:a16="http://schemas.microsoft.com/office/drawing/2014/main" id="{8FA2C1C8-8D4B-42A5-88ED-A9AF04320A0D}"/>
            </a:ext>
          </a:extLst>
        </xdr:cNvPr>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0" name="正方形/長方形 259">
          <a:extLst>
            <a:ext uri="{FF2B5EF4-FFF2-40B4-BE49-F238E27FC236}">
              <a16:creationId xmlns:a16="http://schemas.microsoft.com/office/drawing/2014/main" id="{C4451C5C-83DB-491C-95CD-5B0A3C143284}"/>
            </a:ext>
          </a:extLst>
        </xdr:cNvPr>
        <xdr:cNvSpPr/>
      </xdr:nvSpPr>
      <xdr:spPr>
        <a:xfrm>
          <a:off x="5826760" y="1266825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61" name="正方形/長方形 260">
          <a:extLst>
            <a:ext uri="{FF2B5EF4-FFF2-40B4-BE49-F238E27FC236}">
              <a16:creationId xmlns:a16="http://schemas.microsoft.com/office/drawing/2014/main" id="{8542BD37-2D33-4317-A5DD-D423DA452144}"/>
            </a:ext>
          </a:extLst>
        </xdr:cNvPr>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62" name="正方形/長方形 261">
          <a:extLst>
            <a:ext uri="{FF2B5EF4-FFF2-40B4-BE49-F238E27FC236}">
              <a16:creationId xmlns:a16="http://schemas.microsoft.com/office/drawing/2014/main" id="{0BDB060C-66D8-42CB-B121-DCBF47D71EF3}"/>
            </a:ext>
          </a:extLst>
        </xdr:cNvPr>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63" name="正方形/長方形 262">
          <a:extLst>
            <a:ext uri="{FF2B5EF4-FFF2-40B4-BE49-F238E27FC236}">
              <a16:creationId xmlns:a16="http://schemas.microsoft.com/office/drawing/2014/main" id="{8CEC0181-5102-4AFE-A6F8-F71FE9FE09E0}"/>
            </a:ext>
          </a:extLst>
        </xdr:cNvPr>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64" name="正方形/長方形 263">
          <a:extLst>
            <a:ext uri="{FF2B5EF4-FFF2-40B4-BE49-F238E27FC236}">
              <a16:creationId xmlns:a16="http://schemas.microsoft.com/office/drawing/2014/main" id="{E5564B31-0069-4EDE-A346-37F0877A91D3}"/>
            </a:ext>
          </a:extLst>
        </xdr:cNvPr>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65" name="正方形/長方形 264">
          <a:extLst>
            <a:ext uri="{FF2B5EF4-FFF2-40B4-BE49-F238E27FC236}">
              <a16:creationId xmlns:a16="http://schemas.microsoft.com/office/drawing/2014/main" id="{2BE1FE68-6069-49A1-AAC2-0BC0B90C38A1}"/>
            </a:ext>
          </a:extLst>
        </xdr:cNvPr>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66" name="正方形/長方形 265">
          <a:extLst>
            <a:ext uri="{FF2B5EF4-FFF2-40B4-BE49-F238E27FC236}">
              <a16:creationId xmlns:a16="http://schemas.microsoft.com/office/drawing/2014/main" id="{F0072802-7F70-4EBD-B84E-A8232D2F4BB6}"/>
            </a:ext>
          </a:extLst>
        </xdr:cNvPr>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67" name="正方形/長方形 266">
          <a:extLst>
            <a:ext uri="{FF2B5EF4-FFF2-40B4-BE49-F238E27FC236}">
              <a16:creationId xmlns:a16="http://schemas.microsoft.com/office/drawing/2014/main" id="{1DB08190-9E20-4DFF-9D7D-7D0837B31EFE}"/>
            </a:ext>
          </a:extLst>
        </xdr:cNvPr>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68" name="正方形/長方形 267">
          <a:extLst>
            <a:ext uri="{FF2B5EF4-FFF2-40B4-BE49-F238E27FC236}">
              <a16:creationId xmlns:a16="http://schemas.microsoft.com/office/drawing/2014/main" id="{8BA6B0A1-07DA-4F0E-92C9-81927500983C}"/>
            </a:ext>
          </a:extLst>
        </xdr:cNvPr>
        <xdr:cNvSpPr/>
      </xdr:nvSpPr>
      <xdr:spPr>
        <a:xfrm>
          <a:off x="67056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69" name="正方形/長方形 268">
          <a:extLst>
            <a:ext uri="{FF2B5EF4-FFF2-40B4-BE49-F238E27FC236}">
              <a16:creationId xmlns:a16="http://schemas.microsoft.com/office/drawing/2014/main" id="{ADD4DD19-3CC5-413C-8BA4-8FBF50EEC54E}"/>
            </a:ext>
          </a:extLst>
        </xdr:cNvPr>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70" name="正方形/長方形 269">
          <a:extLst>
            <a:ext uri="{FF2B5EF4-FFF2-40B4-BE49-F238E27FC236}">
              <a16:creationId xmlns:a16="http://schemas.microsoft.com/office/drawing/2014/main" id="{887B09B0-972C-4581-A147-7141BB4265DC}"/>
            </a:ext>
          </a:extLst>
        </xdr:cNvPr>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71" name="正方形/長方形 270">
          <a:extLst>
            <a:ext uri="{FF2B5EF4-FFF2-40B4-BE49-F238E27FC236}">
              <a16:creationId xmlns:a16="http://schemas.microsoft.com/office/drawing/2014/main" id="{A4E3E6E6-48A8-43B1-B524-FF91166BDAE2}"/>
            </a:ext>
          </a:extLst>
        </xdr:cNvPr>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72" name="正方形/長方形 271">
          <a:extLst>
            <a:ext uri="{FF2B5EF4-FFF2-40B4-BE49-F238E27FC236}">
              <a16:creationId xmlns:a16="http://schemas.microsoft.com/office/drawing/2014/main" id="{F1E78387-3A7E-4D5A-B0AE-981F82D94778}"/>
            </a:ext>
          </a:extLst>
        </xdr:cNvPr>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73" name="正方形/長方形 272">
          <a:extLst>
            <a:ext uri="{FF2B5EF4-FFF2-40B4-BE49-F238E27FC236}">
              <a16:creationId xmlns:a16="http://schemas.microsoft.com/office/drawing/2014/main" id="{C4B4D291-ED7C-4051-8298-F007EEBC6003}"/>
            </a:ext>
          </a:extLst>
        </xdr:cNvPr>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74" name="正方形/長方形 273">
          <a:extLst>
            <a:ext uri="{FF2B5EF4-FFF2-40B4-BE49-F238E27FC236}">
              <a16:creationId xmlns:a16="http://schemas.microsoft.com/office/drawing/2014/main" id="{D9CD0EB5-A11C-4748-AEF5-179A2C6DA083}"/>
            </a:ext>
          </a:extLst>
        </xdr:cNvPr>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75" name="正方形/長方形 274">
          <a:extLst>
            <a:ext uri="{FF2B5EF4-FFF2-40B4-BE49-F238E27FC236}">
              <a16:creationId xmlns:a16="http://schemas.microsoft.com/office/drawing/2014/main" id="{C867B163-4BB6-4BA6-907E-EEE0BA06F623}"/>
            </a:ext>
          </a:extLst>
        </xdr:cNvPr>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76" name="正方形/長方形 275">
          <a:extLst>
            <a:ext uri="{FF2B5EF4-FFF2-40B4-BE49-F238E27FC236}">
              <a16:creationId xmlns:a16="http://schemas.microsoft.com/office/drawing/2014/main" id="{7F334906-5697-4B9A-8599-4CF94DDA1F6A}"/>
            </a:ext>
          </a:extLst>
        </xdr:cNvPr>
        <xdr:cNvSpPr/>
      </xdr:nvSpPr>
      <xdr:spPr>
        <a:xfrm>
          <a:off x="582676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77" name="正方形/長方形 276">
          <a:extLst>
            <a:ext uri="{FF2B5EF4-FFF2-40B4-BE49-F238E27FC236}">
              <a16:creationId xmlns:a16="http://schemas.microsoft.com/office/drawing/2014/main" id="{8B2057C3-AD3B-4214-9283-34C1763545D8}"/>
            </a:ext>
          </a:extLst>
        </xdr:cNvPr>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78" name="正方形/長方形 277">
          <a:extLst>
            <a:ext uri="{FF2B5EF4-FFF2-40B4-BE49-F238E27FC236}">
              <a16:creationId xmlns:a16="http://schemas.microsoft.com/office/drawing/2014/main" id="{4385F07C-85E6-4B21-9127-A721A6B792E8}"/>
            </a:ext>
          </a:extLst>
        </xdr:cNvPr>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79" name="正方形/長方形 278">
          <a:extLst>
            <a:ext uri="{FF2B5EF4-FFF2-40B4-BE49-F238E27FC236}">
              <a16:creationId xmlns:a16="http://schemas.microsoft.com/office/drawing/2014/main" id="{DCC46383-6EAA-4950-9F99-C12F48B1174E}"/>
            </a:ext>
          </a:extLst>
        </xdr:cNvPr>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80" name="正方形/長方形 279">
          <a:extLst>
            <a:ext uri="{FF2B5EF4-FFF2-40B4-BE49-F238E27FC236}">
              <a16:creationId xmlns:a16="http://schemas.microsoft.com/office/drawing/2014/main" id="{0E6F1319-E392-4479-980B-8130EBA60AF9}"/>
            </a:ext>
          </a:extLst>
        </xdr:cNvPr>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81" name="正方形/長方形 280">
          <a:extLst>
            <a:ext uri="{FF2B5EF4-FFF2-40B4-BE49-F238E27FC236}">
              <a16:creationId xmlns:a16="http://schemas.microsoft.com/office/drawing/2014/main" id="{494AABB9-E00E-4653-A9F6-6AB33DBE5349}"/>
            </a:ext>
          </a:extLst>
        </xdr:cNvPr>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82" name="正方形/長方形 281">
          <a:extLst>
            <a:ext uri="{FF2B5EF4-FFF2-40B4-BE49-F238E27FC236}">
              <a16:creationId xmlns:a16="http://schemas.microsoft.com/office/drawing/2014/main" id="{2C9DA097-68EB-4246-88E8-FC87BA6F0320}"/>
            </a:ext>
          </a:extLst>
        </xdr:cNvPr>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83" name="正方形/長方形 282">
          <a:extLst>
            <a:ext uri="{FF2B5EF4-FFF2-40B4-BE49-F238E27FC236}">
              <a16:creationId xmlns:a16="http://schemas.microsoft.com/office/drawing/2014/main" id="{53623704-8CD6-4EAB-8882-A09DA2406124}"/>
            </a:ext>
          </a:extLst>
        </xdr:cNvPr>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84" name="正方形/長方形 283">
          <a:extLst>
            <a:ext uri="{FF2B5EF4-FFF2-40B4-BE49-F238E27FC236}">
              <a16:creationId xmlns:a16="http://schemas.microsoft.com/office/drawing/2014/main" id="{66FFB377-A83C-4201-90C2-0FE47E581056}"/>
            </a:ext>
          </a:extLst>
        </xdr:cNvPr>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85" name="テキスト ボックス 284">
          <a:extLst>
            <a:ext uri="{FF2B5EF4-FFF2-40B4-BE49-F238E27FC236}">
              <a16:creationId xmlns:a16="http://schemas.microsoft.com/office/drawing/2014/main" id="{561C9949-AC4D-4E80-A7BA-46916DA75F7D}"/>
            </a:ext>
          </a:extLst>
        </xdr:cNvPr>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86" name="直線コネクタ 285">
          <a:extLst>
            <a:ext uri="{FF2B5EF4-FFF2-40B4-BE49-F238E27FC236}">
              <a16:creationId xmlns:a16="http://schemas.microsoft.com/office/drawing/2014/main" id="{D4154011-12BB-467B-A626-19B2CA67EE20}"/>
            </a:ext>
          </a:extLst>
        </xdr:cNvPr>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287" name="直線コネクタ 286">
          <a:extLst>
            <a:ext uri="{FF2B5EF4-FFF2-40B4-BE49-F238E27FC236}">
              <a16:creationId xmlns:a16="http://schemas.microsoft.com/office/drawing/2014/main" id="{EF08C79D-906C-4F0F-BD39-A736F2232F24}"/>
            </a:ext>
          </a:extLst>
        </xdr:cNvPr>
        <xdr:cNvCxnSpPr/>
      </xdr:nvCxnSpPr>
      <xdr:spPr>
        <a:xfrm>
          <a:off x="10960100" y="713340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288" name="テキスト ボックス 287">
          <a:extLst>
            <a:ext uri="{FF2B5EF4-FFF2-40B4-BE49-F238E27FC236}">
              <a16:creationId xmlns:a16="http://schemas.microsoft.com/office/drawing/2014/main" id="{69E7E066-6BF0-4510-9E0C-F2A2B81FF287}"/>
            </a:ext>
          </a:extLst>
        </xdr:cNvPr>
        <xdr:cNvSpPr txBox="1"/>
      </xdr:nvSpPr>
      <xdr:spPr>
        <a:xfrm>
          <a:off x="10666881" y="699499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289" name="直線コネクタ 288">
          <a:extLst>
            <a:ext uri="{FF2B5EF4-FFF2-40B4-BE49-F238E27FC236}">
              <a16:creationId xmlns:a16="http://schemas.microsoft.com/office/drawing/2014/main" id="{3DC80044-C182-45A9-9C01-7455F2976E52}"/>
            </a:ext>
          </a:extLst>
        </xdr:cNvPr>
        <xdr:cNvCxnSpPr/>
      </xdr:nvCxnSpPr>
      <xdr:spPr>
        <a:xfrm>
          <a:off x="10960100" y="681445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290" name="テキスト ボックス 289">
          <a:extLst>
            <a:ext uri="{FF2B5EF4-FFF2-40B4-BE49-F238E27FC236}">
              <a16:creationId xmlns:a16="http://schemas.microsoft.com/office/drawing/2014/main" id="{8163B3DD-C779-4E40-AC0E-C59434E690CB}"/>
            </a:ext>
          </a:extLst>
        </xdr:cNvPr>
        <xdr:cNvSpPr txBox="1"/>
      </xdr:nvSpPr>
      <xdr:spPr>
        <a:xfrm>
          <a:off x="1060276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291" name="直線コネクタ 290">
          <a:extLst>
            <a:ext uri="{FF2B5EF4-FFF2-40B4-BE49-F238E27FC236}">
              <a16:creationId xmlns:a16="http://schemas.microsoft.com/office/drawing/2014/main" id="{1ADE59C3-D219-42E9-A017-291E0EC9C06B}"/>
            </a:ext>
          </a:extLst>
        </xdr:cNvPr>
        <xdr:cNvCxnSpPr/>
      </xdr:nvCxnSpPr>
      <xdr:spPr>
        <a:xfrm>
          <a:off x="10960100" y="649550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292" name="テキスト ボックス 291">
          <a:extLst>
            <a:ext uri="{FF2B5EF4-FFF2-40B4-BE49-F238E27FC236}">
              <a16:creationId xmlns:a16="http://schemas.microsoft.com/office/drawing/2014/main" id="{E0358962-B51C-4742-81C9-C0750909C2C9}"/>
            </a:ext>
          </a:extLst>
        </xdr:cNvPr>
        <xdr:cNvSpPr txBox="1"/>
      </xdr:nvSpPr>
      <xdr:spPr>
        <a:xfrm>
          <a:off x="1060276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293" name="直線コネクタ 292">
          <a:extLst>
            <a:ext uri="{FF2B5EF4-FFF2-40B4-BE49-F238E27FC236}">
              <a16:creationId xmlns:a16="http://schemas.microsoft.com/office/drawing/2014/main" id="{E5CFF7F6-E98C-4178-86B4-97774F397A9D}"/>
            </a:ext>
          </a:extLst>
        </xdr:cNvPr>
        <xdr:cNvCxnSpPr/>
      </xdr:nvCxnSpPr>
      <xdr:spPr>
        <a:xfrm>
          <a:off x="10960100" y="617655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294" name="テキスト ボックス 293">
          <a:extLst>
            <a:ext uri="{FF2B5EF4-FFF2-40B4-BE49-F238E27FC236}">
              <a16:creationId xmlns:a16="http://schemas.microsoft.com/office/drawing/2014/main" id="{BEE9A85B-EF91-4C19-8299-5959DF83F981}"/>
            </a:ext>
          </a:extLst>
        </xdr:cNvPr>
        <xdr:cNvSpPr txBox="1"/>
      </xdr:nvSpPr>
      <xdr:spPr>
        <a:xfrm>
          <a:off x="1060276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295" name="直線コネクタ 294">
          <a:extLst>
            <a:ext uri="{FF2B5EF4-FFF2-40B4-BE49-F238E27FC236}">
              <a16:creationId xmlns:a16="http://schemas.microsoft.com/office/drawing/2014/main" id="{31A350A2-5A98-4BE6-A992-18B23C1526DE}"/>
            </a:ext>
          </a:extLst>
        </xdr:cNvPr>
        <xdr:cNvCxnSpPr/>
      </xdr:nvCxnSpPr>
      <xdr:spPr>
        <a:xfrm>
          <a:off x="10960100" y="585760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296" name="テキスト ボックス 295">
          <a:extLst>
            <a:ext uri="{FF2B5EF4-FFF2-40B4-BE49-F238E27FC236}">
              <a16:creationId xmlns:a16="http://schemas.microsoft.com/office/drawing/2014/main" id="{39281ACA-E7F2-455E-B3D8-26AEAD6A6D89}"/>
            </a:ext>
          </a:extLst>
        </xdr:cNvPr>
        <xdr:cNvSpPr txBox="1"/>
      </xdr:nvSpPr>
      <xdr:spPr>
        <a:xfrm>
          <a:off x="1060276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297" name="直線コネクタ 296">
          <a:extLst>
            <a:ext uri="{FF2B5EF4-FFF2-40B4-BE49-F238E27FC236}">
              <a16:creationId xmlns:a16="http://schemas.microsoft.com/office/drawing/2014/main" id="{85782151-A089-4D82-8379-A46C37491D6D}"/>
            </a:ext>
          </a:extLst>
        </xdr:cNvPr>
        <xdr:cNvCxnSpPr/>
      </xdr:nvCxnSpPr>
      <xdr:spPr>
        <a:xfrm>
          <a:off x="10960100" y="553484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298" name="テキスト ボックス 297">
          <a:extLst>
            <a:ext uri="{FF2B5EF4-FFF2-40B4-BE49-F238E27FC236}">
              <a16:creationId xmlns:a16="http://schemas.microsoft.com/office/drawing/2014/main" id="{3B3225A8-EDAE-46B0-BE9E-4B6777C4ADAB}"/>
            </a:ext>
          </a:extLst>
        </xdr:cNvPr>
        <xdr:cNvSpPr txBox="1"/>
      </xdr:nvSpPr>
      <xdr:spPr>
        <a:xfrm>
          <a:off x="10561501" y="539642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99" name="直線コネクタ 298">
          <a:extLst>
            <a:ext uri="{FF2B5EF4-FFF2-40B4-BE49-F238E27FC236}">
              <a16:creationId xmlns:a16="http://schemas.microsoft.com/office/drawing/2014/main" id="{65BC998B-874D-4D35-8D0F-5BB61C079566}"/>
            </a:ext>
          </a:extLst>
        </xdr:cNvPr>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00" name="テキスト ボックス 299">
          <a:extLst>
            <a:ext uri="{FF2B5EF4-FFF2-40B4-BE49-F238E27FC236}">
              <a16:creationId xmlns:a16="http://schemas.microsoft.com/office/drawing/2014/main" id="{FFB49220-2402-48AB-9597-7ECF2B936AA6}"/>
            </a:ext>
          </a:extLst>
        </xdr:cNvPr>
        <xdr:cNvSpPr txBox="1"/>
      </xdr:nvSpPr>
      <xdr:spPr>
        <a:xfrm>
          <a:off x="105615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01" name="【一般廃棄物処理施設】&#10;有形固定資産減価償却率グラフ枠">
          <a:extLst>
            <a:ext uri="{FF2B5EF4-FFF2-40B4-BE49-F238E27FC236}">
              <a16:creationId xmlns:a16="http://schemas.microsoft.com/office/drawing/2014/main" id="{B8681DB1-B51C-45C4-9716-35FD6A5F01B8}"/>
            </a:ext>
          </a:extLst>
        </xdr:cNvPr>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151312</xdr:rowOff>
    </xdr:to>
    <xdr:cxnSp macro="">
      <xdr:nvCxnSpPr>
        <xdr:cNvPr id="302" name="直線コネクタ 301">
          <a:extLst>
            <a:ext uri="{FF2B5EF4-FFF2-40B4-BE49-F238E27FC236}">
              <a16:creationId xmlns:a16="http://schemas.microsoft.com/office/drawing/2014/main" id="{1E99090C-9AE3-4CE5-9F0C-BC44C46A249A}"/>
            </a:ext>
          </a:extLst>
        </xdr:cNvPr>
        <xdr:cNvCxnSpPr/>
      </xdr:nvCxnSpPr>
      <xdr:spPr>
        <a:xfrm flipV="1">
          <a:off x="14375764" y="5534842"/>
          <a:ext cx="0" cy="14897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155139</xdr:rowOff>
    </xdr:from>
    <xdr:ext cx="340478" cy="259045"/>
    <xdr:sp macro="" textlink="">
      <xdr:nvSpPr>
        <xdr:cNvPr id="303" name="【一般廃棄物処理施設】&#10;有形固定資産減価償却率最小値テキスト">
          <a:extLst>
            <a:ext uri="{FF2B5EF4-FFF2-40B4-BE49-F238E27FC236}">
              <a16:creationId xmlns:a16="http://schemas.microsoft.com/office/drawing/2014/main" id="{2DD9989F-69AE-4943-BE53-4F7CDB57BEBA}"/>
            </a:ext>
          </a:extLst>
        </xdr:cNvPr>
        <xdr:cNvSpPr txBox="1"/>
      </xdr:nvSpPr>
      <xdr:spPr>
        <a:xfrm>
          <a:off x="14414500" y="702837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151312</xdr:rowOff>
    </xdr:from>
    <xdr:to>
      <xdr:col>86</xdr:col>
      <xdr:colOff>25400</xdr:colOff>
      <xdr:row>41</xdr:row>
      <xdr:rowOff>151312</xdr:rowOff>
    </xdr:to>
    <xdr:cxnSp macro="">
      <xdr:nvCxnSpPr>
        <xdr:cNvPr id="304" name="直線コネクタ 303">
          <a:extLst>
            <a:ext uri="{FF2B5EF4-FFF2-40B4-BE49-F238E27FC236}">
              <a16:creationId xmlns:a16="http://schemas.microsoft.com/office/drawing/2014/main" id="{E75365F4-C0C2-4250-9C8C-090F77EEE17A}"/>
            </a:ext>
          </a:extLst>
        </xdr:cNvPr>
        <xdr:cNvCxnSpPr/>
      </xdr:nvCxnSpPr>
      <xdr:spPr>
        <a:xfrm>
          <a:off x="14287500" y="702455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05" name="【一般廃棄物処理施設】&#10;有形固定資産減価償却率最大値テキスト">
          <a:extLst>
            <a:ext uri="{FF2B5EF4-FFF2-40B4-BE49-F238E27FC236}">
              <a16:creationId xmlns:a16="http://schemas.microsoft.com/office/drawing/2014/main" id="{5347F65A-44AF-4FF8-A3B4-2A032E11FA52}"/>
            </a:ext>
          </a:extLst>
        </xdr:cNvPr>
        <xdr:cNvSpPr txBox="1"/>
      </xdr:nvSpPr>
      <xdr:spPr>
        <a:xfrm>
          <a:off x="14414500" y="5317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06" name="直線コネクタ 305">
          <a:extLst>
            <a:ext uri="{FF2B5EF4-FFF2-40B4-BE49-F238E27FC236}">
              <a16:creationId xmlns:a16="http://schemas.microsoft.com/office/drawing/2014/main" id="{6FC569DC-5747-434C-A723-EF21D96BA757}"/>
            </a:ext>
          </a:extLst>
        </xdr:cNvPr>
        <xdr:cNvCxnSpPr/>
      </xdr:nvCxnSpPr>
      <xdr:spPr>
        <a:xfrm>
          <a:off x="14287500" y="553484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28683</xdr:rowOff>
    </xdr:from>
    <xdr:ext cx="405111" cy="259045"/>
    <xdr:sp macro="" textlink="">
      <xdr:nvSpPr>
        <xdr:cNvPr id="307" name="【一般廃棄物処理施設】&#10;有形固定資産減価償却率平均値テキスト">
          <a:extLst>
            <a:ext uri="{FF2B5EF4-FFF2-40B4-BE49-F238E27FC236}">
              <a16:creationId xmlns:a16="http://schemas.microsoft.com/office/drawing/2014/main" id="{EA3DD197-3E20-4026-B499-3B637C51F3CD}"/>
            </a:ext>
          </a:extLst>
        </xdr:cNvPr>
        <xdr:cNvSpPr txBox="1"/>
      </xdr:nvSpPr>
      <xdr:spPr>
        <a:xfrm>
          <a:off x="14414500" y="58960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5806</xdr:rowOff>
    </xdr:from>
    <xdr:to>
      <xdr:col>85</xdr:col>
      <xdr:colOff>177800</xdr:colOff>
      <xdr:row>36</xdr:row>
      <xdr:rowOff>107406</xdr:rowOff>
    </xdr:to>
    <xdr:sp macro="" textlink="">
      <xdr:nvSpPr>
        <xdr:cNvPr id="308" name="フローチャート: 判断 307">
          <a:extLst>
            <a:ext uri="{FF2B5EF4-FFF2-40B4-BE49-F238E27FC236}">
              <a16:creationId xmlns:a16="http://schemas.microsoft.com/office/drawing/2014/main" id="{A5C38933-ABCF-463E-80B3-AA23698E0990}"/>
            </a:ext>
          </a:extLst>
        </xdr:cNvPr>
        <xdr:cNvSpPr/>
      </xdr:nvSpPr>
      <xdr:spPr>
        <a:xfrm>
          <a:off x="14325600" y="6040846"/>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36830</xdr:rowOff>
    </xdr:from>
    <xdr:to>
      <xdr:col>81</xdr:col>
      <xdr:colOff>101600</xdr:colOff>
      <xdr:row>36</xdr:row>
      <xdr:rowOff>138430</xdr:rowOff>
    </xdr:to>
    <xdr:sp macro="" textlink="">
      <xdr:nvSpPr>
        <xdr:cNvPr id="309" name="フローチャート: 判断 308">
          <a:extLst>
            <a:ext uri="{FF2B5EF4-FFF2-40B4-BE49-F238E27FC236}">
              <a16:creationId xmlns:a16="http://schemas.microsoft.com/office/drawing/2014/main" id="{AA0128D3-3191-46AB-B9BB-396DE6C74F96}"/>
            </a:ext>
          </a:extLst>
        </xdr:cNvPr>
        <xdr:cNvSpPr/>
      </xdr:nvSpPr>
      <xdr:spPr>
        <a:xfrm>
          <a:off x="13578840" y="6071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2540</xdr:rowOff>
    </xdr:from>
    <xdr:to>
      <xdr:col>76</xdr:col>
      <xdr:colOff>165100</xdr:colOff>
      <xdr:row>36</xdr:row>
      <xdr:rowOff>104140</xdr:rowOff>
    </xdr:to>
    <xdr:sp macro="" textlink="">
      <xdr:nvSpPr>
        <xdr:cNvPr id="310" name="フローチャート: 判断 309">
          <a:extLst>
            <a:ext uri="{FF2B5EF4-FFF2-40B4-BE49-F238E27FC236}">
              <a16:creationId xmlns:a16="http://schemas.microsoft.com/office/drawing/2014/main" id="{ACF2D635-DC21-4BE7-B6CB-F9BE04E52DC0}"/>
            </a:ext>
          </a:extLst>
        </xdr:cNvPr>
        <xdr:cNvSpPr/>
      </xdr:nvSpPr>
      <xdr:spPr>
        <a:xfrm>
          <a:off x="12804140" y="6037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72753</xdr:rowOff>
    </xdr:from>
    <xdr:to>
      <xdr:col>72</xdr:col>
      <xdr:colOff>38100</xdr:colOff>
      <xdr:row>37</xdr:row>
      <xdr:rowOff>2903</xdr:rowOff>
    </xdr:to>
    <xdr:sp macro="" textlink="">
      <xdr:nvSpPr>
        <xdr:cNvPr id="311" name="フローチャート: 判断 310">
          <a:extLst>
            <a:ext uri="{FF2B5EF4-FFF2-40B4-BE49-F238E27FC236}">
              <a16:creationId xmlns:a16="http://schemas.microsoft.com/office/drawing/2014/main" id="{70547F3F-B334-4B62-BFBF-A17AD03B5BB7}"/>
            </a:ext>
          </a:extLst>
        </xdr:cNvPr>
        <xdr:cNvSpPr/>
      </xdr:nvSpPr>
      <xdr:spPr>
        <a:xfrm>
          <a:off x="12029440" y="610779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12" name="テキスト ボックス 311">
          <a:extLst>
            <a:ext uri="{FF2B5EF4-FFF2-40B4-BE49-F238E27FC236}">
              <a16:creationId xmlns:a16="http://schemas.microsoft.com/office/drawing/2014/main" id="{C6C31DC2-4DFD-4AEE-9852-3C5FA85B0730}"/>
            </a:ext>
          </a:extLst>
        </xdr:cNvPr>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13" name="テキスト ボックス 312">
          <a:extLst>
            <a:ext uri="{FF2B5EF4-FFF2-40B4-BE49-F238E27FC236}">
              <a16:creationId xmlns:a16="http://schemas.microsoft.com/office/drawing/2014/main" id="{914578BD-AB35-45EF-AAB2-7561DAF84A87}"/>
            </a:ext>
          </a:extLst>
        </xdr:cNvPr>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14" name="テキスト ボックス 313">
          <a:extLst>
            <a:ext uri="{FF2B5EF4-FFF2-40B4-BE49-F238E27FC236}">
              <a16:creationId xmlns:a16="http://schemas.microsoft.com/office/drawing/2014/main" id="{215023DE-0F92-4C00-92E2-FB8208D3DB27}"/>
            </a:ext>
          </a:extLst>
        </xdr:cNvPr>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15" name="テキスト ボックス 314">
          <a:extLst>
            <a:ext uri="{FF2B5EF4-FFF2-40B4-BE49-F238E27FC236}">
              <a16:creationId xmlns:a16="http://schemas.microsoft.com/office/drawing/2014/main" id="{DA64E9A4-03E2-420F-8ACB-7B1751830274}"/>
            </a:ext>
          </a:extLst>
        </xdr:cNvPr>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16" name="テキスト ボックス 315">
          <a:extLst>
            <a:ext uri="{FF2B5EF4-FFF2-40B4-BE49-F238E27FC236}">
              <a16:creationId xmlns:a16="http://schemas.microsoft.com/office/drawing/2014/main" id="{B1297C54-1CA6-40E9-AD25-2164BB3C99A1}"/>
            </a:ext>
          </a:extLst>
        </xdr:cNvPr>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120106</xdr:rowOff>
    </xdr:from>
    <xdr:to>
      <xdr:col>85</xdr:col>
      <xdr:colOff>177800</xdr:colOff>
      <xdr:row>37</xdr:row>
      <xdr:rowOff>50256</xdr:rowOff>
    </xdr:to>
    <xdr:sp macro="" textlink="">
      <xdr:nvSpPr>
        <xdr:cNvPr id="317" name="楕円 316">
          <a:extLst>
            <a:ext uri="{FF2B5EF4-FFF2-40B4-BE49-F238E27FC236}">
              <a16:creationId xmlns:a16="http://schemas.microsoft.com/office/drawing/2014/main" id="{94109E2F-B6CE-40E6-B67C-E8D9F8A8069B}"/>
            </a:ext>
          </a:extLst>
        </xdr:cNvPr>
        <xdr:cNvSpPr/>
      </xdr:nvSpPr>
      <xdr:spPr>
        <a:xfrm>
          <a:off x="14325600" y="6155146"/>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98533</xdr:rowOff>
    </xdr:from>
    <xdr:ext cx="405111" cy="259045"/>
    <xdr:sp macro="" textlink="">
      <xdr:nvSpPr>
        <xdr:cNvPr id="318" name="【一般廃棄物処理施設】&#10;有形固定資産減価償却率該当値テキスト">
          <a:extLst>
            <a:ext uri="{FF2B5EF4-FFF2-40B4-BE49-F238E27FC236}">
              <a16:creationId xmlns:a16="http://schemas.microsoft.com/office/drawing/2014/main" id="{B37A34C4-0AED-4280-B633-3B7F80B800B9}"/>
            </a:ext>
          </a:extLst>
        </xdr:cNvPr>
        <xdr:cNvSpPr txBox="1"/>
      </xdr:nvSpPr>
      <xdr:spPr>
        <a:xfrm>
          <a:off x="14414500" y="6133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154396</xdr:rowOff>
    </xdr:from>
    <xdr:to>
      <xdr:col>81</xdr:col>
      <xdr:colOff>101600</xdr:colOff>
      <xdr:row>37</xdr:row>
      <xdr:rowOff>84546</xdr:rowOff>
    </xdr:to>
    <xdr:sp macro="" textlink="">
      <xdr:nvSpPr>
        <xdr:cNvPr id="319" name="楕円 318">
          <a:extLst>
            <a:ext uri="{FF2B5EF4-FFF2-40B4-BE49-F238E27FC236}">
              <a16:creationId xmlns:a16="http://schemas.microsoft.com/office/drawing/2014/main" id="{C6461AB7-D32C-4BDA-8715-3A65036B5223}"/>
            </a:ext>
          </a:extLst>
        </xdr:cNvPr>
        <xdr:cNvSpPr/>
      </xdr:nvSpPr>
      <xdr:spPr>
        <a:xfrm>
          <a:off x="13578840" y="618943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170906</xdr:rowOff>
    </xdr:from>
    <xdr:to>
      <xdr:col>85</xdr:col>
      <xdr:colOff>127000</xdr:colOff>
      <xdr:row>37</xdr:row>
      <xdr:rowOff>33746</xdr:rowOff>
    </xdr:to>
    <xdr:cxnSp macro="">
      <xdr:nvCxnSpPr>
        <xdr:cNvPr id="320" name="直線コネクタ 319">
          <a:extLst>
            <a:ext uri="{FF2B5EF4-FFF2-40B4-BE49-F238E27FC236}">
              <a16:creationId xmlns:a16="http://schemas.microsoft.com/office/drawing/2014/main" id="{3BDA7E81-BCE4-46A1-8A6E-8994B8FCB154}"/>
            </a:ext>
          </a:extLst>
        </xdr:cNvPr>
        <xdr:cNvCxnSpPr/>
      </xdr:nvCxnSpPr>
      <xdr:spPr>
        <a:xfrm flipV="1">
          <a:off x="13629640" y="6205946"/>
          <a:ext cx="74676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20501</xdr:rowOff>
    </xdr:from>
    <xdr:to>
      <xdr:col>76</xdr:col>
      <xdr:colOff>165100</xdr:colOff>
      <xdr:row>37</xdr:row>
      <xdr:rowOff>122101</xdr:rowOff>
    </xdr:to>
    <xdr:sp macro="" textlink="">
      <xdr:nvSpPr>
        <xdr:cNvPr id="321" name="楕円 320">
          <a:extLst>
            <a:ext uri="{FF2B5EF4-FFF2-40B4-BE49-F238E27FC236}">
              <a16:creationId xmlns:a16="http://schemas.microsoft.com/office/drawing/2014/main" id="{39FF8872-40B5-4743-A73E-CF314E408BAD}"/>
            </a:ext>
          </a:extLst>
        </xdr:cNvPr>
        <xdr:cNvSpPr/>
      </xdr:nvSpPr>
      <xdr:spPr>
        <a:xfrm>
          <a:off x="12804140" y="6223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33746</xdr:rowOff>
    </xdr:from>
    <xdr:to>
      <xdr:col>81</xdr:col>
      <xdr:colOff>50800</xdr:colOff>
      <xdr:row>37</xdr:row>
      <xdr:rowOff>71301</xdr:rowOff>
    </xdr:to>
    <xdr:cxnSp macro="">
      <xdr:nvCxnSpPr>
        <xdr:cNvPr id="322" name="直線コネクタ 321">
          <a:extLst>
            <a:ext uri="{FF2B5EF4-FFF2-40B4-BE49-F238E27FC236}">
              <a16:creationId xmlns:a16="http://schemas.microsoft.com/office/drawing/2014/main" id="{2CB5C160-9C58-4A97-9247-E76864CEEEC0}"/>
            </a:ext>
          </a:extLst>
        </xdr:cNvPr>
        <xdr:cNvCxnSpPr/>
      </xdr:nvCxnSpPr>
      <xdr:spPr>
        <a:xfrm flipV="1">
          <a:off x="12854940" y="6236426"/>
          <a:ext cx="7747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59690</xdr:rowOff>
    </xdr:from>
    <xdr:to>
      <xdr:col>72</xdr:col>
      <xdr:colOff>38100</xdr:colOff>
      <xdr:row>36</xdr:row>
      <xdr:rowOff>161290</xdr:rowOff>
    </xdr:to>
    <xdr:sp macro="" textlink="">
      <xdr:nvSpPr>
        <xdr:cNvPr id="323" name="楕円 322">
          <a:extLst>
            <a:ext uri="{FF2B5EF4-FFF2-40B4-BE49-F238E27FC236}">
              <a16:creationId xmlns:a16="http://schemas.microsoft.com/office/drawing/2014/main" id="{FFCC6909-7CA8-4596-B419-D2D4FD3E863B}"/>
            </a:ext>
          </a:extLst>
        </xdr:cNvPr>
        <xdr:cNvSpPr/>
      </xdr:nvSpPr>
      <xdr:spPr>
        <a:xfrm>
          <a:off x="12029440" y="609473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110490</xdr:rowOff>
    </xdr:from>
    <xdr:to>
      <xdr:col>76</xdr:col>
      <xdr:colOff>114300</xdr:colOff>
      <xdr:row>37</xdr:row>
      <xdr:rowOff>71301</xdr:rowOff>
    </xdr:to>
    <xdr:cxnSp macro="">
      <xdr:nvCxnSpPr>
        <xdr:cNvPr id="324" name="直線コネクタ 323">
          <a:extLst>
            <a:ext uri="{FF2B5EF4-FFF2-40B4-BE49-F238E27FC236}">
              <a16:creationId xmlns:a16="http://schemas.microsoft.com/office/drawing/2014/main" id="{1C099A83-B0BE-448F-A980-8261FFA46842}"/>
            </a:ext>
          </a:extLst>
        </xdr:cNvPr>
        <xdr:cNvCxnSpPr/>
      </xdr:nvCxnSpPr>
      <xdr:spPr>
        <a:xfrm>
          <a:off x="12072620" y="6145530"/>
          <a:ext cx="782320" cy="128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34</xdr:row>
      <xdr:rowOff>154957</xdr:rowOff>
    </xdr:from>
    <xdr:ext cx="405111" cy="259045"/>
    <xdr:sp macro="" textlink="">
      <xdr:nvSpPr>
        <xdr:cNvPr id="325" name="n_1aveValue【一般廃棄物処理施設】&#10;有形固定資産減価償却率">
          <a:extLst>
            <a:ext uri="{FF2B5EF4-FFF2-40B4-BE49-F238E27FC236}">
              <a16:creationId xmlns:a16="http://schemas.microsoft.com/office/drawing/2014/main" id="{D86330E7-FACB-4AA1-AF31-0869A32F07B4}"/>
            </a:ext>
          </a:extLst>
        </xdr:cNvPr>
        <xdr:cNvSpPr txBox="1"/>
      </xdr:nvSpPr>
      <xdr:spPr>
        <a:xfrm>
          <a:off x="13437244" y="5854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120667</xdr:rowOff>
    </xdr:from>
    <xdr:ext cx="405111" cy="259045"/>
    <xdr:sp macro="" textlink="">
      <xdr:nvSpPr>
        <xdr:cNvPr id="326" name="n_2aveValue【一般廃棄物処理施設】&#10;有形固定資産減価償却率">
          <a:extLst>
            <a:ext uri="{FF2B5EF4-FFF2-40B4-BE49-F238E27FC236}">
              <a16:creationId xmlns:a16="http://schemas.microsoft.com/office/drawing/2014/main" id="{A259066E-ECED-422A-BE11-45825B590A4A}"/>
            </a:ext>
          </a:extLst>
        </xdr:cNvPr>
        <xdr:cNvSpPr txBox="1"/>
      </xdr:nvSpPr>
      <xdr:spPr>
        <a:xfrm>
          <a:off x="12675244" y="582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165480</xdr:rowOff>
    </xdr:from>
    <xdr:ext cx="405111" cy="259045"/>
    <xdr:sp macro="" textlink="">
      <xdr:nvSpPr>
        <xdr:cNvPr id="327" name="n_3aveValue【一般廃棄物処理施設】&#10;有形固定資産減価償却率">
          <a:extLst>
            <a:ext uri="{FF2B5EF4-FFF2-40B4-BE49-F238E27FC236}">
              <a16:creationId xmlns:a16="http://schemas.microsoft.com/office/drawing/2014/main" id="{1EBB6322-1A2D-43ED-9341-09B7C9EAAFDA}"/>
            </a:ext>
          </a:extLst>
        </xdr:cNvPr>
        <xdr:cNvSpPr txBox="1"/>
      </xdr:nvSpPr>
      <xdr:spPr>
        <a:xfrm>
          <a:off x="11900544" y="62005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75673</xdr:rowOff>
    </xdr:from>
    <xdr:ext cx="405111" cy="259045"/>
    <xdr:sp macro="" textlink="">
      <xdr:nvSpPr>
        <xdr:cNvPr id="328" name="n_1mainValue【一般廃棄物処理施設】&#10;有形固定資産減価償却率">
          <a:extLst>
            <a:ext uri="{FF2B5EF4-FFF2-40B4-BE49-F238E27FC236}">
              <a16:creationId xmlns:a16="http://schemas.microsoft.com/office/drawing/2014/main" id="{DB4F1FC3-07D3-44AF-84FD-05431F2747CD}"/>
            </a:ext>
          </a:extLst>
        </xdr:cNvPr>
        <xdr:cNvSpPr txBox="1"/>
      </xdr:nvSpPr>
      <xdr:spPr>
        <a:xfrm>
          <a:off x="13437244" y="6278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113228</xdr:rowOff>
    </xdr:from>
    <xdr:ext cx="405111" cy="259045"/>
    <xdr:sp macro="" textlink="">
      <xdr:nvSpPr>
        <xdr:cNvPr id="329" name="n_2mainValue【一般廃棄物処理施設】&#10;有形固定資産減価償却率">
          <a:extLst>
            <a:ext uri="{FF2B5EF4-FFF2-40B4-BE49-F238E27FC236}">
              <a16:creationId xmlns:a16="http://schemas.microsoft.com/office/drawing/2014/main" id="{892B7185-B02A-4171-91FC-3C76AD54C403}"/>
            </a:ext>
          </a:extLst>
        </xdr:cNvPr>
        <xdr:cNvSpPr txBox="1"/>
      </xdr:nvSpPr>
      <xdr:spPr>
        <a:xfrm>
          <a:off x="12675244" y="6315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6367</xdr:rowOff>
    </xdr:from>
    <xdr:ext cx="405111" cy="259045"/>
    <xdr:sp macro="" textlink="">
      <xdr:nvSpPr>
        <xdr:cNvPr id="330" name="n_3mainValue【一般廃棄物処理施設】&#10;有形固定資産減価償却率">
          <a:extLst>
            <a:ext uri="{FF2B5EF4-FFF2-40B4-BE49-F238E27FC236}">
              <a16:creationId xmlns:a16="http://schemas.microsoft.com/office/drawing/2014/main" id="{737F80D5-2E9B-49BE-B3CF-DC55986E7E98}"/>
            </a:ext>
          </a:extLst>
        </xdr:cNvPr>
        <xdr:cNvSpPr txBox="1"/>
      </xdr:nvSpPr>
      <xdr:spPr>
        <a:xfrm>
          <a:off x="11900544" y="5873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31" name="正方形/長方形 330">
          <a:extLst>
            <a:ext uri="{FF2B5EF4-FFF2-40B4-BE49-F238E27FC236}">
              <a16:creationId xmlns:a16="http://schemas.microsoft.com/office/drawing/2014/main" id="{C52513B6-EE15-42B4-BBB9-8E27DDC82FB5}"/>
            </a:ext>
          </a:extLst>
        </xdr:cNvPr>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32" name="正方形/長方形 331">
          <a:extLst>
            <a:ext uri="{FF2B5EF4-FFF2-40B4-BE49-F238E27FC236}">
              <a16:creationId xmlns:a16="http://schemas.microsoft.com/office/drawing/2014/main" id="{0D91A0D5-709A-4F19-ADBC-E00AC17C168A}"/>
            </a:ext>
          </a:extLst>
        </xdr:cNvPr>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33" name="正方形/長方形 332">
          <a:extLst>
            <a:ext uri="{FF2B5EF4-FFF2-40B4-BE49-F238E27FC236}">
              <a16:creationId xmlns:a16="http://schemas.microsoft.com/office/drawing/2014/main" id="{546DD33A-3DF3-4167-A300-CCFE26EAD7EE}"/>
            </a:ext>
          </a:extLst>
        </xdr:cNvPr>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34" name="正方形/長方形 333">
          <a:extLst>
            <a:ext uri="{FF2B5EF4-FFF2-40B4-BE49-F238E27FC236}">
              <a16:creationId xmlns:a16="http://schemas.microsoft.com/office/drawing/2014/main" id="{19934475-938E-48D1-B955-C9C86FEF56B9}"/>
            </a:ext>
          </a:extLst>
        </xdr:cNvPr>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35" name="正方形/長方形 334">
          <a:extLst>
            <a:ext uri="{FF2B5EF4-FFF2-40B4-BE49-F238E27FC236}">
              <a16:creationId xmlns:a16="http://schemas.microsoft.com/office/drawing/2014/main" id="{7043813A-C52F-40EA-9F4E-6019F13DD2A1}"/>
            </a:ext>
          </a:extLst>
        </xdr:cNvPr>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36" name="正方形/長方形 335">
          <a:extLst>
            <a:ext uri="{FF2B5EF4-FFF2-40B4-BE49-F238E27FC236}">
              <a16:creationId xmlns:a16="http://schemas.microsoft.com/office/drawing/2014/main" id="{4FD475E1-1C2A-4195-993B-199E923166EC}"/>
            </a:ext>
          </a:extLst>
        </xdr:cNvPr>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37" name="正方形/長方形 336">
          <a:extLst>
            <a:ext uri="{FF2B5EF4-FFF2-40B4-BE49-F238E27FC236}">
              <a16:creationId xmlns:a16="http://schemas.microsoft.com/office/drawing/2014/main" id="{8A6E1AA1-2065-4580-96CF-8F15FE0626EE}"/>
            </a:ext>
          </a:extLst>
        </xdr:cNvPr>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38" name="正方形/長方形 337">
          <a:extLst>
            <a:ext uri="{FF2B5EF4-FFF2-40B4-BE49-F238E27FC236}">
              <a16:creationId xmlns:a16="http://schemas.microsoft.com/office/drawing/2014/main" id="{AD5F8428-B35B-488C-BAB5-16FEC68C1C55}"/>
            </a:ext>
          </a:extLst>
        </xdr:cNvPr>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39" name="テキスト ボックス 338">
          <a:extLst>
            <a:ext uri="{FF2B5EF4-FFF2-40B4-BE49-F238E27FC236}">
              <a16:creationId xmlns:a16="http://schemas.microsoft.com/office/drawing/2014/main" id="{826DF958-F418-4F1D-AEA0-3F08A5621067}"/>
            </a:ext>
          </a:extLst>
        </xdr:cNvPr>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40" name="直線コネクタ 339">
          <a:extLst>
            <a:ext uri="{FF2B5EF4-FFF2-40B4-BE49-F238E27FC236}">
              <a16:creationId xmlns:a16="http://schemas.microsoft.com/office/drawing/2014/main" id="{F7CEEF1F-C574-4406-A38F-5A250960C8CF}"/>
            </a:ext>
          </a:extLst>
        </xdr:cNvPr>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41" name="直線コネクタ 340">
          <a:extLst>
            <a:ext uri="{FF2B5EF4-FFF2-40B4-BE49-F238E27FC236}">
              <a16:creationId xmlns:a16="http://schemas.microsoft.com/office/drawing/2014/main" id="{8530A467-A600-4808-BC42-5CDCF4688654}"/>
            </a:ext>
          </a:extLst>
        </xdr:cNvPr>
        <xdr:cNvCxnSpPr/>
      </xdr:nvCxnSpPr>
      <xdr:spPr>
        <a:xfrm>
          <a:off x="16093440" y="7006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342" name="テキスト ボックス 341">
          <a:extLst>
            <a:ext uri="{FF2B5EF4-FFF2-40B4-BE49-F238E27FC236}">
              <a16:creationId xmlns:a16="http://schemas.microsoft.com/office/drawing/2014/main" id="{C4C65161-DBF6-41C8-A18B-C6A0DF562AFF}"/>
            </a:ext>
          </a:extLst>
        </xdr:cNvPr>
        <xdr:cNvSpPr txBox="1"/>
      </xdr:nvSpPr>
      <xdr:spPr>
        <a:xfrm>
          <a:off x="15890374" y="68681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43" name="直線コネクタ 342">
          <a:extLst>
            <a:ext uri="{FF2B5EF4-FFF2-40B4-BE49-F238E27FC236}">
              <a16:creationId xmlns:a16="http://schemas.microsoft.com/office/drawing/2014/main" id="{7B7EAB85-96E5-4C3F-8653-CE70C8E448D3}"/>
            </a:ext>
          </a:extLst>
        </xdr:cNvPr>
        <xdr:cNvCxnSpPr/>
      </xdr:nvCxnSpPr>
      <xdr:spPr>
        <a:xfrm>
          <a:off x="16093440" y="6557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344" name="テキスト ボックス 343">
          <a:extLst>
            <a:ext uri="{FF2B5EF4-FFF2-40B4-BE49-F238E27FC236}">
              <a16:creationId xmlns:a16="http://schemas.microsoft.com/office/drawing/2014/main" id="{B235F5D7-7222-4BBB-99D7-0545754384DB}"/>
            </a:ext>
          </a:extLst>
        </xdr:cNvPr>
        <xdr:cNvSpPr txBox="1"/>
      </xdr:nvSpPr>
      <xdr:spPr>
        <a:xfrm>
          <a:off x="15589461" y="641859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45" name="直線コネクタ 344">
          <a:extLst>
            <a:ext uri="{FF2B5EF4-FFF2-40B4-BE49-F238E27FC236}">
              <a16:creationId xmlns:a16="http://schemas.microsoft.com/office/drawing/2014/main" id="{4A4CA724-4998-421B-A562-75305EC17A96}"/>
            </a:ext>
          </a:extLst>
        </xdr:cNvPr>
        <xdr:cNvCxnSpPr/>
      </xdr:nvCxnSpPr>
      <xdr:spPr>
        <a:xfrm>
          <a:off x="16093440" y="6111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346" name="テキスト ボックス 345">
          <a:extLst>
            <a:ext uri="{FF2B5EF4-FFF2-40B4-BE49-F238E27FC236}">
              <a16:creationId xmlns:a16="http://schemas.microsoft.com/office/drawing/2014/main" id="{C979F26F-17E5-4769-8873-4600DD3EEEFD}"/>
            </a:ext>
          </a:extLst>
        </xdr:cNvPr>
        <xdr:cNvSpPr txBox="1"/>
      </xdr:nvSpPr>
      <xdr:spPr>
        <a:xfrm>
          <a:off x="15589461" y="59728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47" name="直線コネクタ 346">
          <a:extLst>
            <a:ext uri="{FF2B5EF4-FFF2-40B4-BE49-F238E27FC236}">
              <a16:creationId xmlns:a16="http://schemas.microsoft.com/office/drawing/2014/main" id="{B3AA4645-29ED-4E69-A2D2-7D6713D8C89F}"/>
            </a:ext>
          </a:extLst>
        </xdr:cNvPr>
        <xdr:cNvCxnSpPr/>
      </xdr:nvCxnSpPr>
      <xdr:spPr>
        <a:xfrm>
          <a:off x="16093440" y="5665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348" name="テキスト ボックス 347">
          <a:extLst>
            <a:ext uri="{FF2B5EF4-FFF2-40B4-BE49-F238E27FC236}">
              <a16:creationId xmlns:a16="http://schemas.microsoft.com/office/drawing/2014/main" id="{1AC03A25-80AD-437E-83A6-A83428F34A4E}"/>
            </a:ext>
          </a:extLst>
        </xdr:cNvPr>
        <xdr:cNvSpPr txBox="1"/>
      </xdr:nvSpPr>
      <xdr:spPr>
        <a:xfrm>
          <a:off x="15589461" y="55270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49" name="直線コネクタ 348">
          <a:extLst>
            <a:ext uri="{FF2B5EF4-FFF2-40B4-BE49-F238E27FC236}">
              <a16:creationId xmlns:a16="http://schemas.microsoft.com/office/drawing/2014/main" id="{B2ABE446-065A-4034-A020-72C64D39D89C}"/>
            </a:ext>
          </a:extLst>
        </xdr:cNvPr>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50" name="テキスト ボックス 349">
          <a:extLst>
            <a:ext uri="{FF2B5EF4-FFF2-40B4-BE49-F238E27FC236}">
              <a16:creationId xmlns:a16="http://schemas.microsoft.com/office/drawing/2014/main" id="{E2066FE7-D651-4A3D-8CFA-F1C3E4899D08}"/>
            </a:ext>
          </a:extLst>
        </xdr:cNvPr>
        <xdr:cNvSpPr txBox="1"/>
      </xdr:nvSpPr>
      <xdr:spPr>
        <a:xfrm>
          <a:off x="1558946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51" name="【一般廃棄物処理施設】&#10;一人当たり有形固定資産（償却資産）額グラフ枠">
          <a:extLst>
            <a:ext uri="{FF2B5EF4-FFF2-40B4-BE49-F238E27FC236}">
              <a16:creationId xmlns:a16="http://schemas.microsoft.com/office/drawing/2014/main" id="{0BC67409-ECF1-448D-88E4-E3B448649DFC}"/>
            </a:ext>
          </a:extLst>
        </xdr:cNvPr>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45257</xdr:rowOff>
    </xdr:from>
    <xdr:to>
      <xdr:col>116</xdr:col>
      <xdr:colOff>62864</xdr:colOff>
      <xdr:row>41</xdr:row>
      <xdr:rowOff>127391</xdr:rowOff>
    </xdr:to>
    <xdr:cxnSp macro="">
      <xdr:nvCxnSpPr>
        <xdr:cNvPr id="352" name="直線コネクタ 351">
          <a:extLst>
            <a:ext uri="{FF2B5EF4-FFF2-40B4-BE49-F238E27FC236}">
              <a16:creationId xmlns:a16="http://schemas.microsoft.com/office/drawing/2014/main" id="{0CE0BBFA-6372-4460-B42D-44D80DE18E9F}"/>
            </a:ext>
          </a:extLst>
        </xdr:cNvPr>
        <xdr:cNvCxnSpPr/>
      </xdr:nvCxnSpPr>
      <xdr:spPr>
        <a:xfrm flipV="1">
          <a:off x="19509104" y="5745017"/>
          <a:ext cx="0" cy="1255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131218</xdr:rowOff>
    </xdr:from>
    <xdr:ext cx="469744" cy="259045"/>
    <xdr:sp macro="" textlink="">
      <xdr:nvSpPr>
        <xdr:cNvPr id="353" name="【一般廃棄物処理施設】&#10;一人当たり有形固定資産（償却資産）額最小値テキスト">
          <a:extLst>
            <a:ext uri="{FF2B5EF4-FFF2-40B4-BE49-F238E27FC236}">
              <a16:creationId xmlns:a16="http://schemas.microsoft.com/office/drawing/2014/main" id="{E885970B-71D4-4A7F-A788-4541FC77A490}"/>
            </a:ext>
          </a:extLst>
        </xdr:cNvPr>
        <xdr:cNvSpPr txBox="1"/>
      </xdr:nvSpPr>
      <xdr:spPr>
        <a:xfrm>
          <a:off x="19547840" y="7004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127391</xdr:rowOff>
    </xdr:from>
    <xdr:to>
      <xdr:col>116</xdr:col>
      <xdr:colOff>152400</xdr:colOff>
      <xdr:row>41</xdr:row>
      <xdr:rowOff>127391</xdr:rowOff>
    </xdr:to>
    <xdr:cxnSp macro="">
      <xdr:nvCxnSpPr>
        <xdr:cNvPr id="354" name="直線コネクタ 353">
          <a:extLst>
            <a:ext uri="{FF2B5EF4-FFF2-40B4-BE49-F238E27FC236}">
              <a16:creationId xmlns:a16="http://schemas.microsoft.com/office/drawing/2014/main" id="{6A8F3135-20B0-4C2C-AA31-0D6635525AC8}"/>
            </a:ext>
          </a:extLst>
        </xdr:cNvPr>
        <xdr:cNvCxnSpPr/>
      </xdr:nvCxnSpPr>
      <xdr:spPr>
        <a:xfrm>
          <a:off x="19443700" y="700063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163384</xdr:rowOff>
    </xdr:from>
    <xdr:ext cx="599010" cy="259045"/>
    <xdr:sp macro="" textlink="">
      <xdr:nvSpPr>
        <xdr:cNvPr id="355" name="【一般廃棄物処理施設】&#10;一人当たり有形固定資産（償却資産）額最大値テキスト">
          <a:extLst>
            <a:ext uri="{FF2B5EF4-FFF2-40B4-BE49-F238E27FC236}">
              <a16:creationId xmlns:a16="http://schemas.microsoft.com/office/drawing/2014/main" id="{FADCE2D0-D22D-444B-A6C1-70D68CB4BBA5}"/>
            </a:ext>
          </a:extLst>
        </xdr:cNvPr>
        <xdr:cNvSpPr txBox="1"/>
      </xdr:nvSpPr>
      <xdr:spPr>
        <a:xfrm>
          <a:off x="19547840" y="5527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563,536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45257</xdr:rowOff>
    </xdr:from>
    <xdr:to>
      <xdr:col>116</xdr:col>
      <xdr:colOff>152400</xdr:colOff>
      <xdr:row>34</xdr:row>
      <xdr:rowOff>45257</xdr:rowOff>
    </xdr:to>
    <xdr:cxnSp macro="">
      <xdr:nvCxnSpPr>
        <xdr:cNvPr id="356" name="直線コネクタ 355">
          <a:extLst>
            <a:ext uri="{FF2B5EF4-FFF2-40B4-BE49-F238E27FC236}">
              <a16:creationId xmlns:a16="http://schemas.microsoft.com/office/drawing/2014/main" id="{7F7EB382-5906-4F5F-87E9-BD47F368B9D1}"/>
            </a:ext>
          </a:extLst>
        </xdr:cNvPr>
        <xdr:cNvCxnSpPr/>
      </xdr:nvCxnSpPr>
      <xdr:spPr>
        <a:xfrm>
          <a:off x="19443700" y="574501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112905</xdr:rowOff>
    </xdr:from>
    <xdr:ext cx="599010" cy="259045"/>
    <xdr:sp macro="" textlink="">
      <xdr:nvSpPr>
        <xdr:cNvPr id="357" name="【一般廃棄物処理施設】&#10;一人当たり有形固定資産（償却資産）額平均値テキスト">
          <a:extLst>
            <a:ext uri="{FF2B5EF4-FFF2-40B4-BE49-F238E27FC236}">
              <a16:creationId xmlns:a16="http://schemas.microsoft.com/office/drawing/2014/main" id="{B8E0C632-85EF-48D9-A98A-AE5546ADE403}"/>
            </a:ext>
          </a:extLst>
        </xdr:cNvPr>
        <xdr:cNvSpPr txBox="1"/>
      </xdr:nvSpPr>
      <xdr:spPr>
        <a:xfrm>
          <a:off x="19547840" y="64832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90028</xdr:rowOff>
    </xdr:from>
    <xdr:to>
      <xdr:col>116</xdr:col>
      <xdr:colOff>114300</xdr:colOff>
      <xdr:row>40</xdr:row>
      <xdr:rowOff>20178</xdr:rowOff>
    </xdr:to>
    <xdr:sp macro="" textlink="">
      <xdr:nvSpPr>
        <xdr:cNvPr id="358" name="フローチャート: 判断 357">
          <a:extLst>
            <a:ext uri="{FF2B5EF4-FFF2-40B4-BE49-F238E27FC236}">
              <a16:creationId xmlns:a16="http://schemas.microsoft.com/office/drawing/2014/main" id="{13F8A3A6-3D6D-4E51-B309-A40732C9FBF1}"/>
            </a:ext>
          </a:extLst>
        </xdr:cNvPr>
        <xdr:cNvSpPr/>
      </xdr:nvSpPr>
      <xdr:spPr>
        <a:xfrm>
          <a:off x="19458940" y="662798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101165</xdr:rowOff>
    </xdr:from>
    <xdr:to>
      <xdr:col>112</xdr:col>
      <xdr:colOff>38100</xdr:colOff>
      <xdr:row>40</xdr:row>
      <xdr:rowOff>31315</xdr:rowOff>
    </xdr:to>
    <xdr:sp macro="" textlink="">
      <xdr:nvSpPr>
        <xdr:cNvPr id="359" name="フローチャート: 判断 358">
          <a:extLst>
            <a:ext uri="{FF2B5EF4-FFF2-40B4-BE49-F238E27FC236}">
              <a16:creationId xmlns:a16="http://schemas.microsoft.com/office/drawing/2014/main" id="{6321277C-E61F-4722-B6B6-9344F0BD3F89}"/>
            </a:ext>
          </a:extLst>
        </xdr:cNvPr>
        <xdr:cNvSpPr/>
      </xdr:nvSpPr>
      <xdr:spPr>
        <a:xfrm>
          <a:off x="18735040" y="663912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66116</xdr:rowOff>
    </xdr:from>
    <xdr:to>
      <xdr:col>107</xdr:col>
      <xdr:colOff>101600</xdr:colOff>
      <xdr:row>39</xdr:row>
      <xdr:rowOff>167716</xdr:rowOff>
    </xdr:to>
    <xdr:sp macro="" textlink="">
      <xdr:nvSpPr>
        <xdr:cNvPr id="360" name="フローチャート: 判断 359">
          <a:extLst>
            <a:ext uri="{FF2B5EF4-FFF2-40B4-BE49-F238E27FC236}">
              <a16:creationId xmlns:a16="http://schemas.microsoft.com/office/drawing/2014/main" id="{CA34D782-F4A5-4DDA-87CF-D20D25D063DA}"/>
            </a:ext>
          </a:extLst>
        </xdr:cNvPr>
        <xdr:cNvSpPr/>
      </xdr:nvSpPr>
      <xdr:spPr>
        <a:xfrm>
          <a:off x="17937480" y="6604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122607</xdr:rowOff>
    </xdr:from>
    <xdr:to>
      <xdr:col>102</xdr:col>
      <xdr:colOff>165100</xdr:colOff>
      <xdr:row>40</xdr:row>
      <xdr:rowOff>52757</xdr:rowOff>
    </xdr:to>
    <xdr:sp macro="" textlink="">
      <xdr:nvSpPr>
        <xdr:cNvPr id="361" name="フローチャート: 判断 360">
          <a:extLst>
            <a:ext uri="{FF2B5EF4-FFF2-40B4-BE49-F238E27FC236}">
              <a16:creationId xmlns:a16="http://schemas.microsoft.com/office/drawing/2014/main" id="{92A7AFD8-1897-4619-A85C-1AD22032CC5C}"/>
            </a:ext>
          </a:extLst>
        </xdr:cNvPr>
        <xdr:cNvSpPr/>
      </xdr:nvSpPr>
      <xdr:spPr>
        <a:xfrm>
          <a:off x="17162780" y="666056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62" name="テキスト ボックス 361">
          <a:extLst>
            <a:ext uri="{FF2B5EF4-FFF2-40B4-BE49-F238E27FC236}">
              <a16:creationId xmlns:a16="http://schemas.microsoft.com/office/drawing/2014/main" id="{20390970-CED9-4840-917B-5A8BCB2AF3AA}"/>
            </a:ext>
          </a:extLst>
        </xdr:cNvPr>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63" name="テキスト ボックス 362">
          <a:extLst>
            <a:ext uri="{FF2B5EF4-FFF2-40B4-BE49-F238E27FC236}">
              <a16:creationId xmlns:a16="http://schemas.microsoft.com/office/drawing/2014/main" id="{93F22DC9-9383-44AD-877A-07FF52A03B94}"/>
            </a:ext>
          </a:extLst>
        </xdr:cNvPr>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64" name="テキスト ボックス 363">
          <a:extLst>
            <a:ext uri="{FF2B5EF4-FFF2-40B4-BE49-F238E27FC236}">
              <a16:creationId xmlns:a16="http://schemas.microsoft.com/office/drawing/2014/main" id="{ABF8AFB5-77A2-4F5B-9F78-64F0B79422FD}"/>
            </a:ext>
          </a:extLst>
        </xdr:cNvPr>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65" name="テキスト ボックス 364">
          <a:extLst>
            <a:ext uri="{FF2B5EF4-FFF2-40B4-BE49-F238E27FC236}">
              <a16:creationId xmlns:a16="http://schemas.microsoft.com/office/drawing/2014/main" id="{136DD41D-15F0-4A49-AB8B-5FAA7626669D}"/>
            </a:ext>
          </a:extLst>
        </xdr:cNvPr>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66" name="テキスト ボックス 365">
          <a:extLst>
            <a:ext uri="{FF2B5EF4-FFF2-40B4-BE49-F238E27FC236}">
              <a16:creationId xmlns:a16="http://schemas.microsoft.com/office/drawing/2014/main" id="{10D721D3-18DE-4176-97DD-6BA15192B038}"/>
            </a:ext>
          </a:extLst>
        </xdr:cNvPr>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164096</xdr:rowOff>
    </xdr:from>
    <xdr:to>
      <xdr:col>116</xdr:col>
      <xdr:colOff>114300</xdr:colOff>
      <xdr:row>41</xdr:row>
      <xdr:rowOff>94246</xdr:rowOff>
    </xdr:to>
    <xdr:sp macro="" textlink="">
      <xdr:nvSpPr>
        <xdr:cNvPr id="367" name="楕円 366">
          <a:extLst>
            <a:ext uri="{FF2B5EF4-FFF2-40B4-BE49-F238E27FC236}">
              <a16:creationId xmlns:a16="http://schemas.microsoft.com/office/drawing/2014/main" id="{4E7024DA-AAFD-47CE-837C-E5EDE09C9C9C}"/>
            </a:ext>
          </a:extLst>
        </xdr:cNvPr>
        <xdr:cNvSpPr/>
      </xdr:nvSpPr>
      <xdr:spPr>
        <a:xfrm>
          <a:off x="19458940" y="686969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79023</xdr:rowOff>
    </xdr:from>
    <xdr:ext cx="534377" cy="259045"/>
    <xdr:sp macro="" textlink="">
      <xdr:nvSpPr>
        <xdr:cNvPr id="368" name="【一般廃棄物処理施設】&#10;一人当たり有形固定資産（償却資産）額該当値テキスト">
          <a:extLst>
            <a:ext uri="{FF2B5EF4-FFF2-40B4-BE49-F238E27FC236}">
              <a16:creationId xmlns:a16="http://schemas.microsoft.com/office/drawing/2014/main" id="{0C22D480-0CBE-4AD3-B482-515279E111F2}"/>
            </a:ext>
          </a:extLst>
        </xdr:cNvPr>
        <xdr:cNvSpPr txBox="1"/>
      </xdr:nvSpPr>
      <xdr:spPr>
        <a:xfrm>
          <a:off x="19547840" y="6784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165118</xdr:rowOff>
    </xdr:from>
    <xdr:to>
      <xdr:col>112</xdr:col>
      <xdr:colOff>38100</xdr:colOff>
      <xdr:row>41</xdr:row>
      <xdr:rowOff>95268</xdr:rowOff>
    </xdr:to>
    <xdr:sp macro="" textlink="">
      <xdr:nvSpPr>
        <xdr:cNvPr id="369" name="楕円 368">
          <a:extLst>
            <a:ext uri="{FF2B5EF4-FFF2-40B4-BE49-F238E27FC236}">
              <a16:creationId xmlns:a16="http://schemas.microsoft.com/office/drawing/2014/main" id="{230F57E8-BF1D-4F2C-B08D-6D1D4D3412F8}"/>
            </a:ext>
          </a:extLst>
        </xdr:cNvPr>
        <xdr:cNvSpPr/>
      </xdr:nvSpPr>
      <xdr:spPr>
        <a:xfrm>
          <a:off x="18735040" y="687071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43446</xdr:rowOff>
    </xdr:from>
    <xdr:to>
      <xdr:col>116</xdr:col>
      <xdr:colOff>63500</xdr:colOff>
      <xdr:row>41</xdr:row>
      <xdr:rowOff>44468</xdr:rowOff>
    </xdr:to>
    <xdr:cxnSp macro="">
      <xdr:nvCxnSpPr>
        <xdr:cNvPr id="370" name="直線コネクタ 369">
          <a:extLst>
            <a:ext uri="{FF2B5EF4-FFF2-40B4-BE49-F238E27FC236}">
              <a16:creationId xmlns:a16="http://schemas.microsoft.com/office/drawing/2014/main" id="{B6B3C803-494F-4B0C-8FDB-9D3B99538AFC}"/>
            </a:ext>
          </a:extLst>
        </xdr:cNvPr>
        <xdr:cNvCxnSpPr/>
      </xdr:nvCxnSpPr>
      <xdr:spPr>
        <a:xfrm flipV="1">
          <a:off x="18778220" y="6916686"/>
          <a:ext cx="731520" cy="1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167132</xdr:rowOff>
    </xdr:from>
    <xdr:to>
      <xdr:col>107</xdr:col>
      <xdr:colOff>101600</xdr:colOff>
      <xdr:row>41</xdr:row>
      <xdr:rowOff>97282</xdr:rowOff>
    </xdr:to>
    <xdr:sp macro="" textlink="">
      <xdr:nvSpPr>
        <xdr:cNvPr id="371" name="楕円 370">
          <a:extLst>
            <a:ext uri="{FF2B5EF4-FFF2-40B4-BE49-F238E27FC236}">
              <a16:creationId xmlns:a16="http://schemas.microsoft.com/office/drawing/2014/main" id="{8D6026D3-F6FF-411D-A32D-8EF0B9AFA321}"/>
            </a:ext>
          </a:extLst>
        </xdr:cNvPr>
        <xdr:cNvSpPr/>
      </xdr:nvSpPr>
      <xdr:spPr>
        <a:xfrm>
          <a:off x="17937480" y="687273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44468</xdr:rowOff>
    </xdr:from>
    <xdr:to>
      <xdr:col>111</xdr:col>
      <xdr:colOff>177800</xdr:colOff>
      <xdr:row>41</xdr:row>
      <xdr:rowOff>46482</xdr:rowOff>
    </xdr:to>
    <xdr:cxnSp macro="">
      <xdr:nvCxnSpPr>
        <xdr:cNvPr id="372" name="直線コネクタ 371">
          <a:extLst>
            <a:ext uri="{FF2B5EF4-FFF2-40B4-BE49-F238E27FC236}">
              <a16:creationId xmlns:a16="http://schemas.microsoft.com/office/drawing/2014/main" id="{CE2EEAC2-DB5F-4147-BF27-3E2A403C509E}"/>
            </a:ext>
          </a:extLst>
        </xdr:cNvPr>
        <xdr:cNvCxnSpPr/>
      </xdr:nvCxnSpPr>
      <xdr:spPr>
        <a:xfrm flipV="1">
          <a:off x="17988280" y="6917708"/>
          <a:ext cx="789940" cy="2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66391</xdr:rowOff>
    </xdr:from>
    <xdr:to>
      <xdr:col>102</xdr:col>
      <xdr:colOff>165100</xdr:colOff>
      <xdr:row>41</xdr:row>
      <xdr:rowOff>167991</xdr:rowOff>
    </xdr:to>
    <xdr:sp macro="" textlink="">
      <xdr:nvSpPr>
        <xdr:cNvPr id="373" name="楕円 372">
          <a:extLst>
            <a:ext uri="{FF2B5EF4-FFF2-40B4-BE49-F238E27FC236}">
              <a16:creationId xmlns:a16="http://schemas.microsoft.com/office/drawing/2014/main" id="{8067D7ED-0E74-4D40-BB71-D1E29DA794E0}"/>
            </a:ext>
          </a:extLst>
        </xdr:cNvPr>
        <xdr:cNvSpPr/>
      </xdr:nvSpPr>
      <xdr:spPr>
        <a:xfrm>
          <a:off x="17162780" y="6939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46482</xdr:rowOff>
    </xdr:from>
    <xdr:to>
      <xdr:col>107</xdr:col>
      <xdr:colOff>50800</xdr:colOff>
      <xdr:row>41</xdr:row>
      <xdr:rowOff>117191</xdr:rowOff>
    </xdr:to>
    <xdr:cxnSp macro="">
      <xdr:nvCxnSpPr>
        <xdr:cNvPr id="374" name="直線コネクタ 373">
          <a:extLst>
            <a:ext uri="{FF2B5EF4-FFF2-40B4-BE49-F238E27FC236}">
              <a16:creationId xmlns:a16="http://schemas.microsoft.com/office/drawing/2014/main" id="{B6E4CD6E-97EE-4EF1-86D1-0EEE1C47D7F5}"/>
            </a:ext>
          </a:extLst>
        </xdr:cNvPr>
        <xdr:cNvCxnSpPr/>
      </xdr:nvCxnSpPr>
      <xdr:spPr>
        <a:xfrm flipV="1">
          <a:off x="17213580" y="6919722"/>
          <a:ext cx="774700" cy="70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47842</xdr:rowOff>
    </xdr:from>
    <xdr:ext cx="599010" cy="259045"/>
    <xdr:sp macro="" textlink="">
      <xdr:nvSpPr>
        <xdr:cNvPr id="375" name="n_1aveValue【一般廃棄物処理施設】&#10;一人当たり有形固定資産（償却資産）額">
          <a:extLst>
            <a:ext uri="{FF2B5EF4-FFF2-40B4-BE49-F238E27FC236}">
              <a16:creationId xmlns:a16="http://schemas.microsoft.com/office/drawing/2014/main" id="{DFF623E7-CF29-4D65-9F21-30724B223838}"/>
            </a:ext>
          </a:extLst>
        </xdr:cNvPr>
        <xdr:cNvSpPr txBox="1"/>
      </xdr:nvSpPr>
      <xdr:spPr>
        <a:xfrm>
          <a:off x="18496495" y="6418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12793</xdr:rowOff>
    </xdr:from>
    <xdr:ext cx="599010" cy="259045"/>
    <xdr:sp macro="" textlink="">
      <xdr:nvSpPr>
        <xdr:cNvPr id="376" name="n_2aveValue【一般廃棄物処理施設】&#10;一人当たり有形固定資産（償却資産）額">
          <a:extLst>
            <a:ext uri="{FF2B5EF4-FFF2-40B4-BE49-F238E27FC236}">
              <a16:creationId xmlns:a16="http://schemas.microsoft.com/office/drawing/2014/main" id="{7F34A67D-9AA6-44EE-B855-5B1E21D068C9}"/>
            </a:ext>
          </a:extLst>
        </xdr:cNvPr>
        <xdr:cNvSpPr txBox="1"/>
      </xdr:nvSpPr>
      <xdr:spPr>
        <a:xfrm>
          <a:off x="17734495" y="6383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69284</xdr:rowOff>
    </xdr:from>
    <xdr:ext cx="599010" cy="259045"/>
    <xdr:sp macro="" textlink="">
      <xdr:nvSpPr>
        <xdr:cNvPr id="377" name="n_3aveValue【一般廃棄物処理施設】&#10;一人当たり有形固定資産（償却資産）額">
          <a:extLst>
            <a:ext uri="{FF2B5EF4-FFF2-40B4-BE49-F238E27FC236}">
              <a16:creationId xmlns:a16="http://schemas.microsoft.com/office/drawing/2014/main" id="{FB900C2E-4055-4F45-B97C-F35D48E949D8}"/>
            </a:ext>
          </a:extLst>
        </xdr:cNvPr>
        <xdr:cNvSpPr txBox="1"/>
      </xdr:nvSpPr>
      <xdr:spPr>
        <a:xfrm>
          <a:off x="16936935" y="6439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86395</xdr:rowOff>
    </xdr:from>
    <xdr:ext cx="534377" cy="259045"/>
    <xdr:sp macro="" textlink="">
      <xdr:nvSpPr>
        <xdr:cNvPr id="378" name="n_1mainValue【一般廃棄物処理施設】&#10;一人当たり有形固定資産（償却資産）額">
          <a:extLst>
            <a:ext uri="{FF2B5EF4-FFF2-40B4-BE49-F238E27FC236}">
              <a16:creationId xmlns:a16="http://schemas.microsoft.com/office/drawing/2014/main" id="{8217F3E0-DD47-4BA1-B77B-A98344E2EA56}"/>
            </a:ext>
          </a:extLst>
        </xdr:cNvPr>
        <xdr:cNvSpPr txBox="1"/>
      </xdr:nvSpPr>
      <xdr:spPr>
        <a:xfrm>
          <a:off x="18528811" y="6959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88409</xdr:rowOff>
    </xdr:from>
    <xdr:ext cx="534377" cy="259045"/>
    <xdr:sp macro="" textlink="">
      <xdr:nvSpPr>
        <xdr:cNvPr id="379" name="n_2mainValue【一般廃棄物処理施設】&#10;一人当たり有形固定資産（償却資産）額">
          <a:extLst>
            <a:ext uri="{FF2B5EF4-FFF2-40B4-BE49-F238E27FC236}">
              <a16:creationId xmlns:a16="http://schemas.microsoft.com/office/drawing/2014/main" id="{09D10C5F-7D74-45DB-AD18-FE32D2B0B8DB}"/>
            </a:ext>
          </a:extLst>
        </xdr:cNvPr>
        <xdr:cNvSpPr txBox="1"/>
      </xdr:nvSpPr>
      <xdr:spPr>
        <a:xfrm>
          <a:off x="17766811" y="6961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69928</xdr:colOff>
      <xdr:row>41</xdr:row>
      <xdr:rowOff>159118</xdr:rowOff>
    </xdr:from>
    <xdr:ext cx="469744" cy="259045"/>
    <xdr:sp macro="" textlink="">
      <xdr:nvSpPr>
        <xdr:cNvPr id="380" name="n_3mainValue【一般廃棄物処理施設】&#10;一人当たり有形固定資産（償却資産）額">
          <a:extLst>
            <a:ext uri="{FF2B5EF4-FFF2-40B4-BE49-F238E27FC236}">
              <a16:creationId xmlns:a16="http://schemas.microsoft.com/office/drawing/2014/main" id="{CAD96537-E1F9-443A-ACEB-8CE976E3D874}"/>
            </a:ext>
          </a:extLst>
        </xdr:cNvPr>
        <xdr:cNvSpPr txBox="1"/>
      </xdr:nvSpPr>
      <xdr:spPr>
        <a:xfrm>
          <a:off x="17001568" y="7032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81" name="正方形/長方形 380">
          <a:extLst>
            <a:ext uri="{FF2B5EF4-FFF2-40B4-BE49-F238E27FC236}">
              <a16:creationId xmlns:a16="http://schemas.microsoft.com/office/drawing/2014/main" id="{726D740C-C842-4731-BB70-ABD2A3890DE8}"/>
            </a:ext>
          </a:extLst>
        </xdr:cNvPr>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82" name="正方形/長方形 381">
          <a:extLst>
            <a:ext uri="{FF2B5EF4-FFF2-40B4-BE49-F238E27FC236}">
              <a16:creationId xmlns:a16="http://schemas.microsoft.com/office/drawing/2014/main" id="{D1F7F83F-AFE8-410D-B966-5B584322EA67}"/>
            </a:ext>
          </a:extLst>
        </xdr:cNvPr>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83" name="正方形/長方形 382">
          <a:extLst>
            <a:ext uri="{FF2B5EF4-FFF2-40B4-BE49-F238E27FC236}">
              <a16:creationId xmlns:a16="http://schemas.microsoft.com/office/drawing/2014/main" id="{79F82F7C-D211-4E4B-B3B4-65ED7BB6E901}"/>
            </a:ext>
          </a:extLst>
        </xdr:cNvPr>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84" name="正方形/長方形 383">
          <a:extLst>
            <a:ext uri="{FF2B5EF4-FFF2-40B4-BE49-F238E27FC236}">
              <a16:creationId xmlns:a16="http://schemas.microsoft.com/office/drawing/2014/main" id="{EFA900B1-7FFC-481F-979A-8B9511617F3C}"/>
            </a:ext>
          </a:extLst>
        </xdr:cNvPr>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85" name="正方形/長方形 384">
          <a:extLst>
            <a:ext uri="{FF2B5EF4-FFF2-40B4-BE49-F238E27FC236}">
              <a16:creationId xmlns:a16="http://schemas.microsoft.com/office/drawing/2014/main" id="{65312701-5837-4B54-8CBC-9138FF2DD4C5}"/>
            </a:ext>
          </a:extLst>
        </xdr:cNvPr>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86" name="正方形/長方形 385">
          <a:extLst>
            <a:ext uri="{FF2B5EF4-FFF2-40B4-BE49-F238E27FC236}">
              <a16:creationId xmlns:a16="http://schemas.microsoft.com/office/drawing/2014/main" id="{0E4758E0-5116-42C9-9790-6EBB82A57E92}"/>
            </a:ext>
          </a:extLst>
        </xdr:cNvPr>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87" name="正方形/長方形 386">
          <a:extLst>
            <a:ext uri="{FF2B5EF4-FFF2-40B4-BE49-F238E27FC236}">
              <a16:creationId xmlns:a16="http://schemas.microsoft.com/office/drawing/2014/main" id="{53855495-8BD8-4A43-84FF-C4C04C25DB2A}"/>
            </a:ext>
          </a:extLst>
        </xdr:cNvPr>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88" name="正方形/長方形 387">
          <a:extLst>
            <a:ext uri="{FF2B5EF4-FFF2-40B4-BE49-F238E27FC236}">
              <a16:creationId xmlns:a16="http://schemas.microsoft.com/office/drawing/2014/main" id="{00FF60A3-CE11-4585-AB0B-3EBE26F85FA4}"/>
            </a:ext>
          </a:extLst>
        </xdr:cNvPr>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89" name="テキスト ボックス 388">
          <a:extLst>
            <a:ext uri="{FF2B5EF4-FFF2-40B4-BE49-F238E27FC236}">
              <a16:creationId xmlns:a16="http://schemas.microsoft.com/office/drawing/2014/main" id="{EF229B4A-5B6C-44F2-9FE9-42F707A983EB}"/>
            </a:ext>
          </a:extLst>
        </xdr:cNvPr>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90" name="直線コネクタ 389">
          <a:extLst>
            <a:ext uri="{FF2B5EF4-FFF2-40B4-BE49-F238E27FC236}">
              <a16:creationId xmlns:a16="http://schemas.microsoft.com/office/drawing/2014/main" id="{9C11B06D-4BF5-4883-A7B4-822FE30363F4}"/>
            </a:ext>
          </a:extLst>
        </xdr:cNvPr>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391" name="テキスト ボックス 390">
          <a:extLst>
            <a:ext uri="{FF2B5EF4-FFF2-40B4-BE49-F238E27FC236}">
              <a16:creationId xmlns:a16="http://schemas.microsoft.com/office/drawing/2014/main" id="{2F1F13CA-BEEA-4BF3-A2C4-2D591E0E6BC4}"/>
            </a:ext>
          </a:extLst>
        </xdr:cNvPr>
        <xdr:cNvSpPr txBox="1"/>
      </xdr:nvSpPr>
      <xdr:spPr>
        <a:xfrm>
          <a:off x="10666881" y="110401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92" name="直線コネクタ 391">
          <a:extLst>
            <a:ext uri="{FF2B5EF4-FFF2-40B4-BE49-F238E27FC236}">
              <a16:creationId xmlns:a16="http://schemas.microsoft.com/office/drawing/2014/main" id="{CF73B69C-04D7-492E-83B9-3865BBE5AB83}"/>
            </a:ext>
          </a:extLst>
        </xdr:cNvPr>
        <xdr:cNvCxnSpPr/>
      </xdr:nvCxnSpPr>
      <xdr:spPr>
        <a:xfrm>
          <a:off x="10960100" y="108051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393" name="テキスト ボックス 392">
          <a:extLst>
            <a:ext uri="{FF2B5EF4-FFF2-40B4-BE49-F238E27FC236}">
              <a16:creationId xmlns:a16="http://schemas.microsoft.com/office/drawing/2014/main" id="{1A3E15B6-2861-4618-8514-A619A5F7F7C9}"/>
            </a:ext>
          </a:extLst>
        </xdr:cNvPr>
        <xdr:cNvSpPr txBox="1"/>
      </xdr:nvSpPr>
      <xdr:spPr>
        <a:xfrm>
          <a:off x="10602761" y="106667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94" name="直線コネクタ 393">
          <a:extLst>
            <a:ext uri="{FF2B5EF4-FFF2-40B4-BE49-F238E27FC236}">
              <a16:creationId xmlns:a16="http://schemas.microsoft.com/office/drawing/2014/main" id="{168143C5-A5EC-4A6D-AE3F-2B0A0D06FE6C}"/>
            </a:ext>
          </a:extLst>
        </xdr:cNvPr>
        <xdr:cNvCxnSpPr/>
      </xdr:nvCxnSpPr>
      <xdr:spPr>
        <a:xfrm>
          <a:off x="10960100" y="104317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95" name="テキスト ボックス 394">
          <a:extLst>
            <a:ext uri="{FF2B5EF4-FFF2-40B4-BE49-F238E27FC236}">
              <a16:creationId xmlns:a16="http://schemas.microsoft.com/office/drawing/2014/main" id="{8E4B301B-498D-4446-9035-76BBCFAFF149}"/>
            </a:ext>
          </a:extLst>
        </xdr:cNvPr>
        <xdr:cNvSpPr txBox="1"/>
      </xdr:nvSpPr>
      <xdr:spPr>
        <a:xfrm>
          <a:off x="1060276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96" name="直線コネクタ 395">
          <a:extLst>
            <a:ext uri="{FF2B5EF4-FFF2-40B4-BE49-F238E27FC236}">
              <a16:creationId xmlns:a16="http://schemas.microsoft.com/office/drawing/2014/main" id="{95275B8A-87EF-4154-9371-AA3A461D917A}"/>
            </a:ext>
          </a:extLst>
        </xdr:cNvPr>
        <xdr:cNvCxnSpPr/>
      </xdr:nvCxnSpPr>
      <xdr:spPr>
        <a:xfrm>
          <a:off x="10960100" y="100584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97" name="テキスト ボックス 396">
          <a:extLst>
            <a:ext uri="{FF2B5EF4-FFF2-40B4-BE49-F238E27FC236}">
              <a16:creationId xmlns:a16="http://schemas.microsoft.com/office/drawing/2014/main" id="{22C356FB-C99F-4953-8C1B-330718039D2D}"/>
            </a:ext>
          </a:extLst>
        </xdr:cNvPr>
        <xdr:cNvSpPr txBox="1"/>
      </xdr:nvSpPr>
      <xdr:spPr>
        <a:xfrm>
          <a:off x="1060276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98" name="直線コネクタ 397">
          <a:extLst>
            <a:ext uri="{FF2B5EF4-FFF2-40B4-BE49-F238E27FC236}">
              <a16:creationId xmlns:a16="http://schemas.microsoft.com/office/drawing/2014/main" id="{D0DCB678-EC34-46F4-A2D1-D3E19899312C}"/>
            </a:ext>
          </a:extLst>
        </xdr:cNvPr>
        <xdr:cNvCxnSpPr/>
      </xdr:nvCxnSpPr>
      <xdr:spPr>
        <a:xfrm>
          <a:off x="10960100" y="96888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99" name="テキスト ボックス 398">
          <a:extLst>
            <a:ext uri="{FF2B5EF4-FFF2-40B4-BE49-F238E27FC236}">
              <a16:creationId xmlns:a16="http://schemas.microsoft.com/office/drawing/2014/main" id="{BEE90279-4AFC-450D-BC28-70A48FCD7D45}"/>
            </a:ext>
          </a:extLst>
        </xdr:cNvPr>
        <xdr:cNvSpPr txBox="1"/>
      </xdr:nvSpPr>
      <xdr:spPr>
        <a:xfrm>
          <a:off x="1060276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00" name="直線コネクタ 399">
          <a:extLst>
            <a:ext uri="{FF2B5EF4-FFF2-40B4-BE49-F238E27FC236}">
              <a16:creationId xmlns:a16="http://schemas.microsoft.com/office/drawing/2014/main" id="{B02D7AB3-58F3-4E6B-A645-BD8FE3F205F3}"/>
            </a:ext>
          </a:extLst>
        </xdr:cNvPr>
        <xdr:cNvCxnSpPr/>
      </xdr:nvCxnSpPr>
      <xdr:spPr>
        <a:xfrm>
          <a:off x="10960100" y="93154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01" name="テキスト ボックス 400">
          <a:extLst>
            <a:ext uri="{FF2B5EF4-FFF2-40B4-BE49-F238E27FC236}">
              <a16:creationId xmlns:a16="http://schemas.microsoft.com/office/drawing/2014/main" id="{98F5BB02-0F75-4AC0-AD1F-C8BF98B4BEFB}"/>
            </a:ext>
          </a:extLst>
        </xdr:cNvPr>
        <xdr:cNvSpPr txBox="1"/>
      </xdr:nvSpPr>
      <xdr:spPr>
        <a:xfrm>
          <a:off x="1056150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02" name="直線コネクタ 401">
          <a:extLst>
            <a:ext uri="{FF2B5EF4-FFF2-40B4-BE49-F238E27FC236}">
              <a16:creationId xmlns:a16="http://schemas.microsoft.com/office/drawing/2014/main" id="{A15FDE1B-5F2B-46CF-B89D-68A81F9E1733}"/>
            </a:ext>
          </a:extLst>
        </xdr:cNvPr>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03" name="テキスト ボックス 402">
          <a:extLst>
            <a:ext uri="{FF2B5EF4-FFF2-40B4-BE49-F238E27FC236}">
              <a16:creationId xmlns:a16="http://schemas.microsoft.com/office/drawing/2014/main" id="{66F9E9E8-BA5D-4949-9ECD-D3F49C438452}"/>
            </a:ext>
          </a:extLst>
        </xdr:cNvPr>
        <xdr:cNvSpPr txBox="1"/>
      </xdr:nvSpPr>
      <xdr:spPr>
        <a:xfrm>
          <a:off x="105615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04" name="【保健センター・保健所】&#10;有形固定資産減価償却率グラフ枠">
          <a:extLst>
            <a:ext uri="{FF2B5EF4-FFF2-40B4-BE49-F238E27FC236}">
              <a16:creationId xmlns:a16="http://schemas.microsoft.com/office/drawing/2014/main" id="{702C657D-31AC-44E0-8E70-D066DC54E163}"/>
            </a:ext>
          </a:extLst>
        </xdr:cNvPr>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121920</xdr:rowOff>
    </xdr:from>
    <xdr:to>
      <xdr:col>85</xdr:col>
      <xdr:colOff>126364</xdr:colOff>
      <xdr:row>64</xdr:row>
      <xdr:rowOff>38100</xdr:rowOff>
    </xdr:to>
    <xdr:cxnSp macro="">
      <xdr:nvCxnSpPr>
        <xdr:cNvPr id="405" name="直線コネクタ 404">
          <a:extLst>
            <a:ext uri="{FF2B5EF4-FFF2-40B4-BE49-F238E27FC236}">
              <a16:creationId xmlns:a16="http://schemas.microsoft.com/office/drawing/2014/main" id="{0D00EF34-2391-4409-856E-4977525A1122}"/>
            </a:ext>
          </a:extLst>
        </xdr:cNvPr>
        <xdr:cNvCxnSpPr/>
      </xdr:nvCxnSpPr>
      <xdr:spPr>
        <a:xfrm flipV="1">
          <a:off x="14375764" y="934212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41927</xdr:rowOff>
    </xdr:from>
    <xdr:ext cx="405111" cy="259045"/>
    <xdr:sp macro="" textlink="">
      <xdr:nvSpPr>
        <xdr:cNvPr id="406" name="【保健センター・保健所】&#10;有形固定資産減価償却率最小値テキスト">
          <a:extLst>
            <a:ext uri="{FF2B5EF4-FFF2-40B4-BE49-F238E27FC236}">
              <a16:creationId xmlns:a16="http://schemas.microsoft.com/office/drawing/2014/main" id="{B7F0398C-35CB-488E-93CE-0F498B06D69A}"/>
            </a:ext>
          </a:extLst>
        </xdr:cNvPr>
        <xdr:cNvSpPr txBox="1"/>
      </xdr:nvSpPr>
      <xdr:spPr>
        <a:xfrm>
          <a:off x="14414500" y="10770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38100</xdr:rowOff>
    </xdr:from>
    <xdr:to>
      <xdr:col>86</xdr:col>
      <xdr:colOff>25400</xdr:colOff>
      <xdr:row>64</xdr:row>
      <xdr:rowOff>38100</xdr:rowOff>
    </xdr:to>
    <xdr:cxnSp macro="">
      <xdr:nvCxnSpPr>
        <xdr:cNvPr id="407" name="直線コネクタ 406">
          <a:extLst>
            <a:ext uri="{FF2B5EF4-FFF2-40B4-BE49-F238E27FC236}">
              <a16:creationId xmlns:a16="http://schemas.microsoft.com/office/drawing/2014/main" id="{B5EAAE55-CC1D-4DFF-A7A2-E175DC44BB2A}"/>
            </a:ext>
          </a:extLst>
        </xdr:cNvPr>
        <xdr:cNvCxnSpPr/>
      </xdr:nvCxnSpPr>
      <xdr:spPr>
        <a:xfrm>
          <a:off x="14287500" y="107670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68597</xdr:rowOff>
    </xdr:from>
    <xdr:ext cx="405111" cy="259045"/>
    <xdr:sp macro="" textlink="">
      <xdr:nvSpPr>
        <xdr:cNvPr id="408" name="【保健センター・保健所】&#10;有形固定資産減価償却率最大値テキスト">
          <a:extLst>
            <a:ext uri="{FF2B5EF4-FFF2-40B4-BE49-F238E27FC236}">
              <a16:creationId xmlns:a16="http://schemas.microsoft.com/office/drawing/2014/main" id="{EEB5340D-7316-44DA-B5FC-985C80A37125}"/>
            </a:ext>
          </a:extLst>
        </xdr:cNvPr>
        <xdr:cNvSpPr txBox="1"/>
      </xdr:nvSpPr>
      <xdr:spPr>
        <a:xfrm>
          <a:off x="14414500" y="9121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121920</xdr:rowOff>
    </xdr:from>
    <xdr:to>
      <xdr:col>86</xdr:col>
      <xdr:colOff>25400</xdr:colOff>
      <xdr:row>55</xdr:row>
      <xdr:rowOff>121920</xdr:rowOff>
    </xdr:to>
    <xdr:cxnSp macro="">
      <xdr:nvCxnSpPr>
        <xdr:cNvPr id="409" name="直線コネクタ 408">
          <a:extLst>
            <a:ext uri="{FF2B5EF4-FFF2-40B4-BE49-F238E27FC236}">
              <a16:creationId xmlns:a16="http://schemas.microsoft.com/office/drawing/2014/main" id="{3F2C2FF8-FD0D-4168-8C32-1DF4BD761449}"/>
            </a:ext>
          </a:extLst>
        </xdr:cNvPr>
        <xdr:cNvCxnSpPr/>
      </xdr:nvCxnSpPr>
      <xdr:spPr>
        <a:xfrm>
          <a:off x="14287500" y="93421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107332</xdr:rowOff>
    </xdr:from>
    <xdr:ext cx="405111" cy="259045"/>
    <xdr:sp macro="" textlink="">
      <xdr:nvSpPr>
        <xdr:cNvPr id="410" name="【保健センター・保健所】&#10;有形固定資産減価償却率平均値テキスト">
          <a:extLst>
            <a:ext uri="{FF2B5EF4-FFF2-40B4-BE49-F238E27FC236}">
              <a16:creationId xmlns:a16="http://schemas.microsoft.com/office/drawing/2014/main" id="{AF70C0A4-F799-40A6-929A-DED679945706}"/>
            </a:ext>
          </a:extLst>
        </xdr:cNvPr>
        <xdr:cNvSpPr txBox="1"/>
      </xdr:nvSpPr>
      <xdr:spPr>
        <a:xfrm>
          <a:off x="14414500" y="99980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84455</xdr:rowOff>
    </xdr:from>
    <xdr:to>
      <xdr:col>85</xdr:col>
      <xdr:colOff>177800</xdr:colOff>
      <xdr:row>61</xdr:row>
      <xdr:rowOff>14605</xdr:rowOff>
    </xdr:to>
    <xdr:sp macro="" textlink="">
      <xdr:nvSpPr>
        <xdr:cNvPr id="411" name="フローチャート: 判断 410">
          <a:extLst>
            <a:ext uri="{FF2B5EF4-FFF2-40B4-BE49-F238E27FC236}">
              <a16:creationId xmlns:a16="http://schemas.microsoft.com/office/drawing/2014/main" id="{9BD2D4B0-6436-4090-A4A0-64FDC186FC70}"/>
            </a:ext>
          </a:extLst>
        </xdr:cNvPr>
        <xdr:cNvSpPr/>
      </xdr:nvSpPr>
      <xdr:spPr>
        <a:xfrm>
          <a:off x="14325600" y="10142855"/>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145415</xdr:rowOff>
    </xdr:from>
    <xdr:to>
      <xdr:col>81</xdr:col>
      <xdr:colOff>101600</xdr:colOff>
      <xdr:row>61</xdr:row>
      <xdr:rowOff>75565</xdr:rowOff>
    </xdr:to>
    <xdr:sp macro="" textlink="">
      <xdr:nvSpPr>
        <xdr:cNvPr id="412" name="フローチャート: 判断 411">
          <a:extLst>
            <a:ext uri="{FF2B5EF4-FFF2-40B4-BE49-F238E27FC236}">
              <a16:creationId xmlns:a16="http://schemas.microsoft.com/office/drawing/2014/main" id="{79FCEB1C-B611-445F-8EC3-4B454F0D4CE6}"/>
            </a:ext>
          </a:extLst>
        </xdr:cNvPr>
        <xdr:cNvSpPr/>
      </xdr:nvSpPr>
      <xdr:spPr>
        <a:xfrm>
          <a:off x="13578840" y="102038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135890</xdr:rowOff>
    </xdr:from>
    <xdr:to>
      <xdr:col>76</xdr:col>
      <xdr:colOff>165100</xdr:colOff>
      <xdr:row>61</xdr:row>
      <xdr:rowOff>66040</xdr:rowOff>
    </xdr:to>
    <xdr:sp macro="" textlink="">
      <xdr:nvSpPr>
        <xdr:cNvPr id="413" name="フローチャート: 判断 412">
          <a:extLst>
            <a:ext uri="{FF2B5EF4-FFF2-40B4-BE49-F238E27FC236}">
              <a16:creationId xmlns:a16="http://schemas.microsoft.com/office/drawing/2014/main" id="{445EE6D3-0451-4BB4-8E17-E1D0AE4DF011}"/>
            </a:ext>
          </a:extLst>
        </xdr:cNvPr>
        <xdr:cNvSpPr/>
      </xdr:nvSpPr>
      <xdr:spPr>
        <a:xfrm>
          <a:off x="12804140" y="101942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61</xdr:row>
      <xdr:rowOff>57785</xdr:rowOff>
    </xdr:from>
    <xdr:to>
      <xdr:col>72</xdr:col>
      <xdr:colOff>38100</xdr:colOff>
      <xdr:row>61</xdr:row>
      <xdr:rowOff>159385</xdr:rowOff>
    </xdr:to>
    <xdr:sp macro="" textlink="">
      <xdr:nvSpPr>
        <xdr:cNvPr id="414" name="フローチャート: 判断 413">
          <a:extLst>
            <a:ext uri="{FF2B5EF4-FFF2-40B4-BE49-F238E27FC236}">
              <a16:creationId xmlns:a16="http://schemas.microsoft.com/office/drawing/2014/main" id="{152AD27D-BA86-4218-9B89-A54F83F845FA}"/>
            </a:ext>
          </a:extLst>
        </xdr:cNvPr>
        <xdr:cNvSpPr/>
      </xdr:nvSpPr>
      <xdr:spPr>
        <a:xfrm>
          <a:off x="12029440" y="1028382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15" name="テキスト ボックス 414">
          <a:extLst>
            <a:ext uri="{FF2B5EF4-FFF2-40B4-BE49-F238E27FC236}">
              <a16:creationId xmlns:a16="http://schemas.microsoft.com/office/drawing/2014/main" id="{405B69CC-0CBC-45CF-B0F2-FFB71627EA12}"/>
            </a:ext>
          </a:extLst>
        </xdr:cNvPr>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16" name="テキスト ボックス 415">
          <a:extLst>
            <a:ext uri="{FF2B5EF4-FFF2-40B4-BE49-F238E27FC236}">
              <a16:creationId xmlns:a16="http://schemas.microsoft.com/office/drawing/2014/main" id="{276FE6E2-1193-4ADC-8261-ACBC97BB5C34}"/>
            </a:ext>
          </a:extLst>
        </xdr:cNvPr>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17" name="テキスト ボックス 416">
          <a:extLst>
            <a:ext uri="{FF2B5EF4-FFF2-40B4-BE49-F238E27FC236}">
              <a16:creationId xmlns:a16="http://schemas.microsoft.com/office/drawing/2014/main" id="{3BF5B039-3494-4460-A721-95D15DD8A162}"/>
            </a:ext>
          </a:extLst>
        </xdr:cNvPr>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18" name="テキスト ボックス 417">
          <a:extLst>
            <a:ext uri="{FF2B5EF4-FFF2-40B4-BE49-F238E27FC236}">
              <a16:creationId xmlns:a16="http://schemas.microsoft.com/office/drawing/2014/main" id="{B8602D38-515B-4CE2-9C72-C3A3C2B9D0B3}"/>
            </a:ext>
          </a:extLst>
        </xdr:cNvPr>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19" name="テキスト ボックス 418">
          <a:extLst>
            <a:ext uri="{FF2B5EF4-FFF2-40B4-BE49-F238E27FC236}">
              <a16:creationId xmlns:a16="http://schemas.microsoft.com/office/drawing/2014/main" id="{6804D639-9EB7-484A-8302-4235C479BA85}"/>
            </a:ext>
          </a:extLst>
        </xdr:cNvPr>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101600</xdr:rowOff>
    </xdr:from>
    <xdr:to>
      <xdr:col>85</xdr:col>
      <xdr:colOff>177800</xdr:colOff>
      <xdr:row>61</xdr:row>
      <xdr:rowOff>31750</xdr:rowOff>
    </xdr:to>
    <xdr:sp macro="" textlink="">
      <xdr:nvSpPr>
        <xdr:cNvPr id="420" name="楕円 419">
          <a:extLst>
            <a:ext uri="{FF2B5EF4-FFF2-40B4-BE49-F238E27FC236}">
              <a16:creationId xmlns:a16="http://schemas.microsoft.com/office/drawing/2014/main" id="{0B923A92-9780-47A6-8111-954650ED1C14}"/>
            </a:ext>
          </a:extLst>
        </xdr:cNvPr>
        <xdr:cNvSpPr/>
      </xdr:nvSpPr>
      <xdr:spPr>
        <a:xfrm>
          <a:off x="14325600" y="1016000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80027</xdr:rowOff>
    </xdr:from>
    <xdr:ext cx="405111" cy="259045"/>
    <xdr:sp macro="" textlink="">
      <xdr:nvSpPr>
        <xdr:cNvPr id="421" name="【保健センター・保健所】&#10;有形固定資産減価償却率該当値テキスト">
          <a:extLst>
            <a:ext uri="{FF2B5EF4-FFF2-40B4-BE49-F238E27FC236}">
              <a16:creationId xmlns:a16="http://schemas.microsoft.com/office/drawing/2014/main" id="{2817115A-A5DD-4404-948B-F12ACE775589}"/>
            </a:ext>
          </a:extLst>
        </xdr:cNvPr>
        <xdr:cNvSpPr txBox="1"/>
      </xdr:nvSpPr>
      <xdr:spPr>
        <a:xfrm>
          <a:off x="14414500" y="10138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139700</xdr:rowOff>
    </xdr:from>
    <xdr:to>
      <xdr:col>81</xdr:col>
      <xdr:colOff>101600</xdr:colOff>
      <xdr:row>61</xdr:row>
      <xdr:rowOff>69850</xdr:rowOff>
    </xdr:to>
    <xdr:sp macro="" textlink="">
      <xdr:nvSpPr>
        <xdr:cNvPr id="422" name="楕円 421">
          <a:extLst>
            <a:ext uri="{FF2B5EF4-FFF2-40B4-BE49-F238E27FC236}">
              <a16:creationId xmlns:a16="http://schemas.microsoft.com/office/drawing/2014/main" id="{F3F4A1CC-5698-4C93-8DFC-5BFFC7C1C2A2}"/>
            </a:ext>
          </a:extLst>
        </xdr:cNvPr>
        <xdr:cNvSpPr/>
      </xdr:nvSpPr>
      <xdr:spPr>
        <a:xfrm>
          <a:off x="13578840" y="101981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152400</xdr:rowOff>
    </xdr:from>
    <xdr:to>
      <xdr:col>85</xdr:col>
      <xdr:colOff>127000</xdr:colOff>
      <xdr:row>61</xdr:row>
      <xdr:rowOff>19050</xdr:rowOff>
    </xdr:to>
    <xdr:cxnSp macro="">
      <xdr:nvCxnSpPr>
        <xdr:cNvPr id="423" name="直線コネクタ 422">
          <a:extLst>
            <a:ext uri="{FF2B5EF4-FFF2-40B4-BE49-F238E27FC236}">
              <a16:creationId xmlns:a16="http://schemas.microsoft.com/office/drawing/2014/main" id="{1CB8476D-C0D3-4D27-9BDB-CC5D9F4CB1DC}"/>
            </a:ext>
          </a:extLst>
        </xdr:cNvPr>
        <xdr:cNvCxnSpPr/>
      </xdr:nvCxnSpPr>
      <xdr:spPr>
        <a:xfrm flipV="1">
          <a:off x="13629640" y="10210800"/>
          <a:ext cx="74676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6350</xdr:rowOff>
    </xdr:from>
    <xdr:to>
      <xdr:col>76</xdr:col>
      <xdr:colOff>165100</xdr:colOff>
      <xdr:row>61</xdr:row>
      <xdr:rowOff>107950</xdr:rowOff>
    </xdr:to>
    <xdr:sp macro="" textlink="">
      <xdr:nvSpPr>
        <xdr:cNvPr id="424" name="楕円 423">
          <a:extLst>
            <a:ext uri="{FF2B5EF4-FFF2-40B4-BE49-F238E27FC236}">
              <a16:creationId xmlns:a16="http://schemas.microsoft.com/office/drawing/2014/main" id="{9C7CE265-2621-4519-BC0E-1B315C4ADA0D}"/>
            </a:ext>
          </a:extLst>
        </xdr:cNvPr>
        <xdr:cNvSpPr/>
      </xdr:nvSpPr>
      <xdr:spPr>
        <a:xfrm>
          <a:off x="12804140" y="1023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19050</xdr:rowOff>
    </xdr:from>
    <xdr:to>
      <xdr:col>81</xdr:col>
      <xdr:colOff>50800</xdr:colOff>
      <xdr:row>61</xdr:row>
      <xdr:rowOff>57150</xdr:rowOff>
    </xdr:to>
    <xdr:cxnSp macro="">
      <xdr:nvCxnSpPr>
        <xdr:cNvPr id="425" name="直線コネクタ 424">
          <a:extLst>
            <a:ext uri="{FF2B5EF4-FFF2-40B4-BE49-F238E27FC236}">
              <a16:creationId xmlns:a16="http://schemas.microsoft.com/office/drawing/2014/main" id="{A90358DF-30CF-42A8-8A4E-F13AB018292E}"/>
            </a:ext>
          </a:extLst>
        </xdr:cNvPr>
        <xdr:cNvCxnSpPr/>
      </xdr:nvCxnSpPr>
      <xdr:spPr>
        <a:xfrm flipV="1">
          <a:off x="12854940" y="10245090"/>
          <a:ext cx="7747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82550</xdr:rowOff>
    </xdr:from>
    <xdr:to>
      <xdr:col>72</xdr:col>
      <xdr:colOff>38100</xdr:colOff>
      <xdr:row>62</xdr:row>
      <xdr:rowOff>12700</xdr:rowOff>
    </xdr:to>
    <xdr:sp macro="" textlink="">
      <xdr:nvSpPr>
        <xdr:cNvPr id="426" name="楕円 425">
          <a:extLst>
            <a:ext uri="{FF2B5EF4-FFF2-40B4-BE49-F238E27FC236}">
              <a16:creationId xmlns:a16="http://schemas.microsoft.com/office/drawing/2014/main" id="{ED177BA5-AAB8-4B6A-B3D8-0ED7350BEBD1}"/>
            </a:ext>
          </a:extLst>
        </xdr:cNvPr>
        <xdr:cNvSpPr/>
      </xdr:nvSpPr>
      <xdr:spPr>
        <a:xfrm>
          <a:off x="12029440" y="1030859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57150</xdr:rowOff>
    </xdr:from>
    <xdr:to>
      <xdr:col>76</xdr:col>
      <xdr:colOff>114300</xdr:colOff>
      <xdr:row>61</xdr:row>
      <xdr:rowOff>133350</xdr:rowOff>
    </xdr:to>
    <xdr:cxnSp macro="">
      <xdr:nvCxnSpPr>
        <xdr:cNvPr id="427" name="直線コネクタ 426">
          <a:extLst>
            <a:ext uri="{FF2B5EF4-FFF2-40B4-BE49-F238E27FC236}">
              <a16:creationId xmlns:a16="http://schemas.microsoft.com/office/drawing/2014/main" id="{E80F6FE7-B736-4E4C-98AF-26180A9D5C25}"/>
            </a:ext>
          </a:extLst>
        </xdr:cNvPr>
        <xdr:cNvCxnSpPr/>
      </xdr:nvCxnSpPr>
      <xdr:spPr>
        <a:xfrm flipV="1">
          <a:off x="12072620" y="10283190"/>
          <a:ext cx="78232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66692</xdr:rowOff>
    </xdr:from>
    <xdr:ext cx="405111" cy="259045"/>
    <xdr:sp macro="" textlink="">
      <xdr:nvSpPr>
        <xdr:cNvPr id="428" name="n_1aveValue【保健センター・保健所】&#10;有形固定資産減価償却率">
          <a:extLst>
            <a:ext uri="{FF2B5EF4-FFF2-40B4-BE49-F238E27FC236}">
              <a16:creationId xmlns:a16="http://schemas.microsoft.com/office/drawing/2014/main" id="{6762836B-F012-4FDA-AD5C-70AE6E9ECC67}"/>
            </a:ext>
          </a:extLst>
        </xdr:cNvPr>
        <xdr:cNvSpPr txBox="1"/>
      </xdr:nvSpPr>
      <xdr:spPr>
        <a:xfrm>
          <a:off x="13437244" y="10292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82567</xdr:rowOff>
    </xdr:from>
    <xdr:ext cx="405111" cy="259045"/>
    <xdr:sp macro="" textlink="">
      <xdr:nvSpPr>
        <xdr:cNvPr id="429" name="n_2aveValue【保健センター・保健所】&#10;有形固定資産減価償却率">
          <a:extLst>
            <a:ext uri="{FF2B5EF4-FFF2-40B4-BE49-F238E27FC236}">
              <a16:creationId xmlns:a16="http://schemas.microsoft.com/office/drawing/2014/main" id="{E23F229D-E18C-4DB7-B02D-BC3152540D01}"/>
            </a:ext>
          </a:extLst>
        </xdr:cNvPr>
        <xdr:cNvSpPr txBox="1"/>
      </xdr:nvSpPr>
      <xdr:spPr>
        <a:xfrm>
          <a:off x="12675244" y="997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4462</xdr:rowOff>
    </xdr:from>
    <xdr:ext cx="405111" cy="259045"/>
    <xdr:sp macro="" textlink="">
      <xdr:nvSpPr>
        <xdr:cNvPr id="430" name="n_3aveValue【保健センター・保健所】&#10;有形固定資産減価償却率">
          <a:extLst>
            <a:ext uri="{FF2B5EF4-FFF2-40B4-BE49-F238E27FC236}">
              <a16:creationId xmlns:a16="http://schemas.microsoft.com/office/drawing/2014/main" id="{658DE737-5CD7-4055-A404-26F68ED0822E}"/>
            </a:ext>
          </a:extLst>
        </xdr:cNvPr>
        <xdr:cNvSpPr txBox="1"/>
      </xdr:nvSpPr>
      <xdr:spPr>
        <a:xfrm>
          <a:off x="11900544" y="10062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86377</xdr:rowOff>
    </xdr:from>
    <xdr:ext cx="405111" cy="259045"/>
    <xdr:sp macro="" textlink="">
      <xdr:nvSpPr>
        <xdr:cNvPr id="431" name="n_1mainValue【保健センター・保健所】&#10;有形固定資産減価償却率">
          <a:extLst>
            <a:ext uri="{FF2B5EF4-FFF2-40B4-BE49-F238E27FC236}">
              <a16:creationId xmlns:a16="http://schemas.microsoft.com/office/drawing/2014/main" id="{460BB2F8-4CD6-4CDA-9990-5926C74E62F4}"/>
            </a:ext>
          </a:extLst>
        </xdr:cNvPr>
        <xdr:cNvSpPr txBox="1"/>
      </xdr:nvSpPr>
      <xdr:spPr>
        <a:xfrm>
          <a:off x="13437244" y="997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99077</xdr:rowOff>
    </xdr:from>
    <xdr:ext cx="405111" cy="259045"/>
    <xdr:sp macro="" textlink="">
      <xdr:nvSpPr>
        <xdr:cNvPr id="432" name="n_2mainValue【保健センター・保健所】&#10;有形固定資産減価償却率">
          <a:extLst>
            <a:ext uri="{FF2B5EF4-FFF2-40B4-BE49-F238E27FC236}">
              <a16:creationId xmlns:a16="http://schemas.microsoft.com/office/drawing/2014/main" id="{96404655-1A64-4CF1-BB45-06381DD934AB}"/>
            </a:ext>
          </a:extLst>
        </xdr:cNvPr>
        <xdr:cNvSpPr txBox="1"/>
      </xdr:nvSpPr>
      <xdr:spPr>
        <a:xfrm>
          <a:off x="12675244" y="10325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3827</xdr:rowOff>
    </xdr:from>
    <xdr:ext cx="405111" cy="259045"/>
    <xdr:sp macro="" textlink="">
      <xdr:nvSpPr>
        <xdr:cNvPr id="433" name="n_3mainValue【保健センター・保健所】&#10;有形固定資産減価償却率">
          <a:extLst>
            <a:ext uri="{FF2B5EF4-FFF2-40B4-BE49-F238E27FC236}">
              <a16:creationId xmlns:a16="http://schemas.microsoft.com/office/drawing/2014/main" id="{737D697D-90D3-4BF5-B9FB-99245758B919}"/>
            </a:ext>
          </a:extLst>
        </xdr:cNvPr>
        <xdr:cNvSpPr txBox="1"/>
      </xdr:nvSpPr>
      <xdr:spPr>
        <a:xfrm>
          <a:off x="11900544" y="1039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34" name="正方形/長方形 433">
          <a:extLst>
            <a:ext uri="{FF2B5EF4-FFF2-40B4-BE49-F238E27FC236}">
              <a16:creationId xmlns:a16="http://schemas.microsoft.com/office/drawing/2014/main" id="{FB597161-3E1A-4F76-A27A-3402739EBF57}"/>
            </a:ext>
          </a:extLst>
        </xdr:cNvPr>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35" name="正方形/長方形 434">
          <a:extLst>
            <a:ext uri="{FF2B5EF4-FFF2-40B4-BE49-F238E27FC236}">
              <a16:creationId xmlns:a16="http://schemas.microsoft.com/office/drawing/2014/main" id="{946BB6F2-EFCA-43BD-9CCA-43A3D21C2DB1}"/>
            </a:ext>
          </a:extLst>
        </xdr:cNvPr>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36" name="正方形/長方形 435">
          <a:extLst>
            <a:ext uri="{FF2B5EF4-FFF2-40B4-BE49-F238E27FC236}">
              <a16:creationId xmlns:a16="http://schemas.microsoft.com/office/drawing/2014/main" id="{A651100D-10D0-4F1D-BACB-E4CDA7C5BF58}"/>
            </a:ext>
          </a:extLst>
        </xdr:cNvPr>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37" name="正方形/長方形 436">
          <a:extLst>
            <a:ext uri="{FF2B5EF4-FFF2-40B4-BE49-F238E27FC236}">
              <a16:creationId xmlns:a16="http://schemas.microsoft.com/office/drawing/2014/main" id="{66960AAC-1FC2-4C03-9E46-952BB308F9E0}"/>
            </a:ext>
          </a:extLst>
        </xdr:cNvPr>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38" name="正方形/長方形 437">
          <a:extLst>
            <a:ext uri="{FF2B5EF4-FFF2-40B4-BE49-F238E27FC236}">
              <a16:creationId xmlns:a16="http://schemas.microsoft.com/office/drawing/2014/main" id="{FBA78864-91E7-4FBC-98E2-3DC350F35F11}"/>
            </a:ext>
          </a:extLst>
        </xdr:cNvPr>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39" name="正方形/長方形 438">
          <a:extLst>
            <a:ext uri="{FF2B5EF4-FFF2-40B4-BE49-F238E27FC236}">
              <a16:creationId xmlns:a16="http://schemas.microsoft.com/office/drawing/2014/main" id="{D5BD5B77-F86D-458C-B64A-E31195384E0F}"/>
            </a:ext>
          </a:extLst>
        </xdr:cNvPr>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40" name="正方形/長方形 439">
          <a:extLst>
            <a:ext uri="{FF2B5EF4-FFF2-40B4-BE49-F238E27FC236}">
              <a16:creationId xmlns:a16="http://schemas.microsoft.com/office/drawing/2014/main" id="{690BB778-FB11-45E2-9D6E-B1FB0DF1B31D}"/>
            </a:ext>
          </a:extLst>
        </xdr:cNvPr>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41" name="正方形/長方形 440">
          <a:extLst>
            <a:ext uri="{FF2B5EF4-FFF2-40B4-BE49-F238E27FC236}">
              <a16:creationId xmlns:a16="http://schemas.microsoft.com/office/drawing/2014/main" id="{1CFEFDDF-69A8-4576-9372-1E5A8BBF4561}"/>
            </a:ext>
          </a:extLst>
        </xdr:cNvPr>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42" name="テキスト ボックス 441">
          <a:extLst>
            <a:ext uri="{FF2B5EF4-FFF2-40B4-BE49-F238E27FC236}">
              <a16:creationId xmlns:a16="http://schemas.microsoft.com/office/drawing/2014/main" id="{D06B9EAA-8084-4CC3-8486-C48C4D7B4ED8}"/>
            </a:ext>
          </a:extLst>
        </xdr:cNvPr>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43" name="直線コネクタ 442">
          <a:extLst>
            <a:ext uri="{FF2B5EF4-FFF2-40B4-BE49-F238E27FC236}">
              <a16:creationId xmlns:a16="http://schemas.microsoft.com/office/drawing/2014/main" id="{9B2B4C54-51C1-4E2E-AA0D-2BB37CAB47DA}"/>
            </a:ext>
          </a:extLst>
        </xdr:cNvPr>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44" name="直線コネクタ 443">
          <a:extLst>
            <a:ext uri="{FF2B5EF4-FFF2-40B4-BE49-F238E27FC236}">
              <a16:creationId xmlns:a16="http://schemas.microsoft.com/office/drawing/2014/main" id="{88C4FC3C-9402-4FC5-8E37-F80E1BD0276D}"/>
            </a:ext>
          </a:extLst>
        </xdr:cNvPr>
        <xdr:cNvCxnSpPr/>
      </xdr:nvCxnSpPr>
      <xdr:spPr>
        <a:xfrm>
          <a:off x="1609344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45" name="テキスト ボックス 444">
          <a:extLst>
            <a:ext uri="{FF2B5EF4-FFF2-40B4-BE49-F238E27FC236}">
              <a16:creationId xmlns:a16="http://schemas.microsoft.com/office/drawing/2014/main" id="{13AFA536-3DA4-47BC-A861-3E41361BCC96}"/>
            </a:ext>
          </a:extLst>
        </xdr:cNvPr>
        <xdr:cNvSpPr txBox="1"/>
      </xdr:nvSpPr>
      <xdr:spPr>
        <a:xfrm>
          <a:off x="1569484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46" name="直線コネクタ 445">
          <a:extLst>
            <a:ext uri="{FF2B5EF4-FFF2-40B4-BE49-F238E27FC236}">
              <a16:creationId xmlns:a16="http://schemas.microsoft.com/office/drawing/2014/main" id="{5D91B01C-6175-49B3-88F2-4602D7D85856}"/>
            </a:ext>
          </a:extLst>
        </xdr:cNvPr>
        <xdr:cNvCxnSpPr/>
      </xdr:nvCxnSpPr>
      <xdr:spPr>
        <a:xfrm>
          <a:off x="1609344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47" name="テキスト ボックス 446">
          <a:extLst>
            <a:ext uri="{FF2B5EF4-FFF2-40B4-BE49-F238E27FC236}">
              <a16:creationId xmlns:a16="http://schemas.microsoft.com/office/drawing/2014/main" id="{EFAF89AA-FA01-4771-8FCF-40D7A1806B25}"/>
            </a:ext>
          </a:extLst>
        </xdr:cNvPr>
        <xdr:cNvSpPr txBox="1"/>
      </xdr:nvSpPr>
      <xdr:spPr>
        <a:xfrm>
          <a:off x="1569484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48" name="直線コネクタ 447">
          <a:extLst>
            <a:ext uri="{FF2B5EF4-FFF2-40B4-BE49-F238E27FC236}">
              <a16:creationId xmlns:a16="http://schemas.microsoft.com/office/drawing/2014/main" id="{F0D9D1F3-73DC-49D2-9DCD-F638C9356B09}"/>
            </a:ext>
          </a:extLst>
        </xdr:cNvPr>
        <xdr:cNvCxnSpPr/>
      </xdr:nvCxnSpPr>
      <xdr:spPr>
        <a:xfrm>
          <a:off x="1609344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49" name="テキスト ボックス 448">
          <a:extLst>
            <a:ext uri="{FF2B5EF4-FFF2-40B4-BE49-F238E27FC236}">
              <a16:creationId xmlns:a16="http://schemas.microsoft.com/office/drawing/2014/main" id="{73F44744-AF8F-4DD8-A5EE-C07C5FAE1076}"/>
            </a:ext>
          </a:extLst>
        </xdr:cNvPr>
        <xdr:cNvSpPr txBox="1"/>
      </xdr:nvSpPr>
      <xdr:spPr>
        <a:xfrm>
          <a:off x="1569484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50" name="直線コネクタ 449">
          <a:extLst>
            <a:ext uri="{FF2B5EF4-FFF2-40B4-BE49-F238E27FC236}">
              <a16:creationId xmlns:a16="http://schemas.microsoft.com/office/drawing/2014/main" id="{B69AF661-4D34-4E46-89AC-889379DCBE42}"/>
            </a:ext>
          </a:extLst>
        </xdr:cNvPr>
        <xdr:cNvCxnSpPr/>
      </xdr:nvCxnSpPr>
      <xdr:spPr>
        <a:xfrm>
          <a:off x="1609344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51" name="テキスト ボックス 450">
          <a:extLst>
            <a:ext uri="{FF2B5EF4-FFF2-40B4-BE49-F238E27FC236}">
              <a16:creationId xmlns:a16="http://schemas.microsoft.com/office/drawing/2014/main" id="{5CA54243-1386-4A6C-9650-BBFCF8907690}"/>
            </a:ext>
          </a:extLst>
        </xdr:cNvPr>
        <xdr:cNvSpPr txBox="1"/>
      </xdr:nvSpPr>
      <xdr:spPr>
        <a:xfrm>
          <a:off x="1569484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52" name="直線コネクタ 451">
          <a:extLst>
            <a:ext uri="{FF2B5EF4-FFF2-40B4-BE49-F238E27FC236}">
              <a16:creationId xmlns:a16="http://schemas.microsoft.com/office/drawing/2014/main" id="{A1D9A956-B316-4EF1-90EC-CF7F348C3AF1}"/>
            </a:ext>
          </a:extLst>
        </xdr:cNvPr>
        <xdr:cNvCxnSpPr/>
      </xdr:nvCxnSpPr>
      <xdr:spPr>
        <a:xfrm>
          <a:off x="1609344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53" name="テキスト ボックス 452">
          <a:extLst>
            <a:ext uri="{FF2B5EF4-FFF2-40B4-BE49-F238E27FC236}">
              <a16:creationId xmlns:a16="http://schemas.microsoft.com/office/drawing/2014/main" id="{B3738D9B-AE14-4113-AE91-FD46EDB6A94A}"/>
            </a:ext>
          </a:extLst>
        </xdr:cNvPr>
        <xdr:cNvSpPr txBox="1"/>
      </xdr:nvSpPr>
      <xdr:spPr>
        <a:xfrm>
          <a:off x="1569484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54" name="直線コネクタ 453">
          <a:extLst>
            <a:ext uri="{FF2B5EF4-FFF2-40B4-BE49-F238E27FC236}">
              <a16:creationId xmlns:a16="http://schemas.microsoft.com/office/drawing/2014/main" id="{871FF0A1-097E-42E6-B27F-33A4762DA03F}"/>
            </a:ext>
          </a:extLst>
        </xdr:cNvPr>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55" name="テキスト ボックス 454">
          <a:extLst>
            <a:ext uri="{FF2B5EF4-FFF2-40B4-BE49-F238E27FC236}">
              <a16:creationId xmlns:a16="http://schemas.microsoft.com/office/drawing/2014/main" id="{16277809-699E-4FCD-9023-FDB1E48D6CFB}"/>
            </a:ext>
          </a:extLst>
        </xdr:cNvPr>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56" name="【保健センター・保健所】&#10;一人当たり面積グラフ枠">
          <a:extLst>
            <a:ext uri="{FF2B5EF4-FFF2-40B4-BE49-F238E27FC236}">
              <a16:creationId xmlns:a16="http://schemas.microsoft.com/office/drawing/2014/main" id="{8C82D0DD-5F49-4976-ABE7-FA6C349EFFA0}"/>
            </a:ext>
          </a:extLst>
        </xdr:cNvPr>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60960</xdr:rowOff>
    </xdr:from>
    <xdr:to>
      <xdr:col>116</xdr:col>
      <xdr:colOff>62864</xdr:colOff>
      <xdr:row>64</xdr:row>
      <xdr:rowOff>7620</xdr:rowOff>
    </xdr:to>
    <xdr:cxnSp macro="">
      <xdr:nvCxnSpPr>
        <xdr:cNvPr id="457" name="直線コネクタ 456">
          <a:extLst>
            <a:ext uri="{FF2B5EF4-FFF2-40B4-BE49-F238E27FC236}">
              <a16:creationId xmlns:a16="http://schemas.microsoft.com/office/drawing/2014/main" id="{023934C3-52F7-420A-93F8-119F50FA5B67}"/>
            </a:ext>
          </a:extLst>
        </xdr:cNvPr>
        <xdr:cNvCxnSpPr/>
      </xdr:nvCxnSpPr>
      <xdr:spPr>
        <a:xfrm flipV="1">
          <a:off x="19509104" y="944880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11447</xdr:rowOff>
    </xdr:from>
    <xdr:ext cx="469744" cy="259045"/>
    <xdr:sp macro="" textlink="">
      <xdr:nvSpPr>
        <xdr:cNvPr id="458" name="【保健センター・保健所】&#10;一人当たり面積最小値テキスト">
          <a:extLst>
            <a:ext uri="{FF2B5EF4-FFF2-40B4-BE49-F238E27FC236}">
              <a16:creationId xmlns:a16="http://schemas.microsoft.com/office/drawing/2014/main" id="{90540415-7E28-47B9-8802-860445BE8140}"/>
            </a:ext>
          </a:extLst>
        </xdr:cNvPr>
        <xdr:cNvSpPr txBox="1"/>
      </xdr:nvSpPr>
      <xdr:spPr>
        <a:xfrm>
          <a:off x="19547840" y="1074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7620</xdr:rowOff>
    </xdr:from>
    <xdr:to>
      <xdr:col>116</xdr:col>
      <xdr:colOff>152400</xdr:colOff>
      <xdr:row>64</xdr:row>
      <xdr:rowOff>7620</xdr:rowOff>
    </xdr:to>
    <xdr:cxnSp macro="">
      <xdr:nvCxnSpPr>
        <xdr:cNvPr id="459" name="直線コネクタ 458">
          <a:extLst>
            <a:ext uri="{FF2B5EF4-FFF2-40B4-BE49-F238E27FC236}">
              <a16:creationId xmlns:a16="http://schemas.microsoft.com/office/drawing/2014/main" id="{B9216632-EBB8-43E6-A0C1-5D7121375D71}"/>
            </a:ext>
          </a:extLst>
        </xdr:cNvPr>
        <xdr:cNvCxnSpPr/>
      </xdr:nvCxnSpPr>
      <xdr:spPr>
        <a:xfrm>
          <a:off x="19443700" y="107365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7637</xdr:rowOff>
    </xdr:from>
    <xdr:ext cx="469744" cy="259045"/>
    <xdr:sp macro="" textlink="">
      <xdr:nvSpPr>
        <xdr:cNvPr id="460" name="【保健センター・保健所】&#10;一人当たり面積最大値テキスト">
          <a:extLst>
            <a:ext uri="{FF2B5EF4-FFF2-40B4-BE49-F238E27FC236}">
              <a16:creationId xmlns:a16="http://schemas.microsoft.com/office/drawing/2014/main" id="{66B95A8D-A2E9-4C82-B21D-F57346782130}"/>
            </a:ext>
          </a:extLst>
        </xdr:cNvPr>
        <xdr:cNvSpPr txBox="1"/>
      </xdr:nvSpPr>
      <xdr:spPr>
        <a:xfrm>
          <a:off x="19547840" y="9227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60960</xdr:rowOff>
    </xdr:from>
    <xdr:to>
      <xdr:col>116</xdr:col>
      <xdr:colOff>152400</xdr:colOff>
      <xdr:row>56</xdr:row>
      <xdr:rowOff>60960</xdr:rowOff>
    </xdr:to>
    <xdr:cxnSp macro="">
      <xdr:nvCxnSpPr>
        <xdr:cNvPr id="461" name="直線コネクタ 460">
          <a:extLst>
            <a:ext uri="{FF2B5EF4-FFF2-40B4-BE49-F238E27FC236}">
              <a16:creationId xmlns:a16="http://schemas.microsoft.com/office/drawing/2014/main" id="{D8D57C56-3225-4A69-A82A-CFAA1E58CE26}"/>
            </a:ext>
          </a:extLst>
        </xdr:cNvPr>
        <xdr:cNvCxnSpPr/>
      </xdr:nvCxnSpPr>
      <xdr:spPr>
        <a:xfrm>
          <a:off x="19443700" y="94488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113047</xdr:rowOff>
    </xdr:from>
    <xdr:ext cx="469744" cy="259045"/>
    <xdr:sp macro="" textlink="">
      <xdr:nvSpPr>
        <xdr:cNvPr id="462" name="【保健センター・保健所】&#10;一人当たり面積平均値テキスト">
          <a:extLst>
            <a:ext uri="{FF2B5EF4-FFF2-40B4-BE49-F238E27FC236}">
              <a16:creationId xmlns:a16="http://schemas.microsoft.com/office/drawing/2014/main" id="{355D6FAB-13BC-4215-BE56-1C7A9F4DBD5A}"/>
            </a:ext>
          </a:extLst>
        </xdr:cNvPr>
        <xdr:cNvSpPr txBox="1"/>
      </xdr:nvSpPr>
      <xdr:spPr>
        <a:xfrm>
          <a:off x="19547840" y="101714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90170</xdr:rowOff>
    </xdr:from>
    <xdr:to>
      <xdr:col>116</xdr:col>
      <xdr:colOff>114300</xdr:colOff>
      <xdr:row>62</xdr:row>
      <xdr:rowOff>20320</xdr:rowOff>
    </xdr:to>
    <xdr:sp macro="" textlink="">
      <xdr:nvSpPr>
        <xdr:cNvPr id="463" name="フローチャート: 判断 462">
          <a:extLst>
            <a:ext uri="{FF2B5EF4-FFF2-40B4-BE49-F238E27FC236}">
              <a16:creationId xmlns:a16="http://schemas.microsoft.com/office/drawing/2014/main" id="{A3D4D8BA-6B7E-4D68-8739-5847AED4458B}"/>
            </a:ext>
          </a:extLst>
        </xdr:cNvPr>
        <xdr:cNvSpPr/>
      </xdr:nvSpPr>
      <xdr:spPr>
        <a:xfrm>
          <a:off x="19458940" y="103162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36830</xdr:rowOff>
    </xdr:from>
    <xdr:to>
      <xdr:col>112</xdr:col>
      <xdr:colOff>38100</xdr:colOff>
      <xdr:row>61</xdr:row>
      <xdr:rowOff>138430</xdr:rowOff>
    </xdr:to>
    <xdr:sp macro="" textlink="">
      <xdr:nvSpPr>
        <xdr:cNvPr id="464" name="フローチャート: 判断 463">
          <a:extLst>
            <a:ext uri="{FF2B5EF4-FFF2-40B4-BE49-F238E27FC236}">
              <a16:creationId xmlns:a16="http://schemas.microsoft.com/office/drawing/2014/main" id="{629BFCAB-5AF5-43BF-9CDC-4833D723A25D}"/>
            </a:ext>
          </a:extLst>
        </xdr:cNvPr>
        <xdr:cNvSpPr/>
      </xdr:nvSpPr>
      <xdr:spPr>
        <a:xfrm>
          <a:off x="18735040" y="1026287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48260</xdr:rowOff>
    </xdr:from>
    <xdr:to>
      <xdr:col>107</xdr:col>
      <xdr:colOff>101600</xdr:colOff>
      <xdr:row>61</xdr:row>
      <xdr:rowOff>149860</xdr:rowOff>
    </xdr:to>
    <xdr:sp macro="" textlink="">
      <xdr:nvSpPr>
        <xdr:cNvPr id="465" name="フローチャート: 判断 464">
          <a:extLst>
            <a:ext uri="{FF2B5EF4-FFF2-40B4-BE49-F238E27FC236}">
              <a16:creationId xmlns:a16="http://schemas.microsoft.com/office/drawing/2014/main" id="{863ACE71-371F-4D71-BA0B-DE0C58A251D2}"/>
            </a:ext>
          </a:extLst>
        </xdr:cNvPr>
        <xdr:cNvSpPr/>
      </xdr:nvSpPr>
      <xdr:spPr>
        <a:xfrm>
          <a:off x="1793748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162560</xdr:rowOff>
    </xdr:from>
    <xdr:to>
      <xdr:col>102</xdr:col>
      <xdr:colOff>165100</xdr:colOff>
      <xdr:row>61</xdr:row>
      <xdr:rowOff>92710</xdr:rowOff>
    </xdr:to>
    <xdr:sp macro="" textlink="">
      <xdr:nvSpPr>
        <xdr:cNvPr id="466" name="フローチャート: 判断 465">
          <a:extLst>
            <a:ext uri="{FF2B5EF4-FFF2-40B4-BE49-F238E27FC236}">
              <a16:creationId xmlns:a16="http://schemas.microsoft.com/office/drawing/2014/main" id="{43429B95-BEE2-434D-A783-4312ACA90D3D}"/>
            </a:ext>
          </a:extLst>
        </xdr:cNvPr>
        <xdr:cNvSpPr/>
      </xdr:nvSpPr>
      <xdr:spPr>
        <a:xfrm>
          <a:off x="17162780" y="102209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67" name="テキスト ボックス 466">
          <a:extLst>
            <a:ext uri="{FF2B5EF4-FFF2-40B4-BE49-F238E27FC236}">
              <a16:creationId xmlns:a16="http://schemas.microsoft.com/office/drawing/2014/main" id="{ED13A051-7E27-40E0-A9FE-BEADF724D2BF}"/>
            </a:ext>
          </a:extLst>
        </xdr:cNvPr>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68" name="テキスト ボックス 467">
          <a:extLst>
            <a:ext uri="{FF2B5EF4-FFF2-40B4-BE49-F238E27FC236}">
              <a16:creationId xmlns:a16="http://schemas.microsoft.com/office/drawing/2014/main" id="{9C5E58CE-F803-4D9C-B62F-484076520C3C}"/>
            </a:ext>
          </a:extLst>
        </xdr:cNvPr>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69" name="テキスト ボックス 468">
          <a:extLst>
            <a:ext uri="{FF2B5EF4-FFF2-40B4-BE49-F238E27FC236}">
              <a16:creationId xmlns:a16="http://schemas.microsoft.com/office/drawing/2014/main" id="{82E78C6F-207E-41E8-AB83-7D179B1B5ABE}"/>
            </a:ext>
          </a:extLst>
        </xdr:cNvPr>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70" name="テキスト ボックス 469">
          <a:extLst>
            <a:ext uri="{FF2B5EF4-FFF2-40B4-BE49-F238E27FC236}">
              <a16:creationId xmlns:a16="http://schemas.microsoft.com/office/drawing/2014/main" id="{C59B5130-785B-4EAA-8ACE-73D2A0F2A72C}"/>
            </a:ext>
          </a:extLst>
        </xdr:cNvPr>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71" name="テキスト ボックス 470">
          <a:extLst>
            <a:ext uri="{FF2B5EF4-FFF2-40B4-BE49-F238E27FC236}">
              <a16:creationId xmlns:a16="http://schemas.microsoft.com/office/drawing/2014/main" id="{814E0E64-3078-43BF-9358-8034B980EC1A}"/>
            </a:ext>
          </a:extLst>
        </xdr:cNvPr>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6350</xdr:rowOff>
    </xdr:from>
    <xdr:to>
      <xdr:col>116</xdr:col>
      <xdr:colOff>114300</xdr:colOff>
      <xdr:row>62</xdr:row>
      <xdr:rowOff>107950</xdr:rowOff>
    </xdr:to>
    <xdr:sp macro="" textlink="">
      <xdr:nvSpPr>
        <xdr:cNvPr id="472" name="楕円 471">
          <a:extLst>
            <a:ext uri="{FF2B5EF4-FFF2-40B4-BE49-F238E27FC236}">
              <a16:creationId xmlns:a16="http://schemas.microsoft.com/office/drawing/2014/main" id="{6808B52C-CE03-40C5-A34F-53B439F9E6BF}"/>
            </a:ext>
          </a:extLst>
        </xdr:cNvPr>
        <xdr:cNvSpPr/>
      </xdr:nvSpPr>
      <xdr:spPr>
        <a:xfrm>
          <a:off x="19458940" y="1040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156227</xdr:rowOff>
    </xdr:from>
    <xdr:ext cx="469744" cy="259045"/>
    <xdr:sp macro="" textlink="">
      <xdr:nvSpPr>
        <xdr:cNvPr id="473" name="【保健センター・保健所】&#10;一人当たり面積該当値テキスト">
          <a:extLst>
            <a:ext uri="{FF2B5EF4-FFF2-40B4-BE49-F238E27FC236}">
              <a16:creationId xmlns:a16="http://schemas.microsoft.com/office/drawing/2014/main" id="{6CC49AF4-D7B7-40AA-9C12-1F1CD9AD1AA4}"/>
            </a:ext>
          </a:extLst>
        </xdr:cNvPr>
        <xdr:cNvSpPr txBox="1"/>
      </xdr:nvSpPr>
      <xdr:spPr>
        <a:xfrm>
          <a:off x="19547840" y="10382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10160</xdr:rowOff>
    </xdr:from>
    <xdr:to>
      <xdr:col>112</xdr:col>
      <xdr:colOff>38100</xdr:colOff>
      <xdr:row>62</xdr:row>
      <xdr:rowOff>111760</xdr:rowOff>
    </xdr:to>
    <xdr:sp macro="" textlink="">
      <xdr:nvSpPr>
        <xdr:cNvPr id="474" name="楕円 473">
          <a:extLst>
            <a:ext uri="{FF2B5EF4-FFF2-40B4-BE49-F238E27FC236}">
              <a16:creationId xmlns:a16="http://schemas.microsoft.com/office/drawing/2014/main" id="{9371D9D1-62FD-4DD4-BC1F-FF4EBC36DDB0}"/>
            </a:ext>
          </a:extLst>
        </xdr:cNvPr>
        <xdr:cNvSpPr/>
      </xdr:nvSpPr>
      <xdr:spPr>
        <a:xfrm>
          <a:off x="18735040" y="1040384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57150</xdr:rowOff>
    </xdr:from>
    <xdr:to>
      <xdr:col>116</xdr:col>
      <xdr:colOff>63500</xdr:colOff>
      <xdr:row>62</xdr:row>
      <xdr:rowOff>60960</xdr:rowOff>
    </xdr:to>
    <xdr:cxnSp macro="">
      <xdr:nvCxnSpPr>
        <xdr:cNvPr id="475" name="直線コネクタ 474">
          <a:extLst>
            <a:ext uri="{FF2B5EF4-FFF2-40B4-BE49-F238E27FC236}">
              <a16:creationId xmlns:a16="http://schemas.microsoft.com/office/drawing/2014/main" id="{CACF1A3A-EB6A-49DB-A1DF-2D38936DDA9A}"/>
            </a:ext>
          </a:extLst>
        </xdr:cNvPr>
        <xdr:cNvCxnSpPr/>
      </xdr:nvCxnSpPr>
      <xdr:spPr>
        <a:xfrm flipV="1">
          <a:off x="18778220" y="10450830"/>
          <a:ext cx="73152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17780</xdr:rowOff>
    </xdr:from>
    <xdr:to>
      <xdr:col>107</xdr:col>
      <xdr:colOff>101600</xdr:colOff>
      <xdr:row>62</xdr:row>
      <xdr:rowOff>119380</xdr:rowOff>
    </xdr:to>
    <xdr:sp macro="" textlink="">
      <xdr:nvSpPr>
        <xdr:cNvPr id="476" name="楕円 475">
          <a:extLst>
            <a:ext uri="{FF2B5EF4-FFF2-40B4-BE49-F238E27FC236}">
              <a16:creationId xmlns:a16="http://schemas.microsoft.com/office/drawing/2014/main" id="{8EEF6B67-36AE-4484-B7F8-F0AE1C7ECE0F}"/>
            </a:ext>
          </a:extLst>
        </xdr:cNvPr>
        <xdr:cNvSpPr/>
      </xdr:nvSpPr>
      <xdr:spPr>
        <a:xfrm>
          <a:off x="17937480" y="1041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60960</xdr:rowOff>
    </xdr:from>
    <xdr:to>
      <xdr:col>111</xdr:col>
      <xdr:colOff>177800</xdr:colOff>
      <xdr:row>62</xdr:row>
      <xdr:rowOff>68580</xdr:rowOff>
    </xdr:to>
    <xdr:cxnSp macro="">
      <xdr:nvCxnSpPr>
        <xdr:cNvPr id="477" name="直線コネクタ 476">
          <a:extLst>
            <a:ext uri="{FF2B5EF4-FFF2-40B4-BE49-F238E27FC236}">
              <a16:creationId xmlns:a16="http://schemas.microsoft.com/office/drawing/2014/main" id="{FC96AA0F-5FC7-42AB-8115-033A92027871}"/>
            </a:ext>
          </a:extLst>
        </xdr:cNvPr>
        <xdr:cNvCxnSpPr/>
      </xdr:nvCxnSpPr>
      <xdr:spPr>
        <a:xfrm flipV="1">
          <a:off x="17988280" y="10454640"/>
          <a:ext cx="78994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21590</xdr:rowOff>
    </xdr:from>
    <xdr:to>
      <xdr:col>102</xdr:col>
      <xdr:colOff>165100</xdr:colOff>
      <xdr:row>62</xdr:row>
      <xdr:rowOff>123190</xdr:rowOff>
    </xdr:to>
    <xdr:sp macro="" textlink="">
      <xdr:nvSpPr>
        <xdr:cNvPr id="478" name="楕円 477">
          <a:extLst>
            <a:ext uri="{FF2B5EF4-FFF2-40B4-BE49-F238E27FC236}">
              <a16:creationId xmlns:a16="http://schemas.microsoft.com/office/drawing/2014/main" id="{84EF267F-00A5-4600-AACF-435BD51CB2E7}"/>
            </a:ext>
          </a:extLst>
        </xdr:cNvPr>
        <xdr:cNvSpPr/>
      </xdr:nvSpPr>
      <xdr:spPr>
        <a:xfrm>
          <a:off x="17162780" y="1041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68580</xdr:rowOff>
    </xdr:from>
    <xdr:to>
      <xdr:col>107</xdr:col>
      <xdr:colOff>50800</xdr:colOff>
      <xdr:row>62</xdr:row>
      <xdr:rowOff>72390</xdr:rowOff>
    </xdr:to>
    <xdr:cxnSp macro="">
      <xdr:nvCxnSpPr>
        <xdr:cNvPr id="479" name="直線コネクタ 478">
          <a:extLst>
            <a:ext uri="{FF2B5EF4-FFF2-40B4-BE49-F238E27FC236}">
              <a16:creationId xmlns:a16="http://schemas.microsoft.com/office/drawing/2014/main" id="{788AA6C1-4C9D-4E9C-9D7B-B72B8A07334E}"/>
            </a:ext>
          </a:extLst>
        </xdr:cNvPr>
        <xdr:cNvCxnSpPr/>
      </xdr:nvCxnSpPr>
      <xdr:spPr>
        <a:xfrm flipV="1">
          <a:off x="17213580" y="10462260"/>
          <a:ext cx="7747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154957</xdr:rowOff>
    </xdr:from>
    <xdr:ext cx="469744" cy="259045"/>
    <xdr:sp macro="" textlink="">
      <xdr:nvSpPr>
        <xdr:cNvPr id="480" name="n_1aveValue【保健センター・保健所】&#10;一人当たり面積">
          <a:extLst>
            <a:ext uri="{FF2B5EF4-FFF2-40B4-BE49-F238E27FC236}">
              <a16:creationId xmlns:a16="http://schemas.microsoft.com/office/drawing/2014/main" id="{D7FF33F6-772A-4304-B2A3-4C00281DA7EB}"/>
            </a:ext>
          </a:extLst>
        </xdr:cNvPr>
        <xdr:cNvSpPr txBox="1"/>
      </xdr:nvSpPr>
      <xdr:spPr>
        <a:xfrm>
          <a:off x="18561127" y="10045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166387</xdr:rowOff>
    </xdr:from>
    <xdr:ext cx="469744" cy="259045"/>
    <xdr:sp macro="" textlink="">
      <xdr:nvSpPr>
        <xdr:cNvPr id="481" name="n_2aveValue【保健センター・保健所】&#10;一人当たり面積">
          <a:extLst>
            <a:ext uri="{FF2B5EF4-FFF2-40B4-BE49-F238E27FC236}">
              <a16:creationId xmlns:a16="http://schemas.microsoft.com/office/drawing/2014/main" id="{5F225CEC-A81E-4DFA-91F7-F62C45FBCE20}"/>
            </a:ext>
          </a:extLst>
        </xdr:cNvPr>
        <xdr:cNvSpPr txBox="1"/>
      </xdr:nvSpPr>
      <xdr:spPr>
        <a:xfrm>
          <a:off x="17776267" y="1005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109237</xdr:rowOff>
    </xdr:from>
    <xdr:ext cx="469744" cy="259045"/>
    <xdr:sp macro="" textlink="">
      <xdr:nvSpPr>
        <xdr:cNvPr id="482" name="n_3aveValue【保健センター・保健所】&#10;一人当たり面積">
          <a:extLst>
            <a:ext uri="{FF2B5EF4-FFF2-40B4-BE49-F238E27FC236}">
              <a16:creationId xmlns:a16="http://schemas.microsoft.com/office/drawing/2014/main" id="{9FC02181-8561-46C0-B434-F683D700AAB1}"/>
            </a:ext>
          </a:extLst>
        </xdr:cNvPr>
        <xdr:cNvSpPr txBox="1"/>
      </xdr:nvSpPr>
      <xdr:spPr>
        <a:xfrm>
          <a:off x="17001567" y="9999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102887</xdr:rowOff>
    </xdr:from>
    <xdr:ext cx="469744" cy="259045"/>
    <xdr:sp macro="" textlink="">
      <xdr:nvSpPr>
        <xdr:cNvPr id="483" name="n_1mainValue【保健センター・保健所】&#10;一人当たり面積">
          <a:extLst>
            <a:ext uri="{FF2B5EF4-FFF2-40B4-BE49-F238E27FC236}">
              <a16:creationId xmlns:a16="http://schemas.microsoft.com/office/drawing/2014/main" id="{83B1FE5E-95D8-4AF1-8B17-D3DF11F84968}"/>
            </a:ext>
          </a:extLst>
        </xdr:cNvPr>
        <xdr:cNvSpPr txBox="1"/>
      </xdr:nvSpPr>
      <xdr:spPr>
        <a:xfrm>
          <a:off x="18561127" y="10496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110507</xdr:rowOff>
    </xdr:from>
    <xdr:ext cx="469744" cy="259045"/>
    <xdr:sp macro="" textlink="">
      <xdr:nvSpPr>
        <xdr:cNvPr id="484" name="n_2mainValue【保健センター・保健所】&#10;一人当たり面積">
          <a:extLst>
            <a:ext uri="{FF2B5EF4-FFF2-40B4-BE49-F238E27FC236}">
              <a16:creationId xmlns:a16="http://schemas.microsoft.com/office/drawing/2014/main" id="{949B2AC4-8EA9-458B-B2B2-C51A2D2FC1BB}"/>
            </a:ext>
          </a:extLst>
        </xdr:cNvPr>
        <xdr:cNvSpPr txBox="1"/>
      </xdr:nvSpPr>
      <xdr:spPr>
        <a:xfrm>
          <a:off x="17776267" y="10504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114317</xdr:rowOff>
    </xdr:from>
    <xdr:ext cx="469744" cy="259045"/>
    <xdr:sp macro="" textlink="">
      <xdr:nvSpPr>
        <xdr:cNvPr id="485" name="n_3mainValue【保健センター・保健所】&#10;一人当たり面積">
          <a:extLst>
            <a:ext uri="{FF2B5EF4-FFF2-40B4-BE49-F238E27FC236}">
              <a16:creationId xmlns:a16="http://schemas.microsoft.com/office/drawing/2014/main" id="{6272692B-108C-4D56-9607-ABC0AB071CA3}"/>
            </a:ext>
          </a:extLst>
        </xdr:cNvPr>
        <xdr:cNvSpPr txBox="1"/>
      </xdr:nvSpPr>
      <xdr:spPr>
        <a:xfrm>
          <a:off x="17001567" y="10507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86" name="正方形/長方形 485">
          <a:extLst>
            <a:ext uri="{FF2B5EF4-FFF2-40B4-BE49-F238E27FC236}">
              <a16:creationId xmlns:a16="http://schemas.microsoft.com/office/drawing/2014/main" id="{9DE61543-7A7B-42DB-976F-F3CBDAB74BEF}"/>
            </a:ext>
          </a:extLst>
        </xdr:cNvPr>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87" name="正方形/長方形 486">
          <a:extLst>
            <a:ext uri="{FF2B5EF4-FFF2-40B4-BE49-F238E27FC236}">
              <a16:creationId xmlns:a16="http://schemas.microsoft.com/office/drawing/2014/main" id="{E647EC50-7181-4AE3-95AF-42BD863D5B0C}"/>
            </a:ext>
          </a:extLst>
        </xdr:cNvPr>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88" name="正方形/長方形 487">
          <a:extLst>
            <a:ext uri="{FF2B5EF4-FFF2-40B4-BE49-F238E27FC236}">
              <a16:creationId xmlns:a16="http://schemas.microsoft.com/office/drawing/2014/main" id="{AFF0A60B-ACA0-4E20-BE75-EDDEAEA88781}"/>
            </a:ext>
          </a:extLst>
        </xdr:cNvPr>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89" name="正方形/長方形 488">
          <a:extLst>
            <a:ext uri="{FF2B5EF4-FFF2-40B4-BE49-F238E27FC236}">
              <a16:creationId xmlns:a16="http://schemas.microsoft.com/office/drawing/2014/main" id="{E696A387-79F9-4792-BF09-0935CBAF1F98}"/>
            </a:ext>
          </a:extLst>
        </xdr:cNvPr>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90" name="正方形/長方形 489">
          <a:extLst>
            <a:ext uri="{FF2B5EF4-FFF2-40B4-BE49-F238E27FC236}">
              <a16:creationId xmlns:a16="http://schemas.microsoft.com/office/drawing/2014/main" id="{15688CD1-D1A8-49EC-9CD4-F46F360BF2D4}"/>
            </a:ext>
          </a:extLst>
        </xdr:cNvPr>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91" name="正方形/長方形 490">
          <a:extLst>
            <a:ext uri="{FF2B5EF4-FFF2-40B4-BE49-F238E27FC236}">
              <a16:creationId xmlns:a16="http://schemas.microsoft.com/office/drawing/2014/main" id="{3BEE848C-8546-4302-86AD-39E9B3C0A06F}"/>
            </a:ext>
          </a:extLst>
        </xdr:cNvPr>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92" name="正方形/長方形 491">
          <a:extLst>
            <a:ext uri="{FF2B5EF4-FFF2-40B4-BE49-F238E27FC236}">
              <a16:creationId xmlns:a16="http://schemas.microsoft.com/office/drawing/2014/main" id="{442D5903-BDC5-44B3-B04C-49E1124B0A4C}"/>
            </a:ext>
          </a:extLst>
        </xdr:cNvPr>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93" name="正方形/長方形 492">
          <a:extLst>
            <a:ext uri="{FF2B5EF4-FFF2-40B4-BE49-F238E27FC236}">
              <a16:creationId xmlns:a16="http://schemas.microsoft.com/office/drawing/2014/main" id="{DB2526B4-EF55-4362-B3ED-ED1545F4415A}"/>
            </a:ext>
          </a:extLst>
        </xdr:cNvPr>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94" name="テキスト ボックス 493">
          <a:extLst>
            <a:ext uri="{FF2B5EF4-FFF2-40B4-BE49-F238E27FC236}">
              <a16:creationId xmlns:a16="http://schemas.microsoft.com/office/drawing/2014/main" id="{EB5271A9-3506-4091-951C-DD538B42FAB7}"/>
            </a:ext>
          </a:extLst>
        </xdr:cNvPr>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95" name="直線コネクタ 494">
          <a:extLst>
            <a:ext uri="{FF2B5EF4-FFF2-40B4-BE49-F238E27FC236}">
              <a16:creationId xmlns:a16="http://schemas.microsoft.com/office/drawing/2014/main" id="{513F55C1-6838-468E-8476-E5F2DBB691D4}"/>
            </a:ext>
          </a:extLst>
        </xdr:cNvPr>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96" name="直線コネクタ 495">
          <a:extLst>
            <a:ext uri="{FF2B5EF4-FFF2-40B4-BE49-F238E27FC236}">
              <a16:creationId xmlns:a16="http://schemas.microsoft.com/office/drawing/2014/main" id="{87F1B4D3-8D2F-4D15-B3AE-B44EC11B6EC3}"/>
            </a:ext>
          </a:extLst>
        </xdr:cNvPr>
        <xdr:cNvCxnSpPr/>
      </xdr:nvCxnSpPr>
      <xdr:spPr>
        <a:xfrm>
          <a:off x="10960100" y="1458576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97" name="テキスト ボックス 496">
          <a:extLst>
            <a:ext uri="{FF2B5EF4-FFF2-40B4-BE49-F238E27FC236}">
              <a16:creationId xmlns:a16="http://schemas.microsoft.com/office/drawing/2014/main" id="{C917B392-3290-49F4-98AB-C7C8CC8D44F3}"/>
            </a:ext>
          </a:extLst>
        </xdr:cNvPr>
        <xdr:cNvSpPr txBox="1"/>
      </xdr:nvSpPr>
      <xdr:spPr>
        <a:xfrm>
          <a:off x="10666881" y="1444354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98" name="直線コネクタ 497">
          <a:extLst>
            <a:ext uri="{FF2B5EF4-FFF2-40B4-BE49-F238E27FC236}">
              <a16:creationId xmlns:a16="http://schemas.microsoft.com/office/drawing/2014/main" id="{901149AC-C1D5-40C8-B311-993A253B0A35}"/>
            </a:ext>
          </a:extLst>
        </xdr:cNvPr>
        <xdr:cNvCxnSpPr/>
      </xdr:nvCxnSpPr>
      <xdr:spPr>
        <a:xfrm>
          <a:off x="10960100" y="1426300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99" name="テキスト ボックス 498">
          <a:extLst>
            <a:ext uri="{FF2B5EF4-FFF2-40B4-BE49-F238E27FC236}">
              <a16:creationId xmlns:a16="http://schemas.microsoft.com/office/drawing/2014/main" id="{9F3DF67E-9BA9-4C88-9105-DA43B5EBBDE2}"/>
            </a:ext>
          </a:extLst>
        </xdr:cNvPr>
        <xdr:cNvSpPr txBox="1"/>
      </xdr:nvSpPr>
      <xdr:spPr>
        <a:xfrm>
          <a:off x="1060276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00" name="直線コネクタ 499">
          <a:extLst>
            <a:ext uri="{FF2B5EF4-FFF2-40B4-BE49-F238E27FC236}">
              <a16:creationId xmlns:a16="http://schemas.microsoft.com/office/drawing/2014/main" id="{D24F6D07-250C-4E8D-9D23-4B047EC87ACD}"/>
            </a:ext>
          </a:extLst>
        </xdr:cNvPr>
        <xdr:cNvCxnSpPr/>
      </xdr:nvCxnSpPr>
      <xdr:spPr>
        <a:xfrm>
          <a:off x="10960100" y="1394405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01" name="テキスト ボックス 500">
          <a:extLst>
            <a:ext uri="{FF2B5EF4-FFF2-40B4-BE49-F238E27FC236}">
              <a16:creationId xmlns:a16="http://schemas.microsoft.com/office/drawing/2014/main" id="{B8F38BD8-B702-4C64-A821-08F567F2C1A6}"/>
            </a:ext>
          </a:extLst>
        </xdr:cNvPr>
        <xdr:cNvSpPr txBox="1"/>
      </xdr:nvSpPr>
      <xdr:spPr>
        <a:xfrm>
          <a:off x="1060276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02" name="直線コネクタ 501">
          <a:extLst>
            <a:ext uri="{FF2B5EF4-FFF2-40B4-BE49-F238E27FC236}">
              <a16:creationId xmlns:a16="http://schemas.microsoft.com/office/drawing/2014/main" id="{D43F8B1B-04D5-4A9A-9A67-012F07BAAE01}"/>
            </a:ext>
          </a:extLst>
        </xdr:cNvPr>
        <xdr:cNvCxnSpPr/>
      </xdr:nvCxnSpPr>
      <xdr:spPr>
        <a:xfrm>
          <a:off x="10960100" y="1362510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03" name="テキスト ボックス 502">
          <a:extLst>
            <a:ext uri="{FF2B5EF4-FFF2-40B4-BE49-F238E27FC236}">
              <a16:creationId xmlns:a16="http://schemas.microsoft.com/office/drawing/2014/main" id="{AEA2338D-0815-4FCB-8A3E-6F270F74FAE5}"/>
            </a:ext>
          </a:extLst>
        </xdr:cNvPr>
        <xdr:cNvSpPr txBox="1"/>
      </xdr:nvSpPr>
      <xdr:spPr>
        <a:xfrm>
          <a:off x="1060276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04" name="直線コネクタ 503">
          <a:extLst>
            <a:ext uri="{FF2B5EF4-FFF2-40B4-BE49-F238E27FC236}">
              <a16:creationId xmlns:a16="http://schemas.microsoft.com/office/drawing/2014/main" id="{65760E9A-6CCE-4278-9E9E-5B8F7A29CCC9}"/>
            </a:ext>
          </a:extLst>
        </xdr:cNvPr>
        <xdr:cNvCxnSpPr/>
      </xdr:nvCxnSpPr>
      <xdr:spPr>
        <a:xfrm>
          <a:off x="10960100" y="1330615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05" name="テキスト ボックス 504">
          <a:extLst>
            <a:ext uri="{FF2B5EF4-FFF2-40B4-BE49-F238E27FC236}">
              <a16:creationId xmlns:a16="http://schemas.microsoft.com/office/drawing/2014/main" id="{4738BE43-7F6D-498D-B111-48E9DDC05CFE}"/>
            </a:ext>
          </a:extLst>
        </xdr:cNvPr>
        <xdr:cNvSpPr txBox="1"/>
      </xdr:nvSpPr>
      <xdr:spPr>
        <a:xfrm>
          <a:off x="1060276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06" name="直線コネクタ 505">
          <a:extLst>
            <a:ext uri="{FF2B5EF4-FFF2-40B4-BE49-F238E27FC236}">
              <a16:creationId xmlns:a16="http://schemas.microsoft.com/office/drawing/2014/main" id="{9D611AA2-C9FF-4343-9975-2E10201583AE}"/>
            </a:ext>
          </a:extLst>
        </xdr:cNvPr>
        <xdr:cNvCxnSpPr/>
      </xdr:nvCxnSpPr>
      <xdr:spPr>
        <a:xfrm>
          <a:off x="10960100" y="1298720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07" name="テキスト ボックス 506">
          <a:extLst>
            <a:ext uri="{FF2B5EF4-FFF2-40B4-BE49-F238E27FC236}">
              <a16:creationId xmlns:a16="http://schemas.microsoft.com/office/drawing/2014/main" id="{D7344E73-1363-4AAD-8B4F-049FC9D8D0B2}"/>
            </a:ext>
          </a:extLst>
        </xdr:cNvPr>
        <xdr:cNvSpPr txBox="1"/>
      </xdr:nvSpPr>
      <xdr:spPr>
        <a:xfrm>
          <a:off x="10561501" y="1284878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08" name="直線コネクタ 507">
          <a:extLst>
            <a:ext uri="{FF2B5EF4-FFF2-40B4-BE49-F238E27FC236}">
              <a16:creationId xmlns:a16="http://schemas.microsoft.com/office/drawing/2014/main" id="{894B0761-E7F3-4A43-82C0-D8041728E5D5}"/>
            </a:ext>
          </a:extLst>
        </xdr:cNvPr>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09" name="テキスト ボックス 508">
          <a:extLst>
            <a:ext uri="{FF2B5EF4-FFF2-40B4-BE49-F238E27FC236}">
              <a16:creationId xmlns:a16="http://schemas.microsoft.com/office/drawing/2014/main" id="{B39C88EB-1447-4C01-B714-7F7BA1A992FC}"/>
            </a:ext>
          </a:extLst>
        </xdr:cNvPr>
        <xdr:cNvSpPr txBox="1"/>
      </xdr:nvSpPr>
      <xdr:spPr>
        <a:xfrm>
          <a:off x="105615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10" name="【消防施設】&#10;有形固定資産減価償却率グラフ枠">
          <a:extLst>
            <a:ext uri="{FF2B5EF4-FFF2-40B4-BE49-F238E27FC236}">
              <a16:creationId xmlns:a16="http://schemas.microsoft.com/office/drawing/2014/main" id="{FBC77B8C-25B5-4DE8-8DAE-EEE34E7C492E}"/>
            </a:ext>
          </a:extLst>
        </xdr:cNvPr>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62593</xdr:rowOff>
    </xdr:from>
    <xdr:to>
      <xdr:col>85</xdr:col>
      <xdr:colOff>126364</xdr:colOff>
      <xdr:row>86</xdr:row>
      <xdr:rowOff>7076</xdr:rowOff>
    </xdr:to>
    <xdr:cxnSp macro="">
      <xdr:nvCxnSpPr>
        <xdr:cNvPr id="511" name="直線コネクタ 510">
          <a:extLst>
            <a:ext uri="{FF2B5EF4-FFF2-40B4-BE49-F238E27FC236}">
              <a16:creationId xmlns:a16="http://schemas.microsoft.com/office/drawing/2014/main" id="{5B02B5F8-B320-4D9F-8EB9-77F677E6D700}"/>
            </a:ext>
          </a:extLst>
        </xdr:cNvPr>
        <xdr:cNvCxnSpPr/>
      </xdr:nvCxnSpPr>
      <xdr:spPr>
        <a:xfrm flipV="1">
          <a:off x="14375764" y="13138513"/>
          <a:ext cx="0" cy="1285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10903</xdr:rowOff>
    </xdr:from>
    <xdr:ext cx="340478" cy="259045"/>
    <xdr:sp macro="" textlink="">
      <xdr:nvSpPr>
        <xdr:cNvPr id="512" name="【消防施設】&#10;有形固定資産減価償却率最小値テキスト">
          <a:extLst>
            <a:ext uri="{FF2B5EF4-FFF2-40B4-BE49-F238E27FC236}">
              <a16:creationId xmlns:a16="http://schemas.microsoft.com/office/drawing/2014/main" id="{36B8EC59-6FEA-44A3-B8A4-4A245E86BCD6}"/>
            </a:ext>
          </a:extLst>
        </xdr:cNvPr>
        <xdr:cNvSpPr txBox="1"/>
      </xdr:nvSpPr>
      <xdr:spPr>
        <a:xfrm>
          <a:off x="14414500" y="1442794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7076</xdr:rowOff>
    </xdr:from>
    <xdr:to>
      <xdr:col>86</xdr:col>
      <xdr:colOff>25400</xdr:colOff>
      <xdr:row>86</xdr:row>
      <xdr:rowOff>7076</xdr:rowOff>
    </xdr:to>
    <xdr:cxnSp macro="">
      <xdr:nvCxnSpPr>
        <xdr:cNvPr id="513" name="直線コネクタ 512">
          <a:extLst>
            <a:ext uri="{FF2B5EF4-FFF2-40B4-BE49-F238E27FC236}">
              <a16:creationId xmlns:a16="http://schemas.microsoft.com/office/drawing/2014/main" id="{0A289E09-9BF0-4DD3-8182-D1B781838FC1}"/>
            </a:ext>
          </a:extLst>
        </xdr:cNvPr>
        <xdr:cNvCxnSpPr/>
      </xdr:nvCxnSpPr>
      <xdr:spPr>
        <a:xfrm>
          <a:off x="14287500" y="1442411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9270</xdr:rowOff>
    </xdr:from>
    <xdr:ext cx="405111" cy="259045"/>
    <xdr:sp macro="" textlink="">
      <xdr:nvSpPr>
        <xdr:cNvPr id="514" name="【消防施設】&#10;有形固定資産減価償却率最大値テキスト">
          <a:extLst>
            <a:ext uri="{FF2B5EF4-FFF2-40B4-BE49-F238E27FC236}">
              <a16:creationId xmlns:a16="http://schemas.microsoft.com/office/drawing/2014/main" id="{90093D0B-0860-4006-9C5F-20298B9045C9}"/>
            </a:ext>
          </a:extLst>
        </xdr:cNvPr>
        <xdr:cNvSpPr txBox="1"/>
      </xdr:nvSpPr>
      <xdr:spPr>
        <a:xfrm>
          <a:off x="14414500" y="12917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62593</xdr:rowOff>
    </xdr:from>
    <xdr:to>
      <xdr:col>86</xdr:col>
      <xdr:colOff>25400</xdr:colOff>
      <xdr:row>78</xdr:row>
      <xdr:rowOff>62593</xdr:rowOff>
    </xdr:to>
    <xdr:cxnSp macro="">
      <xdr:nvCxnSpPr>
        <xdr:cNvPr id="515" name="直線コネクタ 514">
          <a:extLst>
            <a:ext uri="{FF2B5EF4-FFF2-40B4-BE49-F238E27FC236}">
              <a16:creationId xmlns:a16="http://schemas.microsoft.com/office/drawing/2014/main" id="{0CD5E489-00B2-4784-9D5B-7726CCB8E366}"/>
            </a:ext>
          </a:extLst>
        </xdr:cNvPr>
        <xdr:cNvCxnSpPr/>
      </xdr:nvCxnSpPr>
      <xdr:spPr>
        <a:xfrm>
          <a:off x="14287500" y="1313851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55534</xdr:rowOff>
    </xdr:from>
    <xdr:ext cx="405111" cy="259045"/>
    <xdr:sp macro="" textlink="">
      <xdr:nvSpPr>
        <xdr:cNvPr id="516" name="【消防施設】&#10;有形固定資産減価償却率平均値テキスト">
          <a:extLst>
            <a:ext uri="{FF2B5EF4-FFF2-40B4-BE49-F238E27FC236}">
              <a16:creationId xmlns:a16="http://schemas.microsoft.com/office/drawing/2014/main" id="{98EA9005-F044-4E2A-AAE5-DDB0078E8CA8}"/>
            </a:ext>
          </a:extLst>
        </xdr:cNvPr>
        <xdr:cNvSpPr txBox="1"/>
      </xdr:nvSpPr>
      <xdr:spPr>
        <a:xfrm>
          <a:off x="14414500" y="1363437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77107</xdr:rowOff>
    </xdr:from>
    <xdr:to>
      <xdr:col>85</xdr:col>
      <xdr:colOff>177800</xdr:colOff>
      <xdr:row>82</xdr:row>
      <xdr:rowOff>7257</xdr:rowOff>
    </xdr:to>
    <xdr:sp macro="" textlink="">
      <xdr:nvSpPr>
        <xdr:cNvPr id="517" name="フローチャート: 判断 516">
          <a:extLst>
            <a:ext uri="{FF2B5EF4-FFF2-40B4-BE49-F238E27FC236}">
              <a16:creationId xmlns:a16="http://schemas.microsoft.com/office/drawing/2014/main" id="{A54D5D7B-E5F3-490E-970D-FD94E4230DDF}"/>
            </a:ext>
          </a:extLst>
        </xdr:cNvPr>
        <xdr:cNvSpPr/>
      </xdr:nvSpPr>
      <xdr:spPr>
        <a:xfrm>
          <a:off x="14325600" y="13655947"/>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93436</xdr:rowOff>
    </xdr:from>
    <xdr:to>
      <xdr:col>81</xdr:col>
      <xdr:colOff>101600</xdr:colOff>
      <xdr:row>82</xdr:row>
      <xdr:rowOff>23586</xdr:rowOff>
    </xdr:to>
    <xdr:sp macro="" textlink="">
      <xdr:nvSpPr>
        <xdr:cNvPr id="518" name="フローチャート: 判断 517">
          <a:extLst>
            <a:ext uri="{FF2B5EF4-FFF2-40B4-BE49-F238E27FC236}">
              <a16:creationId xmlns:a16="http://schemas.microsoft.com/office/drawing/2014/main" id="{647B1302-315D-4781-88DF-B9A42F8EF679}"/>
            </a:ext>
          </a:extLst>
        </xdr:cNvPr>
        <xdr:cNvSpPr/>
      </xdr:nvSpPr>
      <xdr:spPr>
        <a:xfrm>
          <a:off x="13578840" y="1367227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46082</xdr:rowOff>
    </xdr:from>
    <xdr:to>
      <xdr:col>76</xdr:col>
      <xdr:colOff>165100</xdr:colOff>
      <xdr:row>81</xdr:row>
      <xdr:rowOff>147682</xdr:rowOff>
    </xdr:to>
    <xdr:sp macro="" textlink="">
      <xdr:nvSpPr>
        <xdr:cNvPr id="519" name="フローチャート: 判断 518">
          <a:extLst>
            <a:ext uri="{FF2B5EF4-FFF2-40B4-BE49-F238E27FC236}">
              <a16:creationId xmlns:a16="http://schemas.microsoft.com/office/drawing/2014/main" id="{19136FBB-F855-4C50-B6C5-2C84665DE36C}"/>
            </a:ext>
          </a:extLst>
        </xdr:cNvPr>
        <xdr:cNvSpPr/>
      </xdr:nvSpPr>
      <xdr:spPr>
        <a:xfrm>
          <a:off x="12804140" y="13624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78739</xdr:rowOff>
    </xdr:from>
    <xdr:to>
      <xdr:col>72</xdr:col>
      <xdr:colOff>38100</xdr:colOff>
      <xdr:row>81</xdr:row>
      <xdr:rowOff>8889</xdr:rowOff>
    </xdr:to>
    <xdr:sp macro="" textlink="">
      <xdr:nvSpPr>
        <xdr:cNvPr id="520" name="フローチャート: 判断 519">
          <a:extLst>
            <a:ext uri="{FF2B5EF4-FFF2-40B4-BE49-F238E27FC236}">
              <a16:creationId xmlns:a16="http://schemas.microsoft.com/office/drawing/2014/main" id="{BE83E8EE-6655-4B41-BF01-8B9BA6D42E24}"/>
            </a:ext>
          </a:extLst>
        </xdr:cNvPr>
        <xdr:cNvSpPr/>
      </xdr:nvSpPr>
      <xdr:spPr>
        <a:xfrm>
          <a:off x="12029440" y="1348993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21" name="テキスト ボックス 520">
          <a:extLst>
            <a:ext uri="{FF2B5EF4-FFF2-40B4-BE49-F238E27FC236}">
              <a16:creationId xmlns:a16="http://schemas.microsoft.com/office/drawing/2014/main" id="{2029B09E-A275-4AAF-89E1-EF98A0ED8563}"/>
            </a:ext>
          </a:extLst>
        </xdr:cNvPr>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22" name="テキスト ボックス 521">
          <a:extLst>
            <a:ext uri="{FF2B5EF4-FFF2-40B4-BE49-F238E27FC236}">
              <a16:creationId xmlns:a16="http://schemas.microsoft.com/office/drawing/2014/main" id="{3240A3B5-D2F9-476A-B8F7-F5426603490B}"/>
            </a:ext>
          </a:extLst>
        </xdr:cNvPr>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23" name="テキスト ボックス 522">
          <a:extLst>
            <a:ext uri="{FF2B5EF4-FFF2-40B4-BE49-F238E27FC236}">
              <a16:creationId xmlns:a16="http://schemas.microsoft.com/office/drawing/2014/main" id="{EDF96256-E4A9-42DE-AA46-2B0D09474D60}"/>
            </a:ext>
          </a:extLst>
        </xdr:cNvPr>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24" name="テキスト ボックス 523">
          <a:extLst>
            <a:ext uri="{FF2B5EF4-FFF2-40B4-BE49-F238E27FC236}">
              <a16:creationId xmlns:a16="http://schemas.microsoft.com/office/drawing/2014/main" id="{9E5374B1-3D2B-447D-9DE7-CFF867DE13EB}"/>
            </a:ext>
          </a:extLst>
        </xdr:cNvPr>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25" name="テキスト ボックス 524">
          <a:extLst>
            <a:ext uri="{FF2B5EF4-FFF2-40B4-BE49-F238E27FC236}">
              <a16:creationId xmlns:a16="http://schemas.microsoft.com/office/drawing/2014/main" id="{F673E62E-C0E1-4E04-8DF5-DAF501438E55}"/>
            </a:ext>
          </a:extLst>
        </xdr:cNvPr>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29755</xdr:rowOff>
    </xdr:from>
    <xdr:to>
      <xdr:col>85</xdr:col>
      <xdr:colOff>177800</xdr:colOff>
      <xdr:row>81</xdr:row>
      <xdr:rowOff>131355</xdr:rowOff>
    </xdr:to>
    <xdr:sp macro="" textlink="">
      <xdr:nvSpPr>
        <xdr:cNvPr id="526" name="楕円 525">
          <a:extLst>
            <a:ext uri="{FF2B5EF4-FFF2-40B4-BE49-F238E27FC236}">
              <a16:creationId xmlns:a16="http://schemas.microsoft.com/office/drawing/2014/main" id="{9F1AC68D-57CB-4EFA-9FDC-E15DA365CC57}"/>
            </a:ext>
          </a:extLst>
        </xdr:cNvPr>
        <xdr:cNvSpPr/>
      </xdr:nvSpPr>
      <xdr:spPr>
        <a:xfrm>
          <a:off x="14325600" y="13608595"/>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52632</xdr:rowOff>
    </xdr:from>
    <xdr:ext cx="405111" cy="259045"/>
    <xdr:sp macro="" textlink="">
      <xdr:nvSpPr>
        <xdr:cNvPr id="527" name="【消防施設】&#10;有形固定資産減価償却率該当値テキスト">
          <a:extLst>
            <a:ext uri="{FF2B5EF4-FFF2-40B4-BE49-F238E27FC236}">
              <a16:creationId xmlns:a16="http://schemas.microsoft.com/office/drawing/2014/main" id="{68E7C3BD-477C-4FA6-B4BA-81C628E621AF}"/>
            </a:ext>
          </a:extLst>
        </xdr:cNvPr>
        <xdr:cNvSpPr txBox="1"/>
      </xdr:nvSpPr>
      <xdr:spPr>
        <a:xfrm>
          <a:off x="14414500" y="13463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163649</xdr:rowOff>
    </xdr:from>
    <xdr:to>
      <xdr:col>81</xdr:col>
      <xdr:colOff>101600</xdr:colOff>
      <xdr:row>81</xdr:row>
      <xdr:rowOff>93799</xdr:rowOff>
    </xdr:to>
    <xdr:sp macro="" textlink="">
      <xdr:nvSpPr>
        <xdr:cNvPr id="528" name="楕円 527">
          <a:extLst>
            <a:ext uri="{FF2B5EF4-FFF2-40B4-BE49-F238E27FC236}">
              <a16:creationId xmlns:a16="http://schemas.microsoft.com/office/drawing/2014/main" id="{66AFDC75-2C83-4B5A-BF61-A8C0ED2F1CEF}"/>
            </a:ext>
          </a:extLst>
        </xdr:cNvPr>
        <xdr:cNvSpPr/>
      </xdr:nvSpPr>
      <xdr:spPr>
        <a:xfrm>
          <a:off x="13578840" y="1357484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42999</xdr:rowOff>
    </xdr:from>
    <xdr:to>
      <xdr:col>85</xdr:col>
      <xdr:colOff>127000</xdr:colOff>
      <xdr:row>81</xdr:row>
      <xdr:rowOff>80555</xdr:rowOff>
    </xdr:to>
    <xdr:cxnSp macro="">
      <xdr:nvCxnSpPr>
        <xdr:cNvPr id="529" name="直線コネクタ 528">
          <a:extLst>
            <a:ext uri="{FF2B5EF4-FFF2-40B4-BE49-F238E27FC236}">
              <a16:creationId xmlns:a16="http://schemas.microsoft.com/office/drawing/2014/main" id="{BDCF2C95-8A07-433A-B907-7D5A5B0731E8}"/>
            </a:ext>
          </a:extLst>
        </xdr:cNvPr>
        <xdr:cNvCxnSpPr/>
      </xdr:nvCxnSpPr>
      <xdr:spPr>
        <a:xfrm>
          <a:off x="13629640" y="13621839"/>
          <a:ext cx="74676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145687</xdr:rowOff>
    </xdr:from>
    <xdr:to>
      <xdr:col>76</xdr:col>
      <xdr:colOff>165100</xdr:colOff>
      <xdr:row>81</xdr:row>
      <xdr:rowOff>75837</xdr:rowOff>
    </xdr:to>
    <xdr:sp macro="" textlink="">
      <xdr:nvSpPr>
        <xdr:cNvPr id="530" name="楕円 529">
          <a:extLst>
            <a:ext uri="{FF2B5EF4-FFF2-40B4-BE49-F238E27FC236}">
              <a16:creationId xmlns:a16="http://schemas.microsoft.com/office/drawing/2014/main" id="{AD1A7DEB-A4FC-44E8-8BF0-46946A50575E}"/>
            </a:ext>
          </a:extLst>
        </xdr:cNvPr>
        <xdr:cNvSpPr/>
      </xdr:nvSpPr>
      <xdr:spPr>
        <a:xfrm>
          <a:off x="12804140" y="1355688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25037</xdr:rowOff>
    </xdr:from>
    <xdr:to>
      <xdr:col>81</xdr:col>
      <xdr:colOff>50800</xdr:colOff>
      <xdr:row>81</xdr:row>
      <xdr:rowOff>42999</xdr:rowOff>
    </xdr:to>
    <xdr:cxnSp macro="">
      <xdr:nvCxnSpPr>
        <xdr:cNvPr id="531" name="直線コネクタ 530">
          <a:extLst>
            <a:ext uri="{FF2B5EF4-FFF2-40B4-BE49-F238E27FC236}">
              <a16:creationId xmlns:a16="http://schemas.microsoft.com/office/drawing/2014/main" id="{8610017C-C475-44F4-B192-2193CA0871B5}"/>
            </a:ext>
          </a:extLst>
        </xdr:cNvPr>
        <xdr:cNvCxnSpPr/>
      </xdr:nvCxnSpPr>
      <xdr:spPr>
        <a:xfrm>
          <a:off x="12854940" y="13603877"/>
          <a:ext cx="7747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91802</xdr:rowOff>
    </xdr:from>
    <xdr:to>
      <xdr:col>72</xdr:col>
      <xdr:colOff>38100</xdr:colOff>
      <xdr:row>84</xdr:row>
      <xdr:rowOff>21952</xdr:rowOff>
    </xdr:to>
    <xdr:sp macro="" textlink="">
      <xdr:nvSpPr>
        <xdr:cNvPr id="532" name="楕円 531">
          <a:extLst>
            <a:ext uri="{FF2B5EF4-FFF2-40B4-BE49-F238E27FC236}">
              <a16:creationId xmlns:a16="http://schemas.microsoft.com/office/drawing/2014/main" id="{B217B350-4B9B-477D-B572-66D31A8172DD}"/>
            </a:ext>
          </a:extLst>
        </xdr:cNvPr>
        <xdr:cNvSpPr/>
      </xdr:nvSpPr>
      <xdr:spPr>
        <a:xfrm>
          <a:off x="12029440" y="1400592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25037</xdr:rowOff>
    </xdr:from>
    <xdr:to>
      <xdr:col>76</xdr:col>
      <xdr:colOff>114300</xdr:colOff>
      <xdr:row>83</xdr:row>
      <xdr:rowOff>142602</xdr:rowOff>
    </xdr:to>
    <xdr:cxnSp macro="">
      <xdr:nvCxnSpPr>
        <xdr:cNvPr id="533" name="直線コネクタ 532">
          <a:extLst>
            <a:ext uri="{FF2B5EF4-FFF2-40B4-BE49-F238E27FC236}">
              <a16:creationId xmlns:a16="http://schemas.microsoft.com/office/drawing/2014/main" id="{FE45E4CD-E29B-4544-8002-D6FE827C5CED}"/>
            </a:ext>
          </a:extLst>
        </xdr:cNvPr>
        <xdr:cNvCxnSpPr/>
      </xdr:nvCxnSpPr>
      <xdr:spPr>
        <a:xfrm flipV="1">
          <a:off x="12072620" y="13603877"/>
          <a:ext cx="782320" cy="452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14713</xdr:rowOff>
    </xdr:from>
    <xdr:ext cx="405111" cy="259045"/>
    <xdr:sp macro="" textlink="">
      <xdr:nvSpPr>
        <xdr:cNvPr id="534" name="n_1aveValue【消防施設】&#10;有形固定資産減価償却率">
          <a:extLst>
            <a:ext uri="{FF2B5EF4-FFF2-40B4-BE49-F238E27FC236}">
              <a16:creationId xmlns:a16="http://schemas.microsoft.com/office/drawing/2014/main" id="{81F3ED3F-C8EA-486F-BF73-36DEAA655287}"/>
            </a:ext>
          </a:extLst>
        </xdr:cNvPr>
        <xdr:cNvSpPr txBox="1"/>
      </xdr:nvSpPr>
      <xdr:spPr>
        <a:xfrm>
          <a:off x="13437244" y="13761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138809</xdr:rowOff>
    </xdr:from>
    <xdr:ext cx="405111" cy="259045"/>
    <xdr:sp macro="" textlink="">
      <xdr:nvSpPr>
        <xdr:cNvPr id="535" name="n_2aveValue【消防施設】&#10;有形固定資産減価償却率">
          <a:extLst>
            <a:ext uri="{FF2B5EF4-FFF2-40B4-BE49-F238E27FC236}">
              <a16:creationId xmlns:a16="http://schemas.microsoft.com/office/drawing/2014/main" id="{70E6A184-E49E-42D0-B286-643014100FD7}"/>
            </a:ext>
          </a:extLst>
        </xdr:cNvPr>
        <xdr:cNvSpPr txBox="1"/>
      </xdr:nvSpPr>
      <xdr:spPr>
        <a:xfrm>
          <a:off x="12675244" y="137176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25416</xdr:rowOff>
    </xdr:from>
    <xdr:ext cx="405111" cy="259045"/>
    <xdr:sp macro="" textlink="">
      <xdr:nvSpPr>
        <xdr:cNvPr id="536" name="n_3aveValue【消防施設】&#10;有形固定資産減価償却率">
          <a:extLst>
            <a:ext uri="{FF2B5EF4-FFF2-40B4-BE49-F238E27FC236}">
              <a16:creationId xmlns:a16="http://schemas.microsoft.com/office/drawing/2014/main" id="{588EE3B5-B31C-4F37-AEC6-BDB02F569C16}"/>
            </a:ext>
          </a:extLst>
        </xdr:cNvPr>
        <xdr:cNvSpPr txBox="1"/>
      </xdr:nvSpPr>
      <xdr:spPr>
        <a:xfrm>
          <a:off x="11900544" y="132689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110326</xdr:rowOff>
    </xdr:from>
    <xdr:ext cx="405111" cy="259045"/>
    <xdr:sp macro="" textlink="">
      <xdr:nvSpPr>
        <xdr:cNvPr id="537" name="n_1mainValue【消防施設】&#10;有形固定資産減価償却率">
          <a:extLst>
            <a:ext uri="{FF2B5EF4-FFF2-40B4-BE49-F238E27FC236}">
              <a16:creationId xmlns:a16="http://schemas.microsoft.com/office/drawing/2014/main" id="{E89D6BF6-2B64-4109-9DEA-7E2864C3DB7A}"/>
            </a:ext>
          </a:extLst>
        </xdr:cNvPr>
        <xdr:cNvSpPr txBox="1"/>
      </xdr:nvSpPr>
      <xdr:spPr>
        <a:xfrm>
          <a:off x="13437244" y="133538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92364</xdr:rowOff>
    </xdr:from>
    <xdr:ext cx="405111" cy="259045"/>
    <xdr:sp macro="" textlink="">
      <xdr:nvSpPr>
        <xdr:cNvPr id="538" name="n_2mainValue【消防施設】&#10;有形固定資産減価償却率">
          <a:extLst>
            <a:ext uri="{FF2B5EF4-FFF2-40B4-BE49-F238E27FC236}">
              <a16:creationId xmlns:a16="http://schemas.microsoft.com/office/drawing/2014/main" id="{3C0CD4A4-D680-4900-85FC-EDC0D75F56D5}"/>
            </a:ext>
          </a:extLst>
        </xdr:cNvPr>
        <xdr:cNvSpPr txBox="1"/>
      </xdr:nvSpPr>
      <xdr:spPr>
        <a:xfrm>
          <a:off x="12675244" y="13335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13079</xdr:rowOff>
    </xdr:from>
    <xdr:ext cx="405111" cy="259045"/>
    <xdr:sp macro="" textlink="">
      <xdr:nvSpPr>
        <xdr:cNvPr id="539" name="n_3mainValue【消防施設】&#10;有形固定資産減価償却率">
          <a:extLst>
            <a:ext uri="{FF2B5EF4-FFF2-40B4-BE49-F238E27FC236}">
              <a16:creationId xmlns:a16="http://schemas.microsoft.com/office/drawing/2014/main" id="{D26C2284-6B55-4933-AA7C-E8E7A6FF6693}"/>
            </a:ext>
          </a:extLst>
        </xdr:cNvPr>
        <xdr:cNvSpPr txBox="1"/>
      </xdr:nvSpPr>
      <xdr:spPr>
        <a:xfrm>
          <a:off x="11900544" y="14094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40" name="正方形/長方形 539">
          <a:extLst>
            <a:ext uri="{FF2B5EF4-FFF2-40B4-BE49-F238E27FC236}">
              <a16:creationId xmlns:a16="http://schemas.microsoft.com/office/drawing/2014/main" id="{CB5BB761-867E-4B08-B651-6ED0683D896E}"/>
            </a:ext>
          </a:extLst>
        </xdr:cNvPr>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41" name="正方形/長方形 540">
          <a:extLst>
            <a:ext uri="{FF2B5EF4-FFF2-40B4-BE49-F238E27FC236}">
              <a16:creationId xmlns:a16="http://schemas.microsoft.com/office/drawing/2014/main" id="{008896DA-C030-427A-9AE2-D6BEBE2ECD58}"/>
            </a:ext>
          </a:extLst>
        </xdr:cNvPr>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42" name="正方形/長方形 541">
          <a:extLst>
            <a:ext uri="{FF2B5EF4-FFF2-40B4-BE49-F238E27FC236}">
              <a16:creationId xmlns:a16="http://schemas.microsoft.com/office/drawing/2014/main" id="{33744EA8-ED4A-4603-977D-8B4B74F9B47C}"/>
            </a:ext>
          </a:extLst>
        </xdr:cNvPr>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43" name="正方形/長方形 542">
          <a:extLst>
            <a:ext uri="{FF2B5EF4-FFF2-40B4-BE49-F238E27FC236}">
              <a16:creationId xmlns:a16="http://schemas.microsoft.com/office/drawing/2014/main" id="{CEBAABF1-55CE-4850-9805-254D19D5E353}"/>
            </a:ext>
          </a:extLst>
        </xdr:cNvPr>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44" name="正方形/長方形 543">
          <a:extLst>
            <a:ext uri="{FF2B5EF4-FFF2-40B4-BE49-F238E27FC236}">
              <a16:creationId xmlns:a16="http://schemas.microsoft.com/office/drawing/2014/main" id="{E56ADBB7-7FEE-4AA9-B0DF-3B9380DDEFF4}"/>
            </a:ext>
          </a:extLst>
        </xdr:cNvPr>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5" name="正方形/長方形 544">
          <a:extLst>
            <a:ext uri="{FF2B5EF4-FFF2-40B4-BE49-F238E27FC236}">
              <a16:creationId xmlns:a16="http://schemas.microsoft.com/office/drawing/2014/main" id="{D3FB80CC-F40A-4C50-832F-A3F7C7B62EDA}"/>
            </a:ext>
          </a:extLst>
        </xdr:cNvPr>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6" name="正方形/長方形 545">
          <a:extLst>
            <a:ext uri="{FF2B5EF4-FFF2-40B4-BE49-F238E27FC236}">
              <a16:creationId xmlns:a16="http://schemas.microsoft.com/office/drawing/2014/main" id="{B30CB89C-BCBC-463B-BDD3-5B19A010E46B}"/>
            </a:ext>
          </a:extLst>
        </xdr:cNvPr>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7" name="正方形/長方形 546">
          <a:extLst>
            <a:ext uri="{FF2B5EF4-FFF2-40B4-BE49-F238E27FC236}">
              <a16:creationId xmlns:a16="http://schemas.microsoft.com/office/drawing/2014/main" id="{8771C95A-5AB7-4ED1-86E5-0FFEE8639614}"/>
            </a:ext>
          </a:extLst>
        </xdr:cNvPr>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48" name="テキスト ボックス 547">
          <a:extLst>
            <a:ext uri="{FF2B5EF4-FFF2-40B4-BE49-F238E27FC236}">
              <a16:creationId xmlns:a16="http://schemas.microsoft.com/office/drawing/2014/main" id="{67909540-CAF2-4C58-853B-789DB2D1C595}"/>
            </a:ext>
          </a:extLst>
        </xdr:cNvPr>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49" name="直線コネクタ 548">
          <a:extLst>
            <a:ext uri="{FF2B5EF4-FFF2-40B4-BE49-F238E27FC236}">
              <a16:creationId xmlns:a16="http://schemas.microsoft.com/office/drawing/2014/main" id="{BAD922DC-6721-46C8-8A45-FD29F702F084}"/>
            </a:ext>
          </a:extLst>
        </xdr:cNvPr>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50" name="直線コネクタ 549">
          <a:extLst>
            <a:ext uri="{FF2B5EF4-FFF2-40B4-BE49-F238E27FC236}">
              <a16:creationId xmlns:a16="http://schemas.microsoft.com/office/drawing/2014/main" id="{FA0A316B-6444-43ED-BA44-1A41E00BB101}"/>
            </a:ext>
          </a:extLst>
        </xdr:cNvPr>
        <xdr:cNvCxnSpPr/>
      </xdr:nvCxnSpPr>
      <xdr:spPr>
        <a:xfrm>
          <a:off x="1609344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51" name="テキスト ボックス 550">
          <a:extLst>
            <a:ext uri="{FF2B5EF4-FFF2-40B4-BE49-F238E27FC236}">
              <a16:creationId xmlns:a16="http://schemas.microsoft.com/office/drawing/2014/main" id="{B5DB82EE-8B27-4A6E-9613-A6DEF77807DB}"/>
            </a:ext>
          </a:extLst>
        </xdr:cNvPr>
        <xdr:cNvSpPr txBox="1"/>
      </xdr:nvSpPr>
      <xdr:spPr>
        <a:xfrm>
          <a:off x="1569484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52" name="直線コネクタ 551">
          <a:extLst>
            <a:ext uri="{FF2B5EF4-FFF2-40B4-BE49-F238E27FC236}">
              <a16:creationId xmlns:a16="http://schemas.microsoft.com/office/drawing/2014/main" id="{8C7F6236-34E2-42F4-A4BE-5A76684FB81D}"/>
            </a:ext>
          </a:extLst>
        </xdr:cNvPr>
        <xdr:cNvCxnSpPr/>
      </xdr:nvCxnSpPr>
      <xdr:spPr>
        <a:xfrm>
          <a:off x="1609344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53" name="テキスト ボックス 552">
          <a:extLst>
            <a:ext uri="{FF2B5EF4-FFF2-40B4-BE49-F238E27FC236}">
              <a16:creationId xmlns:a16="http://schemas.microsoft.com/office/drawing/2014/main" id="{F4A2284B-2735-46FA-B818-43E3AEA2132F}"/>
            </a:ext>
          </a:extLst>
        </xdr:cNvPr>
        <xdr:cNvSpPr txBox="1"/>
      </xdr:nvSpPr>
      <xdr:spPr>
        <a:xfrm>
          <a:off x="1569484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54" name="直線コネクタ 553">
          <a:extLst>
            <a:ext uri="{FF2B5EF4-FFF2-40B4-BE49-F238E27FC236}">
              <a16:creationId xmlns:a16="http://schemas.microsoft.com/office/drawing/2014/main" id="{B2C3F6FC-529C-49DB-87A6-82FE8DD04695}"/>
            </a:ext>
          </a:extLst>
        </xdr:cNvPr>
        <xdr:cNvCxnSpPr/>
      </xdr:nvCxnSpPr>
      <xdr:spPr>
        <a:xfrm>
          <a:off x="1609344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55" name="テキスト ボックス 554">
          <a:extLst>
            <a:ext uri="{FF2B5EF4-FFF2-40B4-BE49-F238E27FC236}">
              <a16:creationId xmlns:a16="http://schemas.microsoft.com/office/drawing/2014/main" id="{6D8E82D3-7F3F-4F3F-99C5-A35AF96B029A}"/>
            </a:ext>
          </a:extLst>
        </xdr:cNvPr>
        <xdr:cNvSpPr txBox="1"/>
      </xdr:nvSpPr>
      <xdr:spPr>
        <a:xfrm>
          <a:off x="1569484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56" name="直線コネクタ 555">
          <a:extLst>
            <a:ext uri="{FF2B5EF4-FFF2-40B4-BE49-F238E27FC236}">
              <a16:creationId xmlns:a16="http://schemas.microsoft.com/office/drawing/2014/main" id="{1A3497A3-E3AC-4B53-AF15-8D1C59F13C82}"/>
            </a:ext>
          </a:extLst>
        </xdr:cNvPr>
        <xdr:cNvCxnSpPr/>
      </xdr:nvCxnSpPr>
      <xdr:spPr>
        <a:xfrm>
          <a:off x="1609344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57" name="テキスト ボックス 556">
          <a:extLst>
            <a:ext uri="{FF2B5EF4-FFF2-40B4-BE49-F238E27FC236}">
              <a16:creationId xmlns:a16="http://schemas.microsoft.com/office/drawing/2014/main" id="{124DA11A-3A23-492D-A901-341B4C94BA9F}"/>
            </a:ext>
          </a:extLst>
        </xdr:cNvPr>
        <xdr:cNvSpPr txBox="1"/>
      </xdr:nvSpPr>
      <xdr:spPr>
        <a:xfrm>
          <a:off x="1569484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58" name="直線コネクタ 557">
          <a:extLst>
            <a:ext uri="{FF2B5EF4-FFF2-40B4-BE49-F238E27FC236}">
              <a16:creationId xmlns:a16="http://schemas.microsoft.com/office/drawing/2014/main" id="{0E76EA37-6A09-40B2-8F70-232597281CA8}"/>
            </a:ext>
          </a:extLst>
        </xdr:cNvPr>
        <xdr:cNvCxnSpPr/>
      </xdr:nvCxnSpPr>
      <xdr:spPr>
        <a:xfrm>
          <a:off x="1609344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59" name="テキスト ボックス 558">
          <a:extLst>
            <a:ext uri="{FF2B5EF4-FFF2-40B4-BE49-F238E27FC236}">
              <a16:creationId xmlns:a16="http://schemas.microsoft.com/office/drawing/2014/main" id="{1C8F9E91-C8A6-4392-9A5A-285E606B69BB}"/>
            </a:ext>
          </a:extLst>
        </xdr:cNvPr>
        <xdr:cNvSpPr txBox="1"/>
      </xdr:nvSpPr>
      <xdr:spPr>
        <a:xfrm>
          <a:off x="1569484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60" name="直線コネクタ 559">
          <a:extLst>
            <a:ext uri="{FF2B5EF4-FFF2-40B4-BE49-F238E27FC236}">
              <a16:creationId xmlns:a16="http://schemas.microsoft.com/office/drawing/2014/main" id="{A83B04AA-D8AF-4D03-A781-08B5E3027529}"/>
            </a:ext>
          </a:extLst>
        </xdr:cNvPr>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61" name="テキスト ボックス 560">
          <a:extLst>
            <a:ext uri="{FF2B5EF4-FFF2-40B4-BE49-F238E27FC236}">
              <a16:creationId xmlns:a16="http://schemas.microsoft.com/office/drawing/2014/main" id="{3C9895F1-8534-45F2-B3DE-12CC1564ADCF}"/>
            </a:ext>
          </a:extLst>
        </xdr:cNvPr>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62" name="【消防施設】&#10;一人当たり面積グラフ枠">
          <a:extLst>
            <a:ext uri="{FF2B5EF4-FFF2-40B4-BE49-F238E27FC236}">
              <a16:creationId xmlns:a16="http://schemas.microsoft.com/office/drawing/2014/main" id="{BD664AA2-B80B-4181-9972-22B9F0442616}"/>
            </a:ext>
          </a:extLst>
        </xdr:cNvPr>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22861</xdr:rowOff>
    </xdr:from>
    <xdr:to>
      <xdr:col>116</xdr:col>
      <xdr:colOff>62864</xdr:colOff>
      <xdr:row>86</xdr:row>
      <xdr:rowOff>87630</xdr:rowOff>
    </xdr:to>
    <xdr:cxnSp macro="">
      <xdr:nvCxnSpPr>
        <xdr:cNvPr id="563" name="直線コネクタ 562">
          <a:extLst>
            <a:ext uri="{FF2B5EF4-FFF2-40B4-BE49-F238E27FC236}">
              <a16:creationId xmlns:a16="http://schemas.microsoft.com/office/drawing/2014/main" id="{9185C0DD-CA02-48C1-A9F0-D418FF1360CA}"/>
            </a:ext>
          </a:extLst>
        </xdr:cNvPr>
        <xdr:cNvCxnSpPr/>
      </xdr:nvCxnSpPr>
      <xdr:spPr>
        <a:xfrm flipV="1">
          <a:off x="19509104" y="13098781"/>
          <a:ext cx="0" cy="1405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91457</xdr:rowOff>
    </xdr:from>
    <xdr:ext cx="469744" cy="259045"/>
    <xdr:sp macro="" textlink="">
      <xdr:nvSpPr>
        <xdr:cNvPr id="564" name="【消防施設】&#10;一人当たり面積最小値テキスト">
          <a:extLst>
            <a:ext uri="{FF2B5EF4-FFF2-40B4-BE49-F238E27FC236}">
              <a16:creationId xmlns:a16="http://schemas.microsoft.com/office/drawing/2014/main" id="{51E2ADC1-0742-4EA1-BF81-A12C0FD4A079}"/>
            </a:ext>
          </a:extLst>
        </xdr:cNvPr>
        <xdr:cNvSpPr txBox="1"/>
      </xdr:nvSpPr>
      <xdr:spPr>
        <a:xfrm>
          <a:off x="19547840" y="1450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87630</xdr:rowOff>
    </xdr:from>
    <xdr:to>
      <xdr:col>116</xdr:col>
      <xdr:colOff>152400</xdr:colOff>
      <xdr:row>86</xdr:row>
      <xdr:rowOff>87630</xdr:rowOff>
    </xdr:to>
    <xdr:cxnSp macro="">
      <xdr:nvCxnSpPr>
        <xdr:cNvPr id="565" name="直線コネクタ 564">
          <a:extLst>
            <a:ext uri="{FF2B5EF4-FFF2-40B4-BE49-F238E27FC236}">
              <a16:creationId xmlns:a16="http://schemas.microsoft.com/office/drawing/2014/main" id="{ED016964-808E-445D-A88A-A5A5541E0077}"/>
            </a:ext>
          </a:extLst>
        </xdr:cNvPr>
        <xdr:cNvCxnSpPr/>
      </xdr:nvCxnSpPr>
      <xdr:spPr>
        <a:xfrm>
          <a:off x="19443700" y="145046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140988</xdr:rowOff>
    </xdr:from>
    <xdr:ext cx="469744" cy="259045"/>
    <xdr:sp macro="" textlink="">
      <xdr:nvSpPr>
        <xdr:cNvPr id="566" name="【消防施設】&#10;一人当たり面積最大値テキスト">
          <a:extLst>
            <a:ext uri="{FF2B5EF4-FFF2-40B4-BE49-F238E27FC236}">
              <a16:creationId xmlns:a16="http://schemas.microsoft.com/office/drawing/2014/main" id="{93BB56D6-43B0-4CCA-B8BA-461B902660E9}"/>
            </a:ext>
          </a:extLst>
        </xdr:cNvPr>
        <xdr:cNvSpPr txBox="1"/>
      </xdr:nvSpPr>
      <xdr:spPr>
        <a:xfrm>
          <a:off x="19547840" y="12881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22861</xdr:rowOff>
    </xdr:from>
    <xdr:to>
      <xdr:col>116</xdr:col>
      <xdr:colOff>152400</xdr:colOff>
      <xdr:row>78</xdr:row>
      <xdr:rowOff>22861</xdr:rowOff>
    </xdr:to>
    <xdr:cxnSp macro="">
      <xdr:nvCxnSpPr>
        <xdr:cNvPr id="567" name="直線コネクタ 566">
          <a:extLst>
            <a:ext uri="{FF2B5EF4-FFF2-40B4-BE49-F238E27FC236}">
              <a16:creationId xmlns:a16="http://schemas.microsoft.com/office/drawing/2014/main" id="{411ABB1F-FD54-42D4-9323-3549A5C970E8}"/>
            </a:ext>
          </a:extLst>
        </xdr:cNvPr>
        <xdr:cNvCxnSpPr/>
      </xdr:nvCxnSpPr>
      <xdr:spPr>
        <a:xfrm>
          <a:off x="19443700" y="1309878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68597</xdr:rowOff>
    </xdr:from>
    <xdr:ext cx="469744" cy="259045"/>
    <xdr:sp macro="" textlink="">
      <xdr:nvSpPr>
        <xdr:cNvPr id="568" name="【消防施設】&#10;一人当たり面積平均値テキスト">
          <a:extLst>
            <a:ext uri="{FF2B5EF4-FFF2-40B4-BE49-F238E27FC236}">
              <a16:creationId xmlns:a16="http://schemas.microsoft.com/office/drawing/2014/main" id="{1D2E2B27-EB26-451B-834C-D9E7DB0D5ADA}"/>
            </a:ext>
          </a:extLst>
        </xdr:cNvPr>
        <xdr:cNvSpPr txBox="1"/>
      </xdr:nvSpPr>
      <xdr:spPr>
        <a:xfrm>
          <a:off x="19547840" y="139827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90170</xdr:rowOff>
    </xdr:from>
    <xdr:to>
      <xdr:col>116</xdr:col>
      <xdr:colOff>114300</xdr:colOff>
      <xdr:row>84</xdr:row>
      <xdr:rowOff>20320</xdr:rowOff>
    </xdr:to>
    <xdr:sp macro="" textlink="">
      <xdr:nvSpPr>
        <xdr:cNvPr id="569" name="フローチャート: 判断 568">
          <a:extLst>
            <a:ext uri="{FF2B5EF4-FFF2-40B4-BE49-F238E27FC236}">
              <a16:creationId xmlns:a16="http://schemas.microsoft.com/office/drawing/2014/main" id="{35DB54A2-1002-4E66-A226-5EF34E06725D}"/>
            </a:ext>
          </a:extLst>
        </xdr:cNvPr>
        <xdr:cNvSpPr/>
      </xdr:nvSpPr>
      <xdr:spPr>
        <a:xfrm>
          <a:off x="19458940" y="140042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128270</xdr:rowOff>
    </xdr:from>
    <xdr:to>
      <xdr:col>112</xdr:col>
      <xdr:colOff>38100</xdr:colOff>
      <xdr:row>84</xdr:row>
      <xdr:rowOff>58420</xdr:rowOff>
    </xdr:to>
    <xdr:sp macro="" textlink="">
      <xdr:nvSpPr>
        <xdr:cNvPr id="570" name="フローチャート: 判断 569">
          <a:extLst>
            <a:ext uri="{FF2B5EF4-FFF2-40B4-BE49-F238E27FC236}">
              <a16:creationId xmlns:a16="http://schemas.microsoft.com/office/drawing/2014/main" id="{63D0CBBB-D0E2-4903-8207-3272436FC209}"/>
            </a:ext>
          </a:extLst>
        </xdr:cNvPr>
        <xdr:cNvSpPr/>
      </xdr:nvSpPr>
      <xdr:spPr>
        <a:xfrm>
          <a:off x="18735040" y="1404239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25400</xdr:rowOff>
    </xdr:from>
    <xdr:to>
      <xdr:col>107</xdr:col>
      <xdr:colOff>101600</xdr:colOff>
      <xdr:row>83</xdr:row>
      <xdr:rowOff>127000</xdr:rowOff>
    </xdr:to>
    <xdr:sp macro="" textlink="">
      <xdr:nvSpPr>
        <xdr:cNvPr id="571" name="フローチャート: 判断 570">
          <a:extLst>
            <a:ext uri="{FF2B5EF4-FFF2-40B4-BE49-F238E27FC236}">
              <a16:creationId xmlns:a16="http://schemas.microsoft.com/office/drawing/2014/main" id="{75107F63-0AC5-425E-833A-AE4B0E1C7164}"/>
            </a:ext>
          </a:extLst>
        </xdr:cNvPr>
        <xdr:cNvSpPr/>
      </xdr:nvSpPr>
      <xdr:spPr>
        <a:xfrm>
          <a:off x="17937480" y="1393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97789</xdr:rowOff>
    </xdr:from>
    <xdr:to>
      <xdr:col>102</xdr:col>
      <xdr:colOff>165100</xdr:colOff>
      <xdr:row>84</xdr:row>
      <xdr:rowOff>27939</xdr:rowOff>
    </xdr:to>
    <xdr:sp macro="" textlink="">
      <xdr:nvSpPr>
        <xdr:cNvPr id="572" name="フローチャート: 判断 571">
          <a:extLst>
            <a:ext uri="{FF2B5EF4-FFF2-40B4-BE49-F238E27FC236}">
              <a16:creationId xmlns:a16="http://schemas.microsoft.com/office/drawing/2014/main" id="{75075101-FF14-44CA-B5BD-1F0B9D51C57E}"/>
            </a:ext>
          </a:extLst>
        </xdr:cNvPr>
        <xdr:cNvSpPr/>
      </xdr:nvSpPr>
      <xdr:spPr>
        <a:xfrm>
          <a:off x="17162780" y="1401190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73" name="テキスト ボックス 572">
          <a:extLst>
            <a:ext uri="{FF2B5EF4-FFF2-40B4-BE49-F238E27FC236}">
              <a16:creationId xmlns:a16="http://schemas.microsoft.com/office/drawing/2014/main" id="{5A2976F3-D09A-4604-B35F-026BC94038F5}"/>
            </a:ext>
          </a:extLst>
        </xdr:cNvPr>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74" name="テキスト ボックス 573">
          <a:extLst>
            <a:ext uri="{FF2B5EF4-FFF2-40B4-BE49-F238E27FC236}">
              <a16:creationId xmlns:a16="http://schemas.microsoft.com/office/drawing/2014/main" id="{B548AC9A-055D-4FE6-AF5E-3731CC27E4B2}"/>
            </a:ext>
          </a:extLst>
        </xdr:cNvPr>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75" name="テキスト ボックス 574">
          <a:extLst>
            <a:ext uri="{FF2B5EF4-FFF2-40B4-BE49-F238E27FC236}">
              <a16:creationId xmlns:a16="http://schemas.microsoft.com/office/drawing/2014/main" id="{24BF469F-06CC-46A5-BCE4-118C47E791E9}"/>
            </a:ext>
          </a:extLst>
        </xdr:cNvPr>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76" name="テキスト ボックス 575">
          <a:extLst>
            <a:ext uri="{FF2B5EF4-FFF2-40B4-BE49-F238E27FC236}">
              <a16:creationId xmlns:a16="http://schemas.microsoft.com/office/drawing/2014/main" id="{A0DB0A89-CB94-462C-ABF8-BC6F36C85914}"/>
            </a:ext>
          </a:extLst>
        </xdr:cNvPr>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77" name="テキスト ボックス 576">
          <a:extLst>
            <a:ext uri="{FF2B5EF4-FFF2-40B4-BE49-F238E27FC236}">
              <a16:creationId xmlns:a16="http://schemas.microsoft.com/office/drawing/2014/main" id="{F7D41705-154C-4B3E-866F-62882D0BD903}"/>
            </a:ext>
          </a:extLst>
        </xdr:cNvPr>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166370</xdr:rowOff>
    </xdr:from>
    <xdr:to>
      <xdr:col>116</xdr:col>
      <xdr:colOff>114300</xdr:colOff>
      <xdr:row>82</xdr:row>
      <xdr:rowOff>96520</xdr:rowOff>
    </xdr:to>
    <xdr:sp macro="" textlink="">
      <xdr:nvSpPr>
        <xdr:cNvPr id="578" name="楕円 577">
          <a:extLst>
            <a:ext uri="{FF2B5EF4-FFF2-40B4-BE49-F238E27FC236}">
              <a16:creationId xmlns:a16="http://schemas.microsoft.com/office/drawing/2014/main" id="{DF79CC04-B435-4B88-BEB6-83AAB6F0A09E}"/>
            </a:ext>
          </a:extLst>
        </xdr:cNvPr>
        <xdr:cNvSpPr/>
      </xdr:nvSpPr>
      <xdr:spPr>
        <a:xfrm>
          <a:off x="19458940" y="137452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17797</xdr:rowOff>
    </xdr:from>
    <xdr:ext cx="469744" cy="259045"/>
    <xdr:sp macro="" textlink="">
      <xdr:nvSpPr>
        <xdr:cNvPr id="579" name="【消防施設】&#10;一人当たり面積該当値テキスト">
          <a:extLst>
            <a:ext uri="{FF2B5EF4-FFF2-40B4-BE49-F238E27FC236}">
              <a16:creationId xmlns:a16="http://schemas.microsoft.com/office/drawing/2014/main" id="{D447B18D-C46F-4AF6-B8B1-BB23FB267360}"/>
            </a:ext>
          </a:extLst>
        </xdr:cNvPr>
        <xdr:cNvSpPr txBox="1"/>
      </xdr:nvSpPr>
      <xdr:spPr>
        <a:xfrm>
          <a:off x="19547840" y="13596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101600</xdr:rowOff>
    </xdr:from>
    <xdr:to>
      <xdr:col>112</xdr:col>
      <xdr:colOff>38100</xdr:colOff>
      <xdr:row>83</xdr:row>
      <xdr:rowOff>31750</xdr:rowOff>
    </xdr:to>
    <xdr:sp macro="" textlink="">
      <xdr:nvSpPr>
        <xdr:cNvPr id="580" name="楕円 579">
          <a:extLst>
            <a:ext uri="{FF2B5EF4-FFF2-40B4-BE49-F238E27FC236}">
              <a16:creationId xmlns:a16="http://schemas.microsoft.com/office/drawing/2014/main" id="{2CDD51EB-6F30-4A1C-9F2A-FC288CA33DA1}"/>
            </a:ext>
          </a:extLst>
        </xdr:cNvPr>
        <xdr:cNvSpPr/>
      </xdr:nvSpPr>
      <xdr:spPr>
        <a:xfrm>
          <a:off x="18735040" y="1384808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45720</xdr:rowOff>
    </xdr:from>
    <xdr:to>
      <xdr:col>116</xdr:col>
      <xdr:colOff>63500</xdr:colOff>
      <xdr:row>82</xdr:row>
      <xdr:rowOff>152400</xdr:rowOff>
    </xdr:to>
    <xdr:cxnSp macro="">
      <xdr:nvCxnSpPr>
        <xdr:cNvPr id="581" name="直線コネクタ 580">
          <a:extLst>
            <a:ext uri="{FF2B5EF4-FFF2-40B4-BE49-F238E27FC236}">
              <a16:creationId xmlns:a16="http://schemas.microsoft.com/office/drawing/2014/main" id="{B4B7ED2F-EA18-43B4-9683-BF2827FB3C75}"/>
            </a:ext>
          </a:extLst>
        </xdr:cNvPr>
        <xdr:cNvCxnSpPr/>
      </xdr:nvCxnSpPr>
      <xdr:spPr>
        <a:xfrm flipV="1">
          <a:off x="18778220" y="13792200"/>
          <a:ext cx="73152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17780</xdr:rowOff>
    </xdr:from>
    <xdr:to>
      <xdr:col>107</xdr:col>
      <xdr:colOff>101600</xdr:colOff>
      <xdr:row>83</xdr:row>
      <xdr:rowOff>119380</xdr:rowOff>
    </xdr:to>
    <xdr:sp macro="" textlink="">
      <xdr:nvSpPr>
        <xdr:cNvPr id="582" name="楕円 581">
          <a:extLst>
            <a:ext uri="{FF2B5EF4-FFF2-40B4-BE49-F238E27FC236}">
              <a16:creationId xmlns:a16="http://schemas.microsoft.com/office/drawing/2014/main" id="{4733F91B-C46F-4075-B307-286C685782E2}"/>
            </a:ext>
          </a:extLst>
        </xdr:cNvPr>
        <xdr:cNvSpPr/>
      </xdr:nvSpPr>
      <xdr:spPr>
        <a:xfrm>
          <a:off x="17937480" y="1393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152400</xdr:rowOff>
    </xdr:from>
    <xdr:to>
      <xdr:col>111</xdr:col>
      <xdr:colOff>177800</xdr:colOff>
      <xdr:row>83</xdr:row>
      <xdr:rowOff>68580</xdr:rowOff>
    </xdr:to>
    <xdr:cxnSp macro="">
      <xdr:nvCxnSpPr>
        <xdr:cNvPr id="583" name="直線コネクタ 582">
          <a:extLst>
            <a:ext uri="{FF2B5EF4-FFF2-40B4-BE49-F238E27FC236}">
              <a16:creationId xmlns:a16="http://schemas.microsoft.com/office/drawing/2014/main" id="{215CD845-5A4F-4EC6-8190-F2E829047140}"/>
            </a:ext>
          </a:extLst>
        </xdr:cNvPr>
        <xdr:cNvCxnSpPr/>
      </xdr:nvCxnSpPr>
      <xdr:spPr>
        <a:xfrm flipV="1">
          <a:off x="17988280" y="13898880"/>
          <a:ext cx="78994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33020</xdr:rowOff>
    </xdr:from>
    <xdr:to>
      <xdr:col>102</xdr:col>
      <xdr:colOff>165100</xdr:colOff>
      <xdr:row>82</xdr:row>
      <xdr:rowOff>134620</xdr:rowOff>
    </xdr:to>
    <xdr:sp macro="" textlink="">
      <xdr:nvSpPr>
        <xdr:cNvPr id="584" name="楕円 583">
          <a:extLst>
            <a:ext uri="{FF2B5EF4-FFF2-40B4-BE49-F238E27FC236}">
              <a16:creationId xmlns:a16="http://schemas.microsoft.com/office/drawing/2014/main" id="{A2C2CAE3-B5A2-40EB-A4AF-9D6E8536163D}"/>
            </a:ext>
          </a:extLst>
        </xdr:cNvPr>
        <xdr:cNvSpPr/>
      </xdr:nvSpPr>
      <xdr:spPr>
        <a:xfrm>
          <a:off x="17162780" y="1377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83820</xdr:rowOff>
    </xdr:from>
    <xdr:to>
      <xdr:col>107</xdr:col>
      <xdr:colOff>50800</xdr:colOff>
      <xdr:row>83</xdr:row>
      <xdr:rowOff>68580</xdr:rowOff>
    </xdr:to>
    <xdr:cxnSp macro="">
      <xdr:nvCxnSpPr>
        <xdr:cNvPr id="585" name="直線コネクタ 584">
          <a:extLst>
            <a:ext uri="{FF2B5EF4-FFF2-40B4-BE49-F238E27FC236}">
              <a16:creationId xmlns:a16="http://schemas.microsoft.com/office/drawing/2014/main" id="{7DE7FD06-6902-4F8C-9123-5BA962EFE135}"/>
            </a:ext>
          </a:extLst>
        </xdr:cNvPr>
        <xdr:cNvCxnSpPr/>
      </xdr:nvCxnSpPr>
      <xdr:spPr>
        <a:xfrm>
          <a:off x="17213580" y="13830300"/>
          <a:ext cx="7747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49547</xdr:rowOff>
    </xdr:from>
    <xdr:ext cx="469744" cy="259045"/>
    <xdr:sp macro="" textlink="">
      <xdr:nvSpPr>
        <xdr:cNvPr id="586" name="n_1aveValue【消防施設】&#10;一人当たり面積">
          <a:extLst>
            <a:ext uri="{FF2B5EF4-FFF2-40B4-BE49-F238E27FC236}">
              <a16:creationId xmlns:a16="http://schemas.microsoft.com/office/drawing/2014/main" id="{96A7AF06-9D0A-485C-9950-B2982F69C2FD}"/>
            </a:ext>
          </a:extLst>
        </xdr:cNvPr>
        <xdr:cNvSpPr txBox="1"/>
      </xdr:nvSpPr>
      <xdr:spPr>
        <a:xfrm>
          <a:off x="18561127" y="14131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118127</xdr:rowOff>
    </xdr:from>
    <xdr:ext cx="469744" cy="259045"/>
    <xdr:sp macro="" textlink="">
      <xdr:nvSpPr>
        <xdr:cNvPr id="587" name="n_2aveValue【消防施設】&#10;一人当たり面積">
          <a:extLst>
            <a:ext uri="{FF2B5EF4-FFF2-40B4-BE49-F238E27FC236}">
              <a16:creationId xmlns:a16="http://schemas.microsoft.com/office/drawing/2014/main" id="{6370017F-2419-431C-95EC-BBFEB2EDAD96}"/>
            </a:ext>
          </a:extLst>
        </xdr:cNvPr>
        <xdr:cNvSpPr txBox="1"/>
      </xdr:nvSpPr>
      <xdr:spPr>
        <a:xfrm>
          <a:off x="17776267" y="14032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19066</xdr:rowOff>
    </xdr:from>
    <xdr:ext cx="469744" cy="259045"/>
    <xdr:sp macro="" textlink="">
      <xdr:nvSpPr>
        <xdr:cNvPr id="588" name="n_3aveValue【消防施設】&#10;一人当たり面積">
          <a:extLst>
            <a:ext uri="{FF2B5EF4-FFF2-40B4-BE49-F238E27FC236}">
              <a16:creationId xmlns:a16="http://schemas.microsoft.com/office/drawing/2014/main" id="{05E2A482-6743-4F35-AC14-767517569989}"/>
            </a:ext>
          </a:extLst>
        </xdr:cNvPr>
        <xdr:cNvSpPr txBox="1"/>
      </xdr:nvSpPr>
      <xdr:spPr>
        <a:xfrm>
          <a:off x="17001567" y="14100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48277</xdr:rowOff>
    </xdr:from>
    <xdr:ext cx="469744" cy="259045"/>
    <xdr:sp macro="" textlink="">
      <xdr:nvSpPr>
        <xdr:cNvPr id="589" name="n_1mainValue【消防施設】&#10;一人当たり面積">
          <a:extLst>
            <a:ext uri="{FF2B5EF4-FFF2-40B4-BE49-F238E27FC236}">
              <a16:creationId xmlns:a16="http://schemas.microsoft.com/office/drawing/2014/main" id="{F366C813-F2D2-4821-9712-CC23D3C36CF1}"/>
            </a:ext>
          </a:extLst>
        </xdr:cNvPr>
        <xdr:cNvSpPr txBox="1"/>
      </xdr:nvSpPr>
      <xdr:spPr>
        <a:xfrm>
          <a:off x="18561127" y="13627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135907</xdr:rowOff>
    </xdr:from>
    <xdr:ext cx="469744" cy="259045"/>
    <xdr:sp macro="" textlink="">
      <xdr:nvSpPr>
        <xdr:cNvPr id="590" name="n_2mainValue【消防施設】&#10;一人当たり面積">
          <a:extLst>
            <a:ext uri="{FF2B5EF4-FFF2-40B4-BE49-F238E27FC236}">
              <a16:creationId xmlns:a16="http://schemas.microsoft.com/office/drawing/2014/main" id="{4E1415B8-621C-4B64-91B2-F0D27F2C2827}"/>
            </a:ext>
          </a:extLst>
        </xdr:cNvPr>
        <xdr:cNvSpPr txBox="1"/>
      </xdr:nvSpPr>
      <xdr:spPr>
        <a:xfrm>
          <a:off x="17776267" y="13714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151147</xdr:rowOff>
    </xdr:from>
    <xdr:ext cx="469744" cy="259045"/>
    <xdr:sp macro="" textlink="">
      <xdr:nvSpPr>
        <xdr:cNvPr id="591" name="n_3mainValue【消防施設】&#10;一人当たり面積">
          <a:extLst>
            <a:ext uri="{FF2B5EF4-FFF2-40B4-BE49-F238E27FC236}">
              <a16:creationId xmlns:a16="http://schemas.microsoft.com/office/drawing/2014/main" id="{CFF1D38B-B0B6-4CC3-B700-A487B06383C1}"/>
            </a:ext>
          </a:extLst>
        </xdr:cNvPr>
        <xdr:cNvSpPr txBox="1"/>
      </xdr:nvSpPr>
      <xdr:spPr>
        <a:xfrm>
          <a:off x="17001567" y="1356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92" name="正方形/長方形 591">
          <a:extLst>
            <a:ext uri="{FF2B5EF4-FFF2-40B4-BE49-F238E27FC236}">
              <a16:creationId xmlns:a16="http://schemas.microsoft.com/office/drawing/2014/main" id="{EAB497FF-600A-4D86-A0CE-6AC0568AD61D}"/>
            </a:ext>
          </a:extLst>
        </xdr:cNvPr>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93" name="正方形/長方形 592">
          <a:extLst>
            <a:ext uri="{FF2B5EF4-FFF2-40B4-BE49-F238E27FC236}">
              <a16:creationId xmlns:a16="http://schemas.microsoft.com/office/drawing/2014/main" id="{BD982009-6398-4D81-BDA0-714991D311E3}"/>
            </a:ext>
          </a:extLst>
        </xdr:cNvPr>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94" name="正方形/長方形 593">
          <a:extLst>
            <a:ext uri="{FF2B5EF4-FFF2-40B4-BE49-F238E27FC236}">
              <a16:creationId xmlns:a16="http://schemas.microsoft.com/office/drawing/2014/main" id="{BFC3C6C7-F988-4E0C-B30D-2774B7D34EF9}"/>
            </a:ext>
          </a:extLst>
        </xdr:cNvPr>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95" name="正方形/長方形 594">
          <a:extLst>
            <a:ext uri="{FF2B5EF4-FFF2-40B4-BE49-F238E27FC236}">
              <a16:creationId xmlns:a16="http://schemas.microsoft.com/office/drawing/2014/main" id="{5814CB39-A51F-439D-BBF2-F86C3A0E91C1}"/>
            </a:ext>
          </a:extLst>
        </xdr:cNvPr>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96" name="正方形/長方形 595">
          <a:extLst>
            <a:ext uri="{FF2B5EF4-FFF2-40B4-BE49-F238E27FC236}">
              <a16:creationId xmlns:a16="http://schemas.microsoft.com/office/drawing/2014/main" id="{9E427DBF-EC3D-4DCB-97AA-37C3FF3F78A5}"/>
            </a:ext>
          </a:extLst>
        </xdr:cNvPr>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97" name="正方形/長方形 596">
          <a:extLst>
            <a:ext uri="{FF2B5EF4-FFF2-40B4-BE49-F238E27FC236}">
              <a16:creationId xmlns:a16="http://schemas.microsoft.com/office/drawing/2014/main" id="{B563E46B-84F7-4D51-9C0F-D50950491C22}"/>
            </a:ext>
          </a:extLst>
        </xdr:cNvPr>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98" name="正方形/長方形 597">
          <a:extLst>
            <a:ext uri="{FF2B5EF4-FFF2-40B4-BE49-F238E27FC236}">
              <a16:creationId xmlns:a16="http://schemas.microsoft.com/office/drawing/2014/main" id="{7CA9DE98-E060-4E60-86D6-3CBB25A4CC93}"/>
            </a:ext>
          </a:extLst>
        </xdr:cNvPr>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99" name="正方形/長方形 598">
          <a:extLst>
            <a:ext uri="{FF2B5EF4-FFF2-40B4-BE49-F238E27FC236}">
              <a16:creationId xmlns:a16="http://schemas.microsoft.com/office/drawing/2014/main" id="{1971FC71-4203-4CC0-A2CD-685A110C7B3E}"/>
            </a:ext>
          </a:extLst>
        </xdr:cNvPr>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00" name="テキスト ボックス 599">
          <a:extLst>
            <a:ext uri="{FF2B5EF4-FFF2-40B4-BE49-F238E27FC236}">
              <a16:creationId xmlns:a16="http://schemas.microsoft.com/office/drawing/2014/main" id="{35272A11-4728-4020-A9B5-E3E64AD046BC}"/>
            </a:ext>
          </a:extLst>
        </xdr:cNvPr>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01" name="直線コネクタ 600">
          <a:extLst>
            <a:ext uri="{FF2B5EF4-FFF2-40B4-BE49-F238E27FC236}">
              <a16:creationId xmlns:a16="http://schemas.microsoft.com/office/drawing/2014/main" id="{7EBD10F7-19C0-49AE-A1B9-1B5064910A58}"/>
            </a:ext>
          </a:extLst>
        </xdr:cNvPr>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02" name="直線コネクタ 601">
          <a:extLst>
            <a:ext uri="{FF2B5EF4-FFF2-40B4-BE49-F238E27FC236}">
              <a16:creationId xmlns:a16="http://schemas.microsoft.com/office/drawing/2014/main" id="{1802B937-722A-4221-8FF5-9F5515A6933E}"/>
            </a:ext>
          </a:extLst>
        </xdr:cNvPr>
        <xdr:cNvCxnSpPr/>
      </xdr:nvCxnSpPr>
      <xdr:spPr>
        <a:xfrm>
          <a:off x="10960100" y="1830813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03" name="テキスト ボックス 602">
          <a:extLst>
            <a:ext uri="{FF2B5EF4-FFF2-40B4-BE49-F238E27FC236}">
              <a16:creationId xmlns:a16="http://schemas.microsoft.com/office/drawing/2014/main" id="{69EC7EB1-75D8-49EE-977F-C94A8F16493E}"/>
            </a:ext>
          </a:extLst>
        </xdr:cNvPr>
        <xdr:cNvSpPr txBox="1"/>
      </xdr:nvSpPr>
      <xdr:spPr>
        <a:xfrm>
          <a:off x="10666881" y="1816972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04" name="直線コネクタ 603">
          <a:extLst>
            <a:ext uri="{FF2B5EF4-FFF2-40B4-BE49-F238E27FC236}">
              <a16:creationId xmlns:a16="http://schemas.microsoft.com/office/drawing/2014/main" id="{E30C9D58-823C-41F3-AE61-7DD29A6A2EED}"/>
            </a:ext>
          </a:extLst>
        </xdr:cNvPr>
        <xdr:cNvCxnSpPr/>
      </xdr:nvCxnSpPr>
      <xdr:spPr>
        <a:xfrm>
          <a:off x="10960100" y="179891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05" name="テキスト ボックス 604">
          <a:extLst>
            <a:ext uri="{FF2B5EF4-FFF2-40B4-BE49-F238E27FC236}">
              <a16:creationId xmlns:a16="http://schemas.microsoft.com/office/drawing/2014/main" id="{C75E2FAD-AC91-4A4D-ADCE-38F7746ED879}"/>
            </a:ext>
          </a:extLst>
        </xdr:cNvPr>
        <xdr:cNvSpPr txBox="1"/>
      </xdr:nvSpPr>
      <xdr:spPr>
        <a:xfrm>
          <a:off x="1060276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06" name="直線コネクタ 605">
          <a:extLst>
            <a:ext uri="{FF2B5EF4-FFF2-40B4-BE49-F238E27FC236}">
              <a16:creationId xmlns:a16="http://schemas.microsoft.com/office/drawing/2014/main" id="{F935D8EA-72C6-41F2-8725-0922A3DD6303}"/>
            </a:ext>
          </a:extLst>
        </xdr:cNvPr>
        <xdr:cNvCxnSpPr/>
      </xdr:nvCxnSpPr>
      <xdr:spPr>
        <a:xfrm>
          <a:off x="10960100" y="1767023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07" name="テキスト ボックス 606">
          <a:extLst>
            <a:ext uri="{FF2B5EF4-FFF2-40B4-BE49-F238E27FC236}">
              <a16:creationId xmlns:a16="http://schemas.microsoft.com/office/drawing/2014/main" id="{8EF2E19E-FEEC-4FDB-93AF-C23A99C413E6}"/>
            </a:ext>
          </a:extLst>
        </xdr:cNvPr>
        <xdr:cNvSpPr txBox="1"/>
      </xdr:nvSpPr>
      <xdr:spPr>
        <a:xfrm>
          <a:off x="1060276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08" name="直線コネクタ 607">
          <a:extLst>
            <a:ext uri="{FF2B5EF4-FFF2-40B4-BE49-F238E27FC236}">
              <a16:creationId xmlns:a16="http://schemas.microsoft.com/office/drawing/2014/main" id="{21D333D9-D171-4A8B-83D7-9DD19AEA20EA}"/>
            </a:ext>
          </a:extLst>
        </xdr:cNvPr>
        <xdr:cNvCxnSpPr/>
      </xdr:nvCxnSpPr>
      <xdr:spPr>
        <a:xfrm>
          <a:off x="10960100" y="1735128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09" name="テキスト ボックス 608">
          <a:extLst>
            <a:ext uri="{FF2B5EF4-FFF2-40B4-BE49-F238E27FC236}">
              <a16:creationId xmlns:a16="http://schemas.microsoft.com/office/drawing/2014/main" id="{515E614A-FADF-4B32-8B73-9A1E30820000}"/>
            </a:ext>
          </a:extLst>
        </xdr:cNvPr>
        <xdr:cNvSpPr txBox="1"/>
      </xdr:nvSpPr>
      <xdr:spPr>
        <a:xfrm>
          <a:off x="1060276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10" name="直線コネクタ 609">
          <a:extLst>
            <a:ext uri="{FF2B5EF4-FFF2-40B4-BE49-F238E27FC236}">
              <a16:creationId xmlns:a16="http://schemas.microsoft.com/office/drawing/2014/main" id="{E76D586D-628D-4594-B044-19CF20F4914B}"/>
            </a:ext>
          </a:extLst>
        </xdr:cNvPr>
        <xdr:cNvCxnSpPr/>
      </xdr:nvCxnSpPr>
      <xdr:spPr>
        <a:xfrm>
          <a:off x="10960100" y="170323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11" name="テキスト ボックス 610">
          <a:extLst>
            <a:ext uri="{FF2B5EF4-FFF2-40B4-BE49-F238E27FC236}">
              <a16:creationId xmlns:a16="http://schemas.microsoft.com/office/drawing/2014/main" id="{A9595111-9EAF-4561-8DFF-A279B9B5ACDF}"/>
            </a:ext>
          </a:extLst>
        </xdr:cNvPr>
        <xdr:cNvSpPr txBox="1"/>
      </xdr:nvSpPr>
      <xdr:spPr>
        <a:xfrm>
          <a:off x="1060276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12" name="直線コネクタ 611">
          <a:extLst>
            <a:ext uri="{FF2B5EF4-FFF2-40B4-BE49-F238E27FC236}">
              <a16:creationId xmlns:a16="http://schemas.microsoft.com/office/drawing/2014/main" id="{39722E80-6FA7-4562-809F-5977E3553137}"/>
            </a:ext>
          </a:extLst>
        </xdr:cNvPr>
        <xdr:cNvCxnSpPr/>
      </xdr:nvCxnSpPr>
      <xdr:spPr>
        <a:xfrm>
          <a:off x="10960100" y="1671338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13" name="テキスト ボックス 612">
          <a:extLst>
            <a:ext uri="{FF2B5EF4-FFF2-40B4-BE49-F238E27FC236}">
              <a16:creationId xmlns:a16="http://schemas.microsoft.com/office/drawing/2014/main" id="{8908136A-149F-4ACE-99D3-F57D3EF17B3C}"/>
            </a:ext>
          </a:extLst>
        </xdr:cNvPr>
        <xdr:cNvSpPr txBox="1"/>
      </xdr:nvSpPr>
      <xdr:spPr>
        <a:xfrm>
          <a:off x="1056150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14" name="直線コネクタ 613">
          <a:extLst>
            <a:ext uri="{FF2B5EF4-FFF2-40B4-BE49-F238E27FC236}">
              <a16:creationId xmlns:a16="http://schemas.microsoft.com/office/drawing/2014/main" id="{253AE8A6-50F1-44AD-89A6-24CF6A9BC20D}"/>
            </a:ext>
          </a:extLst>
        </xdr:cNvPr>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15" name="テキスト ボックス 614">
          <a:extLst>
            <a:ext uri="{FF2B5EF4-FFF2-40B4-BE49-F238E27FC236}">
              <a16:creationId xmlns:a16="http://schemas.microsoft.com/office/drawing/2014/main" id="{22D3DC19-94BE-4C92-BDF1-D2730769D9B3}"/>
            </a:ext>
          </a:extLst>
        </xdr:cNvPr>
        <xdr:cNvSpPr txBox="1"/>
      </xdr:nvSpPr>
      <xdr:spPr>
        <a:xfrm>
          <a:off x="105615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16" name="【庁舎】&#10;有形固定資産減価償却率グラフ枠">
          <a:extLst>
            <a:ext uri="{FF2B5EF4-FFF2-40B4-BE49-F238E27FC236}">
              <a16:creationId xmlns:a16="http://schemas.microsoft.com/office/drawing/2014/main" id="{9D5EC126-733F-4492-8445-02F6378BC723}"/>
            </a:ext>
          </a:extLst>
        </xdr:cNvPr>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166007</xdr:rowOff>
    </xdr:from>
    <xdr:to>
      <xdr:col>85</xdr:col>
      <xdr:colOff>126364</xdr:colOff>
      <xdr:row>108</xdr:row>
      <xdr:rowOff>43543</xdr:rowOff>
    </xdr:to>
    <xdr:cxnSp macro="">
      <xdr:nvCxnSpPr>
        <xdr:cNvPr id="617" name="直線コネクタ 616">
          <a:extLst>
            <a:ext uri="{FF2B5EF4-FFF2-40B4-BE49-F238E27FC236}">
              <a16:creationId xmlns:a16="http://schemas.microsoft.com/office/drawing/2014/main" id="{A8895C28-3E0F-4EA6-9F73-49DFBFA49DEC}"/>
            </a:ext>
          </a:extLst>
        </xdr:cNvPr>
        <xdr:cNvCxnSpPr/>
      </xdr:nvCxnSpPr>
      <xdr:spPr>
        <a:xfrm flipV="1">
          <a:off x="14375764" y="16762367"/>
          <a:ext cx="0" cy="1386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47370</xdr:rowOff>
    </xdr:from>
    <xdr:ext cx="405111" cy="259045"/>
    <xdr:sp macro="" textlink="">
      <xdr:nvSpPr>
        <xdr:cNvPr id="618" name="【庁舎】&#10;有形固定資産減価償却率最小値テキスト">
          <a:extLst>
            <a:ext uri="{FF2B5EF4-FFF2-40B4-BE49-F238E27FC236}">
              <a16:creationId xmlns:a16="http://schemas.microsoft.com/office/drawing/2014/main" id="{4B2DE6B7-E37E-413A-88D3-76D62745F9DF}"/>
            </a:ext>
          </a:extLst>
        </xdr:cNvPr>
        <xdr:cNvSpPr txBox="1"/>
      </xdr:nvSpPr>
      <xdr:spPr>
        <a:xfrm>
          <a:off x="14414500" y="18152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43543</xdr:rowOff>
    </xdr:from>
    <xdr:to>
      <xdr:col>86</xdr:col>
      <xdr:colOff>25400</xdr:colOff>
      <xdr:row>108</xdr:row>
      <xdr:rowOff>43543</xdr:rowOff>
    </xdr:to>
    <xdr:cxnSp macro="">
      <xdr:nvCxnSpPr>
        <xdr:cNvPr id="619" name="直線コネクタ 618">
          <a:extLst>
            <a:ext uri="{FF2B5EF4-FFF2-40B4-BE49-F238E27FC236}">
              <a16:creationId xmlns:a16="http://schemas.microsoft.com/office/drawing/2014/main" id="{DC1CBD88-B2D0-4B25-A01F-F9030AB81899}"/>
            </a:ext>
          </a:extLst>
        </xdr:cNvPr>
        <xdr:cNvCxnSpPr/>
      </xdr:nvCxnSpPr>
      <xdr:spPr>
        <a:xfrm>
          <a:off x="14287500" y="1814866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112684</xdr:rowOff>
    </xdr:from>
    <xdr:ext cx="405111" cy="259045"/>
    <xdr:sp macro="" textlink="">
      <xdr:nvSpPr>
        <xdr:cNvPr id="620" name="【庁舎】&#10;有形固定資産減価償却率最大値テキスト">
          <a:extLst>
            <a:ext uri="{FF2B5EF4-FFF2-40B4-BE49-F238E27FC236}">
              <a16:creationId xmlns:a16="http://schemas.microsoft.com/office/drawing/2014/main" id="{E6694465-A4FD-4E07-8562-0B3BC8577022}"/>
            </a:ext>
          </a:extLst>
        </xdr:cNvPr>
        <xdr:cNvSpPr txBox="1"/>
      </xdr:nvSpPr>
      <xdr:spPr>
        <a:xfrm>
          <a:off x="14414500" y="165414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166007</xdr:rowOff>
    </xdr:from>
    <xdr:to>
      <xdr:col>86</xdr:col>
      <xdr:colOff>25400</xdr:colOff>
      <xdr:row>99</xdr:row>
      <xdr:rowOff>166007</xdr:rowOff>
    </xdr:to>
    <xdr:cxnSp macro="">
      <xdr:nvCxnSpPr>
        <xdr:cNvPr id="621" name="直線コネクタ 620">
          <a:extLst>
            <a:ext uri="{FF2B5EF4-FFF2-40B4-BE49-F238E27FC236}">
              <a16:creationId xmlns:a16="http://schemas.microsoft.com/office/drawing/2014/main" id="{893C51B3-5F2B-4CF2-AAF6-83E160E57A5D}"/>
            </a:ext>
          </a:extLst>
        </xdr:cNvPr>
        <xdr:cNvCxnSpPr/>
      </xdr:nvCxnSpPr>
      <xdr:spPr>
        <a:xfrm>
          <a:off x="14287500" y="1676236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132822</xdr:rowOff>
    </xdr:from>
    <xdr:ext cx="405111" cy="259045"/>
    <xdr:sp macro="" textlink="">
      <xdr:nvSpPr>
        <xdr:cNvPr id="622" name="【庁舎】&#10;有形固定資産減価償却率平均値テキスト">
          <a:extLst>
            <a:ext uri="{FF2B5EF4-FFF2-40B4-BE49-F238E27FC236}">
              <a16:creationId xmlns:a16="http://schemas.microsoft.com/office/drawing/2014/main" id="{25810EEB-5072-43F0-BE3A-67E32159FE4C}"/>
            </a:ext>
          </a:extLst>
        </xdr:cNvPr>
        <xdr:cNvSpPr txBox="1"/>
      </xdr:nvSpPr>
      <xdr:spPr>
        <a:xfrm>
          <a:off x="14414500" y="173997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154395</xdr:rowOff>
    </xdr:from>
    <xdr:to>
      <xdr:col>85</xdr:col>
      <xdr:colOff>177800</xdr:colOff>
      <xdr:row>104</xdr:row>
      <xdr:rowOff>84545</xdr:rowOff>
    </xdr:to>
    <xdr:sp macro="" textlink="">
      <xdr:nvSpPr>
        <xdr:cNvPr id="623" name="フローチャート: 判断 622">
          <a:extLst>
            <a:ext uri="{FF2B5EF4-FFF2-40B4-BE49-F238E27FC236}">
              <a16:creationId xmlns:a16="http://schemas.microsoft.com/office/drawing/2014/main" id="{90A31CB2-D026-48AB-B3CF-45BEA619819D}"/>
            </a:ext>
          </a:extLst>
        </xdr:cNvPr>
        <xdr:cNvSpPr/>
      </xdr:nvSpPr>
      <xdr:spPr>
        <a:xfrm>
          <a:off x="14325600" y="17421315"/>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125005</xdr:rowOff>
    </xdr:from>
    <xdr:to>
      <xdr:col>81</xdr:col>
      <xdr:colOff>101600</xdr:colOff>
      <xdr:row>104</xdr:row>
      <xdr:rowOff>55155</xdr:rowOff>
    </xdr:to>
    <xdr:sp macro="" textlink="">
      <xdr:nvSpPr>
        <xdr:cNvPr id="624" name="フローチャート: 判断 623">
          <a:extLst>
            <a:ext uri="{FF2B5EF4-FFF2-40B4-BE49-F238E27FC236}">
              <a16:creationId xmlns:a16="http://schemas.microsoft.com/office/drawing/2014/main" id="{E2AC985B-9E07-401D-9BFB-E9F20D3E697F}"/>
            </a:ext>
          </a:extLst>
        </xdr:cNvPr>
        <xdr:cNvSpPr/>
      </xdr:nvSpPr>
      <xdr:spPr>
        <a:xfrm>
          <a:off x="13578840" y="1739192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2539</xdr:rowOff>
    </xdr:from>
    <xdr:to>
      <xdr:col>76</xdr:col>
      <xdr:colOff>165100</xdr:colOff>
      <xdr:row>104</xdr:row>
      <xdr:rowOff>104139</xdr:rowOff>
    </xdr:to>
    <xdr:sp macro="" textlink="">
      <xdr:nvSpPr>
        <xdr:cNvPr id="625" name="フローチャート: 判断 624">
          <a:extLst>
            <a:ext uri="{FF2B5EF4-FFF2-40B4-BE49-F238E27FC236}">
              <a16:creationId xmlns:a16="http://schemas.microsoft.com/office/drawing/2014/main" id="{FCFB8E51-89F0-4084-9729-953017189AF1}"/>
            </a:ext>
          </a:extLst>
        </xdr:cNvPr>
        <xdr:cNvSpPr/>
      </xdr:nvSpPr>
      <xdr:spPr>
        <a:xfrm>
          <a:off x="12804140" y="17437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128270</xdr:rowOff>
    </xdr:from>
    <xdr:to>
      <xdr:col>72</xdr:col>
      <xdr:colOff>38100</xdr:colOff>
      <xdr:row>104</xdr:row>
      <xdr:rowOff>58420</xdr:rowOff>
    </xdr:to>
    <xdr:sp macro="" textlink="">
      <xdr:nvSpPr>
        <xdr:cNvPr id="626" name="フローチャート: 判断 625">
          <a:extLst>
            <a:ext uri="{FF2B5EF4-FFF2-40B4-BE49-F238E27FC236}">
              <a16:creationId xmlns:a16="http://schemas.microsoft.com/office/drawing/2014/main" id="{FFC294D3-35AD-4FB7-9B99-67565D062310}"/>
            </a:ext>
          </a:extLst>
        </xdr:cNvPr>
        <xdr:cNvSpPr/>
      </xdr:nvSpPr>
      <xdr:spPr>
        <a:xfrm>
          <a:off x="12029440" y="1739519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27" name="テキスト ボックス 626">
          <a:extLst>
            <a:ext uri="{FF2B5EF4-FFF2-40B4-BE49-F238E27FC236}">
              <a16:creationId xmlns:a16="http://schemas.microsoft.com/office/drawing/2014/main" id="{A78E5DC3-42BB-4CD3-9463-E2E4D9D559D0}"/>
            </a:ext>
          </a:extLst>
        </xdr:cNvPr>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28" name="テキスト ボックス 627">
          <a:extLst>
            <a:ext uri="{FF2B5EF4-FFF2-40B4-BE49-F238E27FC236}">
              <a16:creationId xmlns:a16="http://schemas.microsoft.com/office/drawing/2014/main" id="{02A99803-F657-4552-9A34-B05ABED71E53}"/>
            </a:ext>
          </a:extLst>
        </xdr:cNvPr>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29" name="テキスト ボックス 628">
          <a:extLst>
            <a:ext uri="{FF2B5EF4-FFF2-40B4-BE49-F238E27FC236}">
              <a16:creationId xmlns:a16="http://schemas.microsoft.com/office/drawing/2014/main" id="{722BC0B1-5567-45C1-8170-D2FE34428871}"/>
            </a:ext>
          </a:extLst>
        </xdr:cNvPr>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30" name="テキスト ボックス 629">
          <a:extLst>
            <a:ext uri="{FF2B5EF4-FFF2-40B4-BE49-F238E27FC236}">
              <a16:creationId xmlns:a16="http://schemas.microsoft.com/office/drawing/2014/main" id="{CCDBD64F-80B3-415B-BAD6-45EF530184BA}"/>
            </a:ext>
          </a:extLst>
        </xdr:cNvPr>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31" name="テキスト ボックス 630">
          <a:extLst>
            <a:ext uri="{FF2B5EF4-FFF2-40B4-BE49-F238E27FC236}">
              <a16:creationId xmlns:a16="http://schemas.microsoft.com/office/drawing/2014/main" id="{6231817D-08C8-4DA1-8204-78C31E6F4C1C}"/>
            </a:ext>
          </a:extLst>
        </xdr:cNvPr>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30299</xdr:rowOff>
    </xdr:from>
    <xdr:to>
      <xdr:col>85</xdr:col>
      <xdr:colOff>177800</xdr:colOff>
      <xdr:row>103</xdr:row>
      <xdr:rowOff>131899</xdr:rowOff>
    </xdr:to>
    <xdr:sp macro="" textlink="">
      <xdr:nvSpPr>
        <xdr:cNvPr id="632" name="楕円 631">
          <a:extLst>
            <a:ext uri="{FF2B5EF4-FFF2-40B4-BE49-F238E27FC236}">
              <a16:creationId xmlns:a16="http://schemas.microsoft.com/office/drawing/2014/main" id="{7DADB5A7-91B9-438F-8319-D5B38CD14F3D}"/>
            </a:ext>
          </a:extLst>
        </xdr:cNvPr>
        <xdr:cNvSpPr/>
      </xdr:nvSpPr>
      <xdr:spPr>
        <a:xfrm>
          <a:off x="14325600" y="17297219"/>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53176</xdr:rowOff>
    </xdr:from>
    <xdr:ext cx="405111" cy="259045"/>
    <xdr:sp macro="" textlink="">
      <xdr:nvSpPr>
        <xdr:cNvPr id="633" name="【庁舎】&#10;有形固定資産減価償却率該当値テキスト">
          <a:extLst>
            <a:ext uri="{FF2B5EF4-FFF2-40B4-BE49-F238E27FC236}">
              <a16:creationId xmlns:a16="http://schemas.microsoft.com/office/drawing/2014/main" id="{20A66CCD-832E-46CA-8A89-3BCFC89FEF6A}"/>
            </a:ext>
          </a:extLst>
        </xdr:cNvPr>
        <xdr:cNvSpPr txBox="1"/>
      </xdr:nvSpPr>
      <xdr:spPr>
        <a:xfrm>
          <a:off x="14414500" y="171524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23768</xdr:rowOff>
    </xdr:from>
    <xdr:to>
      <xdr:col>81</xdr:col>
      <xdr:colOff>101600</xdr:colOff>
      <xdr:row>105</xdr:row>
      <xdr:rowOff>125368</xdr:rowOff>
    </xdr:to>
    <xdr:sp macro="" textlink="">
      <xdr:nvSpPr>
        <xdr:cNvPr id="634" name="楕円 633">
          <a:extLst>
            <a:ext uri="{FF2B5EF4-FFF2-40B4-BE49-F238E27FC236}">
              <a16:creationId xmlns:a16="http://schemas.microsoft.com/office/drawing/2014/main" id="{9F14C0C1-8A9D-4252-AB5E-3BA42A04CA9A}"/>
            </a:ext>
          </a:extLst>
        </xdr:cNvPr>
        <xdr:cNvSpPr/>
      </xdr:nvSpPr>
      <xdr:spPr>
        <a:xfrm>
          <a:off x="13578840" y="1762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81099</xdr:rowOff>
    </xdr:from>
    <xdr:to>
      <xdr:col>85</xdr:col>
      <xdr:colOff>127000</xdr:colOff>
      <xdr:row>105</xdr:row>
      <xdr:rowOff>74568</xdr:rowOff>
    </xdr:to>
    <xdr:cxnSp macro="">
      <xdr:nvCxnSpPr>
        <xdr:cNvPr id="635" name="直線コネクタ 634">
          <a:extLst>
            <a:ext uri="{FF2B5EF4-FFF2-40B4-BE49-F238E27FC236}">
              <a16:creationId xmlns:a16="http://schemas.microsoft.com/office/drawing/2014/main" id="{26A66C61-8358-45C5-AC88-59CE8E16A890}"/>
            </a:ext>
          </a:extLst>
        </xdr:cNvPr>
        <xdr:cNvCxnSpPr/>
      </xdr:nvCxnSpPr>
      <xdr:spPr>
        <a:xfrm flipV="1">
          <a:off x="13629640" y="17348019"/>
          <a:ext cx="746760" cy="328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12337</xdr:rowOff>
    </xdr:from>
    <xdr:to>
      <xdr:col>76</xdr:col>
      <xdr:colOff>165100</xdr:colOff>
      <xdr:row>104</xdr:row>
      <xdr:rowOff>113937</xdr:rowOff>
    </xdr:to>
    <xdr:sp macro="" textlink="">
      <xdr:nvSpPr>
        <xdr:cNvPr id="636" name="楕円 635">
          <a:extLst>
            <a:ext uri="{FF2B5EF4-FFF2-40B4-BE49-F238E27FC236}">
              <a16:creationId xmlns:a16="http://schemas.microsoft.com/office/drawing/2014/main" id="{9798965D-0201-47B1-B244-00BC39CD6EE0}"/>
            </a:ext>
          </a:extLst>
        </xdr:cNvPr>
        <xdr:cNvSpPr/>
      </xdr:nvSpPr>
      <xdr:spPr>
        <a:xfrm>
          <a:off x="12804140" y="17446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63137</xdr:rowOff>
    </xdr:from>
    <xdr:to>
      <xdr:col>81</xdr:col>
      <xdr:colOff>50800</xdr:colOff>
      <xdr:row>105</xdr:row>
      <xdr:rowOff>74568</xdr:rowOff>
    </xdr:to>
    <xdr:cxnSp macro="">
      <xdr:nvCxnSpPr>
        <xdr:cNvPr id="637" name="直線コネクタ 636">
          <a:extLst>
            <a:ext uri="{FF2B5EF4-FFF2-40B4-BE49-F238E27FC236}">
              <a16:creationId xmlns:a16="http://schemas.microsoft.com/office/drawing/2014/main" id="{5DF85A53-2C5D-4882-AC7B-C0FB2662C752}"/>
            </a:ext>
          </a:extLst>
        </xdr:cNvPr>
        <xdr:cNvCxnSpPr/>
      </xdr:nvCxnSpPr>
      <xdr:spPr>
        <a:xfrm>
          <a:off x="12854940" y="17497697"/>
          <a:ext cx="774700" cy="179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33564</xdr:rowOff>
    </xdr:from>
    <xdr:to>
      <xdr:col>72</xdr:col>
      <xdr:colOff>38100</xdr:colOff>
      <xdr:row>103</xdr:row>
      <xdr:rowOff>135164</xdr:rowOff>
    </xdr:to>
    <xdr:sp macro="" textlink="">
      <xdr:nvSpPr>
        <xdr:cNvPr id="638" name="楕円 637">
          <a:extLst>
            <a:ext uri="{FF2B5EF4-FFF2-40B4-BE49-F238E27FC236}">
              <a16:creationId xmlns:a16="http://schemas.microsoft.com/office/drawing/2014/main" id="{5458B0C7-5E5A-4BFD-A640-7642B7CD5AAD}"/>
            </a:ext>
          </a:extLst>
        </xdr:cNvPr>
        <xdr:cNvSpPr/>
      </xdr:nvSpPr>
      <xdr:spPr>
        <a:xfrm>
          <a:off x="12029440" y="1730048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84364</xdr:rowOff>
    </xdr:from>
    <xdr:to>
      <xdr:col>76</xdr:col>
      <xdr:colOff>114300</xdr:colOff>
      <xdr:row>104</xdr:row>
      <xdr:rowOff>63137</xdr:rowOff>
    </xdr:to>
    <xdr:cxnSp macro="">
      <xdr:nvCxnSpPr>
        <xdr:cNvPr id="639" name="直線コネクタ 638">
          <a:extLst>
            <a:ext uri="{FF2B5EF4-FFF2-40B4-BE49-F238E27FC236}">
              <a16:creationId xmlns:a16="http://schemas.microsoft.com/office/drawing/2014/main" id="{E8EE610F-7AEF-4FAB-A7B9-7CCBD73A33EA}"/>
            </a:ext>
          </a:extLst>
        </xdr:cNvPr>
        <xdr:cNvCxnSpPr/>
      </xdr:nvCxnSpPr>
      <xdr:spPr>
        <a:xfrm>
          <a:off x="12072620" y="17351284"/>
          <a:ext cx="782320" cy="146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71682</xdr:rowOff>
    </xdr:from>
    <xdr:ext cx="405111" cy="259045"/>
    <xdr:sp macro="" textlink="">
      <xdr:nvSpPr>
        <xdr:cNvPr id="640" name="n_1aveValue【庁舎】&#10;有形固定資産減価償却率">
          <a:extLst>
            <a:ext uri="{FF2B5EF4-FFF2-40B4-BE49-F238E27FC236}">
              <a16:creationId xmlns:a16="http://schemas.microsoft.com/office/drawing/2014/main" id="{FBB5FAA8-58C0-42B1-B8C9-5644B2B8D169}"/>
            </a:ext>
          </a:extLst>
        </xdr:cNvPr>
        <xdr:cNvSpPr txBox="1"/>
      </xdr:nvSpPr>
      <xdr:spPr>
        <a:xfrm>
          <a:off x="13437244" y="17170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120666</xdr:rowOff>
    </xdr:from>
    <xdr:ext cx="405111" cy="259045"/>
    <xdr:sp macro="" textlink="">
      <xdr:nvSpPr>
        <xdr:cNvPr id="641" name="n_2aveValue【庁舎】&#10;有形固定資産減価償却率">
          <a:extLst>
            <a:ext uri="{FF2B5EF4-FFF2-40B4-BE49-F238E27FC236}">
              <a16:creationId xmlns:a16="http://schemas.microsoft.com/office/drawing/2014/main" id="{F940D646-0F68-43C4-83BB-3A6A6DD82083}"/>
            </a:ext>
          </a:extLst>
        </xdr:cNvPr>
        <xdr:cNvSpPr txBox="1"/>
      </xdr:nvSpPr>
      <xdr:spPr>
        <a:xfrm>
          <a:off x="12675244" y="172199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49547</xdr:rowOff>
    </xdr:from>
    <xdr:ext cx="405111" cy="259045"/>
    <xdr:sp macro="" textlink="">
      <xdr:nvSpPr>
        <xdr:cNvPr id="642" name="n_3aveValue【庁舎】&#10;有形固定資産減価償却率">
          <a:extLst>
            <a:ext uri="{FF2B5EF4-FFF2-40B4-BE49-F238E27FC236}">
              <a16:creationId xmlns:a16="http://schemas.microsoft.com/office/drawing/2014/main" id="{C8AEA827-1BC2-4776-9AED-9145A59009B1}"/>
            </a:ext>
          </a:extLst>
        </xdr:cNvPr>
        <xdr:cNvSpPr txBox="1"/>
      </xdr:nvSpPr>
      <xdr:spPr>
        <a:xfrm>
          <a:off x="11900544" y="17484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116495</xdr:rowOff>
    </xdr:from>
    <xdr:ext cx="405111" cy="259045"/>
    <xdr:sp macro="" textlink="">
      <xdr:nvSpPr>
        <xdr:cNvPr id="643" name="n_1mainValue【庁舎】&#10;有形固定資産減価償却率">
          <a:extLst>
            <a:ext uri="{FF2B5EF4-FFF2-40B4-BE49-F238E27FC236}">
              <a16:creationId xmlns:a16="http://schemas.microsoft.com/office/drawing/2014/main" id="{B8463E11-14DB-4F1A-86DA-3F234BAA34F4}"/>
            </a:ext>
          </a:extLst>
        </xdr:cNvPr>
        <xdr:cNvSpPr txBox="1"/>
      </xdr:nvSpPr>
      <xdr:spPr>
        <a:xfrm>
          <a:off x="13437244" y="177186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105064</xdr:rowOff>
    </xdr:from>
    <xdr:ext cx="405111" cy="259045"/>
    <xdr:sp macro="" textlink="">
      <xdr:nvSpPr>
        <xdr:cNvPr id="644" name="n_2mainValue【庁舎】&#10;有形固定資産減価償却率">
          <a:extLst>
            <a:ext uri="{FF2B5EF4-FFF2-40B4-BE49-F238E27FC236}">
              <a16:creationId xmlns:a16="http://schemas.microsoft.com/office/drawing/2014/main" id="{F8FC184F-6A73-4ABE-B442-FA4025F6A7C1}"/>
            </a:ext>
          </a:extLst>
        </xdr:cNvPr>
        <xdr:cNvSpPr txBox="1"/>
      </xdr:nvSpPr>
      <xdr:spPr>
        <a:xfrm>
          <a:off x="12675244" y="175396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151691</xdr:rowOff>
    </xdr:from>
    <xdr:ext cx="405111" cy="259045"/>
    <xdr:sp macro="" textlink="">
      <xdr:nvSpPr>
        <xdr:cNvPr id="645" name="n_3mainValue【庁舎】&#10;有形固定資産減価償却率">
          <a:extLst>
            <a:ext uri="{FF2B5EF4-FFF2-40B4-BE49-F238E27FC236}">
              <a16:creationId xmlns:a16="http://schemas.microsoft.com/office/drawing/2014/main" id="{6C7D9472-A23E-4C72-BD24-0BAB604EE2EC}"/>
            </a:ext>
          </a:extLst>
        </xdr:cNvPr>
        <xdr:cNvSpPr txBox="1"/>
      </xdr:nvSpPr>
      <xdr:spPr>
        <a:xfrm>
          <a:off x="11900544" y="17083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46" name="正方形/長方形 645">
          <a:extLst>
            <a:ext uri="{FF2B5EF4-FFF2-40B4-BE49-F238E27FC236}">
              <a16:creationId xmlns:a16="http://schemas.microsoft.com/office/drawing/2014/main" id="{C3EE860F-F365-4955-9F53-DE1C04854CAB}"/>
            </a:ext>
          </a:extLst>
        </xdr:cNvPr>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47" name="正方形/長方形 646">
          <a:extLst>
            <a:ext uri="{FF2B5EF4-FFF2-40B4-BE49-F238E27FC236}">
              <a16:creationId xmlns:a16="http://schemas.microsoft.com/office/drawing/2014/main" id="{C423D8E6-296D-40AF-B96E-7847F1F41812}"/>
            </a:ext>
          </a:extLst>
        </xdr:cNvPr>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48" name="正方形/長方形 647">
          <a:extLst>
            <a:ext uri="{FF2B5EF4-FFF2-40B4-BE49-F238E27FC236}">
              <a16:creationId xmlns:a16="http://schemas.microsoft.com/office/drawing/2014/main" id="{9A614963-5FC4-408B-A6C0-EF62C37C4CBA}"/>
            </a:ext>
          </a:extLst>
        </xdr:cNvPr>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49" name="正方形/長方形 648">
          <a:extLst>
            <a:ext uri="{FF2B5EF4-FFF2-40B4-BE49-F238E27FC236}">
              <a16:creationId xmlns:a16="http://schemas.microsoft.com/office/drawing/2014/main" id="{97A112A9-D736-402F-A028-FD80B86DDA84}"/>
            </a:ext>
          </a:extLst>
        </xdr:cNvPr>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50" name="正方形/長方形 649">
          <a:extLst>
            <a:ext uri="{FF2B5EF4-FFF2-40B4-BE49-F238E27FC236}">
              <a16:creationId xmlns:a16="http://schemas.microsoft.com/office/drawing/2014/main" id="{212CB81D-3C7B-4D6C-A2C1-F10F3C4908D6}"/>
            </a:ext>
          </a:extLst>
        </xdr:cNvPr>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51" name="正方形/長方形 650">
          <a:extLst>
            <a:ext uri="{FF2B5EF4-FFF2-40B4-BE49-F238E27FC236}">
              <a16:creationId xmlns:a16="http://schemas.microsoft.com/office/drawing/2014/main" id="{DA50C481-48B7-41FF-86A1-DA018BE79EEC}"/>
            </a:ext>
          </a:extLst>
        </xdr:cNvPr>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52" name="正方形/長方形 651">
          <a:extLst>
            <a:ext uri="{FF2B5EF4-FFF2-40B4-BE49-F238E27FC236}">
              <a16:creationId xmlns:a16="http://schemas.microsoft.com/office/drawing/2014/main" id="{D89E89ED-4999-4B1F-8E44-97ABA10029CF}"/>
            </a:ext>
          </a:extLst>
        </xdr:cNvPr>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53" name="正方形/長方形 652">
          <a:extLst>
            <a:ext uri="{FF2B5EF4-FFF2-40B4-BE49-F238E27FC236}">
              <a16:creationId xmlns:a16="http://schemas.microsoft.com/office/drawing/2014/main" id="{05FAB0A6-DE5A-4D0D-90A1-93CC14C22165}"/>
            </a:ext>
          </a:extLst>
        </xdr:cNvPr>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54" name="テキスト ボックス 653">
          <a:extLst>
            <a:ext uri="{FF2B5EF4-FFF2-40B4-BE49-F238E27FC236}">
              <a16:creationId xmlns:a16="http://schemas.microsoft.com/office/drawing/2014/main" id="{C6FA5B6D-2D66-47FE-9052-07E7FB4FC7C2}"/>
            </a:ext>
          </a:extLst>
        </xdr:cNvPr>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55" name="直線コネクタ 654">
          <a:extLst>
            <a:ext uri="{FF2B5EF4-FFF2-40B4-BE49-F238E27FC236}">
              <a16:creationId xmlns:a16="http://schemas.microsoft.com/office/drawing/2014/main" id="{45700037-CC62-4A7B-838C-FE028CEF8995}"/>
            </a:ext>
          </a:extLst>
        </xdr:cNvPr>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56" name="直線コネクタ 655">
          <a:extLst>
            <a:ext uri="{FF2B5EF4-FFF2-40B4-BE49-F238E27FC236}">
              <a16:creationId xmlns:a16="http://schemas.microsoft.com/office/drawing/2014/main" id="{5CB04AAB-0B13-4875-BB1D-85178D5729E7}"/>
            </a:ext>
          </a:extLst>
        </xdr:cNvPr>
        <xdr:cNvCxnSpPr/>
      </xdr:nvCxnSpPr>
      <xdr:spPr>
        <a:xfrm>
          <a:off x="1609344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57" name="テキスト ボックス 656">
          <a:extLst>
            <a:ext uri="{FF2B5EF4-FFF2-40B4-BE49-F238E27FC236}">
              <a16:creationId xmlns:a16="http://schemas.microsoft.com/office/drawing/2014/main" id="{AEFBF594-467E-4FD2-B9BD-F85E801E78E3}"/>
            </a:ext>
          </a:extLst>
        </xdr:cNvPr>
        <xdr:cNvSpPr txBox="1"/>
      </xdr:nvSpPr>
      <xdr:spPr>
        <a:xfrm>
          <a:off x="1569484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58" name="直線コネクタ 657">
          <a:extLst>
            <a:ext uri="{FF2B5EF4-FFF2-40B4-BE49-F238E27FC236}">
              <a16:creationId xmlns:a16="http://schemas.microsoft.com/office/drawing/2014/main" id="{928ED6CC-68BA-4CB3-B4DB-DEAB927F3917}"/>
            </a:ext>
          </a:extLst>
        </xdr:cNvPr>
        <xdr:cNvCxnSpPr/>
      </xdr:nvCxnSpPr>
      <xdr:spPr>
        <a:xfrm>
          <a:off x="1609344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59" name="テキスト ボックス 658">
          <a:extLst>
            <a:ext uri="{FF2B5EF4-FFF2-40B4-BE49-F238E27FC236}">
              <a16:creationId xmlns:a16="http://schemas.microsoft.com/office/drawing/2014/main" id="{B593E9B2-DA3C-4D3E-B3F6-06FAC9E99C17}"/>
            </a:ext>
          </a:extLst>
        </xdr:cNvPr>
        <xdr:cNvSpPr txBox="1"/>
      </xdr:nvSpPr>
      <xdr:spPr>
        <a:xfrm>
          <a:off x="15694841" y="178507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60" name="直線コネクタ 659">
          <a:extLst>
            <a:ext uri="{FF2B5EF4-FFF2-40B4-BE49-F238E27FC236}">
              <a16:creationId xmlns:a16="http://schemas.microsoft.com/office/drawing/2014/main" id="{F46BEC89-B1C3-4D8C-877C-8C6790113D1D}"/>
            </a:ext>
          </a:extLst>
        </xdr:cNvPr>
        <xdr:cNvCxnSpPr/>
      </xdr:nvCxnSpPr>
      <xdr:spPr>
        <a:xfrm>
          <a:off x="1609344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61" name="テキスト ボックス 660">
          <a:extLst>
            <a:ext uri="{FF2B5EF4-FFF2-40B4-BE49-F238E27FC236}">
              <a16:creationId xmlns:a16="http://schemas.microsoft.com/office/drawing/2014/main" id="{4F0F3B36-D7CC-4E4E-A1ED-EB98B325BA09}"/>
            </a:ext>
          </a:extLst>
        </xdr:cNvPr>
        <xdr:cNvSpPr txBox="1"/>
      </xdr:nvSpPr>
      <xdr:spPr>
        <a:xfrm>
          <a:off x="15694841" y="1753182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62" name="直線コネクタ 661">
          <a:extLst>
            <a:ext uri="{FF2B5EF4-FFF2-40B4-BE49-F238E27FC236}">
              <a16:creationId xmlns:a16="http://schemas.microsoft.com/office/drawing/2014/main" id="{6135504E-EDBA-4D00-88AD-D71C7803798D}"/>
            </a:ext>
          </a:extLst>
        </xdr:cNvPr>
        <xdr:cNvCxnSpPr/>
      </xdr:nvCxnSpPr>
      <xdr:spPr>
        <a:xfrm>
          <a:off x="1609344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63" name="テキスト ボックス 662">
          <a:extLst>
            <a:ext uri="{FF2B5EF4-FFF2-40B4-BE49-F238E27FC236}">
              <a16:creationId xmlns:a16="http://schemas.microsoft.com/office/drawing/2014/main" id="{E0E06712-94F8-4278-8B85-D920F557808B}"/>
            </a:ext>
          </a:extLst>
        </xdr:cNvPr>
        <xdr:cNvSpPr txBox="1"/>
      </xdr:nvSpPr>
      <xdr:spPr>
        <a:xfrm>
          <a:off x="15694841" y="1721287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64" name="直線コネクタ 663">
          <a:extLst>
            <a:ext uri="{FF2B5EF4-FFF2-40B4-BE49-F238E27FC236}">
              <a16:creationId xmlns:a16="http://schemas.microsoft.com/office/drawing/2014/main" id="{AE5D4FBB-E5BD-4130-9D53-532434DB19F9}"/>
            </a:ext>
          </a:extLst>
        </xdr:cNvPr>
        <xdr:cNvCxnSpPr/>
      </xdr:nvCxnSpPr>
      <xdr:spPr>
        <a:xfrm>
          <a:off x="1609344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65" name="テキスト ボックス 664">
          <a:extLst>
            <a:ext uri="{FF2B5EF4-FFF2-40B4-BE49-F238E27FC236}">
              <a16:creationId xmlns:a16="http://schemas.microsoft.com/office/drawing/2014/main" id="{8F18C314-440C-468F-A63C-04AB1AB84BC5}"/>
            </a:ext>
          </a:extLst>
        </xdr:cNvPr>
        <xdr:cNvSpPr txBox="1"/>
      </xdr:nvSpPr>
      <xdr:spPr>
        <a:xfrm>
          <a:off x="15694841" y="1689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66" name="直線コネクタ 665">
          <a:extLst>
            <a:ext uri="{FF2B5EF4-FFF2-40B4-BE49-F238E27FC236}">
              <a16:creationId xmlns:a16="http://schemas.microsoft.com/office/drawing/2014/main" id="{10D2BB1D-35CB-401E-BC63-1A615CBF3A20}"/>
            </a:ext>
          </a:extLst>
        </xdr:cNvPr>
        <xdr:cNvCxnSpPr/>
      </xdr:nvCxnSpPr>
      <xdr:spPr>
        <a:xfrm>
          <a:off x="1609344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67" name="テキスト ボックス 666">
          <a:extLst>
            <a:ext uri="{FF2B5EF4-FFF2-40B4-BE49-F238E27FC236}">
              <a16:creationId xmlns:a16="http://schemas.microsoft.com/office/drawing/2014/main" id="{D690BD82-763A-4431-B119-DAE718C3A7D4}"/>
            </a:ext>
          </a:extLst>
        </xdr:cNvPr>
        <xdr:cNvSpPr txBox="1"/>
      </xdr:nvSpPr>
      <xdr:spPr>
        <a:xfrm>
          <a:off x="1569484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68" name="直線コネクタ 667">
          <a:extLst>
            <a:ext uri="{FF2B5EF4-FFF2-40B4-BE49-F238E27FC236}">
              <a16:creationId xmlns:a16="http://schemas.microsoft.com/office/drawing/2014/main" id="{A5F255B3-9CBB-4FFD-84EC-3737B2CB4C2E}"/>
            </a:ext>
          </a:extLst>
        </xdr:cNvPr>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69" name="テキスト ボックス 668">
          <a:extLst>
            <a:ext uri="{FF2B5EF4-FFF2-40B4-BE49-F238E27FC236}">
              <a16:creationId xmlns:a16="http://schemas.microsoft.com/office/drawing/2014/main" id="{56DDACFB-FD1E-4D53-A860-BB1A6E283327}"/>
            </a:ext>
          </a:extLst>
        </xdr:cNvPr>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70" name="【庁舎】&#10;一人当たり面積グラフ枠">
          <a:extLst>
            <a:ext uri="{FF2B5EF4-FFF2-40B4-BE49-F238E27FC236}">
              <a16:creationId xmlns:a16="http://schemas.microsoft.com/office/drawing/2014/main" id="{6FA7A56B-291F-4DD7-AD08-639A21E54956}"/>
            </a:ext>
          </a:extLst>
        </xdr:cNvPr>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96882</xdr:rowOff>
    </xdr:from>
    <xdr:to>
      <xdr:col>116</xdr:col>
      <xdr:colOff>62864</xdr:colOff>
      <xdr:row>108</xdr:row>
      <xdr:rowOff>52251</xdr:rowOff>
    </xdr:to>
    <xdr:cxnSp macro="">
      <xdr:nvCxnSpPr>
        <xdr:cNvPr id="671" name="直線コネクタ 670">
          <a:extLst>
            <a:ext uri="{FF2B5EF4-FFF2-40B4-BE49-F238E27FC236}">
              <a16:creationId xmlns:a16="http://schemas.microsoft.com/office/drawing/2014/main" id="{C619F364-89CF-4142-A4C7-96632D63536F}"/>
            </a:ext>
          </a:extLst>
        </xdr:cNvPr>
        <xdr:cNvCxnSpPr/>
      </xdr:nvCxnSpPr>
      <xdr:spPr>
        <a:xfrm flipV="1">
          <a:off x="19509104" y="16860882"/>
          <a:ext cx="0" cy="1296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56078</xdr:rowOff>
    </xdr:from>
    <xdr:ext cx="469744" cy="259045"/>
    <xdr:sp macro="" textlink="">
      <xdr:nvSpPr>
        <xdr:cNvPr id="672" name="【庁舎】&#10;一人当たり面積最小値テキスト">
          <a:extLst>
            <a:ext uri="{FF2B5EF4-FFF2-40B4-BE49-F238E27FC236}">
              <a16:creationId xmlns:a16="http://schemas.microsoft.com/office/drawing/2014/main" id="{D09B7459-DE8A-4889-BDBE-B3F4A7A4B9D3}"/>
            </a:ext>
          </a:extLst>
        </xdr:cNvPr>
        <xdr:cNvSpPr txBox="1"/>
      </xdr:nvSpPr>
      <xdr:spPr>
        <a:xfrm>
          <a:off x="19547840" y="18161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52251</xdr:rowOff>
    </xdr:from>
    <xdr:to>
      <xdr:col>116</xdr:col>
      <xdr:colOff>152400</xdr:colOff>
      <xdr:row>108</xdr:row>
      <xdr:rowOff>52251</xdr:rowOff>
    </xdr:to>
    <xdr:cxnSp macro="">
      <xdr:nvCxnSpPr>
        <xdr:cNvPr id="673" name="直線コネクタ 672">
          <a:extLst>
            <a:ext uri="{FF2B5EF4-FFF2-40B4-BE49-F238E27FC236}">
              <a16:creationId xmlns:a16="http://schemas.microsoft.com/office/drawing/2014/main" id="{F0EF9074-3A74-4657-BDDA-E3FE6B7F9774}"/>
            </a:ext>
          </a:extLst>
        </xdr:cNvPr>
        <xdr:cNvCxnSpPr/>
      </xdr:nvCxnSpPr>
      <xdr:spPr>
        <a:xfrm>
          <a:off x="19443700" y="1815737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43559</xdr:rowOff>
    </xdr:from>
    <xdr:ext cx="469744" cy="259045"/>
    <xdr:sp macro="" textlink="">
      <xdr:nvSpPr>
        <xdr:cNvPr id="674" name="【庁舎】&#10;一人当たり面積最大値テキスト">
          <a:extLst>
            <a:ext uri="{FF2B5EF4-FFF2-40B4-BE49-F238E27FC236}">
              <a16:creationId xmlns:a16="http://schemas.microsoft.com/office/drawing/2014/main" id="{C9AEC718-6DB2-44EE-BFF7-3D6FC4C938D5}"/>
            </a:ext>
          </a:extLst>
        </xdr:cNvPr>
        <xdr:cNvSpPr txBox="1"/>
      </xdr:nvSpPr>
      <xdr:spPr>
        <a:xfrm>
          <a:off x="19547840" y="16639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96882</xdr:rowOff>
    </xdr:from>
    <xdr:to>
      <xdr:col>116</xdr:col>
      <xdr:colOff>152400</xdr:colOff>
      <xdr:row>100</xdr:row>
      <xdr:rowOff>96882</xdr:rowOff>
    </xdr:to>
    <xdr:cxnSp macro="">
      <xdr:nvCxnSpPr>
        <xdr:cNvPr id="675" name="直線コネクタ 674">
          <a:extLst>
            <a:ext uri="{FF2B5EF4-FFF2-40B4-BE49-F238E27FC236}">
              <a16:creationId xmlns:a16="http://schemas.microsoft.com/office/drawing/2014/main" id="{6F04FE22-D35A-437F-96F8-D3AA02628F28}"/>
            </a:ext>
          </a:extLst>
        </xdr:cNvPr>
        <xdr:cNvCxnSpPr/>
      </xdr:nvCxnSpPr>
      <xdr:spPr>
        <a:xfrm>
          <a:off x="19443700" y="1686088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46100</xdr:rowOff>
    </xdr:from>
    <xdr:ext cx="469744" cy="259045"/>
    <xdr:sp macro="" textlink="">
      <xdr:nvSpPr>
        <xdr:cNvPr id="676" name="【庁舎】&#10;一人当たり面積平均値テキスト">
          <a:extLst>
            <a:ext uri="{FF2B5EF4-FFF2-40B4-BE49-F238E27FC236}">
              <a16:creationId xmlns:a16="http://schemas.microsoft.com/office/drawing/2014/main" id="{11BC3980-FAA2-4857-9B41-09F11C6310D2}"/>
            </a:ext>
          </a:extLst>
        </xdr:cNvPr>
        <xdr:cNvSpPr txBox="1"/>
      </xdr:nvSpPr>
      <xdr:spPr>
        <a:xfrm>
          <a:off x="19547840" y="176483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23223</xdr:rowOff>
    </xdr:from>
    <xdr:to>
      <xdr:col>116</xdr:col>
      <xdr:colOff>114300</xdr:colOff>
      <xdr:row>106</xdr:row>
      <xdr:rowOff>124823</xdr:rowOff>
    </xdr:to>
    <xdr:sp macro="" textlink="">
      <xdr:nvSpPr>
        <xdr:cNvPr id="677" name="フローチャート: 判断 676">
          <a:extLst>
            <a:ext uri="{FF2B5EF4-FFF2-40B4-BE49-F238E27FC236}">
              <a16:creationId xmlns:a16="http://schemas.microsoft.com/office/drawing/2014/main" id="{1B636986-E7EC-409B-A3AE-228292DF57AB}"/>
            </a:ext>
          </a:extLst>
        </xdr:cNvPr>
        <xdr:cNvSpPr/>
      </xdr:nvSpPr>
      <xdr:spPr>
        <a:xfrm>
          <a:off x="19458940" y="17793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58057</xdr:rowOff>
    </xdr:from>
    <xdr:to>
      <xdr:col>112</xdr:col>
      <xdr:colOff>38100</xdr:colOff>
      <xdr:row>106</xdr:row>
      <xdr:rowOff>159657</xdr:rowOff>
    </xdr:to>
    <xdr:sp macro="" textlink="">
      <xdr:nvSpPr>
        <xdr:cNvPr id="678" name="フローチャート: 判断 677">
          <a:extLst>
            <a:ext uri="{FF2B5EF4-FFF2-40B4-BE49-F238E27FC236}">
              <a16:creationId xmlns:a16="http://schemas.microsoft.com/office/drawing/2014/main" id="{94D43E8B-B35B-4DEC-8678-AC4635E371A0}"/>
            </a:ext>
          </a:extLst>
        </xdr:cNvPr>
        <xdr:cNvSpPr/>
      </xdr:nvSpPr>
      <xdr:spPr>
        <a:xfrm>
          <a:off x="18735040" y="1782789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70031</xdr:rowOff>
    </xdr:from>
    <xdr:to>
      <xdr:col>107</xdr:col>
      <xdr:colOff>101600</xdr:colOff>
      <xdr:row>107</xdr:row>
      <xdr:rowOff>181</xdr:rowOff>
    </xdr:to>
    <xdr:sp macro="" textlink="">
      <xdr:nvSpPr>
        <xdr:cNvPr id="679" name="フローチャート: 判断 678">
          <a:extLst>
            <a:ext uri="{FF2B5EF4-FFF2-40B4-BE49-F238E27FC236}">
              <a16:creationId xmlns:a16="http://schemas.microsoft.com/office/drawing/2014/main" id="{3A808D55-0CD0-4B01-B20E-05EDF46313C7}"/>
            </a:ext>
          </a:extLst>
        </xdr:cNvPr>
        <xdr:cNvSpPr/>
      </xdr:nvSpPr>
      <xdr:spPr>
        <a:xfrm>
          <a:off x="17937480" y="1783987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109220</xdr:rowOff>
    </xdr:from>
    <xdr:to>
      <xdr:col>102</xdr:col>
      <xdr:colOff>165100</xdr:colOff>
      <xdr:row>107</xdr:row>
      <xdr:rowOff>39370</xdr:rowOff>
    </xdr:to>
    <xdr:sp macro="" textlink="">
      <xdr:nvSpPr>
        <xdr:cNvPr id="680" name="フローチャート: 判断 679">
          <a:extLst>
            <a:ext uri="{FF2B5EF4-FFF2-40B4-BE49-F238E27FC236}">
              <a16:creationId xmlns:a16="http://schemas.microsoft.com/office/drawing/2014/main" id="{49C85822-34F7-4504-9BAA-D5963E889A47}"/>
            </a:ext>
          </a:extLst>
        </xdr:cNvPr>
        <xdr:cNvSpPr/>
      </xdr:nvSpPr>
      <xdr:spPr>
        <a:xfrm>
          <a:off x="17162780" y="178790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81" name="テキスト ボックス 680">
          <a:extLst>
            <a:ext uri="{FF2B5EF4-FFF2-40B4-BE49-F238E27FC236}">
              <a16:creationId xmlns:a16="http://schemas.microsoft.com/office/drawing/2014/main" id="{FBDE9F6E-D753-4DC9-8508-CB39D3F14776}"/>
            </a:ext>
          </a:extLst>
        </xdr:cNvPr>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82" name="テキスト ボックス 681">
          <a:extLst>
            <a:ext uri="{FF2B5EF4-FFF2-40B4-BE49-F238E27FC236}">
              <a16:creationId xmlns:a16="http://schemas.microsoft.com/office/drawing/2014/main" id="{792E29BD-37C8-49B2-B94F-1B791AC65C50}"/>
            </a:ext>
          </a:extLst>
        </xdr:cNvPr>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83" name="テキスト ボックス 682">
          <a:extLst>
            <a:ext uri="{FF2B5EF4-FFF2-40B4-BE49-F238E27FC236}">
              <a16:creationId xmlns:a16="http://schemas.microsoft.com/office/drawing/2014/main" id="{C5C2E17A-5AFD-4900-B5B9-BC97CBAF7B8C}"/>
            </a:ext>
          </a:extLst>
        </xdr:cNvPr>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84" name="テキスト ボックス 683">
          <a:extLst>
            <a:ext uri="{FF2B5EF4-FFF2-40B4-BE49-F238E27FC236}">
              <a16:creationId xmlns:a16="http://schemas.microsoft.com/office/drawing/2014/main" id="{AA9C50BD-509F-47B9-A352-25F4E456C06B}"/>
            </a:ext>
          </a:extLst>
        </xdr:cNvPr>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85" name="テキスト ボックス 684">
          <a:extLst>
            <a:ext uri="{FF2B5EF4-FFF2-40B4-BE49-F238E27FC236}">
              <a16:creationId xmlns:a16="http://schemas.microsoft.com/office/drawing/2014/main" id="{4FBCD02B-3305-4377-9FE3-8D6CE4E3D726}"/>
            </a:ext>
          </a:extLst>
        </xdr:cNvPr>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125549</xdr:rowOff>
    </xdr:from>
    <xdr:to>
      <xdr:col>116</xdr:col>
      <xdr:colOff>114300</xdr:colOff>
      <xdr:row>107</xdr:row>
      <xdr:rowOff>55699</xdr:rowOff>
    </xdr:to>
    <xdr:sp macro="" textlink="">
      <xdr:nvSpPr>
        <xdr:cNvPr id="686" name="楕円 685">
          <a:extLst>
            <a:ext uri="{FF2B5EF4-FFF2-40B4-BE49-F238E27FC236}">
              <a16:creationId xmlns:a16="http://schemas.microsoft.com/office/drawing/2014/main" id="{558903D4-0EA4-4682-8529-7BBC5C9F4F4F}"/>
            </a:ext>
          </a:extLst>
        </xdr:cNvPr>
        <xdr:cNvSpPr/>
      </xdr:nvSpPr>
      <xdr:spPr>
        <a:xfrm>
          <a:off x="19458940" y="1789538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103976</xdr:rowOff>
    </xdr:from>
    <xdr:ext cx="469744" cy="259045"/>
    <xdr:sp macro="" textlink="">
      <xdr:nvSpPr>
        <xdr:cNvPr id="687" name="【庁舎】&#10;一人当たり面積該当値テキスト">
          <a:extLst>
            <a:ext uri="{FF2B5EF4-FFF2-40B4-BE49-F238E27FC236}">
              <a16:creationId xmlns:a16="http://schemas.microsoft.com/office/drawing/2014/main" id="{39E6B676-E8C9-4668-BF27-8407161338AC}"/>
            </a:ext>
          </a:extLst>
        </xdr:cNvPr>
        <xdr:cNvSpPr txBox="1"/>
      </xdr:nvSpPr>
      <xdr:spPr>
        <a:xfrm>
          <a:off x="19547840" y="17873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130992</xdr:rowOff>
    </xdr:from>
    <xdr:to>
      <xdr:col>112</xdr:col>
      <xdr:colOff>38100</xdr:colOff>
      <xdr:row>107</xdr:row>
      <xdr:rowOff>61142</xdr:rowOff>
    </xdr:to>
    <xdr:sp macro="" textlink="">
      <xdr:nvSpPr>
        <xdr:cNvPr id="688" name="楕円 687">
          <a:extLst>
            <a:ext uri="{FF2B5EF4-FFF2-40B4-BE49-F238E27FC236}">
              <a16:creationId xmlns:a16="http://schemas.microsoft.com/office/drawing/2014/main" id="{D3995F65-8321-425B-A764-3C7C44BDBBAE}"/>
            </a:ext>
          </a:extLst>
        </xdr:cNvPr>
        <xdr:cNvSpPr/>
      </xdr:nvSpPr>
      <xdr:spPr>
        <a:xfrm>
          <a:off x="18735040" y="1790083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4899</xdr:rowOff>
    </xdr:from>
    <xdr:to>
      <xdr:col>116</xdr:col>
      <xdr:colOff>63500</xdr:colOff>
      <xdr:row>107</xdr:row>
      <xdr:rowOff>10342</xdr:rowOff>
    </xdr:to>
    <xdr:cxnSp macro="">
      <xdr:nvCxnSpPr>
        <xdr:cNvPr id="689" name="直線コネクタ 688">
          <a:extLst>
            <a:ext uri="{FF2B5EF4-FFF2-40B4-BE49-F238E27FC236}">
              <a16:creationId xmlns:a16="http://schemas.microsoft.com/office/drawing/2014/main" id="{84CE49B3-8146-4A4C-8D48-848B7EE08589}"/>
            </a:ext>
          </a:extLst>
        </xdr:cNvPr>
        <xdr:cNvCxnSpPr/>
      </xdr:nvCxnSpPr>
      <xdr:spPr>
        <a:xfrm flipV="1">
          <a:off x="18778220" y="17942379"/>
          <a:ext cx="73152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156573</xdr:rowOff>
    </xdr:from>
    <xdr:to>
      <xdr:col>107</xdr:col>
      <xdr:colOff>101600</xdr:colOff>
      <xdr:row>106</xdr:row>
      <xdr:rowOff>86723</xdr:rowOff>
    </xdr:to>
    <xdr:sp macro="" textlink="">
      <xdr:nvSpPr>
        <xdr:cNvPr id="690" name="楕円 689">
          <a:extLst>
            <a:ext uri="{FF2B5EF4-FFF2-40B4-BE49-F238E27FC236}">
              <a16:creationId xmlns:a16="http://schemas.microsoft.com/office/drawing/2014/main" id="{47A65C9E-1ECA-4306-A856-F4098257932C}"/>
            </a:ext>
          </a:extLst>
        </xdr:cNvPr>
        <xdr:cNvSpPr/>
      </xdr:nvSpPr>
      <xdr:spPr>
        <a:xfrm>
          <a:off x="17937480" y="1775877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35923</xdr:rowOff>
    </xdr:from>
    <xdr:to>
      <xdr:col>111</xdr:col>
      <xdr:colOff>177800</xdr:colOff>
      <xdr:row>107</xdr:row>
      <xdr:rowOff>10342</xdr:rowOff>
    </xdr:to>
    <xdr:cxnSp macro="">
      <xdr:nvCxnSpPr>
        <xdr:cNvPr id="691" name="直線コネクタ 690">
          <a:extLst>
            <a:ext uri="{FF2B5EF4-FFF2-40B4-BE49-F238E27FC236}">
              <a16:creationId xmlns:a16="http://schemas.microsoft.com/office/drawing/2014/main" id="{891F18CF-D45A-4096-ADF2-207C36120C80}"/>
            </a:ext>
          </a:extLst>
        </xdr:cNvPr>
        <xdr:cNvCxnSpPr/>
      </xdr:nvCxnSpPr>
      <xdr:spPr>
        <a:xfrm>
          <a:off x="17988280" y="17805763"/>
          <a:ext cx="789940" cy="142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65677</xdr:rowOff>
    </xdr:from>
    <xdr:to>
      <xdr:col>102</xdr:col>
      <xdr:colOff>165100</xdr:colOff>
      <xdr:row>106</xdr:row>
      <xdr:rowOff>167277</xdr:rowOff>
    </xdr:to>
    <xdr:sp macro="" textlink="">
      <xdr:nvSpPr>
        <xdr:cNvPr id="692" name="楕円 691">
          <a:extLst>
            <a:ext uri="{FF2B5EF4-FFF2-40B4-BE49-F238E27FC236}">
              <a16:creationId xmlns:a16="http://schemas.microsoft.com/office/drawing/2014/main" id="{F49E019A-611C-4FD6-B568-DC503B1B6DDC}"/>
            </a:ext>
          </a:extLst>
        </xdr:cNvPr>
        <xdr:cNvSpPr/>
      </xdr:nvSpPr>
      <xdr:spPr>
        <a:xfrm>
          <a:off x="17162780" y="17835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35923</xdr:rowOff>
    </xdr:from>
    <xdr:to>
      <xdr:col>107</xdr:col>
      <xdr:colOff>50800</xdr:colOff>
      <xdr:row>106</xdr:row>
      <xdr:rowOff>116477</xdr:rowOff>
    </xdr:to>
    <xdr:cxnSp macro="">
      <xdr:nvCxnSpPr>
        <xdr:cNvPr id="693" name="直線コネクタ 692">
          <a:extLst>
            <a:ext uri="{FF2B5EF4-FFF2-40B4-BE49-F238E27FC236}">
              <a16:creationId xmlns:a16="http://schemas.microsoft.com/office/drawing/2014/main" id="{1BB8F147-12B3-463D-86E1-524776C188A6}"/>
            </a:ext>
          </a:extLst>
        </xdr:cNvPr>
        <xdr:cNvCxnSpPr/>
      </xdr:nvCxnSpPr>
      <xdr:spPr>
        <a:xfrm flipV="1">
          <a:off x="17213580" y="17805763"/>
          <a:ext cx="774700" cy="80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4734</xdr:rowOff>
    </xdr:from>
    <xdr:ext cx="469744" cy="259045"/>
    <xdr:sp macro="" textlink="">
      <xdr:nvSpPr>
        <xdr:cNvPr id="694" name="n_1aveValue【庁舎】&#10;一人当たり面積">
          <a:extLst>
            <a:ext uri="{FF2B5EF4-FFF2-40B4-BE49-F238E27FC236}">
              <a16:creationId xmlns:a16="http://schemas.microsoft.com/office/drawing/2014/main" id="{C22B33F7-C8E8-4D37-9A27-807C32EE2155}"/>
            </a:ext>
          </a:extLst>
        </xdr:cNvPr>
        <xdr:cNvSpPr txBox="1"/>
      </xdr:nvSpPr>
      <xdr:spPr>
        <a:xfrm>
          <a:off x="18561127" y="17606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162758</xdr:rowOff>
    </xdr:from>
    <xdr:ext cx="469744" cy="259045"/>
    <xdr:sp macro="" textlink="">
      <xdr:nvSpPr>
        <xdr:cNvPr id="695" name="n_2aveValue【庁舎】&#10;一人当たり面積">
          <a:extLst>
            <a:ext uri="{FF2B5EF4-FFF2-40B4-BE49-F238E27FC236}">
              <a16:creationId xmlns:a16="http://schemas.microsoft.com/office/drawing/2014/main" id="{EED91D6E-5CB9-4ADD-9DB4-194E7265C9B4}"/>
            </a:ext>
          </a:extLst>
        </xdr:cNvPr>
        <xdr:cNvSpPr txBox="1"/>
      </xdr:nvSpPr>
      <xdr:spPr>
        <a:xfrm>
          <a:off x="17776267" y="17932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30497</xdr:rowOff>
    </xdr:from>
    <xdr:ext cx="469744" cy="259045"/>
    <xdr:sp macro="" textlink="">
      <xdr:nvSpPr>
        <xdr:cNvPr id="696" name="n_3aveValue【庁舎】&#10;一人当たり面積">
          <a:extLst>
            <a:ext uri="{FF2B5EF4-FFF2-40B4-BE49-F238E27FC236}">
              <a16:creationId xmlns:a16="http://schemas.microsoft.com/office/drawing/2014/main" id="{FB1AE5A1-B874-4B24-B9E3-7950D3882C4F}"/>
            </a:ext>
          </a:extLst>
        </xdr:cNvPr>
        <xdr:cNvSpPr txBox="1"/>
      </xdr:nvSpPr>
      <xdr:spPr>
        <a:xfrm>
          <a:off x="17001567" y="17967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52269</xdr:rowOff>
    </xdr:from>
    <xdr:ext cx="469744" cy="259045"/>
    <xdr:sp macro="" textlink="">
      <xdr:nvSpPr>
        <xdr:cNvPr id="697" name="n_1mainValue【庁舎】&#10;一人当たり面積">
          <a:extLst>
            <a:ext uri="{FF2B5EF4-FFF2-40B4-BE49-F238E27FC236}">
              <a16:creationId xmlns:a16="http://schemas.microsoft.com/office/drawing/2014/main" id="{A83235C8-632C-459E-B0D4-86A3818044EF}"/>
            </a:ext>
          </a:extLst>
        </xdr:cNvPr>
        <xdr:cNvSpPr txBox="1"/>
      </xdr:nvSpPr>
      <xdr:spPr>
        <a:xfrm>
          <a:off x="18561127" y="17989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103250</xdr:rowOff>
    </xdr:from>
    <xdr:ext cx="469744" cy="259045"/>
    <xdr:sp macro="" textlink="">
      <xdr:nvSpPr>
        <xdr:cNvPr id="698" name="n_2mainValue【庁舎】&#10;一人当たり面積">
          <a:extLst>
            <a:ext uri="{FF2B5EF4-FFF2-40B4-BE49-F238E27FC236}">
              <a16:creationId xmlns:a16="http://schemas.microsoft.com/office/drawing/2014/main" id="{2ACB5D96-BE3C-4A89-8DD2-2F46EE7E9883}"/>
            </a:ext>
          </a:extLst>
        </xdr:cNvPr>
        <xdr:cNvSpPr txBox="1"/>
      </xdr:nvSpPr>
      <xdr:spPr>
        <a:xfrm>
          <a:off x="17776267" y="17537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12354</xdr:rowOff>
    </xdr:from>
    <xdr:ext cx="469744" cy="259045"/>
    <xdr:sp macro="" textlink="">
      <xdr:nvSpPr>
        <xdr:cNvPr id="699" name="n_3mainValue【庁舎】&#10;一人当たり面積">
          <a:extLst>
            <a:ext uri="{FF2B5EF4-FFF2-40B4-BE49-F238E27FC236}">
              <a16:creationId xmlns:a16="http://schemas.microsoft.com/office/drawing/2014/main" id="{9B1996F4-D213-49F1-9B68-C1D8B0A1296A}"/>
            </a:ext>
          </a:extLst>
        </xdr:cNvPr>
        <xdr:cNvSpPr txBox="1"/>
      </xdr:nvSpPr>
      <xdr:spPr>
        <a:xfrm>
          <a:off x="17001567" y="17614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00" name="正方形/長方形 699">
          <a:extLst>
            <a:ext uri="{FF2B5EF4-FFF2-40B4-BE49-F238E27FC236}">
              <a16:creationId xmlns:a16="http://schemas.microsoft.com/office/drawing/2014/main" id="{5BC87E4D-BA53-4479-9E24-BDE47C705F92}"/>
            </a:ext>
          </a:extLst>
        </xdr:cNvPr>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01" name="正方形/長方形 700">
          <a:extLst>
            <a:ext uri="{FF2B5EF4-FFF2-40B4-BE49-F238E27FC236}">
              <a16:creationId xmlns:a16="http://schemas.microsoft.com/office/drawing/2014/main" id="{84228874-12CD-483D-98B0-ACB92D80346C}"/>
            </a:ext>
          </a:extLst>
        </xdr:cNvPr>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02" name="テキスト ボックス 701">
          <a:extLst>
            <a:ext uri="{FF2B5EF4-FFF2-40B4-BE49-F238E27FC236}">
              <a16:creationId xmlns:a16="http://schemas.microsoft.com/office/drawing/2014/main" id="{8DA7C2C8-5DBD-4D70-A70C-8645F555699F}"/>
            </a:ext>
          </a:extLst>
        </xdr:cNvPr>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mn-lt"/>
              <a:ea typeface="+mn-ea"/>
              <a:cs typeface="+mn-cs"/>
            </a:rPr>
            <a:t>類似団体平均と比較して特に有形固定資産減価償却率が高くなっている施設は、図書館と体育館・プール等であり、特に低くなっている施設は一般廃棄物処理施設である。比率が高い施設で特に図書館に関しては老朽化対策が喫緊の課題であり、現在、担当課において機能移転の</a:t>
          </a:r>
          <a:r>
            <a:rPr kumimoji="1" lang="ja-JP" altLang="en-US" sz="1300">
              <a:solidFill>
                <a:schemeClr val="dk1"/>
              </a:solidFill>
              <a:effectLst/>
              <a:latin typeface="+mn-lt"/>
              <a:ea typeface="+mn-ea"/>
              <a:cs typeface="+mn-cs"/>
            </a:rPr>
            <a:t>工事が行われている</a:t>
          </a:r>
          <a:r>
            <a:rPr kumimoji="1" lang="ja-JP" altLang="ja-JP" sz="1300">
              <a:solidFill>
                <a:schemeClr val="dk1"/>
              </a:solidFill>
              <a:effectLst/>
              <a:latin typeface="+mn-lt"/>
              <a:ea typeface="+mn-ea"/>
              <a:cs typeface="+mn-cs"/>
            </a:rPr>
            <a:t>ところである。</a:t>
          </a:r>
          <a:endParaRPr lang="ja-JP" altLang="ja-JP" sz="13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三重県紀宝町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11,054
10,964
79.62
7,382,742
6,979,065
263,316
4,037,125
8,616,731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23.9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人口の減少や全国平均を上回る高齢化率（</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年度末</a:t>
          </a:r>
          <a:r>
            <a:rPr kumimoji="1" lang="en-US" altLang="ja-JP" sz="1300">
              <a:latin typeface="ＭＳ Ｐゴシック" panose="020B0600070205080204" pitchFamily="50" charset="-128"/>
              <a:ea typeface="ＭＳ Ｐゴシック" panose="020B0600070205080204" pitchFamily="50" charset="-128"/>
            </a:rPr>
            <a:t>35.7</a:t>
          </a:r>
          <a:r>
            <a:rPr kumimoji="1" lang="ja-JP" altLang="en-US" sz="1300">
              <a:latin typeface="ＭＳ Ｐゴシック" panose="020B0600070205080204" pitchFamily="50" charset="-128"/>
              <a:ea typeface="ＭＳ Ｐゴシック" panose="020B0600070205080204" pitchFamily="50" charset="-128"/>
            </a:rPr>
            <a:t>％）に加え、町内に立地する企業が少ないことなどにより、財政基盤が弱く、類似団体平均をかなり下回っている。このため、歳出全般の徹底的な見直しや行政の効率化を図ることにより、財政の健全化を図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42938</xdr:rowOff>
    </xdr:from>
    <xdr:to>
      <xdr:col>23</xdr:col>
      <xdr:colOff>133350</xdr:colOff>
      <xdr:row>44</xdr:row>
      <xdr:rowOff>84667</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215138"/>
          <a:ext cx="0" cy="1413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129315</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958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42938</xdr:rowOff>
    </xdr:from>
    <xdr:to>
      <xdr:col>24</xdr:col>
      <xdr:colOff>12700</xdr:colOff>
      <xdr:row>36</xdr:row>
      <xdr:rowOff>42938</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215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118231</xdr:rowOff>
    </xdr:from>
    <xdr:to>
      <xdr:col>23</xdr:col>
      <xdr:colOff>133350</xdr:colOff>
      <xdr:row>43</xdr:row>
      <xdr:rowOff>129722</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490581"/>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60070</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089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43543</xdr:rowOff>
    </xdr:from>
    <xdr:to>
      <xdr:col>23</xdr:col>
      <xdr:colOff>184150</xdr:colOff>
      <xdr:row>42</xdr:row>
      <xdr:rowOff>145143</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106741</xdr:rowOff>
    </xdr:from>
    <xdr:to>
      <xdr:col>19</xdr:col>
      <xdr:colOff>133350</xdr:colOff>
      <xdr:row>43</xdr:row>
      <xdr:rowOff>118231</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479091"/>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32052</xdr:rowOff>
    </xdr:from>
    <xdr:to>
      <xdr:col>19</xdr:col>
      <xdr:colOff>184150</xdr:colOff>
      <xdr:row>42</xdr:row>
      <xdr:rowOff>133652</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232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143829</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001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95250</xdr:rowOff>
    </xdr:from>
    <xdr:to>
      <xdr:col>15</xdr:col>
      <xdr:colOff>82550</xdr:colOff>
      <xdr:row>43</xdr:row>
      <xdr:rowOff>106741</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467600"/>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43543</xdr:rowOff>
    </xdr:from>
    <xdr:to>
      <xdr:col>15</xdr:col>
      <xdr:colOff>133350</xdr:colOff>
      <xdr:row>42</xdr:row>
      <xdr:rowOff>145143</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155320</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83759</xdr:rowOff>
    </xdr:from>
    <xdr:to>
      <xdr:col>11</xdr:col>
      <xdr:colOff>31750</xdr:colOff>
      <xdr:row>43</xdr:row>
      <xdr:rowOff>95250</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456109"/>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66524</xdr:rowOff>
    </xdr:from>
    <xdr:to>
      <xdr:col>11</xdr:col>
      <xdr:colOff>82550</xdr:colOff>
      <xdr:row>42</xdr:row>
      <xdr:rowOff>168124</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6851</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03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78015</xdr:rowOff>
    </xdr:from>
    <xdr:to>
      <xdr:col>7</xdr:col>
      <xdr:colOff>31750</xdr:colOff>
      <xdr:row>43</xdr:row>
      <xdr:rowOff>8165</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18342</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04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78922</xdr:rowOff>
    </xdr:from>
    <xdr:to>
      <xdr:col>23</xdr:col>
      <xdr:colOff>184150</xdr:colOff>
      <xdr:row>44</xdr:row>
      <xdr:rowOff>9072</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146249</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34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67431</xdr:rowOff>
    </xdr:from>
    <xdr:to>
      <xdr:col>19</xdr:col>
      <xdr:colOff>184150</xdr:colOff>
      <xdr:row>43</xdr:row>
      <xdr:rowOff>169031</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43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153808</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5261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55941</xdr:rowOff>
    </xdr:from>
    <xdr:to>
      <xdr:col>15</xdr:col>
      <xdr:colOff>133350</xdr:colOff>
      <xdr:row>43</xdr:row>
      <xdr:rowOff>157541</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42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142318</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514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44450</xdr:rowOff>
    </xdr:from>
    <xdr:to>
      <xdr:col>11</xdr:col>
      <xdr:colOff>82550</xdr:colOff>
      <xdr:row>43</xdr:row>
      <xdr:rowOff>146050</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130827</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32959</xdr:rowOff>
    </xdr:from>
    <xdr:to>
      <xdr:col>7</xdr:col>
      <xdr:colOff>31750</xdr:colOff>
      <xdr:row>43</xdr:row>
      <xdr:rowOff>134559</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40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119336</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491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経常収支比率は類似団体平均を上回っており、前年度と比べると</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％増加している。主な原因である物件費や補助費、公債費を抑制するため、更なる事務事業の効率化・縮減に努め、地方債の新規発行を抑制することで、経常収支比率の改善に努める。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153670</xdr:rowOff>
    </xdr:from>
    <xdr:to>
      <xdr:col>23</xdr:col>
      <xdr:colOff>133350</xdr:colOff>
      <xdr:row>67</xdr:row>
      <xdr:rowOff>17272</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9926320"/>
          <a:ext cx="0" cy="15781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160799</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476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17272</xdr:rowOff>
    </xdr:from>
    <xdr:to>
      <xdr:col>24</xdr:col>
      <xdr:colOff>12700</xdr:colOff>
      <xdr:row>67</xdr:row>
      <xdr:rowOff>17272</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504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68597</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66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153670</xdr:rowOff>
    </xdr:from>
    <xdr:to>
      <xdr:col>24</xdr:col>
      <xdr:colOff>12700</xdr:colOff>
      <xdr:row>57</xdr:row>
      <xdr:rowOff>153670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992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27178</xdr:rowOff>
    </xdr:from>
    <xdr:to>
      <xdr:col>23</xdr:col>
      <xdr:colOff>133350</xdr:colOff>
      <xdr:row>65</xdr:row>
      <xdr:rowOff>114046</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114800" y="11171428"/>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147591</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777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131064</xdr:rowOff>
    </xdr:from>
    <xdr:to>
      <xdr:col>23</xdr:col>
      <xdr:colOff>184150</xdr:colOff>
      <xdr:row>64</xdr:row>
      <xdr:rowOff>61214</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93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135890</xdr:rowOff>
    </xdr:from>
    <xdr:to>
      <xdr:col>19</xdr:col>
      <xdr:colOff>133350</xdr:colOff>
      <xdr:row>65</xdr:row>
      <xdr:rowOff>27178</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3225800" y="11108690"/>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106934</xdr:rowOff>
    </xdr:from>
    <xdr:to>
      <xdr:col>19</xdr:col>
      <xdr:colOff>184150</xdr:colOff>
      <xdr:row>64</xdr:row>
      <xdr:rowOff>37084</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47261</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06771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109474</xdr:rowOff>
    </xdr:from>
    <xdr:to>
      <xdr:col>15</xdr:col>
      <xdr:colOff>82550</xdr:colOff>
      <xdr:row>64</xdr:row>
      <xdr:rowOff>135890</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2336800" y="10910824"/>
          <a:ext cx="889000" cy="197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63500</xdr:rowOff>
    </xdr:from>
    <xdr:to>
      <xdr:col>15</xdr:col>
      <xdr:colOff>133350</xdr:colOff>
      <xdr:row>63</xdr:row>
      <xdr:rowOff>165100</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3827</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63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109474</xdr:rowOff>
    </xdr:from>
    <xdr:to>
      <xdr:col>11</xdr:col>
      <xdr:colOff>31750</xdr:colOff>
      <xdr:row>64</xdr:row>
      <xdr:rowOff>73152</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flipV="1">
          <a:off x="1447800" y="10910824"/>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762</xdr:rowOff>
    </xdr:from>
    <xdr:to>
      <xdr:col>11</xdr:col>
      <xdr:colOff>82550</xdr:colOff>
      <xdr:row>63</xdr:row>
      <xdr:rowOff>102362</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080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112539</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57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34544</xdr:rowOff>
    </xdr:from>
    <xdr:to>
      <xdr:col>7</xdr:col>
      <xdr:colOff>31750</xdr:colOff>
      <xdr:row>63</xdr:row>
      <xdr:rowOff>136144</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146321</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60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63246</xdr:rowOff>
    </xdr:from>
    <xdr:to>
      <xdr:col>23</xdr:col>
      <xdr:colOff>184150</xdr:colOff>
      <xdr:row>65</xdr:row>
      <xdr:rowOff>164846</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1207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35323</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117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147828</xdr:rowOff>
    </xdr:from>
    <xdr:to>
      <xdr:col>19</xdr:col>
      <xdr:colOff>184150</xdr:colOff>
      <xdr:row>65</xdr:row>
      <xdr:rowOff>77978</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112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62755</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1207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85090</xdr:rowOff>
    </xdr:from>
    <xdr:to>
      <xdr:col>15</xdr:col>
      <xdr:colOff>133350</xdr:colOff>
      <xdr:row>65</xdr:row>
      <xdr:rowOff>15240</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105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17</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114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58674</xdr:rowOff>
    </xdr:from>
    <xdr:to>
      <xdr:col>11</xdr:col>
      <xdr:colOff>82550</xdr:colOff>
      <xdr:row>63</xdr:row>
      <xdr:rowOff>160274</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086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145051</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094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22352</xdr:rowOff>
    </xdr:from>
    <xdr:to>
      <xdr:col>7</xdr:col>
      <xdr:colOff>31750</xdr:colOff>
      <xdr:row>64</xdr:row>
      <xdr:rowOff>123952</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099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108729</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1081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[179,821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ここ数年間は、類似団体平均とほぼ同水準で推移している。今後も職員定数の適正化を維持し、人件費を抑制しながら、業務見直し等による物件費の削減に努めていく。</a:t>
          </a: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id="{00000000-0008-0000-0300-0000BC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41145</xdr:rowOff>
    </xdr:from>
    <xdr:to>
      <xdr:col>23</xdr:col>
      <xdr:colOff>133350</xdr:colOff>
      <xdr:row>88</xdr:row>
      <xdr:rowOff>123622</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flipV="1">
          <a:off x="4953000" y="13757145"/>
          <a:ext cx="0" cy="14540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95699</xdr:rowOff>
    </xdr:from>
    <xdr:ext cx="762000" cy="259045"/>
    <xdr:sp macro="" textlink="">
      <xdr:nvSpPr>
        <xdr:cNvPr id="190" name="人件費・物件費等の状況最小値テキスト">
          <a:extLst>
            <a:ext uri="{FF2B5EF4-FFF2-40B4-BE49-F238E27FC236}">
              <a16:creationId xmlns:a16="http://schemas.microsoft.com/office/drawing/2014/main" id="{00000000-0008-0000-0300-0000BE000000}"/>
            </a:ext>
          </a:extLst>
        </xdr:cNvPr>
        <xdr:cNvSpPr txBox="1"/>
      </xdr:nvSpPr>
      <xdr:spPr>
        <a:xfrm>
          <a:off x="5041900" y="15183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450,739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123622</xdr:rowOff>
    </xdr:from>
    <xdr:to>
      <xdr:col>24</xdr:col>
      <xdr:colOff>12700</xdr:colOff>
      <xdr:row>88</xdr:row>
      <xdr:rowOff>123622</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5211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127522</xdr:rowOff>
    </xdr:from>
    <xdr:ext cx="762000" cy="259045"/>
    <xdr:sp macro="" textlink="">
      <xdr:nvSpPr>
        <xdr:cNvPr id="192" name="人件費・物件費等の状況最大値テキスト">
          <a:extLst>
            <a:ext uri="{FF2B5EF4-FFF2-40B4-BE49-F238E27FC236}">
              <a16:creationId xmlns:a16="http://schemas.microsoft.com/office/drawing/2014/main" id="{00000000-0008-0000-0300-0000C0000000}"/>
            </a:ext>
          </a:extLst>
        </xdr:cNvPr>
        <xdr:cNvSpPr txBox="1"/>
      </xdr:nvSpPr>
      <xdr:spPr>
        <a:xfrm>
          <a:off x="5041900" y="13500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41145</xdr:rowOff>
    </xdr:from>
    <xdr:to>
      <xdr:col>24</xdr:col>
      <xdr:colOff>12700</xdr:colOff>
      <xdr:row>80</xdr:row>
      <xdr:rowOff>41145</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3757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62781</xdr:rowOff>
    </xdr:from>
    <xdr:to>
      <xdr:col>23</xdr:col>
      <xdr:colOff>133350</xdr:colOff>
      <xdr:row>82</xdr:row>
      <xdr:rowOff>76157</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flipV="1">
          <a:off x="4114800" y="14121681"/>
          <a:ext cx="838200" cy="13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25889</xdr:rowOff>
    </xdr:from>
    <xdr:ext cx="762000" cy="259045"/>
    <xdr:sp macro="" textlink="">
      <xdr:nvSpPr>
        <xdr:cNvPr id="195" name="人件費・物件費等の状況平均値テキスト">
          <a:extLst>
            <a:ext uri="{FF2B5EF4-FFF2-40B4-BE49-F238E27FC236}">
              <a16:creationId xmlns:a16="http://schemas.microsoft.com/office/drawing/2014/main" id="{00000000-0008-0000-0300-0000C3000000}"/>
            </a:ext>
          </a:extLst>
        </xdr:cNvPr>
        <xdr:cNvSpPr txBox="1"/>
      </xdr:nvSpPr>
      <xdr:spPr>
        <a:xfrm>
          <a:off x="5041900" y="139133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9362</xdr:rowOff>
    </xdr:from>
    <xdr:to>
      <xdr:col>23</xdr:col>
      <xdr:colOff>184150</xdr:colOff>
      <xdr:row>82</xdr:row>
      <xdr:rowOff>110962</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902200" y="14068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49554</xdr:rowOff>
    </xdr:from>
    <xdr:to>
      <xdr:col>19</xdr:col>
      <xdr:colOff>133350</xdr:colOff>
      <xdr:row>82</xdr:row>
      <xdr:rowOff>76157</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3225800" y="14108454"/>
          <a:ext cx="889000" cy="26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150633</xdr:rowOff>
    </xdr:from>
    <xdr:to>
      <xdr:col>19</xdr:col>
      <xdr:colOff>184150</xdr:colOff>
      <xdr:row>82</xdr:row>
      <xdr:rowOff>80783</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064000" y="14038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90960</xdr:rowOff>
    </xdr:from>
    <xdr:ext cx="7366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3733800" y="13806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39377</xdr:rowOff>
    </xdr:from>
    <xdr:to>
      <xdr:col>15</xdr:col>
      <xdr:colOff>82550</xdr:colOff>
      <xdr:row>82</xdr:row>
      <xdr:rowOff>49554</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2336800" y="14098277"/>
          <a:ext cx="889000" cy="10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121693</xdr:rowOff>
    </xdr:from>
    <xdr:to>
      <xdr:col>15</xdr:col>
      <xdr:colOff>133350</xdr:colOff>
      <xdr:row>82</xdr:row>
      <xdr:rowOff>51843</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3175000" y="1400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62020</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2844800" y="13778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18410</xdr:rowOff>
    </xdr:from>
    <xdr:to>
      <xdr:col>11</xdr:col>
      <xdr:colOff>31750</xdr:colOff>
      <xdr:row>82</xdr:row>
      <xdr:rowOff>39377</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1447800" y="14077310"/>
          <a:ext cx="889000" cy="20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126012</xdr:rowOff>
    </xdr:from>
    <xdr:to>
      <xdr:col>11</xdr:col>
      <xdr:colOff>82550</xdr:colOff>
      <xdr:row>82</xdr:row>
      <xdr:rowOff>56162</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2286000" y="14013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66339</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955800" y="13782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116305</xdr:rowOff>
    </xdr:from>
    <xdr:to>
      <xdr:col>7</xdr:col>
      <xdr:colOff>31750</xdr:colOff>
      <xdr:row>82</xdr:row>
      <xdr:rowOff>46455</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1397000" y="14003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56632</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066800" y="13772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11981</xdr:rowOff>
    </xdr:from>
    <xdr:to>
      <xdr:col>23</xdr:col>
      <xdr:colOff>184150</xdr:colOff>
      <xdr:row>82</xdr:row>
      <xdr:rowOff>113581</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902200" y="14070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155508</xdr:rowOff>
    </xdr:from>
    <xdr:ext cx="762000" cy="259045"/>
    <xdr:sp macro="" textlink="">
      <xdr:nvSpPr>
        <xdr:cNvPr id="214" name="人件費・物件費等の状況該当値テキスト">
          <a:extLst>
            <a:ext uri="{FF2B5EF4-FFF2-40B4-BE49-F238E27FC236}">
              <a16:creationId xmlns:a16="http://schemas.microsoft.com/office/drawing/2014/main" id="{00000000-0008-0000-0300-0000D6000000}"/>
            </a:ext>
          </a:extLst>
        </xdr:cNvPr>
        <xdr:cNvSpPr txBox="1"/>
      </xdr:nvSpPr>
      <xdr:spPr>
        <a:xfrm>
          <a:off x="5041900" y="14042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25357</xdr:rowOff>
    </xdr:from>
    <xdr:to>
      <xdr:col>19</xdr:col>
      <xdr:colOff>184150</xdr:colOff>
      <xdr:row>82</xdr:row>
      <xdr:rowOff>126957</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064000" y="14084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111734</xdr:rowOff>
    </xdr:from>
    <xdr:ext cx="7366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733800" y="14170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170204</xdr:rowOff>
    </xdr:from>
    <xdr:to>
      <xdr:col>15</xdr:col>
      <xdr:colOff>133350</xdr:colOff>
      <xdr:row>82</xdr:row>
      <xdr:rowOff>100354</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3175000" y="14057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85131</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2844800" y="14144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160027</xdr:rowOff>
    </xdr:from>
    <xdr:to>
      <xdr:col>11</xdr:col>
      <xdr:colOff>82550</xdr:colOff>
      <xdr:row>82</xdr:row>
      <xdr:rowOff>90177</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2286000" y="1404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74954</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955800" y="14133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139060</xdr:rowOff>
    </xdr:from>
    <xdr:to>
      <xdr:col>7</xdr:col>
      <xdr:colOff>31750</xdr:colOff>
      <xdr:row>82</xdr:row>
      <xdr:rowOff>69210</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1397000" y="14026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53987</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066800" y="14112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年度の数値は、</a:t>
          </a:r>
          <a:r>
            <a:rPr kumimoji="1" lang="en-US" altLang="ja-JP" sz="1300">
              <a:latin typeface="ＭＳ Ｐゴシック" panose="020B0600070205080204" pitchFamily="50" charset="-128"/>
              <a:ea typeface="ＭＳ Ｐゴシック" panose="020B0600070205080204" pitchFamily="50" charset="-128"/>
            </a:rPr>
            <a:t>96.8</a:t>
          </a:r>
          <a:r>
            <a:rPr kumimoji="1" lang="ja-JP" altLang="en-US" sz="1300">
              <a:latin typeface="ＭＳ Ｐゴシック" panose="020B0600070205080204" pitchFamily="50" charset="-128"/>
              <a:ea typeface="ＭＳ Ｐゴシック" panose="020B0600070205080204" pitchFamily="50" charset="-128"/>
            </a:rPr>
            <a:t>と類似団体平均とほぼ同水準で推移している。今後も社会情勢の変化や国の国家公務員改革の動向、近隣自治体の状況も踏まえながら、職員給与の適正化に努めていく。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153609</xdr:rowOff>
    </xdr:from>
    <xdr:to>
      <xdr:col>81</xdr:col>
      <xdr:colOff>44450</xdr:colOff>
      <xdr:row>89</xdr:row>
      <xdr:rowOff>92832</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7018000" y="13869609"/>
          <a:ext cx="0" cy="14822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64909</xdr:rowOff>
    </xdr:from>
    <xdr:ext cx="762000" cy="259045"/>
    <xdr:sp macro="" textlink="">
      <xdr:nvSpPr>
        <xdr:cNvPr id="254" name="給与水準   （国との比較）最小値テキスト">
          <a:extLst>
            <a:ext uri="{FF2B5EF4-FFF2-40B4-BE49-F238E27FC236}">
              <a16:creationId xmlns:a16="http://schemas.microsoft.com/office/drawing/2014/main" id="{00000000-0008-0000-0300-0000FE000000}"/>
            </a:ext>
          </a:extLst>
        </xdr:cNvPr>
        <xdr:cNvSpPr txBox="1"/>
      </xdr:nvSpPr>
      <xdr:spPr>
        <a:xfrm>
          <a:off x="17106900" y="15323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92832</xdr:rowOff>
    </xdr:from>
    <xdr:to>
      <xdr:col>81</xdr:col>
      <xdr:colOff>133350</xdr:colOff>
      <xdr:row>89</xdr:row>
      <xdr:rowOff>92832</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535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68536</xdr:rowOff>
    </xdr:from>
    <xdr:ext cx="762000" cy="259045"/>
    <xdr:sp macro="" textlink="">
      <xdr:nvSpPr>
        <xdr:cNvPr id="256" name="給与水準   （国との比較）最大値テキスト">
          <a:extLst>
            <a:ext uri="{FF2B5EF4-FFF2-40B4-BE49-F238E27FC236}">
              <a16:creationId xmlns:a16="http://schemas.microsoft.com/office/drawing/2014/main" id="{00000000-0008-0000-0300-000000010000}"/>
            </a:ext>
          </a:extLst>
        </xdr:cNvPr>
        <xdr:cNvSpPr txBox="1"/>
      </xdr:nvSpPr>
      <xdr:spPr>
        <a:xfrm>
          <a:off x="17106900" y="13613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153609</xdr:rowOff>
    </xdr:from>
    <xdr:to>
      <xdr:col>81</xdr:col>
      <xdr:colOff>133350</xdr:colOff>
      <xdr:row>80</xdr:row>
      <xdr:rowOff>153609</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3869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124582</xdr:rowOff>
    </xdr:from>
    <xdr:to>
      <xdr:col>81</xdr:col>
      <xdr:colOff>44450</xdr:colOff>
      <xdr:row>86</xdr:row>
      <xdr:rowOff>124582</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179800" y="1486928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78818</xdr:rowOff>
    </xdr:from>
    <xdr:ext cx="762000" cy="259045"/>
    <xdr:sp macro="" textlink="">
      <xdr:nvSpPr>
        <xdr:cNvPr id="259" name="給与水準   （国との比較）平均値テキスト">
          <a:extLst>
            <a:ext uri="{FF2B5EF4-FFF2-40B4-BE49-F238E27FC236}">
              <a16:creationId xmlns:a16="http://schemas.microsoft.com/office/drawing/2014/main" id="{00000000-0008-0000-0300-000003010000}"/>
            </a:ext>
          </a:extLst>
        </xdr:cNvPr>
        <xdr:cNvSpPr txBox="1"/>
      </xdr:nvSpPr>
      <xdr:spPr>
        <a:xfrm>
          <a:off x="17106900" y="146520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62291</xdr:rowOff>
    </xdr:from>
    <xdr:to>
      <xdr:col>81</xdr:col>
      <xdr:colOff>95250</xdr:colOff>
      <xdr:row>86</xdr:row>
      <xdr:rowOff>163891</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9672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124582</xdr:rowOff>
    </xdr:from>
    <xdr:to>
      <xdr:col>77</xdr:col>
      <xdr:colOff>44450</xdr:colOff>
      <xdr:row>87</xdr:row>
      <xdr:rowOff>125488</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5290800" y="14869282"/>
          <a:ext cx="889000" cy="172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162577</xdr:rowOff>
    </xdr:from>
    <xdr:ext cx="7366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798800" y="1456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79527</xdr:rowOff>
    </xdr:from>
    <xdr:to>
      <xdr:col>72</xdr:col>
      <xdr:colOff>203200</xdr:colOff>
      <xdr:row>87</xdr:row>
      <xdr:rowOff>125488</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4401800" y="14995677"/>
          <a:ext cx="8890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27818</xdr:rowOff>
    </xdr:from>
    <xdr:to>
      <xdr:col>73</xdr:col>
      <xdr:colOff>44450</xdr:colOff>
      <xdr:row>86</xdr:row>
      <xdr:rowOff>129418</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5240000" y="1477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139595</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909800" y="14541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79527</xdr:rowOff>
    </xdr:from>
    <xdr:to>
      <xdr:col>68</xdr:col>
      <xdr:colOff>152400</xdr:colOff>
      <xdr:row>88</xdr:row>
      <xdr:rowOff>22982</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flipV="1">
          <a:off x="13512800" y="14995677"/>
          <a:ext cx="889000" cy="1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16329</xdr:rowOff>
    </xdr:from>
    <xdr:to>
      <xdr:col>68</xdr:col>
      <xdr:colOff>203200</xdr:colOff>
      <xdr:row>86</xdr:row>
      <xdr:rowOff>117929</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4351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128106</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020800" y="1452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49893</xdr:rowOff>
    </xdr:from>
    <xdr:to>
      <xdr:col>64</xdr:col>
      <xdr:colOff>152400</xdr:colOff>
      <xdr:row>85</xdr:row>
      <xdr:rowOff>151493</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3462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161670</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131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73782</xdr:rowOff>
    </xdr:from>
    <xdr:to>
      <xdr:col>81</xdr:col>
      <xdr:colOff>95250</xdr:colOff>
      <xdr:row>87</xdr:row>
      <xdr:rowOff>3932</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967200" y="14818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45859</xdr:rowOff>
    </xdr:from>
    <xdr:ext cx="762000" cy="259045"/>
    <xdr:sp macro="" textlink="">
      <xdr:nvSpPr>
        <xdr:cNvPr id="278" name="給与水準   （国との比較）該当値テキスト">
          <a:extLst>
            <a:ext uri="{FF2B5EF4-FFF2-40B4-BE49-F238E27FC236}">
              <a16:creationId xmlns:a16="http://schemas.microsoft.com/office/drawing/2014/main" id="{00000000-0008-0000-0300-000016010000}"/>
            </a:ext>
          </a:extLst>
        </xdr:cNvPr>
        <xdr:cNvSpPr txBox="1"/>
      </xdr:nvSpPr>
      <xdr:spPr>
        <a:xfrm>
          <a:off x="17106900" y="14790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73782</xdr:rowOff>
    </xdr:from>
    <xdr:to>
      <xdr:col>77</xdr:col>
      <xdr:colOff>95250</xdr:colOff>
      <xdr:row>87</xdr:row>
      <xdr:rowOff>3932</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129000" y="14818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160159</xdr:rowOff>
    </xdr:from>
    <xdr:ext cx="7366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98800" y="149048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74688</xdr:rowOff>
    </xdr:from>
    <xdr:to>
      <xdr:col>73</xdr:col>
      <xdr:colOff>44450</xdr:colOff>
      <xdr:row>88</xdr:row>
      <xdr:rowOff>4838</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5240000" y="1499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161065</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909800" y="15077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28727</xdr:rowOff>
    </xdr:from>
    <xdr:to>
      <xdr:col>68</xdr:col>
      <xdr:colOff>203200</xdr:colOff>
      <xdr:row>87</xdr:row>
      <xdr:rowOff>130327</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4351000" y="14944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115104</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020800" y="15031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143632</xdr:rowOff>
    </xdr:from>
    <xdr:to>
      <xdr:col>64</xdr:col>
      <xdr:colOff>152400</xdr:colOff>
      <xdr:row>88</xdr:row>
      <xdr:rowOff>73782</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3462000" y="15059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58559</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131800" y="15146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市町村合併直後から退職者不補充等の新規採用抑制策により、類似団体平均とほぼ同水準で推移している。今後も住民サービスの低下を招かないよう、能力・職責に応じた適切な人員配置に努め、定員管理の適正化に努めていく。</a:t>
          </a: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00000000-0008-0000-0300-000038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55804</xdr:rowOff>
    </xdr:from>
    <xdr:to>
      <xdr:col>81</xdr:col>
      <xdr:colOff>44450</xdr:colOff>
      <xdr:row>66</xdr:row>
      <xdr:rowOff>134188</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flipV="1">
          <a:off x="17018000" y="10342804"/>
          <a:ext cx="0" cy="11070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106265</xdr:rowOff>
    </xdr:from>
    <xdr:ext cx="762000" cy="259045"/>
    <xdr:sp macro="" textlink="">
      <xdr:nvSpPr>
        <xdr:cNvPr id="314" name="定員管理の状況最小値テキスト">
          <a:extLst>
            <a:ext uri="{FF2B5EF4-FFF2-40B4-BE49-F238E27FC236}">
              <a16:creationId xmlns:a16="http://schemas.microsoft.com/office/drawing/2014/main" id="{00000000-0008-0000-0300-00003A010000}"/>
            </a:ext>
          </a:extLst>
        </xdr:cNvPr>
        <xdr:cNvSpPr txBox="1"/>
      </xdr:nvSpPr>
      <xdr:spPr>
        <a:xfrm>
          <a:off x="17106900" y="11421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134188</xdr:rowOff>
    </xdr:from>
    <xdr:to>
      <xdr:col>81</xdr:col>
      <xdr:colOff>133350</xdr:colOff>
      <xdr:row>66</xdr:row>
      <xdr:rowOff>134188</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1449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142181</xdr:rowOff>
    </xdr:from>
    <xdr:ext cx="762000" cy="259045"/>
    <xdr:sp macro="" textlink="">
      <xdr:nvSpPr>
        <xdr:cNvPr id="316" name="定員管理の状況最大値テキスト">
          <a:extLst>
            <a:ext uri="{FF2B5EF4-FFF2-40B4-BE49-F238E27FC236}">
              <a16:creationId xmlns:a16="http://schemas.microsoft.com/office/drawing/2014/main" id="{00000000-0008-0000-0300-00003C010000}"/>
            </a:ext>
          </a:extLst>
        </xdr:cNvPr>
        <xdr:cNvSpPr txBox="1"/>
      </xdr:nvSpPr>
      <xdr:spPr>
        <a:xfrm>
          <a:off x="17106900" y="10086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55804</xdr:rowOff>
    </xdr:from>
    <xdr:to>
      <xdr:col>81</xdr:col>
      <xdr:colOff>133350</xdr:colOff>
      <xdr:row>60</xdr:row>
      <xdr:rowOff>55804</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0342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98628</xdr:rowOff>
    </xdr:from>
    <xdr:to>
      <xdr:col>81</xdr:col>
      <xdr:colOff>44450</xdr:colOff>
      <xdr:row>61</xdr:row>
      <xdr:rowOff>105867</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179800" y="10557078"/>
          <a:ext cx="8382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32935</xdr:rowOff>
    </xdr:from>
    <xdr:ext cx="762000" cy="259045"/>
    <xdr:sp macro="" textlink="">
      <xdr:nvSpPr>
        <xdr:cNvPr id="319" name="定員管理の状況平均値テキスト">
          <a:extLst>
            <a:ext uri="{FF2B5EF4-FFF2-40B4-BE49-F238E27FC236}">
              <a16:creationId xmlns:a16="http://schemas.microsoft.com/office/drawing/2014/main" id="{00000000-0008-0000-0300-00003F010000}"/>
            </a:ext>
          </a:extLst>
        </xdr:cNvPr>
        <xdr:cNvSpPr txBox="1"/>
      </xdr:nvSpPr>
      <xdr:spPr>
        <a:xfrm>
          <a:off x="17106900" y="104913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60858</xdr:rowOff>
    </xdr:from>
    <xdr:to>
      <xdr:col>81</xdr:col>
      <xdr:colOff>95250</xdr:colOff>
      <xdr:row>61</xdr:row>
      <xdr:rowOff>162458</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967200" y="10519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95733</xdr:rowOff>
    </xdr:from>
    <xdr:to>
      <xdr:col>77</xdr:col>
      <xdr:colOff>44450</xdr:colOff>
      <xdr:row>61</xdr:row>
      <xdr:rowOff>98628</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5290800" y="10554183"/>
          <a:ext cx="889000" cy="2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47828</xdr:rowOff>
    </xdr:from>
    <xdr:to>
      <xdr:col>77</xdr:col>
      <xdr:colOff>95250</xdr:colOff>
      <xdr:row>61</xdr:row>
      <xdr:rowOff>149428</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129000" y="10506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159605</xdr:rowOff>
    </xdr:from>
    <xdr:ext cx="7366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5798800" y="102751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81255</xdr:rowOff>
    </xdr:from>
    <xdr:to>
      <xdr:col>72</xdr:col>
      <xdr:colOff>203200</xdr:colOff>
      <xdr:row>61</xdr:row>
      <xdr:rowOff>95733</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4401800" y="10539705"/>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43967</xdr:rowOff>
    </xdr:from>
    <xdr:to>
      <xdr:col>73</xdr:col>
      <xdr:colOff>44450</xdr:colOff>
      <xdr:row>61</xdr:row>
      <xdr:rowOff>145567</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5240000" y="10502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155744</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909800" y="10271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63881</xdr:rowOff>
    </xdr:from>
    <xdr:to>
      <xdr:col>68</xdr:col>
      <xdr:colOff>152400</xdr:colOff>
      <xdr:row>61</xdr:row>
      <xdr:rowOff>81255</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3512800" y="10522331"/>
          <a:ext cx="889000" cy="17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46863</xdr:rowOff>
    </xdr:from>
    <xdr:to>
      <xdr:col>68</xdr:col>
      <xdr:colOff>203200</xdr:colOff>
      <xdr:row>61</xdr:row>
      <xdr:rowOff>148463</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4351000" y="1050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133240</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020800" y="10591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62788</xdr:rowOff>
    </xdr:from>
    <xdr:to>
      <xdr:col>64</xdr:col>
      <xdr:colOff>152400</xdr:colOff>
      <xdr:row>61</xdr:row>
      <xdr:rowOff>164388</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3462000" y="1052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149165</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131800" y="10607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55067</xdr:rowOff>
    </xdr:from>
    <xdr:to>
      <xdr:col>81</xdr:col>
      <xdr:colOff>95250</xdr:colOff>
      <xdr:row>61</xdr:row>
      <xdr:rowOff>156667</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967200" y="10513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71594</xdr:rowOff>
    </xdr:from>
    <xdr:ext cx="762000" cy="259045"/>
    <xdr:sp macro="" textlink="">
      <xdr:nvSpPr>
        <xdr:cNvPr id="338" name="定員管理の状況該当値テキスト">
          <a:extLst>
            <a:ext uri="{FF2B5EF4-FFF2-40B4-BE49-F238E27FC236}">
              <a16:creationId xmlns:a16="http://schemas.microsoft.com/office/drawing/2014/main" id="{00000000-0008-0000-0300-000052010000}"/>
            </a:ext>
          </a:extLst>
        </xdr:cNvPr>
        <xdr:cNvSpPr txBox="1"/>
      </xdr:nvSpPr>
      <xdr:spPr>
        <a:xfrm>
          <a:off x="17106900" y="10358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47828</xdr:rowOff>
    </xdr:from>
    <xdr:to>
      <xdr:col>77</xdr:col>
      <xdr:colOff>95250</xdr:colOff>
      <xdr:row>61</xdr:row>
      <xdr:rowOff>149428</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129000" y="10506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134205</xdr:rowOff>
    </xdr:from>
    <xdr:ext cx="7366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798800" y="105926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44933</xdr:rowOff>
    </xdr:from>
    <xdr:to>
      <xdr:col>73</xdr:col>
      <xdr:colOff>44450</xdr:colOff>
      <xdr:row>61</xdr:row>
      <xdr:rowOff>146533</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5240000" y="10503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131310</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909800" y="10589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30455</xdr:rowOff>
    </xdr:from>
    <xdr:to>
      <xdr:col>68</xdr:col>
      <xdr:colOff>203200</xdr:colOff>
      <xdr:row>61</xdr:row>
      <xdr:rowOff>132055</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4351000" y="1048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142232</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020800" y="10257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13081</xdr:rowOff>
    </xdr:from>
    <xdr:to>
      <xdr:col>64</xdr:col>
      <xdr:colOff>152400</xdr:colOff>
      <xdr:row>61</xdr:row>
      <xdr:rowOff>114681</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3462000" y="10471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124858</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131800" y="10240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実質公債費比率は前年度より</a:t>
          </a:r>
          <a:r>
            <a:rPr kumimoji="1" lang="en-US" altLang="ja-JP" sz="1300" baseline="0">
              <a:latin typeface="ＭＳ Ｐゴシック" panose="020B0600070205080204" pitchFamily="50" charset="-128"/>
              <a:ea typeface="ＭＳ Ｐゴシック" panose="020B0600070205080204" pitchFamily="50" charset="-128"/>
            </a:rPr>
            <a:t>0.3</a:t>
          </a:r>
          <a:r>
            <a:rPr kumimoji="1" lang="ja-JP" altLang="en-US" sz="1300" baseline="0">
              <a:latin typeface="ＭＳ Ｐゴシック" panose="020B0600070205080204" pitchFamily="50" charset="-128"/>
              <a:ea typeface="ＭＳ Ｐゴシック" panose="020B0600070205080204" pitchFamily="50" charset="-128"/>
            </a:rPr>
            <a:t>％良好となり、</a:t>
          </a:r>
          <a:r>
            <a:rPr kumimoji="1" lang="ja-JP" altLang="en-US" sz="1300">
              <a:latin typeface="ＭＳ Ｐゴシック" panose="020B0600070205080204" pitchFamily="50" charset="-128"/>
              <a:ea typeface="ＭＳ Ｐゴシック" panose="020B0600070205080204" pitchFamily="50" charset="-128"/>
            </a:rPr>
            <a:t>類似団体平均と同水準で推移している。今後も、地方債充当事業の適正な選択を図り、緊急防災・減災事業等の交付税措置の高い地方債を有効的に活用し、他の地方債の発行を抑制していくことで、実質公債費比率の改善に努めていく。</a:t>
          </a: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164737</xdr:rowOff>
    </xdr:from>
    <xdr:to>
      <xdr:col>81</xdr:col>
      <xdr:colOff>44450</xdr:colOff>
      <xdr:row>44</xdr:row>
      <xdr:rowOff>47897</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336937"/>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19974</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563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47897</xdr:rowOff>
    </xdr:from>
    <xdr:to>
      <xdr:col>81</xdr:col>
      <xdr:colOff>133350</xdr:colOff>
      <xdr:row>44</xdr:row>
      <xdr:rowOff>47897</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591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79664</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6080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164737</xdr:rowOff>
    </xdr:from>
    <xdr:to>
      <xdr:col>81</xdr:col>
      <xdr:colOff>133350</xdr:colOff>
      <xdr:row>36</xdr:row>
      <xdr:rowOff>164737</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336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147683</xdr:rowOff>
    </xdr:from>
    <xdr:to>
      <xdr:col>81</xdr:col>
      <xdr:colOff>44450</xdr:colOff>
      <xdr:row>40</xdr:row>
      <xdr:rowOff>168366</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6179800" y="7005683"/>
          <a:ext cx="8382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113410</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6799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96883</xdr:rowOff>
    </xdr:from>
    <xdr:to>
      <xdr:col>81</xdr:col>
      <xdr:colOff>95250</xdr:colOff>
      <xdr:row>41</xdr:row>
      <xdr:rowOff>27033</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6954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168366</xdr:rowOff>
    </xdr:from>
    <xdr:to>
      <xdr:col>77</xdr:col>
      <xdr:colOff>44450</xdr:colOff>
      <xdr:row>41</xdr:row>
      <xdr:rowOff>100330</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5290800" y="7026366"/>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103777</xdr:rowOff>
    </xdr:from>
    <xdr:to>
      <xdr:col>77</xdr:col>
      <xdr:colOff>95250</xdr:colOff>
      <xdr:row>41</xdr:row>
      <xdr:rowOff>33927</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696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44104</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67306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100330</xdr:rowOff>
    </xdr:from>
    <xdr:to>
      <xdr:col>72</xdr:col>
      <xdr:colOff>203200</xdr:colOff>
      <xdr:row>41</xdr:row>
      <xdr:rowOff>148590</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4401800" y="712978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103777</xdr:rowOff>
    </xdr:from>
    <xdr:to>
      <xdr:col>73</xdr:col>
      <xdr:colOff>44450</xdr:colOff>
      <xdr:row>41</xdr:row>
      <xdr:rowOff>33927</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696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44104</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6730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148590</xdr:rowOff>
    </xdr:from>
    <xdr:to>
      <xdr:col>68</xdr:col>
      <xdr:colOff>152400</xdr:colOff>
      <xdr:row>41</xdr:row>
      <xdr:rowOff>169273</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3512800" y="7178040"/>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1270</xdr:rowOff>
    </xdr:from>
    <xdr:to>
      <xdr:col>68</xdr:col>
      <xdr:colOff>203200</xdr:colOff>
      <xdr:row>41</xdr:row>
      <xdr:rowOff>102870</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113047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15059</xdr:rowOff>
    </xdr:from>
    <xdr:to>
      <xdr:col>64</xdr:col>
      <xdr:colOff>152400</xdr:colOff>
      <xdr:row>41</xdr:row>
      <xdr:rowOff>116659</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7044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126836</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6813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96883</xdr:rowOff>
    </xdr:from>
    <xdr:to>
      <xdr:col>81</xdr:col>
      <xdr:colOff>95250</xdr:colOff>
      <xdr:row>41</xdr:row>
      <xdr:rowOff>27033</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6954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68960</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6926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117566</xdr:rowOff>
    </xdr:from>
    <xdr:to>
      <xdr:col>77</xdr:col>
      <xdr:colOff>95250</xdr:colOff>
      <xdr:row>41</xdr:row>
      <xdr:rowOff>47716</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6975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32493</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70619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49530</xdr:rowOff>
    </xdr:from>
    <xdr:to>
      <xdr:col>73</xdr:col>
      <xdr:colOff>44450</xdr:colOff>
      <xdr:row>41</xdr:row>
      <xdr:rowOff>151130</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135907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97790</xdr:rowOff>
    </xdr:from>
    <xdr:to>
      <xdr:col>68</xdr:col>
      <xdr:colOff>203200</xdr:colOff>
      <xdr:row>42</xdr:row>
      <xdr:rowOff>27940</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12717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118473</xdr:rowOff>
    </xdr:from>
    <xdr:to>
      <xdr:col>64</xdr:col>
      <xdr:colOff>152400</xdr:colOff>
      <xdr:row>42</xdr:row>
      <xdr:rowOff>48623</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714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33400</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7234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老朽化による施設の改築事業や地震・津波対策などの防災対策事業等により地方債が増加し、類似団体平均を上回っている。今後はごみ、消防などの一部事務組合等への負担金が増加し、数値がさらに悪化する懸念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今後も財政調整基金等の積立てによる充当可能基金の増額や、その他起債の新規発行を抑制することで数値の改善に努めていく。</a:t>
          </a: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00000000-0008-0000-0300-0000B5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108627</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7018000" y="2370667"/>
          <a:ext cx="0" cy="13384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80704</xdr:rowOff>
    </xdr:from>
    <xdr:ext cx="762000" cy="259045"/>
    <xdr:sp macro="" textlink="">
      <xdr:nvSpPr>
        <xdr:cNvPr id="439" name="将来負担の状況最小値テキスト">
          <a:extLst>
            <a:ext uri="{FF2B5EF4-FFF2-40B4-BE49-F238E27FC236}">
              <a16:creationId xmlns:a16="http://schemas.microsoft.com/office/drawing/2014/main" id="{00000000-0008-0000-0300-0000B7010000}"/>
            </a:ext>
          </a:extLst>
        </xdr:cNvPr>
        <xdr:cNvSpPr txBox="1"/>
      </xdr:nvSpPr>
      <xdr:spPr>
        <a:xfrm>
          <a:off x="17106900" y="3681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108627</xdr:rowOff>
    </xdr:from>
    <xdr:to>
      <xdr:col>81</xdr:col>
      <xdr:colOff>133350</xdr:colOff>
      <xdr:row>21</xdr:row>
      <xdr:rowOff>108627</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3709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1" name="将来負担の状況最大値テキスト">
          <a:extLst>
            <a:ext uri="{FF2B5EF4-FFF2-40B4-BE49-F238E27FC236}">
              <a16:creationId xmlns:a16="http://schemas.microsoft.com/office/drawing/2014/main" id="{00000000-0008-0000-0300-0000B9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156972</xdr:rowOff>
    </xdr:from>
    <xdr:to>
      <xdr:col>81</xdr:col>
      <xdr:colOff>44450</xdr:colOff>
      <xdr:row>14</xdr:row>
      <xdr:rowOff>162602</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179800" y="2557272"/>
          <a:ext cx="838200" cy="5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44" name="将来負担の状況平均値テキスト">
          <a:extLst>
            <a:ext uri="{FF2B5EF4-FFF2-40B4-BE49-F238E27FC236}">
              <a16:creationId xmlns:a16="http://schemas.microsoft.com/office/drawing/2014/main" id="{00000000-0008-0000-0300-0000BC010000}"/>
            </a:ext>
          </a:extLst>
        </xdr:cNvPr>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142494</xdr:rowOff>
    </xdr:from>
    <xdr:to>
      <xdr:col>77</xdr:col>
      <xdr:colOff>44450</xdr:colOff>
      <xdr:row>14</xdr:row>
      <xdr:rowOff>156972</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5290800" y="2542794"/>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142494</xdr:rowOff>
    </xdr:from>
    <xdr:to>
      <xdr:col>72</xdr:col>
      <xdr:colOff>203200</xdr:colOff>
      <xdr:row>15</xdr:row>
      <xdr:rowOff>147193</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flipV="1">
          <a:off x="14401800" y="2542794"/>
          <a:ext cx="889000" cy="176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91017</xdr:rowOff>
    </xdr:from>
    <xdr:to>
      <xdr:col>73</xdr:col>
      <xdr:colOff>44450</xdr:colOff>
      <xdr:row>14</xdr:row>
      <xdr:rowOff>21167</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147193</xdr:rowOff>
    </xdr:from>
    <xdr:to>
      <xdr:col>68</xdr:col>
      <xdr:colOff>152400</xdr:colOff>
      <xdr:row>16</xdr:row>
      <xdr:rowOff>127762</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flipV="1">
          <a:off x="13512800" y="2718943"/>
          <a:ext cx="889000" cy="152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24934</xdr:rowOff>
    </xdr:from>
    <xdr:to>
      <xdr:col>68</xdr:col>
      <xdr:colOff>203200</xdr:colOff>
      <xdr:row>14</xdr:row>
      <xdr:rowOff>126534</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4351000" y="2425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136711</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020800" y="2194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1609</xdr:rowOff>
    </xdr:from>
    <xdr:to>
      <xdr:col>64</xdr:col>
      <xdr:colOff>152400</xdr:colOff>
      <xdr:row>14</xdr:row>
      <xdr:rowOff>103209</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3462000" y="240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113386</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131800" y="2170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111802</xdr:rowOff>
    </xdr:from>
    <xdr:to>
      <xdr:col>81</xdr:col>
      <xdr:colOff>95250</xdr:colOff>
      <xdr:row>15</xdr:row>
      <xdr:rowOff>41952</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6967200" y="2512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83879</xdr:rowOff>
    </xdr:from>
    <xdr:ext cx="762000" cy="259045"/>
    <xdr:sp macro="" textlink="">
      <xdr:nvSpPr>
        <xdr:cNvPr id="463" name="将来負担の状況該当値テキスト">
          <a:extLst>
            <a:ext uri="{FF2B5EF4-FFF2-40B4-BE49-F238E27FC236}">
              <a16:creationId xmlns:a16="http://schemas.microsoft.com/office/drawing/2014/main" id="{00000000-0008-0000-0300-0000CF010000}"/>
            </a:ext>
          </a:extLst>
        </xdr:cNvPr>
        <xdr:cNvSpPr txBox="1"/>
      </xdr:nvSpPr>
      <xdr:spPr>
        <a:xfrm>
          <a:off x="17106900" y="2484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106172</xdr:rowOff>
    </xdr:from>
    <xdr:to>
      <xdr:col>77</xdr:col>
      <xdr:colOff>95250</xdr:colOff>
      <xdr:row>15</xdr:row>
      <xdr:rowOff>36322</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129000" y="250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21099</xdr:rowOff>
    </xdr:from>
    <xdr:ext cx="7366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5798800" y="2592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91694</xdr:rowOff>
    </xdr:from>
    <xdr:to>
      <xdr:col>73</xdr:col>
      <xdr:colOff>44450</xdr:colOff>
      <xdr:row>15</xdr:row>
      <xdr:rowOff>21844</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5240000" y="2491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6621</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909800" y="2578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96393</xdr:rowOff>
    </xdr:from>
    <xdr:to>
      <xdr:col>68</xdr:col>
      <xdr:colOff>203200</xdr:colOff>
      <xdr:row>16</xdr:row>
      <xdr:rowOff>26543</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4351000" y="2668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11320</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020800" y="2754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76962</xdr:rowOff>
    </xdr:from>
    <xdr:to>
      <xdr:col>64</xdr:col>
      <xdr:colOff>152400</xdr:colOff>
      <xdr:row>17</xdr:row>
      <xdr:rowOff>7112</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3462000" y="282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163339</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3131800" y="290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三重県紀宝町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11,054
10,964
79.62
7,382,742
6,979,065
263,316
4,037,125
8,616,731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23.9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市町村合併直後からの退職者不補充等の新規採用抑制、早期退職者募集により、職員数の削減に取り組んだ結果、以前から類似団体平均より低い水準にある。今後も機構改革等により、人員の適材適所の配置を図るなど、時間外手当等の抑制を行い、引き続き人件費の削減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163576</xdr:rowOff>
    </xdr:from>
    <xdr:to>
      <xdr:col>24</xdr:col>
      <xdr:colOff>25400</xdr:colOff>
      <xdr:row>41</xdr:row>
      <xdr:rowOff>133858</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92876"/>
          <a:ext cx="0" cy="1170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105935</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13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133858</xdr:rowOff>
    </xdr:from>
    <xdr:to>
      <xdr:col>24</xdr:col>
      <xdr:colOff>114300</xdr:colOff>
      <xdr:row>41</xdr:row>
      <xdr:rowOff>133858</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163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78503</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736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163576</xdr:rowOff>
    </xdr:from>
    <xdr:to>
      <xdr:col>24</xdr:col>
      <xdr:colOff>114300</xdr:colOff>
      <xdr:row>34</xdr:row>
      <xdr:rowOff>163576</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92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122428</xdr:rowOff>
    </xdr:from>
    <xdr:to>
      <xdr:col>24</xdr:col>
      <xdr:colOff>25400</xdr:colOff>
      <xdr:row>36</xdr:row>
      <xdr:rowOff>136144</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294628"/>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121429</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936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149352</xdr:rowOff>
    </xdr:from>
    <xdr:to>
      <xdr:col>24</xdr:col>
      <xdr:colOff>76200</xdr:colOff>
      <xdr:row>37</xdr:row>
      <xdr:rowOff>79502</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136144</xdr:rowOff>
    </xdr:from>
    <xdr:to>
      <xdr:col>19</xdr:col>
      <xdr:colOff>187325</xdr:colOff>
      <xdr:row>36</xdr:row>
      <xdr:rowOff>136144</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3083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135636</xdr:rowOff>
    </xdr:from>
    <xdr:to>
      <xdr:col>20</xdr:col>
      <xdr:colOff>38100</xdr:colOff>
      <xdr:row>37</xdr:row>
      <xdr:rowOff>65786</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50563</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394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94996</xdr:rowOff>
    </xdr:from>
    <xdr:to>
      <xdr:col>15</xdr:col>
      <xdr:colOff>98425</xdr:colOff>
      <xdr:row>36</xdr:row>
      <xdr:rowOff>136144</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26719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131064</xdr:rowOff>
    </xdr:from>
    <xdr:to>
      <xdr:col>15</xdr:col>
      <xdr:colOff>149225</xdr:colOff>
      <xdr:row>37</xdr:row>
      <xdr:rowOff>61214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45991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94996</xdr:rowOff>
    </xdr:from>
    <xdr:to>
      <xdr:col>11</xdr:col>
      <xdr:colOff>9525</xdr:colOff>
      <xdr:row>36</xdr:row>
      <xdr:rowOff>145288</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26719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117348</xdr:rowOff>
    </xdr:from>
    <xdr:to>
      <xdr:col>11</xdr:col>
      <xdr:colOff>60325</xdr:colOff>
      <xdr:row>37</xdr:row>
      <xdr:rowOff>47498</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32275</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144780</xdr:rowOff>
    </xdr:from>
    <xdr:to>
      <xdr:col>6</xdr:col>
      <xdr:colOff>171450</xdr:colOff>
      <xdr:row>37</xdr:row>
      <xdr:rowOff>74930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59707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71628</xdr:rowOff>
    </xdr:from>
    <xdr:to>
      <xdr:col>24</xdr:col>
      <xdr:colOff>76200</xdr:colOff>
      <xdr:row>37</xdr:row>
      <xdr:rowOff>1778</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88155</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08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85344</xdr:rowOff>
    </xdr:from>
    <xdr:to>
      <xdr:col>20</xdr:col>
      <xdr:colOff>38100</xdr:colOff>
      <xdr:row>37</xdr:row>
      <xdr:rowOff>15494</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25671</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026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85344</xdr:rowOff>
    </xdr:from>
    <xdr:to>
      <xdr:col>15</xdr:col>
      <xdr:colOff>149225</xdr:colOff>
      <xdr:row>37</xdr:row>
      <xdr:rowOff>15494</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25671</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44196</xdr:rowOff>
    </xdr:from>
    <xdr:to>
      <xdr:col>11</xdr:col>
      <xdr:colOff>60325</xdr:colOff>
      <xdr:row>36</xdr:row>
      <xdr:rowOff>145796</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155973</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94488</xdr:rowOff>
    </xdr:from>
    <xdr:to>
      <xdr:col>6</xdr:col>
      <xdr:colOff>171450</xdr:colOff>
      <xdr:row>37</xdr:row>
      <xdr:rowOff>24638</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34815</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が類似団体平均より高い水準で推移しているのは、施設管理人や保育所職員をはじめとした臨時職員等の賃金などが主な要因である。町財政の運営を見通す中で、指定管理者制度の一層の導入や、行財政改革において、行政としての適正なサービスの在り方について検討するなどコスト削減にむけた取り組みを進めていく必要があ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50800</xdr:rowOff>
    </xdr:from>
    <xdr:to>
      <xdr:col>82</xdr:col>
      <xdr:colOff>107950</xdr:colOff>
      <xdr:row>21</xdr:row>
      <xdr:rowOff>39370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45110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11447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61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39370</xdr:rowOff>
    </xdr:from>
    <xdr:to>
      <xdr:col>82</xdr:col>
      <xdr:colOff>196850</xdr:colOff>
      <xdr:row>21</xdr:row>
      <xdr:rowOff>39370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639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137177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50800</xdr:rowOff>
    </xdr:from>
    <xdr:to>
      <xdr:col>82</xdr:col>
      <xdr:colOff>196850</xdr:colOff>
      <xdr:row>14</xdr:row>
      <xdr:rowOff>50800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85090</xdr:rowOff>
    </xdr:from>
    <xdr:to>
      <xdr:col>82</xdr:col>
      <xdr:colOff>107950</xdr:colOff>
      <xdr:row>17</xdr:row>
      <xdr:rowOff>153670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299974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12717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755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167640</xdr:rowOff>
    </xdr:from>
    <xdr:to>
      <xdr:col>82</xdr:col>
      <xdr:colOff>158750</xdr:colOff>
      <xdr:row>17</xdr:row>
      <xdr:rowOff>97790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91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85090</xdr:rowOff>
    </xdr:from>
    <xdr:to>
      <xdr:col>78</xdr:col>
      <xdr:colOff>69850</xdr:colOff>
      <xdr:row>17</xdr:row>
      <xdr:rowOff>85090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4782800" y="29997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129540</xdr:rowOff>
    </xdr:from>
    <xdr:to>
      <xdr:col>78</xdr:col>
      <xdr:colOff>120650</xdr:colOff>
      <xdr:row>17</xdr:row>
      <xdr:rowOff>59690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69867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641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31750</xdr:rowOff>
    </xdr:from>
    <xdr:to>
      <xdr:col>73</xdr:col>
      <xdr:colOff>180975</xdr:colOff>
      <xdr:row>17</xdr:row>
      <xdr:rowOff>85090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29464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99060</xdr:rowOff>
    </xdr:from>
    <xdr:to>
      <xdr:col>74</xdr:col>
      <xdr:colOff>31750</xdr:colOff>
      <xdr:row>17</xdr:row>
      <xdr:rowOff>29210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84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39387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61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31750</xdr:rowOff>
    </xdr:from>
    <xdr:to>
      <xdr:col>69</xdr:col>
      <xdr:colOff>92075</xdr:colOff>
      <xdr:row>17</xdr:row>
      <xdr:rowOff>39370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flipV="1">
          <a:off x="13004800" y="29464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76200</xdr:rowOff>
    </xdr:from>
    <xdr:to>
      <xdr:col>69</xdr:col>
      <xdr:colOff>142875</xdr:colOff>
      <xdr:row>17</xdr:row>
      <xdr:rowOff>6350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16527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58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60960</xdr:rowOff>
    </xdr:from>
    <xdr:to>
      <xdr:col>65</xdr:col>
      <xdr:colOff>53975</xdr:colOff>
      <xdr:row>16</xdr:row>
      <xdr:rowOff>162560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80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1287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573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102870</xdr:rowOff>
    </xdr:from>
    <xdr:to>
      <xdr:col>82</xdr:col>
      <xdr:colOff>158750</xdr:colOff>
      <xdr:row>18</xdr:row>
      <xdr:rowOff>33020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301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74947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98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34290</xdr:rowOff>
    </xdr:from>
    <xdr:to>
      <xdr:col>78</xdr:col>
      <xdr:colOff>120650</xdr:colOff>
      <xdr:row>17</xdr:row>
      <xdr:rowOff>135890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94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120667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3035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34290</xdr:rowOff>
    </xdr:from>
    <xdr:to>
      <xdr:col>74</xdr:col>
      <xdr:colOff>31750</xdr:colOff>
      <xdr:row>17</xdr:row>
      <xdr:rowOff>135890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94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120667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303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152400</xdr:rowOff>
    </xdr:from>
    <xdr:to>
      <xdr:col>69</xdr:col>
      <xdr:colOff>142875</xdr:colOff>
      <xdr:row>17</xdr:row>
      <xdr:rowOff>82550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89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67327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98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160020</xdr:rowOff>
    </xdr:from>
    <xdr:to>
      <xdr:col>65</xdr:col>
      <xdr:colOff>53975</xdr:colOff>
      <xdr:row>17</xdr:row>
      <xdr:rowOff>90170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90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74947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98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では、類似団体平均を上回っている。主な原因として、児童福祉関係や老人福祉関係の扶助費が増加したためである。今後は、町単独で実施している制度の見直しなどを検討し、扶助費の増加を抑制するための取組みを進めていく。</a:t>
          </a: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a:extLst>
            <a:ext uri="{FF2B5EF4-FFF2-40B4-BE49-F238E27FC236}">
              <a16:creationId xmlns:a16="http://schemas.microsoft.com/office/drawing/2014/main" id="{00000000-0008-0000-0400-0000B3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63500</xdr:rowOff>
    </xdr:from>
    <xdr:to>
      <xdr:col>24</xdr:col>
      <xdr:colOff>25400</xdr:colOff>
      <xdr:row>62</xdr:row>
      <xdr:rowOff>25400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flipV="1">
          <a:off x="4826000" y="93218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168927</xdr:rowOff>
    </xdr:from>
    <xdr:ext cx="762000" cy="259045"/>
    <xdr:sp macro="" textlink="">
      <xdr:nvSpPr>
        <xdr:cNvPr id="181" name="扶助費最小値テキスト">
          <a:extLst>
            <a:ext uri="{FF2B5EF4-FFF2-40B4-BE49-F238E27FC236}">
              <a16:creationId xmlns:a16="http://schemas.microsoft.com/office/drawing/2014/main" id="{00000000-0008-0000-0400-0000B5000000}"/>
            </a:ext>
          </a:extLst>
        </xdr:cNvPr>
        <xdr:cNvSpPr txBox="1"/>
      </xdr:nvSpPr>
      <xdr:spPr>
        <a:xfrm>
          <a:off x="4914900" y="1062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25400</xdr:rowOff>
    </xdr:from>
    <xdr:to>
      <xdr:col>24</xdr:col>
      <xdr:colOff>114300</xdr:colOff>
      <xdr:row>62</xdr:row>
      <xdr:rowOff>25400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1065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149877</xdr:rowOff>
    </xdr:from>
    <xdr:ext cx="762000" cy="259045"/>
    <xdr:sp macro="" textlink="">
      <xdr:nvSpPr>
        <xdr:cNvPr id="183" name="扶助費最大値テキスト">
          <a:extLst>
            <a:ext uri="{FF2B5EF4-FFF2-40B4-BE49-F238E27FC236}">
              <a16:creationId xmlns:a16="http://schemas.microsoft.com/office/drawing/2014/main" id="{00000000-0008-0000-0400-0000B7000000}"/>
            </a:ext>
          </a:extLst>
        </xdr:cNvPr>
        <xdr:cNvSpPr txBox="1"/>
      </xdr:nvSpPr>
      <xdr:spPr>
        <a:xfrm>
          <a:off x="49149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63500</xdr:rowOff>
    </xdr:from>
    <xdr:to>
      <xdr:col>24</xdr:col>
      <xdr:colOff>114300</xdr:colOff>
      <xdr:row>54</xdr:row>
      <xdr:rowOff>63500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932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38100</xdr:rowOff>
    </xdr:from>
    <xdr:to>
      <xdr:col>24</xdr:col>
      <xdr:colOff>25400</xdr:colOff>
      <xdr:row>58</xdr:row>
      <xdr:rowOff>50800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3987800" y="99822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111777</xdr:rowOff>
    </xdr:from>
    <xdr:ext cx="762000" cy="259045"/>
    <xdr:sp macro="" textlink="">
      <xdr:nvSpPr>
        <xdr:cNvPr id="186" name="扶助費平均値テキスト">
          <a:extLst>
            <a:ext uri="{FF2B5EF4-FFF2-40B4-BE49-F238E27FC236}">
              <a16:creationId xmlns:a16="http://schemas.microsoft.com/office/drawing/2014/main" id="{00000000-0008-0000-0400-0000BA000000}"/>
            </a:ext>
          </a:extLst>
        </xdr:cNvPr>
        <xdr:cNvSpPr txBox="1"/>
      </xdr:nvSpPr>
      <xdr:spPr>
        <a:xfrm>
          <a:off x="4914900" y="9712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95250</xdr:rowOff>
    </xdr:from>
    <xdr:to>
      <xdr:col>24</xdr:col>
      <xdr:colOff>76200</xdr:colOff>
      <xdr:row>58</xdr:row>
      <xdr:rowOff>25400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47752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31750</xdr:rowOff>
    </xdr:from>
    <xdr:to>
      <xdr:col>19</xdr:col>
      <xdr:colOff>187325</xdr:colOff>
      <xdr:row>58</xdr:row>
      <xdr:rowOff>38100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098800" y="9804400"/>
          <a:ext cx="8890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95250</xdr:rowOff>
    </xdr:from>
    <xdr:to>
      <xdr:col>20</xdr:col>
      <xdr:colOff>38100</xdr:colOff>
      <xdr:row>58</xdr:row>
      <xdr:rowOff>25400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937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35577</xdr:rowOff>
    </xdr:from>
    <xdr:ext cx="7366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3606800" y="9636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165100</xdr:rowOff>
    </xdr:from>
    <xdr:to>
      <xdr:col>15</xdr:col>
      <xdr:colOff>98425</xdr:colOff>
      <xdr:row>57</xdr:row>
      <xdr:rowOff>31750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2209800" y="9766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57150</xdr:rowOff>
    </xdr:from>
    <xdr:to>
      <xdr:col>15</xdr:col>
      <xdr:colOff>149225</xdr:colOff>
      <xdr:row>57</xdr:row>
      <xdr:rowOff>158750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048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143527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2717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165100</xdr:rowOff>
    </xdr:from>
    <xdr:to>
      <xdr:col>11</xdr:col>
      <xdr:colOff>9525</xdr:colOff>
      <xdr:row>56</xdr:row>
      <xdr:rowOff>165100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1320800" y="976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165100</xdr:rowOff>
    </xdr:from>
    <xdr:to>
      <xdr:col>11</xdr:col>
      <xdr:colOff>60325</xdr:colOff>
      <xdr:row>57</xdr:row>
      <xdr:rowOff>95250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2159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80027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1828800" y="985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101600</xdr:rowOff>
    </xdr:from>
    <xdr:to>
      <xdr:col>6</xdr:col>
      <xdr:colOff>171450</xdr:colOff>
      <xdr:row>57</xdr:row>
      <xdr:rowOff>31750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1270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41927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939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0</xdr:rowOff>
    </xdr:from>
    <xdr:to>
      <xdr:col>24</xdr:col>
      <xdr:colOff>76200</xdr:colOff>
      <xdr:row>58</xdr:row>
      <xdr:rowOff>101600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47752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143527</xdr:rowOff>
    </xdr:from>
    <xdr:ext cx="762000" cy="259045"/>
    <xdr:sp macro="" textlink="">
      <xdr:nvSpPr>
        <xdr:cNvPr id="205" name="扶助費該当値テキスト">
          <a:extLst>
            <a:ext uri="{FF2B5EF4-FFF2-40B4-BE49-F238E27FC236}">
              <a16:creationId xmlns:a16="http://schemas.microsoft.com/office/drawing/2014/main" id="{00000000-0008-0000-0400-0000CD000000}"/>
            </a:ext>
          </a:extLst>
        </xdr:cNvPr>
        <xdr:cNvSpPr txBox="1"/>
      </xdr:nvSpPr>
      <xdr:spPr>
        <a:xfrm>
          <a:off x="49149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158750</xdr:rowOff>
    </xdr:from>
    <xdr:to>
      <xdr:col>20</xdr:col>
      <xdr:colOff>38100</xdr:colOff>
      <xdr:row>58</xdr:row>
      <xdr:rowOff>88900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937000" y="993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73677</xdr:rowOff>
    </xdr:from>
    <xdr:ext cx="7366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606800" y="10017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152400</xdr:rowOff>
    </xdr:from>
    <xdr:to>
      <xdr:col>15</xdr:col>
      <xdr:colOff>149225</xdr:colOff>
      <xdr:row>57</xdr:row>
      <xdr:rowOff>82550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048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92727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2717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114300</xdr:rowOff>
    </xdr:from>
    <xdr:to>
      <xdr:col>11</xdr:col>
      <xdr:colOff>60325</xdr:colOff>
      <xdr:row>57</xdr:row>
      <xdr:rowOff>44450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2159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54627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828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114300</xdr:rowOff>
    </xdr:from>
    <xdr:to>
      <xdr:col>6</xdr:col>
      <xdr:colOff>171450</xdr:colOff>
      <xdr:row>57</xdr:row>
      <xdr:rowOff>44450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1270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29227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939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ここ数年は類似団体平均より低い水準で推移している。引き続き他会計へ経費の削減を要請するなど、繰出金などの適正な支出に努めていく。</a:t>
          </a:r>
        </a:p>
      </xdr:txBody>
    </xdr:sp>
    <xdr:clientData/>
  </xdr:twoCellAnchor>
  <xdr:oneCellAnchor>
    <xdr:from>
      <xdr:col>62</xdr:col>
      <xdr:colOff>6350</xdr:colOff>
      <xdr:row>49</xdr:row>
      <xdr:rowOff>107950</xdr:rowOff>
    </xdr:from>
    <xdr:ext cx="298543" cy="225703"/>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39" name="テキスト ボックス 238">
          <a:extLst>
            <a:ext uri="{FF2B5EF4-FFF2-40B4-BE49-F238E27FC236}">
              <a16:creationId xmlns:a16="http://schemas.microsoft.com/office/drawing/2014/main" id="{00000000-0008-0000-0400-0000EF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a:extLst>
            <a:ext uri="{FF2B5EF4-FFF2-40B4-BE49-F238E27FC236}">
              <a16:creationId xmlns:a16="http://schemas.microsoft.com/office/drawing/2014/main" id="{00000000-0008-0000-0400-0000F1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102507</xdr:rowOff>
    </xdr:from>
    <xdr:to>
      <xdr:col>82</xdr:col>
      <xdr:colOff>107950</xdr:colOff>
      <xdr:row>60</xdr:row>
      <xdr:rowOff>156391</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6510000" y="9189357"/>
          <a:ext cx="0" cy="1254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128468</xdr:rowOff>
    </xdr:from>
    <xdr:ext cx="762000" cy="259045"/>
    <xdr:sp macro="" textlink="">
      <xdr:nvSpPr>
        <xdr:cNvPr id="243" name="その他最小値テキスト">
          <a:extLst>
            <a:ext uri="{FF2B5EF4-FFF2-40B4-BE49-F238E27FC236}">
              <a16:creationId xmlns:a16="http://schemas.microsoft.com/office/drawing/2014/main" id="{00000000-0008-0000-0400-0000F3000000}"/>
            </a:ext>
          </a:extLst>
        </xdr:cNvPr>
        <xdr:cNvSpPr txBox="1"/>
      </xdr:nvSpPr>
      <xdr:spPr>
        <a:xfrm>
          <a:off x="16598900" y="10415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156391</xdr:rowOff>
    </xdr:from>
    <xdr:to>
      <xdr:col>82</xdr:col>
      <xdr:colOff>196850</xdr:colOff>
      <xdr:row>60</xdr:row>
      <xdr:rowOff>156391</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10443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17434</xdr:rowOff>
    </xdr:from>
    <xdr:ext cx="762000" cy="259045"/>
    <xdr:sp macro="" textlink="">
      <xdr:nvSpPr>
        <xdr:cNvPr id="245" name="その他最大値テキスト">
          <a:extLst>
            <a:ext uri="{FF2B5EF4-FFF2-40B4-BE49-F238E27FC236}">
              <a16:creationId xmlns:a16="http://schemas.microsoft.com/office/drawing/2014/main" id="{00000000-0008-0000-0400-0000F5000000}"/>
            </a:ext>
          </a:extLst>
        </xdr:cNvPr>
        <xdr:cNvSpPr txBox="1"/>
      </xdr:nvSpPr>
      <xdr:spPr>
        <a:xfrm>
          <a:off x="16598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102507</xdr:rowOff>
    </xdr:from>
    <xdr:to>
      <xdr:col>82</xdr:col>
      <xdr:colOff>196850</xdr:colOff>
      <xdr:row>53</xdr:row>
      <xdr:rowOff>102507</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17599</xdr:rowOff>
    </xdr:from>
    <xdr:to>
      <xdr:col>82</xdr:col>
      <xdr:colOff>107950</xdr:colOff>
      <xdr:row>57</xdr:row>
      <xdr:rowOff>24130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flipV="1">
          <a:off x="15671800" y="9790249"/>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69504</xdr:rowOff>
    </xdr:from>
    <xdr:ext cx="762000" cy="259045"/>
    <xdr:sp macro="" textlink="">
      <xdr:nvSpPr>
        <xdr:cNvPr id="248" name="その他平均値テキスト">
          <a:extLst>
            <a:ext uri="{FF2B5EF4-FFF2-40B4-BE49-F238E27FC236}">
              <a16:creationId xmlns:a16="http://schemas.microsoft.com/office/drawing/2014/main" id="{00000000-0008-0000-0400-0000F8000000}"/>
            </a:ext>
          </a:extLst>
        </xdr:cNvPr>
        <xdr:cNvSpPr txBox="1"/>
      </xdr:nvSpPr>
      <xdr:spPr>
        <a:xfrm>
          <a:off x="16598900" y="98421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97427</xdr:rowOff>
    </xdr:from>
    <xdr:to>
      <xdr:col>82</xdr:col>
      <xdr:colOff>158750</xdr:colOff>
      <xdr:row>58</xdr:row>
      <xdr:rowOff>27577</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6459200" y="987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123734</xdr:rowOff>
    </xdr:from>
    <xdr:to>
      <xdr:col>78</xdr:col>
      <xdr:colOff>69850</xdr:colOff>
      <xdr:row>57</xdr:row>
      <xdr:rowOff>24130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4782800" y="9724934"/>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117022</xdr:rowOff>
    </xdr:from>
    <xdr:to>
      <xdr:col>78</xdr:col>
      <xdr:colOff>120650</xdr:colOff>
      <xdr:row>58</xdr:row>
      <xdr:rowOff>47172</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56210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31949</xdr:rowOff>
    </xdr:from>
    <xdr:ext cx="7366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5290800" y="9976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64951</xdr:rowOff>
    </xdr:from>
    <xdr:to>
      <xdr:col>73</xdr:col>
      <xdr:colOff>180975</xdr:colOff>
      <xdr:row>56</xdr:row>
      <xdr:rowOff>123734</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3893800" y="9666151"/>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103959</xdr:rowOff>
    </xdr:from>
    <xdr:to>
      <xdr:col>74</xdr:col>
      <xdr:colOff>31750</xdr:colOff>
      <xdr:row>58</xdr:row>
      <xdr:rowOff>34109</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4732000" y="987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18886</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4401800" y="9962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64951</xdr:rowOff>
    </xdr:from>
    <xdr:to>
      <xdr:col>69</xdr:col>
      <xdr:colOff>92075</xdr:colOff>
      <xdr:row>56</xdr:row>
      <xdr:rowOff>84546</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flipV="1">
          <a:off x="13004800" y="9666151"/>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84365</xdr:rowOff>
    </xdr:from>
    <xdr:to>
      <xdr:col>69</xdr:col>
      <xdr:colOff>142875</xdr:colOff>
      <xdr:row>58</xdr:row>
      <xdr:rowOff>14515</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3843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170742</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3512800" y="994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117022</xdr:rowOff>
    </xdr:from>
    <xdr:to>
      <xdr:col>65</xdr:col>
      <xdr:colOff>53975</xdr:colOff>
      <xdr:row>58</xdr:row>
      <xdr:rowOff>47172</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29540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31949</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623800" y="997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138249</xdr:rowOff>
    </xdr:from>
    <xdr:to>
      <xdr:col>82</xdr:col>
      <xdr:colOff>158750</xdr:colOff>
      <xdr:row>57</xdr:row>
      <xdr:rowOff>68399</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6459200" y="9739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154776</xdr:rowOff>
    </xdr:from>
    <xdr:ext cx="762000" cy="259045"/>
    <xdr:sp macro="" textlink="">
      <xdr:nvSpPr>
        <xdr:cNvPr id="267" name="その他該当値テキスト">
          <a:extLst>
            <a:ext uri="{FF2B5EF4-FFF2-40B4-BE49-F238E27FC236}">
              <a16:creationId xmlns:a16="http://schemas.microsoft.com/office/drawing/2014/main" id="{00000000-0008-0000-0400-00000B010000}"/>
            </a:ext>
          </a:extLst>
        </xdr:cNvPr>
        <xdr:cNvSpPr txBox="1"/>
      </xdr:nvSpPr>
      <xdr:spPr>
        <a:xfrm>
          <a:off x="16598900" y="9584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144780</xdr:rowOff>
    </xdr:from>
    <xdr:to>
      <xdr:col>78</xdr:col>
      <xdr:colOff>120650</xdr:colOff>
      <xdr:row>57</xdr:row>
      <xdr:rowOff>74930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5621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85107</xdr:rowOff>
    </xdr:from>
    <xdr:ext cx="7366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5290800" y="951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72934</xdr:rowOff>
    </xdr:from>
    <xdr:to>
      <xdr:col>74</xdr:col>
      <xdr:colOff>31750</xdr:colOff>
      <xdr:row>57</xdr:row>
      <xdr:rowOff>3084</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4732000" y="9674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13261</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401800" y="9443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14151</xdr:rowOff>
    </xdr:from>
    <xdr:to>
      <xdr:col>69</xdr:col>
      <xdr:colOff>142875</xdr:colOff>
      <xdr:row>56</xdr:row>
      <xdr:rowOff>115751</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3843000" y="9615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125928</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3512800" y="9384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33746</xdr:rowOff>
    </xdr:from>
    <xdr:to>
      <xdr:col>65</xdr:col>
      <xdr:colOff>53975</xdr:colOff>
      <xdr:row>56</xdr:row>
      <xdr:rowOff>135346</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2954000" y="9634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145523</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2623800" y="9403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ここ</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間は、類似団体平均より高い水準を推移している。原因として、広域で行っている消防関係や紀南病院組合負担金などの負担金があげられる。今後は、経費削減に向けて広域への働きかけを進めるとともに、その他団体への補助金についても補助要件の見直し等を検討し、補助費等の削減に向けた取組みを進めていく。</a:t>
          </a:r>
        </a:p>
      </xdr:txBody>
    </xdr:sp>
    <xdr:clientData/>
  </xdr:twoCellAnchor>
  <xdr:oneCellAnchor>
    <xdr:from>
      <xdr:col>62</xdr:col>
      <xdr:colOff>6350</xdr:colOff>
      <xdr:row>29</xdr:row>
      <xdr:rowOff>107950</xdr:rowOff>
    </xdr:from>
    <xdr:ext cx="298543" cy="225703"/>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a:extLst>
            <a:ext uri="{FF2B5EF4-FFF2-40B4-BE49-F238E27FC236}">
              <a16:creationId xmlns:a16="http://schemas.microsoft.com/office/drawing/2014/main" id="{00000000-0008-0000-0400-00002B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149860</xdr:rowOff>
    </xdr:from>
    <xdr:to>
      <xdr:col>82</xdr:col>
      <xdr:colOff>107950</xdr:colOff>
      <xdr:row>40</xdr:row>
      <xdr:rowOff>104140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6510000" y="5979160"/>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76217</xdr:rowOff>
    </xdr:from>
    <xdr:ext cx="762000" cy="259045"/>
    <xdr:sp macro="" textlink="">
      <xdr:nvSpPr>
        <xdr:cNvPr id="301" name="補助費等最小値テキスト">
          <a:extLst>
            <a:ext uri="{FF2B5EF4-FFF2-40B4-BE49-F238E27FC236}">
              <a16:creationId xmlns:a16="http://schemas.microsoft.com/office/drawing/2014/main" id="{00000000-0008-0000-0400-00002D010000}"/>
            </a:ext>
          </a:extLst>
        </xdr:cNvPr>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104140</xdr:rowOff>
    </xdr:from>
    <xdr:to>
      <xdr:col>82</xdr:col>
      <xdr:colOff>196850</xdr:colOff>
      <xdr:row>40</xdr:row>
      <xdr:rowOff>104140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64787</xdr:rowOff>
    </xdr:from>
    <xdr:ext cx="762000" cy="259045"/>
    <xdr:sp macro="" textlink="">
      <xdr:nvSpPr>
        <xdr:cNvPr id="303" name="補助費等最大値テキスト">
          <a:extLst>
            <a:ext uri="{FF2B5EF4-FFF2-40B4-BE49-F238E27FC236}">
              <a16:creationId xmlns:a16="http://schemas.microsoft.com/office/drawing/2014/main" id="{00000000-0008-0000-0400-00002F010000}"/>
            </a:ext>
          </a:extLst>
        </xdr:cNvPr>
        <xdr:cNvSpPr txBox="1"/>
      </xdr:nvSpPr>
      <xdr:spPr>
        <a:xfrm>
          <a:off x="16598900" y="572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149860</xdr:rowOff>
    </xdr:from>
    <xdr:to>
      <xdr:col>82</xdr:col>
      <xdr:colOff>196850</xdr:colOff>
      <xdr:row>34</xdr:row>
      <xdr:rowOff>149860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5979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133858</xdr:rowOff>
    </xdr:from>
    <xdr:to>
      <xdr:col>82</xdr:col>
      <xdr:colOff>107950</xdr:colOff>
      <xdr:row>37</xdr:row>
      <xdr:rowOff>147574</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5671800" y="6477508"/>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40149</xdr:rowOff>
    </xdr:from>
    <xdr:ext cx="762000" cy="259045"/>
    <xdr:sp macro="" textlink="">
      <xdr:nvSpPr>
        <xdr:cNvPr id="306" name="補助費等平均値テキスト">
          <a:extLst>
            <a:ext uri="{FF2B5EF4-FFF2-40B4-BE49-F238E27FC236}">
              <a16:creationId xmlns:a16="http://schemas.microsoft.com/office/drawing/2014/main" id="{00000000-0008-0000-0400-000032010000}"/>
            </a:ext>
          </a:extLst>
        </xdr:cNvPr>
        <xdr:cNvSpPr txBox="1"/>
      </xdr:nvSpPr>
      <xdr:spPr>
        <a:xfrm>
          <a:off x="16598900" y="6212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23622</xdr:rowOff>
    </xdr:from>
    <xdr:to>
      <xdr:col>82</xdr:col>
      <xdr:colOff>158750</xdr:colOff>
      <xdr:row>37</xdr:row>
      <xdr:rowOff>125222</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6459200" y="6367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133858</xdr:rowOff>
    </xdr:from>
    <xdr:to>
      <xdr:col>78</xdr:col>
      <xdr:colOff>69850</xdr:colOff>
      <xdr:row>38</xdr:row>
      <xdr:rowOff>44704</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4782800" y="6477508"/>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19050</xdr:rowOff>
    </xdr:from>
    <xdr:to>
      <xdr:col>78</xdr:col>
      <xdr:colOff>120650</xdr:colOff>
      <xdr:row>37</xdr:row>
      <xdr:rowOff>120650</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5621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130827</xdr:rowOff>
    </xdr:from>
    <xdr:ext cx="7366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5290800" y="613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44704</xdr:rowOff>
    </xdr:from>
    <xdr:to>
      <xdr:col>73</xdr:col>
      <xdr:colOff>180975</xdr:colOff>
      <xdr:row>38</xdr:row>
      <xdr:rowOff>44704</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3893800" y="65598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14478</xdr:rowOff>
    </xdr:from>
    <xdr:to>
      <xdr:col>74</xdr:col>
      <xdr:colOff>31750</xdr:colOff>
      <xdr:row>37</xdr:row>
      <xdr:rowOff>116078</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4732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126255</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4401800" y="612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44704</xdr:rowOff>
    </xdr:from>
    <xdr:to>
      <xdr:col>69</xdr:col>
      <xdr:colOff>92075</xdr:colOff>
      <xdr:row>38</xdr:row>
      <xdr:rowOff>94996</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flipV="1">
          <a:off x="13004800" y="655980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158496</xdr:rowOff>
    </xdr:from>
    <xdr:to>
      <xdr:col>69</xdr:col>
      <xdr:colOff>142875</xdr:colOff>
      <xdr:row>37</xdr:row>
      <xdr:rowOff>88646</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3843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98823</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3512800" y="609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149352</xdr:rowOff>
    </xdr:from>
    <xdr:to>
      <xdr:col>65</xdr:col>
      <xdr:colOff>53975</xdr:colOff>
      <xdr:row>37</xdr:row>
      <xdr:rowOff>79502</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2954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89679</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623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96774</xdr:rowOff>
    </xdr:from>
    <xdr:to>
      <xdr:col>82</xdr:col>
      <xdr:colOff>158750</xdr:colOff>
      <xdr:row>38</xdr:row>
      <xdr:rowOff>26924</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6459200" y="644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68851</xdr:rowOff>
    </xdr:from>
    <xdr:ext cx="762000" cy="259045"/>
    <xdr:sp macro="" textlink="">
      <xdr:nvSpPr>
        <xdr:cNvPr id="325" name="補助費等該当値テキスト">
          <a:extLst>
            <a:ext uri="{FF2B5EF4-FFF2-40B4-BE49-F238E27FC236}">
              <a16:creationId xmlns:a16="http://schemas.microsoft.com/office/drawing/2014/main" id="{00000000-0008-0000-0400-000045010000}"/>
            </a:ext>
          </a:extLst>
        </xdr:cNvPr>
        <xdr:cNvSpPr txBox="1"/>
      </xdr:nvSpPr>
      <xdr:spPr>
        <a:xfrm>
          <a:off x="165989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83058</xdr:rowOff>
    </xdr:from>
    <xdr:to>
      <xdr:col>78</xdr:col>
      <xdr:colOff>120650</xdr:colOff>
      <xdr:row>38</xdr:row>
      <xdr:rowOff>13208</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5621000" y="642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169435</xdr:rowOff>
    </xdr:from>
    <xdr:ext cx="7366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290800" y="6513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165354</xdr:rowOff>
    </xdr:from>
    <xdr:to>
      <xdr:col>74</xdr:col>
      <xdr:colOff>31750</xdr:colOff>
      <xdr:row>38</xdr:row>
      <xdr:rowOff>95504</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4732000" y="650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80281</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401800" y="6595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165354</xdr:rowOff>
    </xdr:from>
    <xdr:to>
      <xdr:col>69</xdr:col>
      <xdr:colOff>142875</xdr:colOff>
      <xdr:row>38</xdr:row>
      <xdr:rowOff>95504</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3843000" y="650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80281</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512800" y="6595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44196</xdr:rowOff>
    </xdr:from>
    <xdr:to>
      <xdr:col>65</xdr:col>
      <xdr:colOff>53975</xdr:colOff>
      <xdr:row>38</xdr:row>
      <xdr:rowOff>145796</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2954000" y="6559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130573</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2623800" y="6645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合併特例事業債を中心とした大規模な普通建設事業費や、津波、地震、台風対策に係る地方債の償還等により、類似団体平均を上回っている。今後は、事業計画の見直し等により新規発行地方債を抑制し、これ以上地方債残高が増加しないよう、適正な地方債管理に取り組むことで、数値の改善を図る。</a:t>
          </a:r>
        </a:p>
      </xdr:txBody>
    </xdr:sp>
    <xdr:clientData/>
  </xdr:twoCellAnchor>
  <xdr:oneCellAnchor>
    <xdr:from>
      <xdr:col>3</xdr:col>
      <xdr:colOff>123825</xdr:colOff>
      <xdr:row>69</xdr:row>
      <xdr:rowOff>107950</xdr:rowOff>
    </xdr:from>
    <xdr:ext cx="298543" cy="225703"/>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97282</xdr:rowOff>
    </xdr:from>
    <xdr:to>
      <xdr:col>24</xdr:col>
      <xdr:colOff>25400</xdr:colOff>
      <xdr:row>80</xdr:row>
      <xdr:rowOff>149861</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613132"/>
          <a:ext cx="0" cy="1252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121938</xdr:rowOff>
    </xdr:from>
    <xdr:ext cx="762000" cy="2590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149861</xdr:rowOff>
    </xdr:from>
    <xdr:to>
      <xdr:col>24</xdr:col>
      <xdr:colOff>114300</xdr:colOff>
      <xdr:row>80</xdr:row>
      <xdr:rowOff>149861</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12209</xdr:rowOff>
    </xdr:from>
    <xdr:ext cx="762000" cy="2590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356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97282</xdr:rowOff>
    </xdr:from>
    <xdr:to>
      <xdr:col>24</xdr:col>
      <xdr:colOff>114300</xdr:colOff>
      <xdr:row>73</xdr:row>
      <xdr:rowOff>97282</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613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108713</xdr:rowOff>
    </xdr:from>
    <xdr:to>
      <xdr:col>24</xdr:col>
      <xdr:colOff>25400</xdr:colOff>
      <xdr:row>78</xdr:row>
      <xdr:rowOff>149861</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3987800" y="13481813"/>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21862</xdr:rowOff>
    </xdr:from>
    <xdr:ext cx="762000" cy="2590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3052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5335</xdr:rowOff>
    </xdr:from>
    <xdr:to>
      <xdr:col>24</xdr:col>
      <xdr:colOff>76200</xdr:colOff>
      <xdr:row>77</xdr:row>
      <xdr:rowOff>106935</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47752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81280</xdr:rowOff>
    </xdr:from>
    <xdr:to>
      <xdr:col>19</xdr:col>
      <xdr:colOff>187325</xdr:colOff>
      <xdr:row>78</xdr:row>
      <xdr:rowOff>108713</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3098800" y="13454380"/>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9906</xdr:rowOff>
    </xdr:from>
    <xdr:to>
      <xdr:col>20</xdr:col>
      <xdr:colOff>38100</xdr:colOff>
      <xdr:row>77</xdr:row>
      <xdr:rowOff>111506</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937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121683</xdr:rowOff>
    </xdr:from>
    <xdr:ext cx="7366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2980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21844</xdr:rowOff>
    </xdr:from>
    <xdr:to>
      <xdr:col>15</xdr:col>
      <xdr:colOff>98425</xdr:colOff>
      <xdr:row>78</xdr:row>
      <xdr:rowOff>81280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2209800" y="13394944"/>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19050</xdr:rowOff>
    </xdr:from>
    <xdr:to>
      <xdr:col>15</xdr:col>
      <xdr:colOff>149225</xdr:colOff>
      <xdr:row>77</xdr:row>
      <xdr:rowOff>120650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048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130827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21844</xdr:rowOff>
    </xdr:from>
    <xdr:to>
      <xdr:col>11</xdr:col>
      <xdr:colOff>9525</xdr:colOff>
      <xdr:row>78</xdr:row>
      <xdr:rowOff>30987</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1320800" y="13394944"/>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51054</xdr:rowOff>
    </xdr:from>
    <xdr:to>
      <xdr:col>11</xdr:col>
      <xdr:colOff>60325</xdr:colOff>
      <xdr:row>77</xdr:row>
      <xdr:rowOff>152654</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2159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162831</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3021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73913</xdr:rowOff>
    </xdr:from>
    <xdr:to>
      <xdr:col>6</xdr:col>
      <xdr:colOff>171450</xdr:colOff>
      <xdr:row>78</xdr:row>
      <xdr:rowOff>4063</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1270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14240</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304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99061</xdr:rowOff>
    </xdr:from>
    <xdr:to>
      <xdr:col>24</xdr:col>
      <xdr:colOff>76200</xdr:colOff>
      <xdr:row>79</xdr:row>
      <xdr:rowOff>29211</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47752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71138</xdr:rowOff>
    </xdr:from>
    <xdr:ext cx="762000" cy="2590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57913</xdr:rowOff>
    </xdr:from>
    <xdr:to>
      <xdr:col>20</xdr:col>
      <xdr:colOff>38100</xdr:colOff>
      <xdr:row>78</xdr:row>
      <xdr:rowOff>159513</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937000" y="1343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144290</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35173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30480</xdr:rowOff>
    </xdr:from>
    <xdr:to>
      <xdr:col>15</xdr:col>
      <xdr:colOff>149225</xdr:colOff>
      <xdr:row>78</xdr:row>
      <xdr:rowOff>132080</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048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116857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142494</xdr:rowOff>
    </xdr:from>
    <xdr:to>
      <xdr:col>11</xdr:col>
      <xdr:colOff>60325</xdr:colOff>
      <xdr:row>78</xdr:row>
      <xdr:rowOff>72644</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2159000" y="1334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57421</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3430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151637</xdr:rowOff>
    </xdr:from>
    <xdr:to>
      <xdr:col>6</xdr:col>
      <xdr:colOff>171450</xdr:colOff>
      <xdr:row>78</xdr:row>
      <xdr:rowOff>81787</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1270000" y="1335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66564</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343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以前の数値は類似団体平均を上回っていたが、ここ</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年間は類似団体と同水準で推移しており、数値が改善している。本町では、公債費以外に経常収支比率が高いのは物件費と補助費なので、これらの経常的な費用を抑制する取組みを進めていく。</a:t>
          </a: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a:extLst>
            <a:ext uri="{FF2B5EF4-FFF2-40B4-BE49-F238E27FC236}">
              <a16:creationId xmlns:a16="http://schemas.microsoft.com/office/drawing/2014/main" id="{00000000-0008-0000-0400-0000A0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92710</xdr:rowOff>
    </xdr:from>
    <xdr:to>
      <xdr:col>82</xdr:col>
      <xdr:colOff>107950</xdr:colOff>
      <xdr:row>81</xdr:row>
      <xdr:rowOff>1270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flipV="1">
          <a:off x="16510000" y="1260856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144797</xdr:rowOff>
    </xdr:from>
    <xdr:ext cx="762000" cy="259045"/>
    <xdr:sp macro="" textlink="">
      <xdr:nvSpPr>
        <xdr:cNvPr id="418" name="公債費以外最小値テキスト">
          <a:extLst>
            <a:ext uri="{FF2B5EF4-FFF2-40B4-BE49-F238E27FC236}">
              <a16:creationId xmlns:a16="http://schemas.microsoft.com/office/drawing/2014/main" id="{00000000-0008-0000-0400-0000A2010000}"/>
            </a:ext>
          </a:extLst>
        </xdr:cNvPr>
        <xdr:cNvSpPr txBox="1"/>
      </xdr:nvSpPr>
      <xdr:spPr>
        <a:xfrm>
          <a:off x="16598900" y="1386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1270</xdr:rowOff>
    </xdr:from>
    <xdr:to>
      <xdr:col>82</xdr:col>
      <xdr:colOff>196850</xdr:colOff>
      <xdr:row>81</xdr:row>
      <xdr:rowOff>1270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6421100" y="1388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7637</xdr:rowOff>
    </xdr:from>
    <xdr:ext cx="762000" cy="259045"/>
    <xdr:sp macro="" textlink="">
      <xdr:nvSpPr>
        <xdr:cNvPr id="420" name="公債費以外最大値テキスト">
          <a:extLst>
            <a:ext uri="{FF2B5EF4-FFF2-40B4-BE49-F238E27FC236}">
              <a16:creationId xmlns:a16="http://schemas.microsoft.com/office/drawing/2014/main" id="{00000000-0008-0000-0400-0000A4010000}"/>
            </a:ext>
          </a:extLst>
        </xdr:cNvPr>
        <xdr:cNvSpPr txBox="1"/>
      </xdr:nvSpPr>
      <xdr:spPr>
        <a:xfrm>
          <a:off x="16598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92710</xdr:rowOff>
    </xdr:from>
    <xdr:to>
      <xdr:col>82</xdr:col>
      <xdr:colOff>196850</xdr:colOff>
      <xdr:row>73</xdr:row>
      <xdr:rowOff>92710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159004</xdr:rowOff>
    </xdr:from>
    <xdr:to>
      <xdr:col>82</xdr:col>
      <xdr:colOff>107950</xdr:colOff>
      <xdr:row>77</xdr:row>
      <xdr:rowOff>28702</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5671800" y="13189204"/>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126001</xdr:rowOff>
    </xdr:from>
    <xdr:ext cx="762000" cy="259045"/>
    <xdr:sp macro="" textlink="">
      <xdr:nvSpPr>
        <xdr:cNvPr id="423" name="公債費以外平均値テキスト">
          <a:extLst>
            <a:ext uri="{FF2B5EF4-FFF2-40B4-BE49-F238E27FC236}">
              <a16:creationId xmlns:a16="http://schemas.microsoft.com/office/drawing/2014/main" id="{00000000-0008-0000-0400-0000A7010000}"/>
            </a:ext>
          </a:extLst>
        </xdr:cNvPr>
        <xdr:cNvSpPr txBox="1"/>
      </xdr:nvSpPr>
      <xdr:spPr>
        <a:xfrm>
          <a:off x="16598900" y="13156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153924</xdr:rowOff>
    </xdr:from>
    <xdr:to>
      <xdr:col>82</xdr:col>
      <xdr:colOff>158750</xdr:colOff>
      <xdr:row>77</xdr:row>
      <xdr:rowOff>84074</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64592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127000</xdr:rowOff>
    </xdr:from>
    <xdr:to>
      <xdr:col>78</xdr:col>
      <xdr:colOff>69850</xdr:colOff>
      <xdr:row>76</xdr:row>
      <xdr:rowOff>159004</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4782800" y="1315720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126492</xdr:rowOff>
    </xdr:from>
    <xdr:to>
      <xdr:col>78</xdr:col>
      <xdr:colOff>120650</xdr:colOff>
      <xdr:row>77</xdr:row>
      <xdr:rowOff>56642</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5621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41419</xdr:rowOff>
    </xdr:from>
    <xdr:ext cx="7366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5290800" y="13243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170435</xdr:rowOff>
    </xdr:from>
    <xdr:to>
      <xdr:col>73</xdr:col>
      <xdr:colOff>180975</xdr:colOff>
      <xdr:row>76</xdr:row>
      <xdr:rowOff>127000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3893800" y="13029185"/>
          <a:ext cx="889000" cy="128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76200</xdr:rowOff>
    </xdr:from>
    <xdr:to>
      <xdr:col>74</xdr:col>
      <xdr:colOff>31750</xdr:colOff>
      <xdr:row>77</xdr:row>
      <xdr:rowOff>6350</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4732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16527</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4401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170435</xdr:rowOff>
    </xdr:from>
    <xdr:to>
      <xdr:col>69</xdr:col>
      <xdr:colOff>92075</xdr:colOff>
      <xdr:row>76</xdr:row>
      <xdr:rowOff>117856</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3004800" y="13029185"/>
          <a:ext cx="889000" cy="118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156211</xdr:rowOff>
    </xdr:from>
    <xdr:to>
      <xdr:col>69</xdr:col>
      <xdr:colOff>142875</xdr:colOff>
      <xdr:row>76</xdr:row>
      <xdr:rowOff>86361</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38430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71138</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3512800" y="13101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165354</xdr:rowOff>
    </xdr:from>
    <xdr:to>
      <xdr:col>65</xdr:col>
      <xdr:colOff>53975</xdr:colOff>
      <xdr:row>76</xdr:row>
      <xdr:rowOff>95504</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2954000" y="13024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105681</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2623800" y="12792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149352</xdr:rowOff>
    </xdr:from>
    <xdr:to>
      <xdr:col>82</xdr:col>
      <xdr:colOff>158750</xdr:colOff>
      <xdr:row>77</xdr:row>
      <xdr:rowOff>79502</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6459200" y="1317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165879</xdr:rowOff>
    </xdr:from>
    <xdr:ext cx="762000" cy="259045"/>
    <xdr:sp macro="" textlink="">
      <xdr:nvSpPr>
        <xdr:cNvPr id="442" name="公債費以外該当値テキスト">
          <a:extLst>
            <a:ext uri="{FF2B5EF4-FFF2-40B4-BE49-F238E27FC236}">
              <a16:creationId xmlns:a16="http://schemas.microsoft.com/office/drawing/2014/main" id="{00000000-0008-0000-0400-0000BA010000}"/>
            </a:ext>
          </a:extLst>
        </xdr:cNvPr>
        <xdr:cNvSpPr txBox="1"/>
      </xdr:nvSpPr>
      <xdr:spPr>
        <a:xfrm>
          <a:off x="16598900" y="13024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108204</xdr:rowOff>
    </xdr:from>
    <xdr:to>
      <xdr:col>78</xdr:col>
      <xdr:colOff>120650</xdr:colOff>
      <xdr:row>77</xdr:row>
      <xdr:rowOff>38354</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5621000" y="131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48531</xdr:rowOff>
    </xdr:from>
    <xdr:ext cx="7366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290800" y="12907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76200</xdr:rowOff>
    </xdr:from>
    <xdr:to>
      <xdr:col>74</xdr:col>
      <xdr:colOff>31750</xdr:colOff>
      <xdr:row>77</xdr:row>
      <xdr:rowOff>6350</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4732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162577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4018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119634</xdr:rowOff>
    </xdr:from>
    <xdr:to>
      <xdr:col>69</xdr:col>
      <xdr:colOff>142875</xdr:colOff>
      <xdr:row>76</xdr:row>
      <xdr:rowOff>49783</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3843000" y="1297838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59961</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512800" y="12747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67056</xdr:rowOff>
    </xdr:from>
    <xdr:to>
      <xdr:col>65</xdr:col>
      <xdr:colOff>53975</xdr:colOff>
      <xdr:row>76</xdr:row>
      <xdr:rowOff>168656</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2954000" y="1309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153433</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623800" y="1318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三重県紀宝町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146782</xdr:rowOff>
    </xdr:from>
    <xdr:to>
      <xdr:col>29</xdr:col>
      <xdr:colOff>127000</xdr:colOff>
      <xdr:row>19</xdr:row>
      <xdr:rowOff>168148</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080357"/>
          <a:ext cx="0" cy="139296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140225</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445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168148</xdr:rowOff>
    </xdr:from>
    <xdr:to>
      <xdr:col>30</xdr:col>
      <xdr:colOff>25400</xdr:colOff>
      <xdr:row>19</xdr:row>
      <xdr:rowOff>168148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4733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61709</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823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146782</xdr:rowOff>
    </xdr:from>
    <xdr:to>
      <xdr:col>30</xdr:col>
      <xdr:colOff>25400</xdr:colOff>
      <xdr:row>11</xdr:row>
      <xdr:rowOff>146782</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0803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102715</xdr:rowOff>
    </xdr:from>
    <xdr:to>
      <xdr:col>29</xdr:col>
      <xdr:colOff>127000</xdr:colOff>
      <xdr:row>17</xdr:row>
      <xdr:rowOff>125316</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3064990"/>
          <a:ext cx="647700" cy="226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87492</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30497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67224</xdr:rowOff>
    </xdr:from>
    <xdr:to>
      <xdr:col>29</xdr:col>
      <xdr:colOff>177800</xdr:colOff>
      <xdr:row>17</xdr:row>
      <xdr:rowOff>168824</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30294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123761</xdr:rowOff>
    </xdr:from>
    <xdr:to>
      <xdr:col>26</xdr:col>
      <xdr:colOff>50800</xdr:colOff>
      <xdr:row>17</xdr:row>
      <xdr:rowOff>125316</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4305300" y="3086036"/>
          <a:ext cx="698500" cy="15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97048</xdr:rowOff>
    </xdr:from>
    <xdr:to>
      <xdr:col>26</xdr:col>
      <xdr:colOff>101600</xdr:colOff>
      <xdr:row>18</xdr:row>
      <xdr:rowOff>27198</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30593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11975</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31457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123761</xdr:rowOff>
    </xdr:from>
    <xdr:to>
      <xdr:col>22</xdr:col>
      <xdr:colOff>114300</xdr:colOff>
      <xdr:row>17</xdr:row>
      <xdr:rowOff>140907</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086036"/>
          <a:ext cx="698500" cy="171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110879</xdr:rowOff>
    </xdr:from>
    <xdr:to>
      <xdr:col>22</xdr:col>
      <xdr:colOff>165100</xdr:colOff>
      <xdr:row>18</xdr:row>
      <xdr:rowOff>41029</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30731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25806</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3159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140907</xdr:rowOff>
    </xdr:from>
    <xdr:to>
      <xdr:col>18</xdr:col>
      <xdr:colOff>177800</xdr:colOff>
      <xdr:row>17</xdr:row>
      <xdr:rowOff>166792</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3103182"/>
          <a:ext cx="698500" cy="258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98275</xdr:rowOff>
    </xdr:from>
    <xdr:to>
      <xdr:col>19</xdr:col>
      <xdr:colOff>38100</xdr:colOff>
      <xdr:row>18</xdr:row>
      <xdr:rowOff>28425</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0605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13202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314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92461</xdr:rowOff>
    </xdr:from>
    <xdr:to>
      <xdr:col>15</xdr:col>
      <xdr:colOff>101600</xdr:colOff>
      <xdr:row>18</xdr:row>
      <xdr:rowOff>22611</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54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32788</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823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51915</xdr:rowOff>
    </xdr:from>
    <xdr:to>
      <xdr:col>29</xdr:col>
      <xdr:colOff>177800</xdr:colOff>
      <xdr:row>17</xdr:row>
      <xdr:rowOff>153515</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0141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68442</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859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74516</xdr:rowOff>
    </xdr:from>
    <xdr:to>
      <xdr:col>26</xdr:col>
      <xdr:colOff>101600</xdr:colOff>
      <xdr:row>18</xdr:row>
      <xdr:rowOff>4666</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0367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14843</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8056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72961</xdr:rowOff>
    </xdr:from>
    <xdr:to>
      <xdr:col>22</xdr:col>
      <xdr:colOff>165100</xdr:colOff>
      <xdr:row>18</xdr:row>
      <xdr:rowOff>3111</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0352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13288</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804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90107</xdr:rowOff>
    </xdr:from>
    <xdr:to>
      <xdr:col>19</xdr:col>
      <xdr:colOff>38100</xdr:colOff>
      <xdr:row>18</xdr:row>
      <xdr:rowOff>20257</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0523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30434</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821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115992</xdr:rowOff>
    </xdr:from>
    <xdr:to>
      <xdr:col>15</xdr:col>
      <xdr:colOff>101600</xdr:colOff>
      <xdr:row>18</xdr:row>
      <xdr:rowOff>46142</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0782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30919</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164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168053</xdr:rowOff>
    </xdr:from>
    <xdr:to>
      <xdr:col>29</xdr:col>
      <xdr:colOff>127000</xdr:colOff>
      <xdr:row>37</xdr:row>
      <xdr:rowOff>233414</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092603"/>
          <a:ext cx="0" cy="126551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205491</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330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233414</xdr:rowOff>
    </xdr:from>
    <xdr:to>
      <xdr:col>30</xdr:col>
      <xdr:colOff>25400</xdr:colOff>
      <xdr:row>37</xdr:row>
      <xdr:rowOff>233414</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3581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82980</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836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168053</xdr:rowOff>
    </xdr:from>
    <xdr:to>
      <xdr:col>30</xdr:col>
      <xdr:colOff>25400</xdr:colOff>
      <xdr:row>33</xdr:row>
      <xdr:rowOff>168053</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0926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121323</xdr:rowOff>
    </xdr:from>
    <xdr:to>
      <xdr:col>29</xdr:col>
      <xdr:colOff>127000</xdr:colOff>
      <xdr:row>35</xdr:row>
      <xdr:rowOff>132049</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5003800" y="6731673"/>
          <a:ext cx="647700" cy="107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106100</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716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110261</xdr:rowOff>
    </xdr:from>
    <xdr:to>
      <xdr:col>29</xdr:col>
      <xdr:colOff>177800</xdr:colOff>
      <xdr:row>35</xdr:row>
      <xdr:rowOff>211861</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720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83262</xdr:rowOff>
    </xdr:from>
    <xdr:to>
      <xdr:col>26</xdr:col>
      <xdr:colOff>50800</xdr:colOff>
      <xdr:row>35</xdr:row>
      <xdr:rowOff>132049</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4305300" y="6693612"/>
          <a:ext cx="698500" cy="487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103213</xdr:rowOff>
    </xdr:from>
    <xdr:to>
      <xdr:col>26</xdr:col>
      <xdr:colOff>101600</xdr:colOff>
      <xdr:row>35</xdr:row>
      <xdr:rowOff>204813</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7135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189590</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799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66040</xdr:rowOff>
    </xdr:from>
    <xdr:to>
      <xdr:col>22</xdr:col>
      <xdr:colOff>114300</xdr:colOff>
      <xdr:row>35</xdr:row>
      <xdr:rowOff>83262</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3606800" y="6676390"/>
          <a:ext cx="698500" cy="172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107061</xdr:rowOff>
    </xdr:from>
    <xdr:to>
      <xdr:col>22</xdr:col>
      <xdr:colOff>165100</xdr:colOff>
      <xdr:row>35</xdr:row>
      <xdr:rowOff>208661</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7174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193438</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803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243357</xdr:rowOff>
    </xdr:from>
    <xdr:to>
      <xdr:col>18</xdr:col>
      <xdr:colOff>177800</xdr:colOff>
      <xdr:row>35</xdr:row>
      <xdr:rowOff>66040</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2908300" y="6510807"/>
          <a:ext cx="698500" cy="1655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82582</xdr:rowOff>
    </xdr:from>
    <xdr:to>
      <xdr:col>19</xdr:col>
      <xdr:colOff>38100</xdr:colOff>
      <xdr:row>35</xdr:row>
      <xdr:rowOff>184182</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6929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168959</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779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69723</xdr:rowOff>
    </xdr:from>
    <xdr:to>
      <xdr:col>15</xdr:col>
      <xdr:colOff>101600</xdr:colOff>
      <xdr:row>35</xdr:row>
      <xdr:rowOff>171323</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6800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156100</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766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70523</xdr:rowOff>
    </xdr:from>
    <xdr:to>
      <xdr:col>29</xdr:col>
      <xdr:colOff>177800</xdr:colOff>
      <xdr:row>35</xdr:row>
      <xdr:rowOff>172123</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66808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258500</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6525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81249</xdr:rowOff>
    </xdr:from>
    <xdr:to>
      <xdr:col>26</xdr:col>
      <xdr:colOff>101600</xdr:colOff>
      <xdr:row>35</xdr:row>
      <xdr:rowOff>182849</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66915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193026</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64604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32462</xdr:rowOff>
    </xdr:from>
    <xdr:to>
      <xdr:col>22</xdr:col>
      <xdr:colOff>165100</xdr:colOff>
      <xdr:row>35</xdr:row>
      <xdr:rowOff>134062</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66428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144238</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6411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15240</xdr:rowOff>
    </xdr:from>
    <xdr:to>
      <xdr:col>19</xdr:col>
      <xdr:colOff>38100</xdr:colOff>
      <xdr:row>35</xdr:row>
      <xdr:rowOff>116840</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66255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127017</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6394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192557</xdr:rowOff>
    </xdr:from>
    <xdr:to>
      <xdr:col>15</xdr:col>
      <xdr:colOff>101600</xdr:colOff>
      <xdr:row>34</xdr:row>
      <xdr:rowOff>294157</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64600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304334</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6228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三重県紀宝町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11,054
10,964
79.62
7,382,742
6,979,065
263,316
4,037,125
8,616,731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23.9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126540</xdr:rowOff>
    </xdr:from>
    <xdr:to>
      <xdr:col>24</xdr:col>
      <xdr:colOff>62865</xdr:colOff>
      <xdr:row>39</xdr:row>
      <xdr:rowOff>58021</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70040"/>
          <a:ext cx="1270" cy="14745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61848</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48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58021</xdr:rowOff>
    </xdr:from>
    <xdr:to>
      <xdr:col>24</xdr:col>
      <xdr:colOff>152400</xdr:colOff>
      <xdr:row>39</xdr:row>
      <xdr:rowOff>58021</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744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73217</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045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126540</xdr:rowOff>
    </xdr:from>
    <xdr:to>
      <xdr:col>24</xdr:col>
      <xdr:colOff>152400</xdr:colOff>
      <xdr:row>30</xdr:row>
      <xdr:rowOff>126540</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70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48115</xdr:rowOff>
    </xdr:from>
    <xdr:to>
      <xdr:col>24</xdr:col>
      <xdr:colOff>63500</xdr:colOff>
      <xdr:row>37</xdr:row>
      <xdr:rowOff>52558</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391765"/>
          <a:ext cx="838200" cy="4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10520</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3541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32093</xdr:rowOff>
    </xdr:from>
    <xdr:to>
      <xdr:col>24</xdr:col>
      <xdr:colOff>114300</xdr:colOff>
      <xdr:row>37</xdr:row>
      <xdr:rowOff>133693</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37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52558</xdr:rowOff>
    </xdr:from>
    <xdr:to>
      <xdr:col>19</xdr:col>
      <xdr:colOff>177800</xdr:colOff>
      <xdr:row>37</xdr:row>
      <xdr:rowOff>67310</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396208"/>
          <a:ext cx="889000" cy="14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54061</xdr:rowOff>
    </xdr:from>
    <xdr:to>
      <xdr:col>20</xdr:col>
      <xdr:colOff>38100</xdr:colOff>
      <xdr:row>37</xdr:row>
      <xdr:rowOff>155661</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39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146788</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490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67310</xdr:rowOff>
    </xdr:from>
    <xdr:to>
      <xdr:col>15</xdr:col>
      <xdr:colOff>50800</xdr:colOff>
      <xdr:row>37</xdr:row>
      <xdr:rowOff>76614</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410960"/>
          <a:ext cx="889000" cy="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64615</xdr:rowOff>
    </xdr:from>
    <xdr:to>
      <xdr:col>15</xdr:col>
      <xdr:colOff>101600</xdr:colOff>
      <xdr:row>37</xdr:row>
      <xdr:rowOff>166215</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40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157342</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500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76614</xdr:rowOff>
    </xdr:from>
    <xdr:to>
      <xdr:col>10</xdr:col>
      <xdr:colOff>114300</xdr:colOff>
      <xdr:row>37</xdr:row>
      <xdr:rowOff>84196</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420264"/>
          <a:ext cx="889000" cy="7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42281</xdr:rowOff>
    </xdr:from>
    <xdr:to>
      <xdr:col>10</xdr:col>
      <xdr:colOff>165100</xdr:colOff>
      <xdr:row>37</xdr:row>
      <xdr:rowOff>143881</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85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135008</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478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34836</xdr:rowOff>
    </xdr:from>
    <xdr:to>
      <xdr:col>6</xdr:col>
      <xdr:colOff>38100</xdr:colOff>
      <xdr:row>37</xdr:row>
      <xdr:rowOff>136436</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78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127563</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471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168765</xdr:rowOff>
    </xdr:from>
    <xdr:to>
      <xdr:col>24</xdr:col>
      <xdr:colOff>114300</xdr:colOff>
      <xdr:row>37</xdr:row>
      <xdr:rowOff>98915</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340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20192</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192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1758</xdr:rowOff>
    </xdr:from>
    <xdr:to>
      <xdr:col>20</xdr:col>
      <xdr:colOff>38100</xdr:colOff>
      <xdr:row>37</xdr:row>
      <xdr:rowOff>103358</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34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119885</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120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16510</xdr:rowOff>
    </xdr:from>
    <xdr:to>
      <xdr:col>15</xdr:col>
      <xdr:colOff>101600</xdr:colOff>
      <xdr:row>37</xdr:row>
      <xdr:rowOff>118110</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360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134637</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135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25814</xdr:rowOff>
    </xdr:from>
    <xdr:to>
      <xdr:col>10</xdr:col>
      <xdr:colOff>165100</xdr:colOff>
      <xdr:row>37</xdr:row>
      <xdr:rowOff>127414</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369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143941</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144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33396</xdr:rowOff>
    </xdr:from>
    <xdr:to>
      <xdr:col>6</xdr:col>
      <xdr:colOff>38100</xdr:colOff>
      <xdr:row>37</xdr:row>
      <xdr:rowOff>134996</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377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151523</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152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124833</xdr:rowOff>
    </xdr:from>
    <xdr:to>
      <xdr:col>24</xdr:col>
      <xdr:colOff>62865</xdr:colOff>
      <xdr:row>58</xdr:row>
      <xdr:rowOff>76644</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868783"/>
          <a:ext cx="1270" cy="1151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80471</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10024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76644</xdr:rowOff>
    </xdr:from>
    <xdr:to>
      <xdr:col>24</xdr:col>
      <xdr:colOff>152400</xdr:colOff>
      <xdr:row>58</xdr:row>
      <xdr:rowOff>76644</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10020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71510</xdr:rowOff>
    </xdr:from>
    <xdr:ext cx="599010"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644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124833</xdr:rowOff>
    </xdr:from>
    <xdr:to>
      <xdr:col>24</xdr:col>
      <xdr:colOff>152400</xdr:colOff>
      <xdr:row>51</xdr:row>
      <xdr:rowOff>124833</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868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34730</xdr:rowOff>
    </xdr:from>
    <xdr:to>
      <xdr:col>24</xdr:col>
      <xdr:colOff>63500</xdr:colOff>
      <xdr:row>57</xdr:row>
      <xdr:rowOff>52325</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3797300" y="9807380"/>
          <a:ext cx="838200" cy="17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12332</xdr:rowOff>
    </xdr:from>
    <xdr:ext cx="534377"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613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160905</xdr:rowOff>
    </xdr:from>
    <xdr:to>
      <xdr:col>24</xdr:col>
      <xdr:colOff>114300</xdr:colOff>
      <xdr:row>57</xdr:row>
      <xdr:rowOff>91055</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9762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34730</xdr:rowOff>
    </xdr:from>
    <xdr:to>
      <xdr:col>19</xdr:col>
      <xdr:colOff>177800</xdr:colOff>
      <xdr:row>57</xdr:row>
      <xdr:rowOff>51582</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908300" y="9807380"/>
          <a:ext cx="889000" cy="16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5728</xdr:rowOff>
    </xdr:from>
    <xdr:to>
      <xdr:col>20</xdr:col>
      <xdr:colOff>38100</xdr:colOff>
      <xdr:row>57</xdr:row>
      <xdr:rowOff>107328</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9778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98455</xdr:rowOff>
    </xdr:from>
    <xdr:ext cx="534377"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530111" y="9871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51582</xdr:rowOff>
    </xdr:from>
    <xdr:to>
      <xdr:col>15</xdr:col>
      <xdr:colOff>50800</xdr:colOff>
      <xdr:row>57</xdr:row>
      <xdr:rowOff>59937</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019300" y="9824232"/>
          <a:ext cx="889000" cy="8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25132</xdr:rowOff>
    </xdr:from>
    <xdr:to>
      <xdr:col>15</xdr:col>
      <xdr:colOff>101600</xdr:colOff>
      <xdr:row>57</xdr:row>
      <xdr:rowOff>126732</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9797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117859</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41111" y="9890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59937</xdr:rowOff>
    </xdr:from>
    <xdr:to>
      <xdr:col>10</xdr:col>
      <xdr:colOff>114300</xdr:colOff>
      <xdr:row>57</xdr:row>
      <xdr:rowOff>78839</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1130300" y="9832587"/>
          <a:ext cx="889000" cy="18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33289</xdr:rowOff>
    </xdr:from>
    <xdr:to>
      <xdr:col>10</xdr:col>
      <xdr:colOff>165100</xdr:colOff>
      <xdr:row>57</xdr:row>
      <xdr:rowOff>134889</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980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126016</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52111" y="9898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49692</xdr:rowOff>
    </xdr:from>
    <xdr:to>
      <xdr:col>6</xdr:col>
      <xdr:colOff>38100</xdr:colOff>
      <xdr:row>57</xdr:row>
      <xdr:rowOff>151292</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982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142419</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63111" y="9915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1525</xdr:rowOff>
    </xdr:from>
    <xdr:to>
      <xdr:col>24</xdr:col>
      <xdr:colOff>114300</xdr:colOff>
      <xdr:row>57</xdr:row>
      <xdr:rowOff>103125</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9774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151402</xdr:rowOff>
    </xdr:from>
    <xdr:ext cx="534377"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752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155380</xdr:rowOff>
    </xdr:from>
    <xdr:to>
      <xdr:col>20</xdr:col>
      <xdr:colOff>38100</xdr:colOff>
      <xdr:row>57</xdr:row>
      <xdr:rowOff>85530</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975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102057</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530111" y="9531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782</xdr:rowOff>
    </xdr:from>
    <xdr:to>
      <xdr:col>15</xdr:col>
      <xdr:colOff>101600</xdr:colOff>
      <xdr:row>57</xdr:row>
      <xdr:rowOff>102382</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9773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118909</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41111" y="9548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9137</xdr:rowOff>
    </xdr:from>
    <xdr:to>
      <xdr:col>10</xdr:col>
      <xdr:colOff>165100</xdr:colOff>
      <xdr:row>57</xdr:row>
      <xdr:rowOff>110737</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9781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127264</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52111" y="9557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28039</xdr:rowOff>
    </xdr:from>
    <xdr:to>
      <xdr:col>6</xdr:col>
      <xdr:colOff>38100</xdr:colOff>
      <xdr:row>57</xdr:row>
      <xdr:rowOff>129639</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9800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146166</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63111" y="9575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a:extLst>
            <a:ext uri="{FF2B5EF4-FFF2-40B4-BE49-F238E27FC236}">
              <a16:creationId xmlns:a16="http://schemas.microsoft.com/office/drawing/2014/main" id="{00000000-0008-0000-0600-0000A7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92334</xdr:rowOff>
    </xdr:from>
    <xdr:to>
      <xdr:col>24</xdr:col>
      <xdr:colOff>62865</xdr:colOff>
      <xdr:row>78</xdr:row>
      <xdr:rowOff>126487</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flipV="1">
          <a:off x="4633595" y="12093834"/>
          <a:ext cx="1270" cy="1405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130314</xdr:rowOff>
    </xdr:from>
    <xdr:ext cx="378565" cy="259045"/>
    <xdr:sp macro="" textlink="">
      <xdr:nvSpPr>
        <xdr:cNvPr id="169" name="維持補修費最小値テキスト">
          <a:extLst>
            <a:ext uri="{FF2B5EF4-FFF2-40B4-BE49-F238E27FC236}">
              <a16:creationId xmlns:a16="http://schemas.microsoft.com/office/drawing/2014/main" id="{00000000-0008-0000-0600-0000A9000000}"/>
            </a:ext>
          </a:extLst>
        </xdr:cNvPr>
        <xdr:cNvSpPr txBox="1"/>
      </xdr:nvSpPr>
      <xdr:spPr>
        <a:xfrm>
          <a:off x="4686300" y="135034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126487</xdr:rowOff>
    </xdr:from>
    <xdr:to>
      <xdr:col>24</xdr:col>
      <xdr:colOff>152400</xdr:colOff>
      <xdr:row>78</xdr:row>
      <xdr:rowOff>126487</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4546600" y="13499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39011</xdr:rowOff>
    </xdr:from>
    <xdr:ext cx="534377" cy="259045"/>
    <xdr:sp macro="" textlink="">
      <xdr:nvSpPr>
        <xdr:cNvPr id="171" name="維持補修費最大値テキスト">
          <a:extLst>
            <a:ext uri="{FF2B5EF4-FFF2-40B4-BE49-F238E27FC236}">
              <a16:creationId xmlns:a16="http://schemas.microsoft.com/office/drawing/2014/main" id="{00000000-0008-0000-0600-0000AB000000}"/>
            </a:ext>
          </a:extLst>
        </xdr:cNvPr>
        <xdr:cNvSpPr txBox="1"/>
      </xdr:nvSpPr>
      <xdr:spPr>
        <a:xfrm>
          <a:off x="4686300" y="11869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92334</xdr:rowOff>
    </xdr:from>
    <xdr:to>
      <xdr:col>24</xdr:col>
      <xdr:colOff>152400</xdr:colOff>
      <xdr:row>70</xdr:row>
      <xdr:rowOff>92334</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209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99695</xdr:rowOff>
    </xdr:from>
    <xdr:to>
      <xdr:col>24</xdr:col>
      <xdr:colOff>63500</xdr:colOff>
      <xdr:row>77</xdr:row>
      <xdr:rowOff>124566</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3797300" y="13301345"/>
          <a:ext cx="838200" cy="24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50740</xdr:rowOff>
    </xdr:from>
    <xdr:ext cx="469744" cy="259045"/>
    <xdr:sp macro="" textlink="">
      <xdr:nvSpPr>
        <xdr:cNvPr id="174" name="維持補修費平均値テキスト">
          <a:extLst>
            <a:ext uri="{FF2B5EF4-FFF2-40B4-BE49-F238E27FC236}">
              <a16:creationId xmlns:a16="http://schemas.microsoft.com/office/drawing/2014/main" id="{00000000-0008-0000-0600-0000AE000000}"/>
            </a:ext>
          </a:extLst>
        </xdr:cNvPr>
        <xdr:cNvSpPr txBox="1"/>
      </xdr:nvSpPr>
      <xdr:spPr>
        <a:xfrm>
          <a:off x="4686300" y="130809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27863</xdr:rowOff>
    </xdr:from>
    <xdr:to>
      <xdr:col>24</xdr:col>
      <xdr:colOff>114300</xdr:colOff>
      <xdr:row>77</xdr:row>
      <xdr:rowOff>129463</xdr:rowOff>
    </xdr:to>
    <xdr:sp macro="" textlink="">
      <xdr:nvSpPr>
        <xdr:cNvPr id="175" name="フローチャート: 判断 174">
          <a:extLst>
            <a:ext uri="{FF2B5EF4-FFF2-40B4-BE49-F238E27FC236}">
              <a16:creationId xmlns:a16="http://schemas.microsoft.com/office/drawing/2014/main" id="{00000000-0008-0000-0600-0000AF000000}"/>
            </a:ext>
          </a:extLst>
        </xdr:cNvPr>
        <xdr:cNvSpPr/>
      </xdr:nvSpPr>
      <xdr:spPr>
        <a:xfrm>
          <a:off x="4584700" y="13229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99695</xdr:rowOff>
    </xdr:from>
    <xdr:to>
      <xdr:col>19</xdr:col>
      <xdr:colOff>177800</xdr:colOff>
      <xdr:row>77</xdr:row>
      <xdr:rowOff>165029</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2908300" y="13301345"/>
          <a:ext cx="889000" cy="6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34311</xdr:rowOff>
    </xdr:from>
    <xdr:to>
      <xdr:col>20</xdr:col>
      <xdr:colOff>38100</xdr:colOff>
      <xdr:row>77</xdr:row>
      <xdr:rowOff>135911</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3746500" y="1323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152438</xdr:rowOff>
    </xdr:from>
    <xdr:ext cx="469744"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3562428" y="13011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140660</xdr:rowOff>
    </xdr:from>
    <xdr:to>
      <xdr:col>15</xdr:col>
      <xdr:colOff>50800</xdr:colOff>
      <xdr:row>77</xdr:row>
      <xdr:rowOff>165029</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2019300" y="13342310"/>
          <a:ext cx="889000" cy="24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48209</xdr:rowOff>
    </xdr:from>
    <xdr:to>
      <xdr:col>15</xdr:col>
      <xdr:colOff>101600</xdr:colOff>
      <xdr:row>77</xdr:row>
      <xdr:rowOff>149809</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2857500" y="1324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166336</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2673428" y="13025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128636</xdr:rowOff>
    </xdr:from>
    <xdr:to>
      <xdr:col>10</xdr:col>
      <xdr:colOff>114300</xdr:colOff>
      <xdr:row>77</xdr:row>
      <xdr:rowOff>140660</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a:off x="1130300" y="13330286"/>
          <a:ext cx="889000" cy="1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41306</xdr:rowOff>
    </xdr:from>
    <xdr:to>
      <xdr:col>10</xdr:col>
      <xdr:colOff>165100</xdr:colOff>
      <xdr:row>77</xdr:row>
      <xdr:rowOff>142906</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1968500" y="13242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159433</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1784428" y="13018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156246</xdr:rowOff>
    </xdr:from>
    <xdr:to>
      <xdr:col>6</xdr:col>
      <xdr:colOff>38100</xdr:colOff>
      <xdr:row>77</xdr:row>
      <xdr:rowOff>86396</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079500" y="13186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102923</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895428" y="12961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73766</xdr:rowOff>
    </xdr:from>
    <xdr:to>
      <xdr:col>24</xdr:col>
      <xdr:colOff>114300</xdr:colOff>
      <xdr:row>78</xdr:row>
      <xdr:rowOff>3916</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4584700" y="13275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52193</xdr:rowOff>
    </xdr:from>
    <xdr:ext cx="469744" cy="259045"/>
    <xdr:sp macro="" textlink="">
      <xdr:nvSpPr>
        <xdr:cNvPr id="193" name="維持補修費該当値テキスト">
          <a:extLst>
            <a:ext uri="{FF2B5EF4-FFF2-40B4-BE49-F238E27FC236}">
              <a16:creationId xmlns:a16="http://schemas.microsoft.com/office/drawing/2014/main" id="{00000000-0008-0000-0600-0000C1000000}"/>
            </a:ext>
          </a:extLst>
        </xdr:cNvPr>
        <xdr:cNvSpPr txBox="1"/>
      </xdr:nvSpPr>
      <xdr:spPr>
        <a:xfrm>
          <a:off x="4686300" y="13253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48895</xdr:rowOff>
    </xdr:from>
    <xdr:to>
      <xdr:col>20</xdr:col>
      <xdr:colOff>38100</xdr:colOff>
      <xdr:row>77</xdr:row>
      <xdr:rowOff>150495</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3746500" y="1325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141622</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562428" y="13343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114229</xdr:rowOff>
    </xdr:from>
    <xdr:to>
      <xdr:col>15</xdr:col>
      <xdr:colOff>101600</xdr:colOff>
      <xdr:row>78</xdr:row>
      <xdr:rowOff>44379</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2857500" y="13315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35506</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2673428" y="13408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89860</xdr:rowOff>
    </xdr:from>
    <xdr:to>
      <xdr:col>10</xdr:col>
      <xdr:colOff>165100</xdr:colOff>
      <xdr:row>78</xdr:row>
      <xdr:rowOff>20010</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1968500" y="1329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11137</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1784428" y="13384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77836</xdr:rowOff>
    </xdr:from>
    <xdr:to>
      <xdr:col>6</xdr:col>
      <xdr:colOff>38100</xdr:colOff>
      <xdr:row>78</xdr:row>
      <xdr:rowOff>7986</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079500" y="1327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170563</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895428" y="13372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103632</xdr:rowOff>
    </xdr:from>
    <xdr:to>
      <xdr:col>24</xdr:col>
      <xdr:colOff>62865</xdr:colOff>
      <xdr:row>99</xdr:row>
      <xdr:rowOff>36309</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633595" y="15705582"/>
          <a:ext cx="1270" cy="1304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40136</xdr:rowOff>
    </xdr:from>
    <xdr:ext cx="534377" cy="259045"/>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686300" y="17013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36309</xdr:rowOff>
    </xdr:from>
    <xdr:to>
      <xdr:col>24</xdr:col>
      <xdr:colOff>152400</xdr:colOff>
      <xdr:row>99</xdr:row>
      <xdr:rowOff>36309</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7009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50309</xdr:rowOff>
    </xdr:from>
    <xdr:ext cx="599010" cy="259045"/>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686300" y="15480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103632</xdr:rowOff>
    </xdr:from>
    <xdr:to>
      <xdr:col>24</xdr:col>
      <xdr:colOff>152400</xdr:colOff>
      <xdr:row>91</xdr:row>
      <xdr:rowOff>103632</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5705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95238</xdr:rowOff>
    </xdr:from>
    <xdr:to>
      <xdr:col>24</xdr:col>
      <xdr:colOff>63500</xdr:colOff>
      <xdr:row>96</xdr:row>
      <xdr:rowOff>123279</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3797300" y="16554438"/>
          <a:ext cx="838200" cy="28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10062</xdr:rowOff>
    </xdr:from>
    <xdr:ext cx="534377" cy="259045"/>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686300" y="162978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158635</xdr:rowOff>
    </xdr:from>
    <xdr:to>
      <xdr:col>24</xdr:col>
      <xdr:colOff>114300</xdr:colOff>
      <xdr:row>96</xdr:row>
      <xdr:rowOff>88785</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4584700" y="1644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95238</xdr:rowOff>
    </xdr:from>
    <xdr:to>
      <xdr:col>19</xdr:col>
      <xdr:colOff>177800</xdr:colOff>
      <xdr:row>96</xdr:row>
      <xdr:rowOff>130493</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2908300" y="16554438"/>
          <a:ext cx="889000" cy="35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152743</xdr:rowOff>
    </xdr:from>
    <xdr:to>
      <xdr:col>20</xdr:col>
      <xdr:colOff>38100</xdr:colOff>
      <xdr:row>96</xdr:row>
      <xdr:rowOff>82893</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3746500" y="16440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99420</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530111" y="16215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130493</xdr:rowOff>
    </xdr:from>
    <xdr:to>
      <xdr:col>15</xdr:col>
      <xdr:colOff>50800</xdr:colOff>
      <xdr:row>97</xdr:row>
      <xdr:rowOff>50940</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019300" y="16589693"/>
          <a:ext cx="889000" cy="91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4927</xdr:rowOff>
    </xdr:from>
    <xdr:to>
      <xdr:col>15</xdr:col>
      <xdr:colOff>101600</xdr:colOff>
      <xdr:row>96</xdr:row>
      <xdr:rowOff>106527</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2857500" y="16464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123054</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641111" y="16239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41402</xdr:rowOff>
    </xdr:from>
    <xdr:to>
      <xdr:col>10</xdr:col>
      <xdr:colOff>114300</xdr:colOff>
      <xdr:row>97</xdr:row>
      <xdr:rowOff>50940</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a:off x="1130300" y="16672052"/>
          <a:ext cx="889000" cy="9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62218</xdr:rowOff>
    </xdr:from>
    <xdr:to>
      <xdr:col>10</xdr:col>
      <xdr:colOff>165100</xdr:colOff>
      <xdr:row>96</xdr:row>
      <xdr:rowOff>163818</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968500" y="16521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8895</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52111" y="16296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120002</xdr:rowOff>
    </xdr:from>
    <xdr:to>
      <xdr:col>6</xdr:col>
      <xdr:colOff>38100</xdr:colOff>
      <xdr:row>97</xdr:row>
      <xdr:rowOff>50152</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079500" y="16579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66679</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63111" y="16354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72479</xdr:rowOff>
    </xdr:from>
    <xdr:to>
      <xdr:col>24</xdr:col>
      <xdr:colOff>114300</xdr:colOff>
      <xdr:row>97</xdr:row>
      <xdr:rowOff>2629</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4584700" y="16531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50906</xdr:rowOff>
    </xdr:from>
    <xdr:ext cx="534377" cy="259045"/>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686300" y="16510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44438</xdr:rowOff>
    </xdr:from>
    <xdr:to>
      <xdr:col>20</xdr:col>
      <xdr:colOff>38100</xdr:colOff>
      <xdr:row>96</xdr:row>
      <xdr:rowOff>146038</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3746500" y="16503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137165</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530111" y="16596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79693</xdr:rowOff>
    </xdr:from>
    <xdr:to>
      <xdr:col>15</xdr:col>
      <xdr:colOff>101600</xdr:colOff>
      <xdr:row>97</xdr:row>
      <xdr:rowOff>9843</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2857500" y="16538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970</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641111" y="16631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140</xdr:rowOff>
    </xdr:from>
    <xdr:to>
      <xdr:col>10</xdr:col>
      <xdr:colOff>165100</xdr:colOff>
      <xdr:row>97</xdr:row>
      <xdr:rowOff>101740</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968500" y="16630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92867</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52111" y="16723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162052</xdr:rowOff>
    </xdr:from>
    <xdr:to>
      <xdr:col>6</xdr:col>
      <xdr:colOff>38100</xdr:colOff>
      <xdr:row>97</xdr:row>
      <xdr:rowOff>92202</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079500" y="16621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83329</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63111" y="16713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143168</xdr:rowOff>
    </xdr:from>
    <xdr:to>
      <xdr:col>54</xdr:col>
      <xdr:colOff>189865</xdr:colOff>
      <xdr:row>38</xdr:row>
      <xdr:rowOff>69272</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286668"/>
          <a:ext cx="1270" cy="1297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73099</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588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69272</xdr:rowOff>
    </xdr:from>
    <xdr:to>
      <xdr:col>55</xdr:col>
      <xdr:colOff>88900</xdr:colOff>
      <xdr:row>38</xdr:row>
      <xdr:rowOff>69272</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584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89845</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5061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143168</xdr:rowOff>
    </xdr:from>
    <xdr:to>
      <xdr:col>55</xdr:col>
      <xdr:colOff>88900</xdr:colOff>
      <xdr:row>30</xdr:row>
      <xdr:rowOff>143168</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2866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122999</xdr:rowOff>
    </xdr:from>
    <xdr:to>
      <xdr:col>55</xdr:col>
      <xdr:colOff>0</xdr:colOff>
      <xdr:row>36</xdr:row>
      <xdr:rowOff>146833</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9639300" y="6295199"/>
          <a:ext cx="838200" cy="23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18743</xdr:rowOff>
    </xdr:from>
    <xdr:ext cx="534377"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0194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167316</xdr:rowOff>
    </xdr:from>
    <xdr:to>
      <xdr:col>55</xdr:col>
      <xdr:colOff>50800</xdr:colOff>
      <xdr:row>36</xdr:row>
      <xdr:rowOff>97466</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16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115671</xdr:rowOff>
    </xdr:from>
    <xdr:to>
      <xdr:col>50</xdr:col>
      <xdr:colOff>114300</xdr:colOff>
      <xdr:row>36</xdr:row>
      <xdr:rowOff>146833</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8750300" y="6116421"/>
          <a:ext cx="889000" cy="202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32475</xdr:rowOff>
    </xdr:from>
    <xdr:to>
      <xdr:col>50</xdr:col>
      <xdr:colOff>165100</xdr:colOff>
      <xdr:row>36</xdr:row>
      <xdr:rowOff>134075</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204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150602</xdr:rowOff>
    </xdr:from>
    <xdr:ext cx="534377"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72111" y="5979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115671</xdr:rowOff>
    </xdr:from>
    <xdr:to>
      <xdr:col>45</xdr:col>
      <xdr:colOff>177800</xdr:colOff>
      <xdr:row>35</xdr:row>
      <xdr:rowOff>140680</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6116421"/>
          <a:ext cx="889000" cy="25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49692</xdr:rowOff>
    </xdr:from>
    <xdr:to>
      <xdr:col>46</xdr:col>
      <xdr:colOff>38100</xdr:colOff>
      <xdr:row>36</xdr:row>
      <xdr:rowOff>151292</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22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142419</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83111" y="6314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140680</xdr:rowOff>
    </xdr:from>
    <xdr:to>
      <xdr:col>41</xdr:col>
      <xdr:colOff>50800</xdr:colOff>
      <xdr:row>36</xdr:row>
      <xdr:rowOff>91119</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6972300" y="6141430"/>
          <a:ext cx="889000" cy="121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54140</xdr:rowOff>
    </xdr:from>
    <xdr:to>
      <xdr:col>41</xdr:col>
      <xdr:colOff>101600</xdr:colOff>
      <xdr:row>36</xdr:row>
      <xdr:rowOff>155740</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226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146867</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94111" y="6319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98044</xdr:rowOff>
    </xdr:from>
    <xdr:to>
      <xdr:col>36</xdr:col>
      <xdr:colOff>165100</xdr:colOff>
      <xdr:row>37</xdr:row>
      <xdr:rowOff>28194</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270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19321</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05111" y="6362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72199</xdr:rowOff>
    </xdr:from>
    <xdr:to>
      <xdr:col>55</xdr:col>
      <xdr:colOff>50800</xdr:colOff>
      <xdr:row>37</xdr:row>
      <xdr:rowOff>2349</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244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50626</xdr:rowOff>
    </xdr:from>
    <xdr:ext cx="534377"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222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96033</xdr:rowOff>
    </xdr:from>
    <xdr:to>
      <xdr:col>50</xdr:col>
      <xdr:colOff>165100</xdr:colOff>
      <xdr:row>37</xdr:row>
      <xdr:rowOff>26183</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268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17310</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72111" y="6360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64871</xdr:rowOff>
    </xdr:from>
    <xdr:to>
      <xdr:col>46</xdr:col>
      <xdr:colOff>38100</xdr:colOff>
      <xdr:row>35</xdr:row>
      <xdr:rowOff>166471</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065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11548</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50795" y="5840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89880</xdr:rowOff>
    </xdr:from>
    <xdr:to>
      <xdr:col>41</xdr:col>
      <xdr:colOff>101600</xdr:colOff>
      <xdr:row>36</xdr:row>
      <xdr:rowOff>20030</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090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36557</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94111" y="5865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40319</xdr:rowOff>
    </xdr:from>
    <xdr:to>
      <xdr:col>36</xdr:col>
      <xdr:colOff>165100</xdr:colOff>
      <xdr:row>36</xdr:row>
      <xdr:rowOff>141919</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21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158446</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705111" y="5987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a:extLst>
            <a:ext uri="{FF2B5EF4-FFF2-40B4-BE49-F238E27FC236}">
              <a16:creationId xmlns:a16="http://schemas.microsoft.com/office/drawing/2014/main" id="{00000000-0008-0000-06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9280</xdr:rowOff>
    </xdr:from>
    <xdr:to>
      <xdr:col>54</xdr:col>
      <xdr:colOff>189865</xdr:colOff>
      <xdr:row>59</xdr:row>
      <xdr:rowOff>15563</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10475595" y="8581780"/>
          <a:ext cx="1270" cy="1549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19390</xdr:rowOff>
    </xdr:from>
    <xdr:ext cx="469744" cy="259045"/>
    <xdr:sp macro="" textlink="">
      <xdr:nvSpPr>
        <xdr:cNvPr id="343" name="普通建設事業費最小値テキスト">
          <a:extLst>
            <a:ext uri="{FF2B5EF4-FFF2-40B4-BE49-F238E27FC236}">
              <a16:creationId xmlns:a16="http://schemas.microsoft.com/office/drawing/2014/main" id="{00000000-0008-0000-0600-000057010000}"/>
            </a:ext>
          </a:extLst>
        </xdr:cNvPr>
        <xdr:cNvSpPr txBox="1"/>
      </xdr:nvSpPr>
      <xdr:spPr>
        <a:xfrm>
          <a:off x="10528300" y="10134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15563</xdr:rowOff>
    </xdr:from>
    <xdr:to>
      <xdr:col>55</xdr:col>
      <xdr:colOff>88900</xdr:colOff>
      <xdr:row>59</xdr:row>
      <xdr:rowOff>15563</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10131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127407</xdr:rowOff>
    </xdr:from>
    <xdr:ext cx="599010" cy="259045"/>
    <xdr:sp macro="" textlink="">
      <xdr:nvSpPr>
        <xdr:cNvPr id="345" name="普通建設事業費最大値テキスト">
          <a:extLst>
            <a:ext uri="{FF2B5EF4-FFF2-40B4-BE49-F238E27FC236}">
              <a16:creationId xmlns:a16="http://schemas.microsoft.com/office/drawing/2014/main" id="{00000000-0008-0000-0600-000059010000}"/>
            </a:ext>
          </a:extLst>
        </xdr:cNvPr>
        <xdr:cNvSpPr txBox="1"/>
      </xdr:nvSpPr>
      <xdr:spPr>
        <a:xfrm>
          <a:off x="10528300" y="83570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9280</xdr:rowOff>
    </xdr:from>
    <xdr:to>
      <xdr:col>55</xdr:col>
      <xdr:colOff>88900</xdr:colOff>
      <xdr:row>50</xdr:row>
      <xdr:rowOff>9280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8581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23632</xdr:rowOff>
    </xdr:from>
    <xdr:to>
      <xdr:col>55</xdr:col>
      <xdr:colOff>0</xdr:colOff>
      <xdr:row>57</xdr:row>
      <xdr:rowOff>89987</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9639300" y="9624832"/>
          <a:ext cx="838200" cy="237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149897</xdr:rowOff>
    </xdr:from>
    <xdr:ext cx="534377" cy="259045"/>
    <xdr:sp macro="" textlink="">
      <xdr:nvSpPr>
        <xdr:cNvPr id="348" name="普通建設事業費平均値テキスト">
          <a:extLst>
            <a:ext uri="{FF2B5EF4-FFF2-40B4-BE49-F238E27FC236}">
              <a16:creationId xmlns:a16="http://schemas.microsoft.com/office/drawing/2014/main" id="{00000000-0008-0000-0600-00005C010000}"/>
            </a:ext>
          </a:extLst>
        </xdr:cNvPr>
        <xdr:cNvSpPr txBox="1"/>
      </xdr:nvSpPr>
      <xdr:spPr>
        <a:xfrm>
          <a:off x="10528300" y="97510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20</xdr:rowOff>
    </xdr:from>
    <xdr:to>
      <xdr:col>55</xdr:col>
      <xdr:colOff>50800</xdr:colOff>
      <xdr:row>57</xdr:row>
      <xdr:rowOff>101620</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10426700" y="977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89987</xdr:rowOff>
    </xdr:from>
    <xdr:to>
      <xdr:col>50</xdr:col>
      <xdr:colOff>114300</xdr:colOff>
      <xdr:row>57</xdr:row>
      <xdr:rowOff>141041</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8750300" y="9862637"/>
          <a:ext cx="889000" cy="51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164826</xdr:rowOff>
    </xdr:from>
    <xdr:to>
      <xdr:col>50</xdr:col>
      <xdr:colOff>165100</xdr:colOff>
      <xdr:row>57</xdr:row>
      <xdr:rowOff>94976</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9588500" y="9766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111503</xdr:rowOff>
    </xdr:from>
    <xdr:ext cx="534377"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9372111" y="9541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141041</xdr:rowOff>
    </xdr:from>
    <xdr:to>
      <xdr:col>45</xdr:col>
      <xdr:colOff>177800</xdr:colOff>
      <xdr:row>58</xdr:row>
      <xdr:rowOff>26425</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7861300" y="9913691"/>
          <a:ext cx="889000" cy="56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33785</xdr:rowOff>
    </xdr:from>
    <xdr:to>
      <xdr:col>46</xdr:col>
      <xdr:colOff>38100</xdr:colOff>
      <xdr:row>57</xdr:row>
      <xdr:rowOff>135385</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8699500" y="9806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151912</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483111" y="9581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19933</xdr:rowOff>
    </xdr:from>
    <xdr:to>
      <xdr:col>41</xdr:col>
      <xdr:colOff>50800</xdr:colOff>
      <xdr:row>58</xdr:row>
      <xdr:rowOff>26425</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6972300" y="9792583"/>
          <a:ext cx="889000" cy="177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47096</xdr:rowOff>
    </xdr:from>
    <xdr:to>
      <xdr:col>41</xdr:col>
      <xdr:colOff>101600</xdr:colOff>
      <xdr:row>57</xdr:row>
      <xdr:rowOff>148696</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7810500" y="9819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165223</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7594111" y="9594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158101</xdr:rowOff>
    </xdr:from>
    <xdr:to>
      <xdr:col>36</xdr:col>
      <xdr:colOff>165100</xdr:colOff>
      <xdr:row>57</xdr:row>
      <xdr:rowOff>88251</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6921500" y="9759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79378</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705111" y="9852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144282</xdr:rowOff>
    </xdr:from>
    <xdr:to>
      <xdr:col>55</xdr:col>
      <xdr:colOff>50800</xdr:colOff>
      <xdr:row>56</xdr:row>
      <xdr:rowOff>74432</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10426700" y="9574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167159</xdr:rowOff>
    </xdr:from>
    <xdr:ext cx="599010" cy="259045"/>
    <xdr:sp macro="" textlink="">
      <xdr:nvSpPr>
        <xdr:cNvPr id="367" name="普通建設事業費該当値テキスト">
          <a:extLst>
            <a:ext uri="{FF2B5EF4-FFF2-40B4-BE49-F238E27FC236}">
              <a16:creationId xmlns:a16="http://schemas.microsoft.com/office/drawing/2014/main" id="{00000000-0008-0000-0600-00006F010000}"/>
            </a:ext>
          </a:extLst>
        </xdr:cNvPr>
        <xdr:cNvSpPr txBox="1"/>
      </xdr:nvSpPr>
      <xdr:spPr>
        <a:xfrm>
          <a:off x="10528300" y="9425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39187</xdr:rowOff>
    </xdr:from>
    <xdr:to>
      <xdr:col>50</xdr:col>
      <xdr:colOff>165100</xdr:colOff>
      <xdr:row>57</xdr:row>
      <xdr:rowOff>140787</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9588500" y="9811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131914</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372111" y="9904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90241</xdr:rowOff>
    </xdr:from>
    <xdr:to>
      <xdr:col>46</xdr:col>
      <xdr:colOff>38100</xdr:colOff>
      <xdr:row>58</xdr:row>
      <xdr:rowOff>20391</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8699500" y="9862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11518</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483111" y="9955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147075</xdr:rowOff>
    </xdr:from>
    <xdr:to>
      <xdr:col>41</xdr:col>
      <xdr:colOff>101600</xdr:colOff>
      <xdr:row>58</xdr:row>
      <xdr:rowOff>77225</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7810500" y="9919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68352</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7594111" y="10012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140583</xdr:rowOff>
    </xdr:from>
    <xdr:to>
      <xdr:col>36</xdr:col>
      <xdr:colOff>165100</xdr:colOff>
      <xdr:row>57</xdr:row>
      <xdr:rowOff>70733</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6921500" y="9741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87260</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705111" y="9517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a:extLst>
            <a:ext uri="{FF2B5EF4-FFF2-40B4-BE49-F238E27FC236}">
              <a16:creationId xmlns:a16="http://schemas.microsoft.com/office/drawing/2014/main" id="{00000000-0008-0000-06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112406</xdr:rowOff>
    </xdr:from>
    <xdr:to>
      <xdr:col>54</xdr:col>
      <xdr:colOff>189865</xdr:colOff>
      <xdr:row>79</xdr:row>
      <xdr:rowOff>44450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10475595" y="12285356"/>
          <a:ext cx="1270" cy="1303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0" name="普通建設事業費 （ うち新規整備　）最小値テキスト">
          <a:extLst>
            <a:ext uri="{FF2B5EF4-FFF2-40B4-BE49-F238E27FC236}">
              <a16:creationId xmlns:a16="http://schemas.microsoft.com/office/drawing/2014/main" id="{00000000-0008-0000-0600-000090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59083</xdr:rowOff>
    </xdr:from>
    <xdr:ext cx="599010" cy="259045"/>
    <xdr:sp macro="" textlink="">
      <xdr:nvSpPr>
        <xdr:cNvPr id="402" name="普通建設事業費 （ うち新規整備　）最大値テキスト">
          <a:extLst>
            <a:ext uri="{FF2B5EF4-FFF2-40B4-BE49-F238E27FC236}">
              <a16:creationId xmlns:a16="http://schemas.microsoft.com/office/drawing/2014/main" id="{00000000-0008-0000-0600-000092010000}"/>
            </a:ext>
          </a:extLst>
        </xdr:cNvPr>
        <xdr:cNvSpPr txBox="1"/>
      </xdr:nvSpPr>
      <xdr:spPr>
        <a:xfrm>
          <a:off x="10528300" y="12060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112406</xdr:rowOff>
    </xdr:from>
    <xdr:to>
      <xdr:col>55</xdr:col>
      <xdr:colOff>88900</xdr:colOff>
      <xdr:row>71</xdr:row>
      <xdr:rowOff>112406</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2285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104873</xdr:rowOff>
    </xdr:from>
    <xdr:to>
      <xdr:col>55</xdr:col>
      <xdr:colOff>0</xdr:colOff>
      <xdr:row>79</xdr:row>
      <xdr:rowOff>36971</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9639300" y="13477973"/>
          <a:ext cx="838200" cy="103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88349</xdr:rowOff>
    </xdr:from>
    <xdr:ext cx="534377" cy="259045"/>
    <xdr:sp macro="" textlink="">
      <xdr:nvSpPr>
        <xdr:cNvPr id="405" name="普通建設事業費 （ うち新規整備　）平均値テキスト">
          <a:extLst>
            <a:ext uri="{FF2B5EF4-FFF2-40B4-BE49-F238E27FC236}">
              <a16:creationId xmlns:a16="http://schemas.microsoft.com/office/drawing/2014/main" id="{00000000-0008-0000-0600-000095010000}"/>
            </a:ext>
          </a:extLst>
        </xdr:cNvPr>
        <xdr:cNvSpPr txBox="1"/>
      </xdr:nvSpPr>
      <xdr:spPr>
        <a:xfrm>
          <a:off x="10528300" y="132899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65472</xdr:rowOff>
    </xdr:from>
    <xdr:to>
      <xdr:col>55</xdr:col>
      <xdr:colOff>50800</xdr:colOff>
      <xdr:row>78</xdr:row>
      <xdr:rowOff>167072</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10426700" y="13438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104873</xdr:rowOff>
    </xdr:from>
    <xdr:to>
      <xdr:col>50</xdr:col>
      <xdr:colOff>114300</xdr:colOff>
      <xdr:row>78</xdr:row>
      <xdr:rowOff>167956</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8750300" y="13477973"/>
          <a:ext cx="889000" cy="63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66504</xdr:rowOff>
    </xdr:from>
    <xdr:to>
      <xdr:col>50</xdr:col>
      <xdr:colOff>165100</xdr:colOff>
      <xdr:row>78</xdr:row>
      <xdr:rowOff>168104</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9588500" y="1343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159231</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9372111" y="13532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65748</xdr:rowOff>
    </xdr:from>
    <xdr:to>
      <xdr:col>45</xdr:col>
      <xdr:colOff>177800</xdr:colOff>
      <xdr:row>78</xdr:row>
      <xdr:rowOff>167956</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7861300" y="13438848"/>
          <a:ext cx="889000" cy="102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78274</xdr:rowOff>
    </xdr:from>
    <xdr:to>
      <xdr:col>46</xdr:col>
      <xdr:colOff>38100</xdr:colOff>
      <xdr:row>79</xdr:row>
      <xdr:rowOff>8424</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8699500" y="13451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24951</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483111" y="13226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65748</xdr:rowOff>
    </xdr:from>
    <xdr:to>
      <xdr:col>41</xdr:col>
      <xdr:colOff>50800</xdr:colOff>
      <xdr:row>78</xdr:row>
      <xdr:rowOff>79735</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flipV="1">
          <a:off x="6972300" y="13438848"/>
          <a:ext cx="889000" cy="13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56519</xdr:rowOff>
    </xdr:from>
    <xdr:to>
      <xdr:col>41</xdr:col>
      <xdr:colOff>101600</xdr:colOff>
      <xdr:row>78</xdr:row>
      <xdr:rowOff>158119</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7810500" y="13429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149246</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594111" y="13522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19413</xdr:rowOff>
    </xdr:from>
    <xdr:to>
      <xdr:col>36</xdr:col>
      <xdr:colOff>165100</xdr:colOff>
      <xdr:row>78</xdr:row>
      <xdr:rowOff>121013</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6921500" y="13392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137540</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705111" y="13167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157621</xdr:rowOff>
    </xdr:from>
    <xdr:to>
      <xdr:col>55</xdr:col>
      <xdr:colOff>50800</xdr:colOff>
      <xdr:row>79</xdr:row>
      <xdr:rowOff>87771</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10426700" y="13530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72548</xdr:rowOff>
    </xdr:from>
    <xdr:ext cx="469744" cy="259045"/>
    <xdr:sp macro="" textlink="">
      <xdr:nvSpPr>
        <xdr:cNvPr id="424" name="普通建設事業費 （ うち新規整備　）該当値テキスト">
          <a:extLst>
            <a:ext uri="{FF2B5EF4-FFF2-40B4-BE49-F238E27FC236}">
              <a16:creationId xmlns:a16="http://schemas.microsoft.com/office/drawing/2014/main" id="{00000000-0008-0000-0600-0000A8010000}"/>
            </a:ext>
          </a:extLst>
        </xdr:cNvPr>
        <xdr:cNvSpPr txBox="1"/>
      </xdr:nvSpPr>
      <xdr:spPr>
        <a:xfrm>
          <a:off x="10528300" y="13445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54073</xdr:rowOff>
    </xdr:from>
    <xdr:to>
      <xdr:col>50</xdr:col>
      <xdr:colOff>165100</xdr:colOff>
      <xdr:row>78</xdr:row>
      <xdr:rowOff>155673</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9588500" y="13427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750</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372111" y="13202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117156</xdr:rowOff>
    </xdr:from>
    <xdr:to>
      <xdr:col>46</xdr:col>
      <xdr:colOff>38100</xdr:colOff>
      <xdr:row>79</xdr:row>
      <xdr:rowOff>47306</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8699500" y="13490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38433</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483111" y="13582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14948</xdr:rowOff>
    </xdr:from>
    <xdr:to>
      <xdr:col>41</xdr:col>
      <xdr:colOff>101600</xdr:colOff>
      <xdr:row>78</xdr:row>
      <xdr:rowOff>116548</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7810500" y="1338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133075</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7594111" y="13163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28935</xdr:rowOff>
    </xdr:from>
    <xdr:to>
      <xdr:col>36</xdr:col>
      <xdr:colOff>165100</xdr:colOff>
      <xdr:row>78</xdr:row>
      <xdr:rowOff>130535</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6921500" y="13402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121662</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705111" y="13494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a:extLst>
            <a:ext uri="{FF2B5EF4-FFF2-40B4-BE49-F238E27FC236}">
              <a16:creationId xmlns:a16="http://schemas.microsoft.com/office/drawing/2014/main" id="{00000000-0008-0000-06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111734</xdr:rowOff>
    </xdr:from>
    <xdr:to>
      <xdr:col>54</xdr:col>
      <xdr:colOff>189865</xdr:colOff>
      <xdr:row>98</xdr:row>
      <xdr:rowOff>167033</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flipV="1">
          <a:off x="10475595" y="15713684"/>
          <a:ext cx="1270" cy="12554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170860</xdr:rowOff>
    </xdr:from>
    <xdr:ext cx="469744" cy="259045"/>
    <xdr:sp macro="" textlink="">
      <xdr:nvSpPr>
        <xdr:cNvPr id="457" name="普通建設事業費 （ うち更新整備　）最小値テキスト">
          <a:extLst>
            <a:ext uri="{FF2B5EF4-FFF2-40B4-BE49-F238E27FC236}">
              <a16:creationId xmlns:a16="http://schemas.microsoft.com/office/drawing/2014/main" id="{00000000-0008-0000-0600-0000C9010000}"/>
            </a:ext>
          </a:extLst>
        </xdr:cNvPr>
        <xdr:cNvSpPr txBox="1"/>
      </xdr:nvSpPr>
      <xdr:spPr>
        <a:xfrm>
          <a:off x="10528300" y="16972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167033</xdr:rowOff>
    </xdr:from>
    <xdr:to>
      <xdr:col>55</xdr:col>
      <xdr:colOff>88900</xdr:colOff>
      <xdr:row>98</xdr:row>
      <xdr:rowOff>167033</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6969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58411</xdr:rowOff>
    </xdr:from>
    <xdr:ext cx="599010" cy="259045"/>
    <xdr:sp macro="" textlink="">
      <xdr:nvSpPr>
        <xdr:cNvPr id="459" name="普通建設事業費 （ うち更新整備　）最大値テキスト">
          <a:extLst>
            <a:ext uri="{FF2B5EF4-FFF2-40B4-BE49-F238E27FC236}">
              <a16:creationId xmlns:a16="http://schemas.microsoft.com/office/drawing/2014/main" id="{00000000-0008-0000-0600-0000CB010000}"/>
            </a:ext>
          </a:extLst>
        </xdr:cNvPr>
        <xdr:cNvSpPr txBox="1"/>
      </xdr:nvSpPr>
      <xdr:spPr>
        <a:xfrm>
          <a:off x="10528300" y="15488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111734</xdr:rowOff>
    </xdr:from>
    <xdr:to>
      <xdr:col>55</xdr:col>
      <xdr:colOff>88900</xdr:colOff>
      <xdr:row>91</xdr:row>
      <xdr:rowOff>111734</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10388600" y="15713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33965</xdr:rowOff>
    </xdr:from>
    <xdr:to>
      <xdr:col>55</xdr:col>
      <xdr:colOff>0</xdr:colOff>
      <xdr:row>97</xdr:row>
      <xdr:rowOff>28364</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9639300" y="15978815"/>
          <a:ext cx="838200" cy="680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107911</xdr:rowOff>
    </xdr:from>
    <xdr:ext cx="534377" cy="259045"/>
    <xdr:sp macro="" textlink="">
      <xdr:nvSpPr>
        <xdr:cNvPr id="462" name="普通建設事業費 （ うち更新整備　）平均値テキスト">
          <a:extLst>
            <a:ext uri="{FF2B5EF4-FFF2-40B4-BE49-F238E27FC236}">
              <a16:creationId xmlns:a16="http://schemas.microsoft.com/office/drawing/2014/main" id="{00000000-0008-0000-0600-0000CE010000}"/>
            </a:ext>
          </a:extLst>
        </xdr:cNvPr>
        <xdr:cNvSpPr txBox="1"/>
      </xdr:nvSpPr>
      <xdr:spPr>
        <a:xfrm>
          <a:off x="10528300" y="165671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129484</xdr:rowOff>
    </xdr:from>
    <xdr:to>
      <xdr:col>55</xdr:col>
      <xdr:colOff>50800</xdr:colOff>
      <xdr:row>97</xdr:row>
      <xdr:rowOff>59634</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10426700" y="16588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28364</xdr:rowOff>
    </xdr:from>
    <xdr:to>
      <xdr:col>50</xdr:col>
      <xdr:colOff>114300</xdr:colOff>
      <xdr:row>97</xdr:row>
      <xdr:rowOff>50478</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8750300" y="16659014"/>
          <a:ext cx="889000" cy="22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120066</xdr:rowOff>
    </xdr:from>
    <xdr:to>
      <xdr:col>50</xdr:col>
      <xdr:colOff>165100</xdr:colOff>
      <xdr:row>97</xdr:row>
      <xdr:rowOff>50216</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9588500" y="16579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66743</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9372111" y="16354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50478</xdr:rowOff>
    </xdr:from>
    <xdr:to>
      <xdr:col>45</xdr:col>
      <xdr:colOff>177800</xdr:colOff>
      <xdr:row>98</xdr:row>
      <xdr:rowOff>160465</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7861300" y="16681128"/>
          <a:ext cx="889000" cy="281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163812</xdr:rowOff>
    </xdr:from>
    <xdr:to>
      <xdr:col>46</xdr:col>
      <xdr:colOff>38100</xdr:colOff>
      <xdr:row>97</xdr:row>
      <xdr:rowOff>93962</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8699500" y="1662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110489</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8483111" y="16398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26848</xdr:rowOff>
    </xdr:from>
    <xdr:to>
      <xdr:col>41</xdr:col>
      <xdr:colOff>50800</xdr:colOff>
      <xdr:row>98</xdr:row>
      <xdr:rowOff>160465</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6972300" y="16657498"/>
          <a:ext cx="889000" cy="305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62337</xdr:rowOff>
    </xdr:from>
    <xdr:to>
      <xdr:col>41</xdr:col>
      <xdr:colOff>101600</xdr:colOff>
      <xdr:row>97</xdr:row>
      <xdr:rowOff>163937</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7810500" y="1669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9014</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594111" y="16468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27361</xdr:rowOff>
    </xdr:from>
    <xdr:to>
      <xdr:col>36</xdr:col>
      <xdr:colOff>165100</xdr:colOff>
      <xdr:row>97</xdr:row>
      <xdr:rowOff>128961</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6921500" y="16658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120088</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6705111" y="16750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92</xdr:row>
      <xdr:rowOff>154615</xdr:rowOff>
    </xdr:from>
    <xdr:to>
      <xdr:col>55</xdr:col>
      <xdr:colOff>50800</xdr:colOff>
      <xdr:row>93</xdr:row>
      <xdr:rowOff>84765</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10426700" y="15928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6042</xdr:rowOff>
    </xdr:from>
    <xdr:ext cx="599010" cy="259045"/>
    <xdr:sp macro="" textlink="">
      <xdr:nvSpPr>
        <xdr:cNvPr id="481" name="普通建設事業費 （ うち更新整備　）該当値テキスト">
          <a:extLst>
            <a:ext uri="{FF2B5EF4-FFF2-40B4-BE49-F238E27FC236}">
              <a16:creationId xmlns:a16="http://schemas.microsoft.com/office/drawing/2014/main" id="{00000000-0008-0000-0600-0000E1010000}"/>
            </a:ext>
          </a:extLst>
        </xdr:cNvPr>
        <xdr:cNvSpPr txBox="1"/>
      </xdr:nvSpPr>
      <xdr:spPr>
        <a:xfrm>
          <a:off x="10528300" y="15779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149014</xdr:rowOff>
    </xdr:from>
    <xdr:to>
      <xdr:col>50</xdr:col>
      <xdr:colOff>165100</xdr:colOff>
      <xdr:row>97</xdr:row>
      <xdr:rowOff>79164</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9588500" y="16608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70291</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9372111" y="16700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171128</xdr:rowOff>
    </xdr:from>
    <xdr:to>
      <xdr:col>46</xdr:col>
      <xdr:colOff>38100</xdr:colOff>
      <xdr:row>97</xdr:row>
      <xdr:rowOff>101278</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8699500" y="16630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92405</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8483111" y="16723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109665</xdr:rowOff>
    </xdr:from>
    <xdr:to>
      <xdr:col>41</xdr:col>
      <xdr:colOff>101600</xdr:colOff>
      <xdr:row>99</xdr:row>
      <xdr:rowOff>39815</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7810500" y="16911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99</xdr:row>
      <xdr:rowOff>30942</xdr:rowOff>
    </xdr:from>
    <xdr:ext cx="469744"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7626428" y="17004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147498</xdr:rowOff>
    </xdr:from>
    <xdr:to>
      <xdr:col>36</xdr:col>
      <xdr:colOff>165100</xdr:colOff>
      <xdr:row>97</xdr:row>
      <xdr:rowOff>77648</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6921500" y="16606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94175</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6705111" y="16381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a:extLst>
            <a:ext uri="{FF2B5EF4-FFF2-40B4-BE49-F238E27FC236}">
              <a16:creationId xmlns:a16="http://schemas.microsoft.com/office/drawing/2014/main" id="{00000000-0008-0000-06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24320</xdr:rowOff>
    </xdr:from>
    <xdr:to>
      <xdr:col>85</xdr:col>
      <xdr:colOff>126364</xdr:colOff>
      <xdr:row>38</xdr:row>
      <xdr:rowOff>25400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6317595" y="5339270"/>
          <a:ext cx="1269" cy="1201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53212</xdr:rowOff>
    </xdr:from>
    <xdr:ext cx="249299" cy="259045"/>
    <xdr:sp macro="" textlink="">
      <xdr:nvSpPr>
        <xdr:cNvPr id="510" name="災害復旧事業費最小値テキスト">
          <a:extLst>
            <a:ext uri="{FF2B5EF4-FFF2-40B4-BE49-F238E27FC236}">
              <a16:creationId xmlns:a16="http://schemas.microsoft.com/office/drawing/2014/main" id="{00000000-0008-0000-0600-0000FE010000}"/>
            </a:ext>
          </a:extLst>
        </xdr:cNvPr>
        <xdr:cNvSpPr txBox="1"/>
      </xdr:nvSpPr>
      <xdr:spPr>
        <a:xfrm>
          <a:off x="16370300" y="65683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142447</xdr:rowOff>
    </xdr:from>
    <xdr:ext cx="599010" cy="259045"/>
    <xdr:sp macro="" textlink="">
      <xdr:nvSpPr>
        <xdr:cNvPr id="512" name="災害復旧事業費最大値テキスト">
          <a:extLst>
            <a:ext uri="{FF2B5EF4-FFF2-40B4-BE49-F238E27FC236}">
              <a16:creationId xmlns:a16="http://schemas.microsoft.com/office/drawing/2014/main" id="{00000000-0008-0000-0600-000000020000}"/>
            </a:ext>
          </a:extLst>
        </xdr:cNvPr>
        <xdr:cNvSpPr txBox="1"/>
      </xdr:nvSpPr>
      <xdr:spPr>
        <a:xfrm>
          <a:off x="16370300" y="5114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24320</xdr:rowOff>
    </xdr:from>
    <xdr:to>
      <xdr:col>86</xdr:col>
      <xdr:colOff>25400</xdr:colOff>
      <xdr:row>31</xdr:row>
      <xdr:rowOff>24320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5339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57376</xdr:rowOff>
    </xdr:from>
    <xdr:to>
      <xdr:col>85</xdr:col>
      <xdr:colOff>127000</xdr:colOff>
      <xdr:row>37</xdr:row>
      <xdr:rowOff>153793</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5481300" y="6401026"/>
          <a:ext cx="838200" cy="96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97662</xdr:rowOff>
    </xdr:from>
    <xdr:ext cx="469744" cy="259045"/>
    <xdr:sp macro="" textlink="">
      <xdr:nvSpPr>
        <xdr:cNvPr id="515" name="災害復旧事業費平均値テキスト">
          <a:extLst>
            <a:ext uri="{FF2B5EF4-FFF2-40B4-BE49-F238E27FC236}">
              <a16:creationId xmlns:a16="http://schemas.microsoft.com/office/drawing/2014/main" id="{00000000-0008-0000-0600-000003020000}"/>
            </a:ext>
          </a:extLst>
        </xdr:cNvPr>
        <xdr:cNvSpPr txBox="1"/>
      </xdr:nvSpPr>
      <xdr:spPr>
        <a:xfrm>
          <a:off x="16370300" y="64413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119235</xdr:rowOff>
    </xdr:from>
    <xdr:to>
      <xdr:col>85</xdr:col>
      <xdr:colOff>177800</xdr:colOff>
      <xdr:row>38</xdr:row>
      <xdr:rowOff>49385</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6268700" y="6462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153793</xdr:rowOff>
    </xdr:from>
    <xdr:to>
      <xdr:col>81</xdr:col>
      <xdr:colOff>50800</xdr:colOff>
      <xdr:row>38</xdr:row>
      <xdr:rowOff>12690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4592300" y="6497443"/>
          <a:ext cx="889000" cy="30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137249</xdr:rowOff>
    </xdr:from>
    <xdr:to>
      <xdr:col>81</xdr:col>
      <xdr:colOff>101600</xdr:colOff>
      <xdr:row>38</xdr:row>
      <xdr:rowOff>67399</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5430500" y="6480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58526</xdr:rowOff>
    </xdr:from>
    <xdr:ext cx="469744"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46428" y="6573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12690</xdr:rowOff>
    </xdr:from>
    <xdr:to>
      <xdr:col>76</xdr:col>
      <xdr:colOff>114300</xdr:colOff>
      <xdr:row>38</xdr:row>
      <xdr:rowOff>24680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3703300" y="6527790"/>
          <a:ext cx="889000" cy="11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127236</xdr:rowOff>
    </xdr:from>
    <xdr:to>
      <xdr:col>76</xdr:col>
      <xdr:colOff>165100</xdr:colOff>
      <xdr:row>38</xdr:row>
      <xdr:rowOff>57386</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4541500" y="647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73913</xdr:rowOff>
    </xdr:from>
    <xdr:ext cx="469744"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357428" y="6246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18307</xdr:rowOff>
    </xdr:from>
    <xdr:to>
      <xdr:col>71</xdr:col>
      <xdr:colOff>177800</xdr:colOff>
      <xdr:row>38</xdr:row>
      <xdr:rowOff>24680</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2814300" y="6533407"/>
          <a:ext cx="889000" cy="6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136740</xdr:rowOff>
    </xdr:from>
    <xdr:to>
      <xdr:col>72</xdr:col>
      <xdr:colOff>38100</xdr:colOff>
      <xdr:row>38</xdr:row>
      <xdr:rowOff>66890</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3652500" y="6480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83417</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3468428" y="6255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119235</xdr:rowOff>
    </xdr:from>
    <xdr:to>
      <xdr:col>67</xdr:col>
      <xdr:colOff>101600</xdr:colOff>
      <xdr:row>38</xdr:row>
      <xdr:rowOff>49385</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2763500" y="6462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65912</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579428" y="6238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6576</xdr:rowOff>
    </xdr:from>
    <xdr:to>
      <xdr:col>85</xdr:col>
      <xdr:colOff>177800</xdr:colOff>
      <xdr:row>37</xdr:row>
      <xdr:rowOff>108176</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6268700" y="6350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29453</xdr:rowOff>
    </xdr:from>
    <xdr:ext cx="534377" cy="259045"/>
    <xdr:sp macro="" textlink="">
      <xdr:nvSpPr>
        <xdr:cNvPr id="534" name="災害復旧事業費該当値テキスト">
          <a:extLst>
            <a:ext uri="{FF2B5EF4-FFF2-40B4-BE49-F238E27FC236}">
              <a16:creationId xmlns:a16="http://schemas.microsoft.com/office/drawing/2014/main" id="{00000000-0008-0000-0600-000016020000}"/>
            </a:ext>
          </a:extLst>
        </xdr:cNvPr>
        <xdr:cNvSpPr txBox="1"/>
      </xdr:nvSpPr>
      <xdr:spPr>
        <a:xfrm>
          <a:off x="16370300" y="6201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102993</xdr:rowOff>
    </xdr:from>
    <xdr:to>
      <xdr:col>81</xdr:col>
      <xdr:colOff>101600</xdr:colOff>
      <xdr:row>38</xdr:row>
      <xdr:rowOff>33144</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5430500" y="644664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49670</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246428" y="6221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133340</xdr:rowOff>
    </xdr:from>
    <xdr:to>
      <xdr:col>76</xdr:col>
      <xdr:colOff>165100</xdr:colOff>
      <xdr:row>38</xdr:row>
      <xdr:rowOff>63490</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4541500" y="6476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54617</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357428" y="6569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145330</xdr:rowOff>
    </xdr:from>
    <xdr:to>
      <xdr:col>72</xdr:col>
      <xdr:colOff>38100</xdr:colOff>
      <xdr:row>38</xdr:row>
      <xdr:rowOff>75480</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3652500" y="648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66607</xdr:rowOff>
    </xdr:from>
    <xdr:ext cx="378565"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514017" y="65817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138958</xdr:rowOff>
    </xdr:from>
    <xdr:to>
      <xdr:col>67</xdr:col>
      <xdr:colOff>101600</xdr:colOff>
      <xdr:row>38</xdr:row>
      <xdr:rowOff>69107</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2763500" y="648260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60234</xdr:rowOff>
    </xdr:from>
    <xdr:ext cx="469744"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579428" y="6575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9" name="失業対策事業費最小値テキスト">
          <a:extLst>
            <a:ext uri="{FF2B5EF4-FFF2-40B4-BE49-F238E27FC236}">
              <a16:creationId xmlns:a16="http://schemas.microsoft.com/office/drawing/2014/main" id="{00000000-0008-0000-0600-00002F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1" name="失業対策事業費最大値テキスト">
          <a:extLst>
            <a:ext uri="{FF2B5EF4-FFF2-40B4-BE49-F238E27FC236}">
              <a16:creationId xmlns:a16="http://schemas.microsoft.com/office/drawing/2014/main" id="{00000000-0008-0000-0600-000031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4" name="失業対策事業費平均値テキスト">
          <a:extLst>
            <a:ext uri="{FF2B5EF4-FFF2-40B4-BE49-F238E27FC236}">
              <a16:creationId xmlns:a16="http://schemas.microsoft.com/office/drawing/2014/main" id="{00000000-0008-0000-0600-000034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3" name="失業対策事業費該当値テキスト">
          <a:extLst>
            <a:ext uri="{FF2B5EF4-FFF2-40B4-BE49-F238E27FC236}">
              <a16:creationId xmlns:a16="http://schemas.microsoft.com/office/drawing/2014/main" id="{00000000-0008-0000-0600-000047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a:extLst>
            <a:ext uri="{FF2B5EF4-FFF2-40B4-BE49-F238E27FC236}">
              <a16:creationId xmlns:a16="http://schemas.microsoft.com/office/drawing/2014/main" id="{00000000-0008-0000-0600-00006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22337</xdr:rowOff>
    </xdr:from>
    <xdr:to>
      <xdr:col>85</xdr:col>
      <xdr:colOff>126364</xdr:colOff>
      <xdr:row>79</xdr:row>
      <xdr:rowOff>27998</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6317595" y="12195287"/>
          <a:ext cx="1269" cy="1377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31825</xdr:rowOff>
    </xdr:from>
    <xdr:ext cx="469744" cy="259045"/>
    <xdr:sp macro="" textlink="">
      <xdr:nvSpPr>
        <xdr:cNvPr id="616" name="公債費最小値テキスト">
          <a:extLst>
            <a:ext uri="{FF2B5EF4-FFF2-40B4-BE49-F238E27FC236}">
              <a16:creationId xmlns:a16="http://schemas.microsoft.com/office/drawing/2014/main" id="{00000000-0008-0000-0600-000068020000}"/>
            </a:ext>
          </a:extLst>
        </xdr:cNvPr>
        <xdr:cNvSpPr txBox="1"/>
      </xdr:nvSpPr>
      <xdr:spPr>
        <a:xfrm>
          <a:off x="16370300" y="13576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27998</xdr:rowOff>
    </xdr:from>
    <xdr:to>
      <xdr:col>86</xdr:col>
      <xdr:colOff>25400</xdr:colOff>
      <xdr:row>79</xdr:row>
      <xdr:rowOff>27998</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3572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140464</xdr:rowOff>
    </xdr:from>
    <xdr:ext cx="599010" cy="259045"/>
    <xdr:sp macro="" textlink="">
      <xdr:nvSpPr>
        <xdr:cNvPr id="618" name="公債費最大値テキスト">
          <a:extLst>
            <a:ext uri="{FF2B5EF4-FFF2-40B4-BE49-F238E27FC236}">
              <a16:creationId xmlns:a16="http://schemas.microsoft.com/office/drawing/2014/main" id="{00000000-0008-0000-0600-00006A020000}"/>
            </a:ext>
          </a:extLst>
        </xdr:cNvPr>
        <xdr:cNvSpPr txBox="1"/>
      </xdr:nvSpPr>
      <xdr:spPr>
        <a:xfrm>
          <a:off x="16370300" y="11970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22337</xdr:rowOff>
    </xdr:from>
    <xdr:to>
      <xdr:col>86</xdr:col>
      <xdr:colOff>25400</xdr:colOff>
      <xdr:row>71</xdr:row>
      <xdr:rowOff>22337</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2195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149492</xdr:rowOff>
    </xdr:from>
    <xdr:to>
      <xdr:col>85</xdr:col>
      <xdr:colOff>127000</xdr:colOff>
      <xdr:row>76</xdr:row>
      <xdr:rowOff>7455</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5481300" y="13008242"/>
          <a:ext cx="838200" cy="29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87475</xdr:rowOff>
    </xdr:from>
    <xdr:ext cx="534377" cy="259045"/>
    <xdr:sp macro="" textlink="">
      <xdr:nvSpPr>
        <xdr:cNvPr id="621" name="公債費平均値テキスト">
          <a:extLst>
            <a:ext uri="{FF2B5EF4-FFF2-40B4-BE49-F238E27FC236}">
              <a16:creationId xmlns:a16="http://schemas.microsoft.com/office/drawing/2014/main" id="{00000000-0008-0000-0600-00006D020000}"/>
            </a:ext>
          </a:extLst>
        </xdr:cNvPr>
        <xdr:cNvSpPr txBox="1"/>
      </xdr:nvSpPr>
      <xdr:spPr>
        <a:xfrm>
          <a:off x="16370300" y="131176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109048</xdr:rowOff>
    </xdr:from>
    <xdr:to>
      <xdr:col>85</xdr:col>
      <xdr:colOff>177800</xdr:colOff>
      <xdr:row>77</xdr:row>
      <xdr:rowOff>39198</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6268700" y="1313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7455</xdr:rowOff>
    </xdr:from>
    <xdr:to>
      <xdr:col>81</xdr:col>
      <xdr:colOff>50800</xdr:colOff>
      <xdr:row>76</xdr:row>
      <xdr:rowOff>24723</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4592300" y="13037655"/>
          <a:ext cx="889000" cy="17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110525</xdr:rowOff>
    </xdr:from>
    <xdr:to>
      <xdr:col>81</xdr:col>
      <xdr:colOff>101600</xdr:colOff>
      <xdr:row>77</xdr:row>
      <xdr:rowOff>40675</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5430500" y="1314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31802</xdr:rowOff>
    </xdr:from>
    <xdr:ext cx="534377"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5214111" y="13233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24723</xdr:rowOff>
    </xdr:from>
    <xdr:to>
      <xdr:col>76</xdr:col>
      <xdr:colOff>114300</xdr:colOff>
      <xdr:row>76</xdr:row>
      <xdr:rowOff>53967</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3703300" y="13054923"/>
          <a:ext cx="889000" cy="29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104239</xdr:rowOff>
    </xdr:from>
    <xdr:to>
      <xdr:col>76</xdr:col>
      <xdr:colOff>165100</xdr:colOff>
      <xdr:row>77</xdr:row>
      <xdr:rowOff>34389</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4541500" y="1313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25516</xdr:rowOff>
    </xdr:from>
    <xdr:ext cx="534377"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4325111" y="13227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53967</xdr:rowOff>
    </xdr:from>
    <xdr:to>
      <xdr:col>71</xdr:col>
      <xdr:colOff>177800</xdr:colOff>
      <xdr:row>76</xdr:row>
      <xdr:rowOff>83381</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2814300" y="13084167"/>
          <a:ext cx="889000" cy="29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57238</xdr:rowOff>
    </xdr:from>
    <xdr:to>
      <xdr:col>72</xdr:col>
      <xdr:colOff>38100</xdr:colOff>
      <xdr:row>76</xdr:row>
      <xdr:rowOff>158838</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3652500" y="13087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149965</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3436111" y="13180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44376</xdr:rowOff>
    </xdr:from>
    <xdr:to>
      <xdr:col>67</xdr:col>
      <xdr:colOff>101600</xdr:colOff>
      <xdr:row>76</xdr:row>
      <xdr:rowOff>145976</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2763500" y="13074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137103</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547111" y="13167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98692</xdr:rowOff>
    </xdr:from>
    <xdr:to>
      <xdr:col>85</xdr:col>
      <xdr:colOff>177800</xdr:colOff>
      <xdr:row>76</xdr:row>
      <xdr:rowOff>28842</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6268700" y="12957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121569</xdr:rowOff>
    </xdr:from>
    <xdr:ext cx="534377" cy="259045"/>
    <xdr:sp macro="" textlink="">
      <xdr:nvSpPr>
        <xdr:cNvPr id="640" name="公債費該当値テキスト">
          <a:extLst>
            <a:ext uri="{FF2B5EF4-FFF2-40B4-BE49-F238E27FC236}">
              <a16:creationId xmlns:a16="http://schemas.microsoft.com/office/drawing/2014/main" id="{00000000-0008-0000-0600-000080020000}"/>
            </a:ext>
          </a:extLst>
        </xdr:cNvPr>
        <xdr:cNvSpPr txBox="1"/>
      </xdr:nvSpPr>
      <xdr:spPr>
        <a:xfrm>
          <a:off x="16370300" y="12808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128105</xdr:rowOff>
    </xdr:from>
    <xdr:to>
      <xdr:col>81</xdr:col>
      <xdr:colOff>101600</xdr:colOff>
      <xdr:row>76</xdr:row>
      <xdr:rowOff>58254</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5430500" y="1298685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74782</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214111" y="12762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145372</xdr:rowOff>
    </xdr:from>
    <xdr:to>
      <xdr:col>76</xdr:col>
      <xdr:colOff>165100</xdr:colOff>
      <xdr:row>76</xdr:row>
      <xdr:rowOff>75521</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4541500" y="1300412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92049</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325111" y="12779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3167</xdr:rowOff>
    </xdr:from>
    <xdr:to>
      <xdr:col>72</xdr:col>
      <xdr:colOff>38100</xdr:colOff>
      <xdr:row>76</xdr:row>
      <xdr:rowOff>104767</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3652500" y="13033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121294</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436111" y="12808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32581</xdr:rowOff>
    </xdr:from>
    <xdr:to>
      <xdr:col>67</xdr:col>
      <xdr:colOff>101600</xdr:colOff>
      <xdr:row>76</xdr:row>
      <xdr:rowOff>134181</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2763500" y="13062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150708</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547111" y="12838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積立金グラフ枠">
          <a:extLst>
            <a:ext uri="{FF2B5EF4-FFF2-40B4-BE49-F238E27FC236}">
              <a16:creationId xmlns:a16="http://schemas.microsoft.com/office/drawing/2014/main" id="{00000000-0008-0000-0600-0000A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18073</xdr:rowOff>
    </xdr:from>
    <xdr:to>
      <xdr:col>85</xdr:col>
      <xdr:colOff>126364</xdr:colOff>
      <xdr:row>99</xdr:row>
      <xdr:rowOff>95417</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flipV="1">
          <a:off x="16317595" y="15448573"/>
          <a:ext cx="1269" cy="16203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99244</xdr:rowOff>
    </xdr:from>
    <xdr:ext cx="378565" cy="259045"/>
    <xdr:sp macro="" textlink="">
      <xdr:nvSpPr>
        <xdr:cNvPr id="675" name="積立金最小値テキスト">
          <a:extLst>
            <a:ext uri="{FF2B5EF4-FFF2-40B4-BE49-F238E27FC236}">
              <a16:creationId xmlns:a16="http://schemas.microsoft.com/office/drawing/2014/main" id="{00000000-0008-0000-0600-0000A3020000}"/>
            </a:ext>
          </a:extLst>
        </xdr:cNvPr>
        <xdr:cNvSpPr txBox="1"/>
      </xdr:nvSpPr>
      <xdr:spPr>
        <a:xfrm>
          <a:off x="16370300" y="170727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95417</xdr:rowOff>
    </xdr:from>
    <xdr:to>
      <xdr:col>86</xdr:col>
      <xdr:colOff>25400</xdr:colOff>
      <xdr:row>99</xdr:row>
      <xdr:rowOff>95417</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7068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136200</xdr:rowOff>
    </xdr:from>
    <xdr:ext cx="599010" cy="259045"/>
    <xdr:sp macro="" textlink="">
      <xdr:nvSpPr>
        <xdr:cNvPr id="677" name="積立金最大値テキスト">
          <a:extLst>
            <a:ext uri="{FF2B5EF4-FFF2-40B4-BE49-F238E27FC236}">
              <a16:creationId xmlns:a16="http://schemas.microsoft.com/office/drawing/2014/main" id="{00000000-0008-0000-0600-0000A5020000}"/>
            </a:ext>
          </a:extLst>
        </xdr:cNvPr>
        <xdr:cNvSpPr txBox="1"/>
      </xdr:nvSpPr>
      <xdr:spPr>
        <a:xfrm>
          <a:off x="16370300" y="15223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18073</xdr:rowOff>
    </xdr:from>
    <xdr:to>
      <xdr:col>86</xdr:col>
      <xdr:colOff>25400</xdr:colOff>
      <xdr:row>90</xdr:row>
      <xdr:rowOff>18073</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6230600" y="15448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11184</xdr:rowOff>
    </xdr:from>
    <xdr:to>
      <xdr:col>85</xdr:col>
      <xdr:colOff>127000</xdr:colOff>
      <xdr:row>99</xdr:row>
      <xdr:rowOff>63739</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5481300" y="16984734"/>
          <a:ext cx="838200" cy="52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135997</xdr:rowOff>
    </xdr:from>
    <xdr:ext cx="534377" cy="259045"/>
    <xdr:sp macro="" textlink="">
      <xdr:nvSpPr>
        <xdr:cNvPr id="680" name="積立金平均値テキスト">
          <a:extLst>
            <a:ext uri="{FF2B5EF4-FFF2-40B4-BE49-F238E27FC236}">
              <a16:creationId xmlns:a16="http://schemas.microsoft.com/office/drawing/2014/main" id="{00000000-0008-0000-0600-0000A8020000}"/>
            </a:ext>
          </a:extLst>
        </xdr:cNvPr>
        <xdr:cNvSpPr txBox="1"/>
      </xdr:nvSpPr>
      <xdr:spPr>
        <a:xfrm>
          <a:off x="16370300" y="165951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113120</xdr:rowOff>
    </xdr:from>
    <xdr:to>
      <xdr:col>85</xdr:col>
      <xdr:colOff>177800</xdr:colOff>
      <xdr:row>98</xdr:row>
      <xdr:rowOff>43270</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6268700" y="16743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63739</xdr:rowOff>
    </xdr:from>
    <xdr:to>
      <xdr:col>81</xdr:col>
      <xdr:colOff>50800</xdr:colOff>
      <xdr:row>99</xdr:row>
      <xdr:rowOff>82877</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4592300" y="17037289"/>
          <a:ext cx="889000" cy="19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133379</xdr:rowOff>
    </xdr:from>
    <xdr:to>
      <xdr:col>81</xdr:col>
      <xdr:colOff>101600</xdr:colOff>
      <xdr:row>98</xdr:row>
      <xdr:rowOff>63529</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5430500" y="16764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80056</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5214111" y="16539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99924</xdr:rowOff>
    </xdr:from>
    <xdr:to>
      <xdr:col>76</xdr:col>
      <xdr:colOff>114300</xdr:colOff>
      <xdr:row>99</xdr:row>
      <xdr:rowOff>82877</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3703300" y="16902024"/>
          <a:ext cx="889000" cy="154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147791</xdr:rowOff>
    </xdr:from>
    <xdr:to>
      <xdr:col>76</xdr:col>
      <xdr:colOff>165100</xdr:colOff>
      <xdr:row>98</xdr:row>
      <xdr:rowOff>77941</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4541500" y="1677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94468</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4325111" y="16553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99924</xdr:rowOff>
    </xdr:from>
    <xdr:to>
      <xdr:col>71</xdr:col>
      <xdr:colOff>177800</xdr:colOff>
      <xdr:row>99</xdr:row>
      <xdr:rowOff>67255</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2814300" y="16902024"/>
          <a:ext cx="889000" cy="138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108167</xdr:rowOff>
    </xdr:from>
    <xdr:to>
      <xdr:col>72</xdr:col>
      <xdr:colOff>38100</xdr:colOff>
      <xdr:row>98</xdr:row>
      <xdr:rowOff>38317</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3652500" y="1673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54844</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3436111" y="16514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944</xdr:rowOff>
    </xdr:from>
    <xdr:to>
      <xdr:col>67</xdr:col>
      <xdr:colOff>101600</xdr:colOff>
      <xdr:row>94</xdr:row>
      <xdr:rowOff>102544</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2763500" y="1611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119071</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2547111" y="15892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131834</xdr:rowOff>
    </xdr:from>
    <xdr:to>
      <xdr:col>85</xdr:col>
      <xdr:colOff>177800</xdr:colOff>
      <xdr:row>99</xdr:row>
      <xdr:rowOff>61984</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6268700" y="16933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46761</xdr:rowOff>
    </xdr:from>
    <xdr:ext cx="469744" cy="259045"/>
    <xdr:sp macro="" textlink="">
      <xdr:nvSpPr>
        <xdr:cNvPr id="699" name="積立金該当値テキスト">
          <a:extLst>
            <a:ext uri="{FF2B5EF4-FFF2-40B4-BE49-F238E27FC236}">
              <a16:creationId xmlns:a16="http://schemas.microsoft.com/office/drawing/2014/main" id="{00000000-0008-0000-0600-0000BB020000}"/>
            </a:ext>
          </a:extLst>
        </xdr:cNvPr>
        <xdr:cNvSpPr txBox="1"/>
      </xdr:nvSpPr>
      <xdr:spPr>
        <a:xfrm>
          <a:off x="16370300" y="16848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12939</xdr:rowOff>
    </xdr:from>
    <xdr:to>
      <xdr:col>81</xdr:col>
      <xdr:colOff>101600</xdr:colOff>
      <xdr:row>99</xdr:row>
      <xdr:rowOff>114539</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5430500" y="16986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105666</xdr:rowOff>
    </xdr:from>
    <xdr:ext cx="469744"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5246428" y="17079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99</xdr:row>
      <xdr:rowOff>32077</xdr:rowOff>
    </xdr:from>
    <xdr:to>
      <xdr:col>76</xdr:col>
      <xdr:colOff>165100</xdr:colOff>
      <xdr:row>99</xdr:row>
      <xdr:rowOff>133677</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4541500" y="17005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124804</xdr:rowOff>
    </xdr:from>
    <xdr:ext cx="469744"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357428" y="17098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49124</xdr:rowOff>
    </xdr:from>
    <xdr:to>
      <xdr:col>72</xdr:col>
      <xdr:colOff>38100</xdr:colOff>
      <xdr:row>98</xdr:row>
      <xdr:rowOff>150724</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3652500" y="16851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141851</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3436111" y="16943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16455</xdr:rowOff>
    </xdr:from>
    <xdr:to>
      <xdr:col>67</xdr:col>
      <xdr:colOff>101600</xdr:colOff>
      <xdr:row>99</xdr:row>
      <xdr:rowOff>118055</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2763500" y="1699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109182</xdr:rowOff>
    </xdr:from>
    <xdr:ext cx="469744"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2579428" y="17082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a:extLst>
            <a:ext uri="{FF2B5EF4-FFF2-40B4-BE49-F238E27FC236}">
              <a16:creationId xmlns:a16="http://schemas.microsoft.com/office/drawing/2014/main" id="{00000000-0008-0000-0600-0000D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17361</xdr:rowOff>
    </xdr:from>
    <xdr:to>
      <xdr:col>116</xdr:col>
      <xdr:colOff>62864</xdr:colOff>
      <xdr:row>39</xdr:row>
      <xdr:rowOff>44450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flipV="1">
          <a:off x="22159595" y="5332311"/>
          <a:ext cx="1269" cy="1398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2" name="投資及び出資金最小値テキスト">
          <a:extLst>
            <a:ext uri="{FF2B5EF4-FFF2-40B4-BE49-F238E27FC236}">
              <a16:creationId xmlns:a16="http://schemas.microsoft.com/office/drawing/2014/main" id="{00000000-0008-0000-0600-0000DC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135488</xdr:rowOff>
    </xdr:from>
    <xdr:ext cx="534377" cy="259045"/>
    <xdr:sp macro="" textlink="">
      <xdr:nvSpPr>
        <xdr:cNvPr id="734" name="投資及び出資金最大値テキスト">
          <a:extLst>
            <a:ext uri="{FF2B5EF4-FFF2-40B4-BE49-F238E27FC236}">
              <a16:creationId xmlns:a16="http://schemas.microsoft.com/office/drawing/2014/main" id="{00000000-0008-0000-0600-0000DE020000}"/>
            </a:ext>
          </a:extLst>
        </xdr:cNvPr>
        <xdr:cNvSpPr txBox="1"/>
      </xdr:nvSpPr>
      <xdr:spPr>
        <a:xfrm>
          <a:off x="22212300" y="5107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17361</xdr:rowOff>
    </xdr:from>
    <xdr:to>
      <xdr:col>116</xdr:col>
      <xdr:colOff>152400</xdr:colOff>
      <xdr:row>31</xdr:row>
      <xdr:rowOff>17361</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5332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134770</xdr:rowOff>
    </xdr:from>
    <xdr:ext cx="469744" cy="259045"/>
    <xdr:sp macro="" textlink="">
      <xdr:nvSpPr>
        <xdr:cNvPr id="737" name="投資及び出資金平均値テキスト">
          <a:extLst>
            <a:ext uri="{FF2B5EF4-FFF2-40B4-BE49-F238E27FC236}">
              <a16:creationId xmlns:a16="http://schemas.microsoft.com/office/drawing/2014/main" id="{00000000-0008-0000-0600-0000E1020000}"/>
            </a:ext>
          </a:extLst>
        </xdr:cNvPr>
        <xdr:cNvSpPr txBox="1"/>
      </xdr:nvSpPr>
      <xdr:spPr>
        <a:xfrm>
          <a:off x="22212300" y="64784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111893</xdr:rowOff>
    </xdr:from>
    <xdr:to>
      <xdr:col>116</xdr:col>
      <xdr:colOff>114300</xdr:colOff>
      <xdr:row>39</xdr:row>
      <xdr:rowOff>42043</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2110700" y="6626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130848</xdr:rowOff>
    </xdr:from>
    <xdr:to>
      <xdr:col>112</xdr:col>
      <xdr:colOff>38100</xdr:colOff>
      <xdr:row>39</xdr:row>
      <xdr:rowOff>60998</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1272500" y="664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77525</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1088428" y="642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138716</xdr:rowOff>
    </xdr:from>
    <xdr:to>
      <xdr:col>107</xdr:col>
      <xdr:colOff>101600</xdr:colOff>
      <xdr:row>39</xdr:row>
      <xdr:rowOff>68866</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0383500" y="6653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85393</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0199428" y="6429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145002</xdr:rowOff>
    </xdr:from>
    <xdr:to>
      <xdr:col>102</xdr:col>
      <xdr:colOff>165100</xdr:colOff>
      <xdr:row>39</xdr:row>
      <xdr:rowOff>75152</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19494500" y="6660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91679</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10428" y="6435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141974</xdr:rowOff>
    </xdr:from>
    <xdr:to>
      <xdr:col>98</xdr:col>
      <xdr:colOff>38100</xdr:colOff>
      <xdr:row>39</xdr:row>
      <xdr:rowOff>72124</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8605500" y="6657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88650</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8421428" y="6432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90320</xdr:rowOff>
    </xdr:from>
    <xdr:ext cx="249299" cy="259045"/>
    <xdr:sp macro="" textlink="">
      <xdr:nvSpPr>
        <xdr:cNvPr id="756" name="投資及び出資金該当値テキスト">
          <a:extLst>
            <a:ext uri="{FF2B5EF4-FFF2-40B4-BE49-F238E27FC236}">
              <a16:creationId xmlns:a16="http://schemas.microsoft.com/office/drawing/2014/main" id="{00000000-0008-0000-0600-0000F4020000}"/>
            </a:ext>
          </a:extLst>
        </xdr:cNvPr>
        <xdr:cNvSpPr txBox="1"/>
      </xdr:nvSpPr>
      <xdr:spPr>
        <a:xfrm>
          <a:off x="22212300" y="66054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a16="http://schemas.microsoft.com/office/drawing/2014/main" id="{00000000-0008-0000-06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155767</xdr:rowOff>
    </xdr:from>
    <xdr:to>
      <xdr:col>116</xdr:col>
      <xdr:colOff>62864</xdr:colOff>
      <xdr:row>59</xdr:row>
      <xdr:rowOff>98878</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2159595" y="8728267"/>
          <a:ext cx="1269" cy="1486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1" name="貸付金最小値テキスト">
          <a:extLst>
            <a:ext uri="{FF2B5EF4-FFF2-40B4-BE49-F238E27FC236}">
              <a16:creationId xmlns:a16="http://schemas.microsoft.com/office/drawing/2014/main" id="{00000000-0008-0000-0600-000017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102444</xdr:rowOff>
    </xdr:from>
    <xdr:ext cx="534377" cy="259045"/>
    <xdr:sp macro="" textlink="">
      <xdr:nvSpPr>
        <xdr:cNvPr id="793" name="貸付金最大値テキスト">
          <a:extLst>
            <a:ext uri="{FF2B5EF4-FFF2-40B4-BE49-F238E27FC236}">
              <a16:creationId xmlns:a16="http://schemas.microsoft.com/office/drawing/2014/main" id="{00000000-0008-0000-0600-000019030000}"/>
            </a:ext>
          </a:extLst>
        </xdr:cNvPr>
        <xdr:cNvSpPr txBox="1"/>
      </xdr:nvSpPr>
      <xdr:spPr>
        <a:xfrm>
          <a:off x="22212300" y="8503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155767</xdr:rowOff>
    </xdr:from>
    <xdr:to>
      <xdr:col>116</xdr:col>
      <xdr:colOff>152400</xdr:colOff>
      <xdr:row>50</xdr:row>
      <xdr:rowOff>155767</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8728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90029</xdr:rowOff>
    </xdr:from>
    <xdr:to>
      <xdr:col>116</xdr:col>
      <xdr:colOff>63500</xdr:colOff>
      <xdr:row>59</xdr:row>
      <xdr:rowOff>90159</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21323300" y="10205579"/>
          <a:ext cx="838200" cy="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678</xdr:rowOff>
    </xdr:from>
    <xdr:ext cx="469744" cy="259045"/>
    <xdr:sp macro="" textlink="">
      <xdr:nvSpPr>
        <xdr:cNvPr id="796" name="貸付金平均値テキスト">
          <a:extLst>
            <a:ext uri="{FF2B5EF4-FFF2-40B4-BE49-F238E27FC236}">
              <a16:creationId xmlns:a16="http://schemas.microsoft.com/office/drawing/2014/main" id="{00000000-0008-0000-0600-00001C030000}"/>
            </a:ext>
          </a:extLst>
        </xdr:cNvPr>
        <xdr:cNvSpPr txBox="1"/>
      </xdr:nvSpPr>
      <xdr:spPr>
        <a:xfrm>
          <a:off x="22212300" y="99447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149251</xdr:rowOff>
    </xdr:from>
    <xdr:to>
      <xdr:col>116</xdr:col>
      <xdr:colOff>114300</xdr:colOff>
      <xdr:row>59</xdr:row>
      <xdr:rowOff>79401</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2110700" y="10093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90159</xdr:rowOff>
    </xdr:from>
    <xdr:to>
      <xdr:col>111</xdr:col>
      <xdr:colOff>177800</xdr:colOff>
      <xdr:row>59</xdr:row>
      <xdr:rowOff>90290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20434300" y="10205709"/>
          <a:ext cx="889000" cy="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150654</xdr:rowOff>
    </xdr:from>
    <xdr:to>
      <xdr:col>112</xdr:col>
      <xdr:colOff>38100</xdr:colOff>
      <xdr:row>59</xdr:row>
      <xdr:rowOff>80804</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1272500" y="10094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97331</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088428" y="9869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90290</xdr:rowOff>
    </xdr:from>
    <xdr:to>
      <xdr:col>107</xdr:col>
      <xdr:colOff>50800</xdr:colOff>
      <xdr:row>59</xdr:row>
      <xdr:rowOff>90388</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19545300" y="10205840"/>
          <a:ext cx="889000" cy="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151602</xdr:rowOff>
    </xdr:from>
    <xdr:to>
      <xdr:col>107</xdr:col>
      <xdr:colOff>101600</xdr:colOff>
      <xdr:row>59</xdr:row>
      <xdr:rowOff>81752</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0383500" y="10095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98279</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199428" y="9870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55</xdr:row>
      <xdr:rowOff>59102</xdr:rowOff>
    </xdr:from>
    <xdr:to>
      <xdr:col>102</xdr:col>
      <xdr:colOff>114300</xdr:colOff>
      <xdr:row>59</xdr:row>
      <xdr:rowOff>90388</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18656300" y="9488852"/>
          <a:ext cx="889000" cy="71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133379</xdr:rowOff>
    </xdr:from>
    <xdr:to>
      <xdr:col>102</xdr:col>
      <xdr:colOff>165100</xdr:colOff>
      <xdr:row>59</xdr:row>
      <xdr:rowOff>63529</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9494500" y="10077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80056</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10428" y="9852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107808</xdr:rowOff>
    </xdr:from>
    <xdr:to>
      <xdr:col>98</xdr:col>
      <xdr:colOff>38100</xdr:colOff>
      <xdr:row>59</xdr:row>
      <xdr:rowOff>37958</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8605500" y="10051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29085</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21428" y="10144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39229</xdr:rowOff>
    </xdr:from>
    <xdr:to>
      <xdr:col>116</xdr:col>
      <xdr:colOff>114300</xdr:colOff>
      <xdr:row>59</xdr:row>
      <xdr:rowOff>140829</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2110700" y="10154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127678</xdr:rowOff>
    </xdr:from>
    <xdr:ext cx="378565" cy="259045"/>
    <xdr:sp macro="" textlink="">
      <xdr:nvSpPr>
        <xdr:cNvPr id="815" name="貸付金該当値テキスト">
          <a:extLst>
            <a:ext uri="{FF2B5EF4-FFF2-40B4-BE49-F238E27FC236}">
              <a16:creationId xmlns:a16="http://schemas.microsoft.com/office/drawing/2014/main" id="{00000000-0008-0000-0600-00002F030000}"/>
            </a:ext>
          </a:extLst>
        </xdr:cNvPr>
        <xdr:cNvSpPr txBox="1"/>
      </xdr:nvSpPr>
      <xdr:spPr>
        <a:xfrm>
          <a:off x="22212300" y="100717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39359</xdr:rowOff>
    </xdr:from>
    <xdr:to>
      <xdr:col>112</xdr:col>
      <xdr:colOff>38100</xdr:colOff>
      <xdr:row>59</xdr:row>
      <xdr:rowOff>140959</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1272500" y="10154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132086</xdr:rowOff>
    </xdr:from>
    <xdr:ext cx="378565"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134017" y="102476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39490</xdr:rowOff>
    </xdr:from>
    <xdr:to>
      <xdr:col>107</xdr:col>
      <xdr:colOff>101600</xdr:colOff>
      <xdr:row>59</xdr:row>
      <xdr:rowOff>141090</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0383500" y="1015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132217</xdr:rowOff>
    </xdr:from>
    <xdr:ext cx="378565"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245017" y="102477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39588</xdr:rowOff>
    </xdr:from>
    <xdr:to>
      <xdr:col>102</xdr:col>
      <xdr:colOff>165100</xdr:colOff>
      <xdr:row>59</xdr:row>
      <xdr:rowOff>141188</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9494500" y="10155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132315</xdr:rowOff>
    </xdr:from>
    <xdr:ext cx="378565"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356017" y="102478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8302</xdr:rowOff>
    </xdr:from>
    <xdr:to>
      <xdr:col>98</xdr:col>
      <xdr:colOff>38100</xdr:colOff>
      <xdr:row>55</xdr:row>
      <xdr:rowOff>109902</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8605500" y="9438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53</xdr:row>
      <xdr:rowOff>126429</xdr:rowOff>
    </xdr:from>
    <xdr:ext cx="534377"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389111" y="9213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98079</xdr:rowOff>
    </xdr:from>
    <xdr:to>
      <xdr:col>116</xdr:col>
      <xdr:colOff>62864</xdr:colOff>
      <xdr:row>78</xdr:row>
      <xdr:rowOff>90353</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2271029"/>
          <a:ext cx="1269" cy="1192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94180</xdr:rowOff>
    </xdr:from>
    <xdr:ext cx="534377"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467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90353</xdr:rowOff>
    </xdr:from>
    <xdr:to>
      <xdr:col>116</xdr:col>
      <xdr:colOff>152400</xdr:colOff>
      <xdr:row>78</xdr:row>
      <xdr:rowOff>90353</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463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44756</xdr:rowOff>
    </xdr:from>
    <xdr:ext cx="599010"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2046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98079</xdr:rowOff>
    </xdr:from>
    <xdr:to>
      <xdr:col>116</xdr:col>
      <xdr:colOff>152400</xdr:colOff>
      <xdr:row>71</xdr:row>
      <xdr:rowOff>98079</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2271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111956</xdr:rowOff>
    </xdr:from>
    <xdr:to>
      <xdr:col>116</xdr:col>
      <xdr:colOff>63500</xdr:colOff>
      <xdr:row>76</xdr:row>
      <xdr:rowOff>131569</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1323300" y="13142156"/>
          <a:ext cx="838200" cy="19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85176</xdr:rowOff>
    </xdr:from>
    <xdr:ext cx="534377"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29439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62299</xdr:rowOff>
    </xdr:from>
    <xdr:to>
      <xdr:col>116</xdr:col>
      <xdr:colOff>114300</xdr:colOff>
      <xdr:row>76</xdr:row>
      <xdr:rowOff>163899</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3092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2479</xdr:rowOff>
    </xdr:from>
    <xdr:to>
      <xdr:col>111</xdr:col>
      <xdr:colOff>177800</xdr:colOff>
      <xdr:row>76</xdr:row>
      <xdr:rowOff>111956</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0434300" y="13032679"/>
          <a:ext cx="889000" cy="109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57635</xdr:rowOff>
    </xdr:from>
    <xdr:to>
      <xdr:col>112</xdr:col>
      <xdr:colOff>38100</xdr:colOff>
      <xdr:row>76</xdr:row>
      <xdr:rowOff>159235</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3087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4312</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56111" y="12863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2479</xdr:rowOff>
    </xdr:from>
    <xdr:to>
      <xdr:col>107</xdr:col>
      <xdr:colOff>50800</xdr:colOff>
      <xdr:row>76</xdr:row>
      <xdr:rowOff>159626</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19545300" y="13032679"/>
          <a:ext cx="889000" cy="157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66109</xdr:rowOff>
    </xdr:from>
    <xdr:to>
      <xdr:col>107</xdr:col>
      <xdr:colOff>101600</xdr:colOff>
      <xdr:row>76</xdr:row>
      <xdr:rowOff>167709</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3096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158836</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67111" y="13189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135471</xdr:rowOff>
    </xdr:from>
    <xdr:to>
      <xdr:col>102</xdr:col>
      <xdr:colOff>114300</xdr:colOff>
      <xdr:row>76</xdr:row>
      <xdr:rowOff>159626</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18656300" y="13165671"/>
          <a:ext cx="889000" cy="24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44833</xdr:rowOff>
    </xdr:from>
    <xdr:to>
      <xdr:col>102</xdr:col>
      <xdr:colOff>165100</xdr:colOff>
      <xdr:row>76</xdr:row>
      <xdr:rowOff>146433</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3075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162961</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78111" y="12850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41335</xdr:rowOff>
    </xdr:from>
    <xdr:to>
      <xdr:col>98</xdr:col>
      <xdr:colOff>38100</xdr:colOff>
      <xdr:row>76</xdr:row>
      <xdr:rowOff>142935</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3071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159463</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89111" y="12846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80769</xdr:rowOff>
    </xdr:from>
    <xdr:to>
      <xdr:col>116</xdr:col>
      <xdr:colOff>114300</xdr:colOff>
      <xdr:row>77</xdr:row>
      <xdr:rowOff>10919</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3110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59196</xdr:rowOff>
    </xdr:from>
    <xdr:ext cx="534377"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3089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61156</xdr:rowOff>
    </xdr:from>
    <xdr:to>
      <xdr:col>112</xdr:col>
      <xdr:colOff>38100</xdr:colOff>
      <xdr:row>76</xdr:row>
      <xdr:rowOff>162756</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3091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153883</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56111" y="13184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123129</xdr:rowOff>
    </xdr:from>
    <xdr:to>
      <xdr:col>107</xdr:col>
      <xdr:colOff>101600</xdr:colOff>
      <xdr:row>76</xdr:row>
      <xdr:rowOff>53279</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2981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69806</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67111" y="12757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108826</xdr:rowOff>
    </xdr:from>
    <xdr:to>
      <xdr:col>102</xdr:col>
      <xdr:colOff>165100</xdr:colOff>
      <xdr:row>77</xdr:row>
      <xdr:rowOff>38976</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313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30103</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78111" y="13231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84671</xdr:rowOff>
    </xdr:from>
    <xdr:to>
      <xdr:col>98</xdr:col>
      <xdr:colOff>38100</xdr:colOff>
      <xdr:row>77</xdr:row>
      <xdr:rowOff>14821</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3114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5948</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89111" y="13207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96</xdr:row>
      <xdr:rowOff>35577</xdr:rowOff>
    </xdr:from>
    <xdr:ext cx="31290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7975094" y="1649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93</xdr:row>
      <xdr:rowOff>168927</xdr:rowOff>
    </xdr:from>
    <xdr:ext cx="31290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7975094" y="1611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91</xdr:row>
      <xdr:rowOff>130827</xdr:rowOff>
    </xdr:from>
    <xdr:ext cx="31290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7975094" y="1573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92727</xdr:rowOff>
    </xdr:from>
    <xdr:ext cx="31290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7975094" y="15351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a:extLst>
            <a:ext uri="{FF2B5EF4-FFF2-40B4-BE49-F238E27FC236}">
              <a16:creationId xmlns:a16="http://schemas.microsoft.com/office/drawing/2014/main" id="{00000000-0008-0000-0600-000087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99</xdr:row>
      <xdr:rowOff>44450</xdr:rowOff>
    </xdr:from>
    <xdr:to>
      <xdr:col>116</xdr:col>
      <xdr:colOff>62864</xdr:colOff>
      <xdr:row>99</xdr:row>
      <xdr:rowOff>44450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86377</xdr:rowOff>
    </xdr:from>
    <xdr:ext cx="249299" cy="259045"/>
    <xdr:sp macro="" textlink="">
      <xdr:nvSpPr>
        <xdr:cNvPr id="905" name="前年度繰上充用金最小値テキスト">
          <a:extLst>
            <a:ext uri="{FF2B5EF4-FFF2-40B4-BE49-F238E27FC236}">
              <a16:creationId xmlns:a16="http://schemas.microsoft.com/office/drawing/2014/main" id="{00000000-0008-0000-0600-000089030000}"/>
            </a:ext>
          </a:extLst>
        </xdr:cNvPr>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86377</xdr:rowOff>
    </xdr:from>
    <xdr:ext cx="249299" cy="259045"/>
    <xdr:sp macro="" textlink="">
      <xdr:nvSpPr>
        <xdr:cNvPr id="907" name="前年度繰上充用金最大値テキスト">
          <a:extLst>
            <a:ext uri="{FF2B5EF4-FFF2-40B4-BE49-F238E27FC236}">
              <a16:creationId xmlns:a16="http://schemas.microsoft.com/office/drawing/2014/main" id="{00000000-0008-0000-0600-00008B030000}"/>
            </a:ext>
          </a:extLst>
        </xdr:cNvPr>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143527</xdr:rowOff>
    </xdr:from>
    <xdr:ext cx="249299" cy="259045"/>
    <xdr:sp macro="" textlink="">
      <xdr:nvSpPr>
        <xdr:cNvPr id="910" name="前年度繰上充用金平均値テキスト">
          <a:extLst>
            <a:ext uri="{FF2B5EF4-FFF2-40B4-BE49-F238E27FC236}">
              <a16:creationId xmlns:a16="http://schemas.microsoft.com/office/drawing/2014/main" id="{00000000-0008-0000-0600-00008E030000}"/>
            </a:ext>
          </a:extLst>
        </xdr:cNvPr>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165100</xdr:rowOff>
    </xdr:from>
    <xdr:to>
      <xdr:col>112</xdr:col>
      <xdr:colOff>38100</xdr:colOff>
      <xdr:row>99</xdr:row>
      <xdr:rowOff>95250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165100</xdr:rowOff>
    </xdr:from>
    <xdr:to>
      <xdr:col>107</xdr:col>
      <xdr:colOff>101600</xdr:colOff>
      <xdr:row>99</xdr:row>
      <xdr:rowOff>95250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165100</xdr:rowOff>
    </xdr:from>
    <xdr:to>
      <xdr:col>102</xdr:col>
      <xdr:colOff>165100</xdr:colOff>
      <xdr:row>99</xdr:row>
      <xdr:rowOff>95250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19494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90</xdr:row>
      <xdr:rowOff>50800</xdr:rowOff>
    </xdr:from>
    <xdr:to>
      <xdr:col>98</xdr:col>
      <xdr:colOff>38100</xdr:colOff>
      <xdr:row>90</xdr:row>
      <xdr:rowOff>152400</xdr:rowOff>
    </xdr:to>
    <xdr:sp macro="" textlink="">
      <xdr:nvSpPr>
        <xdr:cNvPr id="921" name="フローチャート: 判断 920">
          <a:extLst>
            <a:ext uri="{FF2B5EF4-FFF2-40B4-BE49-F238E27FC236}">
              <a16:creationId xmlns:a16="http://schemas.microsoft.com/office/drawing/2014/main" id="{00000000-0008-0000-0600-000099030000}"/>
            </a:ext>
          </a:extLst>
        </xdr:cNvPr>
        <xdr:cNvSpPr/>
      </xdr:nvSpPr>
      <xdr:spPr>
        <a:xfrm>
          <a:off x="18605500" y="154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88</xdr:row>
      <xdr:rowOff>168927</xdr:rowOff>
    </xdr:from>
    <xdr:ext cx="313932"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499333" y="15256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29227</xdr:rowOff>
    </xdr:from>
    <xdr:ext cx="249299" cy="259045"/>
    <xdr:sp macro="" textlink="">
      <xdr:nvSpPr>
        <xdr:cNvPr id="929" name="前年度繰上充用金該当値テキスト">
          <a:extLst>
            <a:ext uri="{FF2B5EF4-FFF2-40B4-BE49-F238E27FC236}">
              <a16:creationId xmlns:a16="http://schemas.microsoft.com/office/drawing/2014/main" id="{00000000-0008-0000-0600-0000A1030000}"/>
            </a:ext>
          </a:extLst>
        </xdr:cNvPr>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111777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1198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111777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20309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111777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9420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a:extLst>
            <a:ext uri="{FF2B5EF4-FFF2-40B4-BE49-F238E27FC236}">
              <a16:creationId xmlns:a16="http://schemas.microsoft.com/office/drawing/2014/main" id="{00000000-0008-0000-0600-0000A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a:extLst>
            <a:ext uri="{FF2B5EF4-FFF2-40B4-BE49-F238E27FC236}">
              <a16:creationId xmlns:a16="http://schemas.microsoft.com/office/drawing/2014/main" id="{00000000-0008-0000-0600-0000A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a:extLst>
            <a:ext uri="{FF2B5EF4-FFF2-40B4-BE49-F238E27FC236}">
              <a16:creationId xmlns:a16="http://schemas.microsoft.com/office/drawing/2014/main" id="{00000000-0008-0000-0600-0000A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631,361</a:t>
          </a:r>
          <a:r>
            <a:rPr kumimoji="1" lang="ja-JP" altLang="en-US" sz="1300">
              <a:latin typeface="ＭＳ Ｐゴシック" panose="020B0600070205080204" pitchFamily="50" charset="-128"/>
              <a:ea typeface="ＭＳ Ｐゴシック" panose="020B0600070205080204" pitchFamily="50" charset="-128"/>
            </a:rPr>
            <a:t>円となっている。その中でも普通建設事業費については、住民一人当たり</a:t>
          </a:r>
          <a:r>
            <a:rPr kumimoji="1" lang="en-US" altLang="ja-JP" sz="1300">
              <a:latin typeface="ＭＳ Ｐゴシック" panose="020B0600070205080204" pitchFamily="50" charset="-128"/>
              <a:ea typeface="ＭＳ Ｐゴシック" panose="020B0600070205080204" pitchFamily="50" charset="-128"/>
            </a:rPr>
            <a:t>140,464</a:t>
          </a:r>
          <a:r>
            <a:rPr kumimoji="1" lang="ja-JP" altLang="en-US" sz="1300">
              <a:latin typeface="ＭＳ Ｐゴシック" panose="020B0600070205080204" pitchFamily="50" charset="-128"/>
              <a:ea typeface="ＭＳ Ｐゴシック" panose="020B0600070205080204" pitchFamily="50" charset="-128"/>
            </a:rPr>
            <a:t>円、普通建設事業費（うち更新整備）については、住民一人当たり</a:t>
          </a:r>
          <a:r>
            <a:rPr kumimoji="1" lang="en-US" altLang="ja-JP" sz="1300">
              <a:latin typeface="ＭＳ Ｐゴシック" panose="020B0600070205080204" pitchFamily="50" charset="-128"/>
              <a:ea typeface="ＭＳ Ｐゴシック" panose="020B0600070205080204" pitchFamily="50" charset="-128"/>
            </a:rPr>
            <a:t>136,376</a:t>
          </a:r>
          <a:r>
            <a:rPr kumimoji="1" lang="ja-JP" altLang="en-US" sz="1300">
              <a:latin typeface="ＭＳ Ｐゴシック" panose="020B0600070205080204" pitchFamily="50" charset="-128"/>
              <a:ea typeface="ＭＳ Ｐゴシック" panose="020B0600070205080204" pitchFamily="50" charset="-128"/>
            </a:rPr>
            <a:t>円と類似団体平均と比べて高い水準となっている。原因として、老朽化による小学校等の改修事業や津波・地震対策事業など、大規模な事業が多かったため、平成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年度決算は大幅に増加している。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また、公債費についても住民一人当たり</a:t>
          </a:r>
          <a:r>
            <a:rPr kumimoji="1" lang="en-US" altLang="ja-JP" sz="1300">
              <a:latin typeface="ＭＳ Ｐゴシック" panose="020B0600070205080204" pitchFamily="50" charset="-128"/>
              <a:ea typeface="ＭＳ Ｐゴシック" panose="020B0600070205080204" pitchFamily="50" charset="-128"/>
            </a:rPr>
            <a:t>76,215</a:t>
          </a:r>
          <a:r>
            <a:rPr kumimoji="1" lang="ja-JP" altLang="en-US" sz="1300">
              <a:latin typeface="ＭＳ Ｐゴシック" panose="020B0600070205080204" pitchFamily="50" charset="-128"/>
              <a:ea typeface="ＭＳ Ｐゴシック" panose="020B0600070205080204" pitchFamily="50" charset="-128"/>
            </a:rPr>
            <a:t>円となり、毎年度増額しており、類似団体平均と比べてもかなり高い水準となっている。事業計画の見直しにより、地方債の新規発行を抑制するなどの対策が必要である。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三重県紀宝町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11,054
10,964
79.62
7,382,742
6,979,065
263,316
4,037,125
8,616,731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23.9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123698</xdr:rowOff>
    </xdr:from>
    <xdr:to>
      <xdr:col>24</xdr:col>
      <xdr:colOff>62865</xdr:colOff>
      <xdr:row>38</xdr:row>
      <xdr:rowOff>42545</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438648"/>
          <a:ext cx="1270" cy="1118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46372</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61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42545</xdr:rowOff>
    </xdr:from>
    <xdr:to>
      <xdr:col>24</xdr:col>
      <xdr:colOff>152400</xdr:colOff>
      <xdr:row>38</xdr:row>
      <xdr:rowOff>42545</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57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70375</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213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123698</xdr:rowOff>
    </xdr:from>
    <xdr:to>
      <xdr:col>24</xdr:col>
      <xdr:colOff>152400</xdr:colOff>
      <xdr:row>31</xdr:row>
      <xdr:rowOff>123698</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438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44831</xdr:rowOff>
    </xdr:from>
    <xdr:to>
      <xdr:col>24</xdr:col>
      <xdr:colOff>63500</xdr:colOff>
      <xdr:row>36</xdr:row>
      <xdr:rowOff>72263</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217031"/>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139018</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9683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116141</xdr:rowOff>
    </xdr:from>
    <xdr:to>
      <xdr:col>24</xdr:col>
      <xdr:colOff>114300</xdr:colOff>
      <xdr:row>36</xdr:row>
      <xdr:rowOff>46291</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1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44831</xdr:rowOff>
    </xdr:from>
    <xdr:to>
      <xdr:col>19</xdr:col>
      <xdr:colOff>177800</xdr:colOff>
      <xdr:row>36</xdr:row>
      <xdr:rowOff>58928</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217031"/>
          <a:ext cx="889000" cy="1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153670</xdr:rowOff>
    </xdr:from>
    <xdr:to>
      <xdr:col>20</xdr:col>
      <xdr:colOff>38100</xdr:colOff>
      <xdr:row>36</xdr:row>
      <xdr:rowOff>83820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100347</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929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127889</xdr:rowOff>
    </xdr:from>
    <xdr:to>
      <xdr:col>15</xdr:col>
      <xdr:colOff>50800</xdr:colOff>
      <xdr:row>36</xdr:row>
      <xdr:rowOff>58928</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128639"/>
          <a:ext cx="889000" cy="102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161290</xdr:rowOff>
    </xdr:from>
    <xdr:to>
      <xdr:col>15</xdr:col>
      <xdr:colOff>101600</xdr:colOff>
      <xdr:row>36</xdr:row>
      <xdr:rowOff>91440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62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107967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937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127889</xdr:rowOff>
    </xdr:from>
    <xdr:to>
      <xdr:col>10</xdr:col>
      <xdr:colOff>114300</xdr:colOff>
      <xdr:row>35</xdr:row>
      <xdr:rowOff>150940</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128639"/>
          <a:ext cx="889000" cy="23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45085</xdr:rowOff>
    </xdr:from>
    <xdr:to>
      <xdr:col>10</xdr:col>
      <xdr:colOff>165100</xdr:colOff>
      <xdr:row>35</xdr:row>
      <xdr:rowOff>146685</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4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163212</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821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62611</xdr:rowOff>
    </xdr:from>
    <xdr:to>
      <xdr:col>6</xdr:col>
      <xdr:colOff>38100</xdr:colOff>
      <xdr:row>35</xdr:row>
      <xdr:rowOff>164211</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6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9288</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83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21463</xdr:rowOff>
    </xdr:from>
    <xdr:to>
      <xdr:col>24</xdr:col>
      <xdr:colOff>114300</xdr:colOff>
      <xdr:row>36</xdr:row>
      <xdr:rowOff>123063</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193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171340</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172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165481</xdr:rowOff>
    </xdr:from>
    <xdr:to>
      <xdr:col>20</xdr:col>
      <xdr:colOff>38100</xdr:colOff>
      <xdr:row>36</xdr:row>
      <xdr:rowOff>95631</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166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86758</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258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8128</xdr:rowOff>
    </xdr:from>
    <xdr:to>
      <xdr:col>15</xdr:col>
      <xdr:colOff>101600</xdr:colOff>
      <xdr:row>36</xdr:row>
      <xdr:rowOff>109728</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180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100855</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273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77089</xdr:rowOff>
    </xdr:from>
    <xdr:to>
      <xdr:col>10</xdr:col>
      <xdr:colOff>165100</xdr:colOff>
      <xdr:row>36</xdr:row>
      <xdr:rowOff>7239</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07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169816</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170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100140</xdr:rowOff>
    </xdr:from>
    <xdr:to>
      <xdr:col>6</xdr:col>
      <xdr:colOff>38100</xdr:colOff>
      <xdr:row>36</xdr:row>
      <xdr:rowOff>30290</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100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21417</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193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139700</xdr:rowOff>
    </xdr:from>
    <xdr:to>
      <xdr:col>28</xdr:col>
      <xdr:colOff>114300</xdr:colOff>
      <xdr:row>59</xdr:row>
      <xdr:rowOff>139700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113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25400</xdr:rowOff>
    </xdr:from>
    <xdr:to>
      <xdr:col>28</xdr:col>
      <xdr:colOff>114300</xdr:colOff>
      <xdr:row>58</xdr:row>
      <xdr:rowOff>25400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57</xdr:row>
      <xdr:rowOff>54627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827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82550</xdr:rowOff>
    </xdr:from>
    <xdr:to>
      <xdr:col>28</xdr:col>
      <xdr:colOff>114300</xdr:colOff>
      <xdr:row>56</xdr:row>
      <xdr:rowOff>82550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541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25400</xdr:rowOff>
    </xdr:from>
    <xdr:to>
      <xdr:col>28</xdr:col>
      <xdr:colOff>114300</xdr:colOff>
      <xdr:row>53</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82550</xdr:rowOff>
    </xdr:from>
    <xdr:to>
      <xdr:col>28</xdr:col>
      <xdr:colOff>114300</xdr:colOff>
      <xdr:row>51</xdr:row>
      <xdr:rowOff>82550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50</xdr:row>
      <xdr:rowOff>111777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49</xdr:row>
      <xdr:rowOff>139700</xdr:rowOff>
    </xdr:from>
    <xdr:to>
      <xdr:col>28</xdr:col>
      <xdr:colOff>114300</xdr:colOff>
      <xdr:row>49</xdr:row>
      <xdr:rowOff>139700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48</xdr:row>
      <xdr:rowOff>168927</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a:extLst>
            <a:ext uri="{FF2B5EF4-FFF2-40B4-BE49-F238E27FC236}">
              <a16:creationId xmlns:a16="http://schemas.microsoft.com/office/drawing/2014/main" id="{00000000-0008-0000-0700-000073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a:extLst>
            <a:ext uri="{FF2B5EF4-FFF2-40B4-BE49-F238E27FC236}">
              <a16:creationId xmlns:a16="http://schemas.microsoft.com/office/drawing/2014/main" id="{00000000-0008-0000-0700-000074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135276</xdr:rowOff>
    </xdr:from>
    <xdr:to>
      <xdr:col>24</xdr:col>
      <xdr:colOff>62865</xdr:colOff>
      <xdr:row>59</xdr:row>
      <xdr:rowOff>16699</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4633595" y="8707776"/>
          <a:ext cx="1270" cy="1424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20526</xdr:rowOff>
    </xdr:from>
    <xdr:ext cx="534377" cy="259045"/>
    <xdr:sp macro="" textlink="">
      <xdr:nvSpPr>
        <xdr:cNvPr id="118" name="総務費最小値テキスト">
          <a:extLst>
            <a:ext uri="{FF2B5EF4-FFF2-40B4-BE49-F238E27FC236}">
              <a16:creationId xmlns:a16="http://schemas.microsoft.com/office/drawing/2014/main" id="{00000000-0008-0000-0700-000076000000}"/>
            </a:ext>
          </a:extLst>
        </xdr:cNvPr>
        <xdr:cNvSpPr txBox="1"/>
      </xdr:nvSpPr>
      <xdr:spPr>
        <a:xfrm>
          <a:off x="4686300" y="10136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16699</xdr:rowOff>
    </xdr:from>
    <xdr:to>
      <xdr:col>24</xdr:col>
      <xdr:colOff>152400</xdr:colOff>
      <xdr:row>59</xdr:row>
      <xdr:rowOff>16699</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10132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81953</xdr:rowOff>
    </xdr:from>
    <xdr:ext cx="599010" cy="259045"/>
    <xdr:sp macro="" textlink="">
      <xdr:nvSpPr>
        <xdr:cNvPr id="120" name="総務費最大値テキスト">
          <a:extLst>
            <a:ext uri="{FF2B5EF4-FFF2-40B4-BE49-F238E27FC236}">
              <a16:creationId xmlns:a16="http://schemas.microsoft.com/office/drawing/2014/main" id="{00000000-0008-0000-0700-000078000000}"/>
            </a:ext>
          </a:extLst>
        </xdr:cNvPr>
        <xdr:cNvSpPr txBox="1"/>
      </xdr:nvSpPr>
      <xdr:spPr>
        <a:xfrm>
          <a:off x="4686300" y="8483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541,548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135276</xdr:rowOff>
    </xdr:from>
    <xdr:to>
      <xdr:col>24</xdr:col>
      <xdr:colOff>152400</xdr:colOff>
      <xdr:row>50</xdr:row>
      <xdr:rowOff>135276</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4546600" y="870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21359</xdr:rowOff>
    </xdr:from>
    <xdr:to>
      <xdr:col>24</xdr:col>
      <xdr:colOff>63500</xdr:colOff>
      <xdr:row>58</xdr:row>
      <xdr:rowOff>89174</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3797300" y="9965459"/>
          <a:ext cx="838200" cy="67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130625</xdr:rowOff>
    </xdr:from>
    <xdr:ext cx="599010" cy="259045"/>
    <xdr:sp macro="" textlink="">
      <xdr:nvSpPr>
        <xdr:cNvPr id="123" name="総務費平均値テキスト">
          <a:extLst>
            <a:ext uri="{FF2B5EF4-FFF2-40B4-BE49-F238E27FC236}">
              <a16:creationId xmlns:a16="http://schemas.microsoft.com/office/drawing/2014/main" id="{00000000-0008-0000-0700-00007B000000}"/>
            </a:ext>
          </a:extLst>
        </xdr:cNvPr>
        <xdr:cNvSpPr txBox="1"/>
      </xdr:nvSpPr>
      <xdr:spPr>
        <a:xfrm>
          <a:off x="4686300" y="97318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107748</xdr:rowOff>
    </xdr:from>
    <xdr:to>
      <xdr:col>24</xdr:col>
      <xdr:colOff>114300</xdr:colOff>
      <xdr:row>58</xdr:row>
      <xdr:rowOff>37898</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4584700" y="9880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21359</xdr:rowOff>
    </xdr:from>
    <xdr:to>
      <xdr:col>19</xdr:col>
      <xdr:colOff>177800</xdr:colOff>
      <xdr:row>58</xdr:row>
      <xdr:rowOff>84562</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2908300" y="9965459"/>
          <a:ext cx="889000" cy="63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126310</xdr:rowOff>
    </xdr:from>
    <xdr:to>
      <xdr:col>20</xdr:col>
      <xdr:colOff>38100</xdr:colOff>
      <xdr:row>58</xdr:row>
      <xdr:rowOff>56460</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3746500" y="989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72987</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3497795" y="9674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84562</xdr:rowOff>
    </xdr:from>
    <xdr:to>
      <xdr:col>15</xdr:col>
      <xdr:colOff>50800</xdr:colOff>
      <xdr:row>58</xdr:row>
      <xdr:rowOff>89343</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flipV="1">
          <a:off x="2019300" y="10028662"/>
          <a:ext cx="889000" cy="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154885</xdr:rowOff>
    </xdr:from>
    <xdr:to>
      <xdr:col>15</xdr:col>
      <xdr:colOff>101600</xdr:colOff>
      <xdr:row>58</xdr:row>
      <xdr:rowOff>85035</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2857500" y="9927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101562</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2641111" y="9702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89343</xdr:rowOff>
    </xdr:from>
    <xdr:to>
      <xdr:col>10</xdr:col>
      <xdr:colOff>114300</xdr:colOff>
      <xdr:row>58</xdr:row>
      <xdr:rowOff>115549</xdr:rowOff>
    </xdr:to>
    <xdr:cxnSp macro="">
      <xdr:nvCxnSpPr>
        <xdr:cNvPr id="131" name="直線コネクタ 130">
          <a:extLst>
            <a:ext uri="{FF2B5EF4-FFF2-40B4-BE49-F238E27FC236}">
              <a16:creationId xmlns:a16="http://schemas.microsoft.com/office/drawing/2014/main" id="{00000000-0008-0000-0700-000083000000}"/>
            </a:ext>
          </a:extLst>
        </xdr:cNvPr>
        <xdr:cNvCxnSpPr/>
      </xdr:nvCxnSpPr>
      <xdr:spPr>
        <a:xfrm flipV="1">
          <a:off x="1130300" y="10033443"/>
          <a:ext cx="889000" cy="26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158938</xdr:rowOff>
    </xdr:from>
    <xdr:to>
      <xdr:col>10</xdr:col>
      <xdr:colOff>165100</xdr:colOff>
      <xdr:row>58</xdr:row>
      <xdr:rowOff>89088</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968500" y="9931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105615</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752111" y="9706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150662</xdr:rowOff>
    </xdr:from>
    <xdr:to>
      <xdr:col>6</xdr:col>
      <xdr:colOff>38100</xdr:colOff>
      <xdr:row>57</xdr:row>
      <xdr:rowOff>80812</xdr:rowOff>
    </xdr:to>
    <xdr:sp macro="" textlink="">
      <xdr:nvSpPr>
        <xdr:cNvPr id="134" name="フローチャート: 判断 133">
          <a:extLst>
            <a:ext uri="{FF2B5EF4-FFF2-40B4-BE49-F238E27FC236}">
              <a16:creationId xmlns:a16="http://schemas.microsoft.com/office/drawing/2014/main" id="{00000000-0008-0000-0700-000086000000}"/>
            </a:ext>
          </a:extLst>
        </xdr:cNvPr>
        <xdr:cNvSpPr/>
      </xdr:nvSpPr>
      <xdr:spPr>
        <a:xfrm>
          <a:off x="1079500" y="9751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97339</xdr:rowOff>
    </xdr:from>
    <xdr:ext cx="59901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830795" y="9527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38374</xdr:rowOff>
    </xdr:from>
    <xdr:to>
      <xdr:col>24</xdr:col>
      <xdr:colOff>114300</xdr:colOff>
      <xdr:row>58</xdr:row>
      <xdr:rowOff>139974</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4584700" y="9982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124751</xdr:rowOff>
    </xdr:from>
    <xdr:ext cx="534377" cy="259045"/>
    <xdr:sp macro="" textlink="">
      <xdr:nvSpPr>
        <xdr:cNvPr id="142" name="総務費該当値テキスト">
          <a:extLst>
            <a:ext uri="{FF2B5EF4-FFF2-40B4-BE49-F238E27FC236}">
              <a16:creationId xmlns:a16="http://schemas.microsoft.com/office/drawing/2014/main" id="{00000000-0008-0000-0700-00008E000000}"/>
            </a:ext>
          </a:extLst>
        </xdr:cNvPr>
        <xdr:cNvSpPr txBox="1"/>
      </xdr:nvSpPr>
      <xdr:spPr>
        <a:xfrm>
          <a:off x="4686300" y="9897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142009</xdr:rowOff>
    </xdr:from>
    <xdr:to>
      <xdr:col>20</xdr:col>
      <xdr:colOff>38100</xdr:colOff>
      <xdr:row>58</xdr:row>
      <xdr:rowOff>72159</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3746500" y="9914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63286</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3497795" y="10007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33762</xdr:rowOff>
    </xdr:from>
    <xdr:to>
      <xdr:col>15</xdr:col>
      <xdr:colOff>101600</xdr:colOff>
      <xdr:row>58</xdr:row>
      <xdr:rowOff>135362</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2857500" y="9977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126489</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2641111" y="10070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38543</xdr:rowOff>
    </xdr:from>
    <xdr:to>
      <xdr:col>10</xdr:col>
      <xdr:colOff>165100</xdr:colOff>
      <xdr:row>58</xdr:row>
      <xdr:rowOff>140143</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968500" y="9982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131270</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1752111" y="10075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64749</xdr:rowOff>
    </xdr:from>
    <xdr:to>
      <xdr:col>6</xdr:col>
      <xdr:colOff>38100</xdr:colOff>
      <xdr:row>58</xdr:row>
      <xdr:rowOff>166349</xdr:rowOff>
    </xdr:to>
    <xdr:sp macro="" textlink="">
      <xdr:nvSpPr>
        <xdr:cNvPr id="149" name="楕円 148">
          <a:extLst>
            <a:ext uri="{FF2B5EF4-FFF2-40B4-BE49-F238E27FC236}">
              <a16:creationId xmlns:a16="http://schemas.microsoft.com/office/drawing/2014/main" id="{00000000-0008-0000-0700-000095000000}"/>
            </a:ext>
          </a:extLst>
        </xdr:cNvPr>
        <xdr:cNvSpPr/>
      </xdr:nvSpPr>
      <xdr:spPr>
        <a:xfrm>
          <a:off x="1079500" y="10008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157476</xdr:rowOff>
    </xdr:from>
    <xdr:ext cx="534377" cy="259045"/>
    <xdr:sp macro="" textlink="">
      <xdr:nvSpPr>
        <xdr:cNvPr id="150" name="テキスト ボックス 149">
          <a:extLst>
            <a:ext uri="{FF2B5EF4-FFF2-40B4-BE49-F238E27FC236}">
              <a16:creationId xmlns:a16="http://schemas.microsoft.com/office/drawing/2014/main" id="{00000000-0008-0000-0700-000096000000}"/>
            </a:ext>
          </a:extLst>
        </xdr:cNvPr>
        <xdr:cNvSpPr txBox="1"/>
      </xdr:nvSpPr>
      <xdr:spPr>
        <a:xfrm>
          <a:off x="863111" y="10101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a:extLst>
            <a:ext uri="{FF2B5EF4-FFF2-40B4-BE49-F238E27FC236}">
              <a16:creationId xmlns:a16="http://schemas.microsoft.com/office/drawing/2014/main" id="{00000000-0008-0000-0700-00009E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32148</xdr:rowOff>
    </xdr:from>
    <xdr:to>
      <xdr:col>24</xdr:col>
      <xdr:colOff>62865</xdr:colOff>
      <xdr:row>78</xdr:row>
      <xdr:rowOff>84863</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033648"/>
          <a:ext cx="1270" cy="1424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88690</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461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84863</xdr:rowOff>
    </xdr:from>
    <xdr:to>
      <xdr:col>24</xdr:col>
      <xdr:colOff>152400</xdr:colOff>
      <xdr:row>78</xdr:row>
      <xdr:rowOff>84863</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457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150275</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808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261,762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32148</xdr:rowOff>
    </xdr:from>
    <xdr:to>
      <xdr:col>24</xdr:col>
      <xdr:colOff>152400</xdr:colOff>
      <xdr:row>70</xdr:row>
      <xdr:rowOff>32148</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03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157933</xdr:rowOff>
    </xdr:from>
    <xdr:to>
      <xdr:col>24</xdr:col>
      <xdr:colOff>63500</xdr:colOff>
      <xdr:row>76</xdr:row>
      <xdr:rowOff>26890</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3797300" y="13016683"/>
          <a:ext cx="838200" cy="40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156985</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8442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134108</xdr:rowOff>
    </xdr:from>
    <xdr:to>
      <xdr:col>24</xdr:col>
      <xdr:colOff>114300</xdr:colOff>
      <xdr:row>76</xdr:row>
      <xdr:rowOff>64258</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2992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157933</xdr:rowOff>
    </xdr:from>
    <xdr:to>
      <xdr:col>19</xdr:col>
      <xdr:colOff>177800</xdr:colOff>
      <xdr:row>75</xdr:row>
      <xdr:rowOff>168887</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3016683"/>
          <a:ext cx="889000" cy="10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137857</xdr:rowOff>
    </xdr:from>
    <xdr:to>
      <xdr:col>20</xdr:col>
      <xdr:colOff>38100</xdr:colOff>
      <xdr:row>76</xdr:row>
      <xdr:rowOff>68007</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2996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59134</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3089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168887</xdr:rowOff>
    </xdr:from>
    <xdr:to>
      <xdr:col>15</xdr:col>
      <xdr:colOff>50800</xdr:colOff>
      <xdr:row>76</xdr:row>
      <xdr:rowOff>103626</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3027637"/>
          <a:ext cx="889000" cy="106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171069</xdr:rowOff>
    </xdr:from>
    <xdr:to>
      <xdr:col>15</xdr:col>
      <xdr:colOff>101600</xdr:colOff>
      <xdr:row>76</xdr:row>
      <xdr:rowOff>101219</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02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92346</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3122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45882</xdr:rowOff>
    </xdr:from>
    <xdr:to>
      <xdr:col>10</xdr:col>
      <xdr:colOff>114300</xdr:colOff>
      <xdr:row>76</xdr:row>
      <xdr:rowOff>103626</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a:off x="1130300" y="13076082"/>
          <a:ext cx="889000" cy="57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52279</xdr:rowOff>
    </xdr:from>
    <xdr:to>
      <xdr:col>10</xdr:col>
      <xdr:colOff>165100</xdr:colOff>
      <xdr:row>76</xdr:row>
      <xdr:rowOff>153879</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082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170405</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2857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67613</xdr:rowOff>
    </xdr:from>
    <xdr:to>
      <xdr:col>6</xdr:col>
      <xdr:colOff>38100</xdr:colOff>
      <xdr:row>76</xdr:row>
      <xdr:rowOff>169213</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09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160340</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3190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147540</xdr:rowOff>
    </xdr:from>
    <xdr:to>
      <xdr:col>24</xdr:col>
      <xdr:colOff>114300</xdr:colOff>
      <xdr:row>76</xdr:row>
      <xdr:rowOff>77690</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3006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125967</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2984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107133</xdr:rowOff>
    </xdr:from>
    <xdr:to>
      <xdr:col>20</xdr:col>
      <xdr:colOff>38100</xdr:colOff>
      <xdr:row>76</xdr:row>
      <xdr:rowOff>37283</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2965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53810</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27411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118087</xdr:rowOff>
    </xdr:from>
    <xdr:to>
      <xdr:col>15</xdr:col>
      <xdr:colOff>101600</xdr:colOff>
      <xdr:row>76</xdr:row>
      <xdr:rowOff>48237</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2976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64764</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2752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52826</xdr:rowOff>
    </xdr:from>
    <xdr:to>
      <xdr:col>10</xdr:col>
      <xdr:colOff>165100</xdr:colOff>
      <xdr:row>76</xdr:row>
      <xdr:rowOff>154426</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083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145553</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3175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166532</xdr:rowOff>
    </xdr:from>
    <xdr:to>
      <xdr:col>6</xdr:col>
      <xdr:colOff>38100</xdr:colOff>
      <xdr:row>76</xdr:row>
      <xdr:rowOff>96682</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025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113209</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2800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20005</xdr:rowOff>
    </xdr:from>
    <xdr:to>
      <xdr:col>24</xdr:col>
      <xdr:colOff>62865</xdr:colOff>
      <xdr:row>98</xdr:row>
      <xdr:rowOff>88272</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621955"/>
          <a:ext cx="1270" cy="1268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92099</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894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88272</xdr:rowOff>
    </xdr:from>
    <xdr:to>
      <xdr:col>24</xdr:col>
      <xdr:colOff>152400</xdr:colOff>
      <xdr:row>98</xdr:row>
      <xdr:rowOff>88272</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890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138132</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397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183,208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20005</xdr:rowOff>
    </xdr:from>
    <xdr:to>
      <xdr:col>24</xdr:col>
      <xdr:colOff>152400</xdr:colOff>
      <xdr:row>91</xdr:row>
      <xdr:rowOff>20005</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621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96137</xdr:rowOff>
    </xdr:from>
    <xdr:to>
      <xdr:col>24</xdr:col>
      <xdr:colOff>63500</xdr:colOff>
      <xdr:row>96</xdr:row>
      <xdr:rowOff>105555</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555337"/>
          <a:ext cx="838200" cy="9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77492</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5366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99065</xdr:rowOff>
    </xdr:from>
    <xdr:to>
      <xdr:col>24</xdr:col>
      <xdr:colOff>114300</xdr:colOff>
      <xdr:row>97</xdr:row>
      <xdr:rowOff>29215</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5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85545</xdr:rowOff>
    </xdr:from>
    <xdr:to>
      <xdr:col>19</xdr:col>
      <xdr:colOff>177800</xdr:colOff>
      <xdr:row>96</xdr:row>
      <xdr:rowOff>105555</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2908300" y="16373295"/>
          <a:ext cx="889000" cy="19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110396</xdr:rowOff>
    </xdr:from>
    <xdr:to>
      <xdr:col>20</xdr:col>
      <xdr:colOff>38100</xdr:colOff>
      <xdr:row>97</xdr:row>
      <xdr:rowOff>40546</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569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31673</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662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31412</xdr:rowOff>
    </xdr:from>
    <xdr:to>
      <xdr:col>15</xdr:col>
      <xdr:colOff>50800</xdr:colOff>
      <xdr:row>95</xdr:row>
      <xdr:rowOff>85545</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2019300" y="16319162"/>
          <a:ext cx="889000" cy="54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108627</xdr:rowOff>
    </xdr:from>
    <xdr:to>
      <xdr:col>15</xdr:col>
      <xdr:colOff>101600</xdr:colOff>
      <xdr:row>97</xdr:row>
      <xdr:rowOff>38777</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567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29904</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660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31412</xdr:rowOff>
    </xdr:from>
    <xdr:to>
      <xdr:col>10</xdr:col>
      <xdr:colOff>114300</xdr:colOff>
      <xdr:row>95</xdr:row>
      <xdr:rowOff>56071</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319162"/>
          <a:ext cx="889000" cy="24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122627</xdr:rowOff>
    </xdr:from>
    <xdr:to>
      <xdr:col>10</xdr:col>
      <xdr:colOff>165100</xdr:colOff>
      <xdr:row>97</xdr:row>
      <xdr:rowOff>52777</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581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43904</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674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106037</xdr:rowOff>
    </xdr:from>
    <xdr:to>
      <xdr:col>6</xdr:col>
      <xdr:colOff>38100</xdr:colOff>
      <xdr:row>97</xdr:row>
      <xdr:rowOff>36187</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565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27314</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657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45337</xdr:rowOff>
    </xdr:from>
    <xdr:to>
      <xdr:col>24</xdr:col>
      <xdr:colOff>114300</xdr:colOff>
      <xdr:row>96</xdr:row>
      <xdr:rowOff>146937</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50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68214</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355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54755</xdr:rowOff>
    </xdr:from>
    <xdr:to>
      <xdr:col>20</xdr:col>
      <xdr:colOff>38100</xdr:colOff>
      <xdr:row>96</xdr:row>
      <xdr:rowOff>156355</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513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1432</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289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34745</xdr:rowOff>
    </xdr:from>
    <xdr:to>
      <xdr:col>15</xdr:col>
      <xdr:colOff>101600</xdr:colOff>
      <xdr:row>95</xdr:row>
      <xdr:rowOff>136345</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322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152872</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097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152062</xdr:rowOff>
    </xdr:from>
    <xdr:to>
      <xdr:col>10</xdr:col>
      <xdr:colOff>165100</xdr:colOff>
      <xdr:row>95</xdr:row>
      <xdr:rowOff>82212</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268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98739</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043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5271</xdr:rowOff>
    </xdr:from>
    <xdr:to>
      <xdr:col>6</xdr:col>
      <xdr:colOff>38100</xdr:colOff>
      <xdr:row>95</xdr:row>
      <xdr:rowOff>106871</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293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123398</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068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56490</xdr:rowOff>
    </xdr:from>
    <xdr:to>
      <xdr:col>54</xdr:col>
      <xdr:colOff>189865</xdr:colOff>
      <xdr:row>38</xdr:row>
      <xdr:rowOff>139700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371440"/>
          <a:ext cx="1270" cy="1283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3167</xdr:rowOff>
    </xdr:from>
    <xdr:ext cx="469744"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5146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5,614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56490</xdr:rowOff>
    </xdr:from>
    <xdr:to>
      <xdr:col>55</xdr:col>
      <xdr:colOff>88900</xdr:colOff>
      <xdr:row>31</xdr:row>
      <xdr:rowOff>56490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371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130522</xdr:rowOff>
    </xdr:from>
    <xdr:ext cx="378565"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30272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107645</xdr:rowOff>
    </xdr:from>
    <xdr:to>
      <xdr:col>55</xdr:col>
      <xdr:colOff>50800</xdr:colOff>
      <xdr:row>38</xdr:row>
      <xdr:rowOff>37795</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45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116332</xdr:rowOff>
    </xdr:from>
    <xdr:to>
      <xdr:col>50</xdr:col>
      <xdr:colOff>165100</xdr:colOff>
      <xdr:row>38</xdr:row>
      <xdr:rowOff>46482</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459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63009</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50017" y="62352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103759</xdr:rowOff>
    </xdr:from>
    <xdr:to>
      <xdr:col>46</xdr:col>
      <xdr:colOff>38100</xdr:colOff>
      <xdr:row>38</xdr:row>
      <xdr:rowOff>33910</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4474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50436</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61017" y="62226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89814</xdr:rowOff>
    </xdr:from>
    <xdr:to>
      <xdr:col>41</xdr:col>
      <xdr:colOff>101600</xdr:colOff>
      <xdr:row>38</xdr:row>
      <xdr:rowOff>19965</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43346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36491</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2017" y="62086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65354</xdr:rowOff>
    </xdr:from>
    <xdr:to>
      <xdr:col>36</xdr:col>
      <xdr:colOff>165100</xdr:colOff>
      <xdr:row>37</xdr:row>
      <xdr:rowOff>166954</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409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12031</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83017" y="61842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35255</xdr:rowOff>
    </xdr:from>
    <xdr:to>
      <xdr:col>54</xdr:col>
      <xdr:colOff>189865</xdr:colOff>
      <xdr:row>59</xdr:row>
      <xdr:rowOff>25438</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607755"/>
          <a:ext cx="1270" cy="15332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29265</xdr:rowOff>
    </xdr:from>
    <xdr:ext cx="469744"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144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25438</xdr:rowOff>
    </xdr:from>
    <xdr:to>
      <xdr:col>55</xdr:col>
      <xdr:colOff>88900</xdr:colOff>
      <xdr:row>59</xdr:row>
      <xdr:rowOff>25438</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14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153382</xdr:rowOff>
    </xdr:from>
    <xdr:ext cx="599010"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382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122,224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35255</xdr:rowOff>
    </xdr:from>
    <xdr:to>
      <xdr:col>55</xdr:col>
      <xdr:colOff>88900</xdr:colOff>
      <xdr:row>50</xdr:row>
      <xdr:rowOff>35255</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607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57874</xdr:rowOff>
    </xdr:from>
    <xdr:to>
      <xdr:col>55</xdr:col>
      <xdr:colOff>0</xdr:colOff>
      <xdr:row>58</xdr:row>
      <xdr:rowOff>90132</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9639300" y="10001974"/>
          <a:ext cx="838200" cy="32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167644</xdr:rowOff>
    </xdr:from>
    <xdr:ext cx="534377"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5973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144767</xdr:rowOff>
    </xdr:from>
    <xdr:to>
      <xdr:col>55</xdr:col>
      <xdr:colOff>50800</xdr:colOff>
      <xdr:row>57</xdr:row>
      <xdr:rowOff>74917</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745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5042</xdr:rowOff>
    </xdr:from>
    <xdr:to>
      <xdr:col>50</xdr:col>
      <xdr:colOff>114300</xdr:colOff>
      <xdr:row>58</xdr:row>
      <xdr:rowOff>57874</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8750300" y="9949142"/>
          <a:ext cx="889000" cy="52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119647</xdr:rowOff>
    </xdr:from>
    <xdr:to>
      <xdr:col>50</xdr:col>
      <xdr:colOff>165100</xdr:colOff>
      <xdr:row>57</xdr:row>
      <xdr:rowOff>49797</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720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66324</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372111" y="9496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143078</xdr:rowOff>
    </xdr:from>
    <xdr:to>
      <xdr:col>45</xdr:col>
      <xdr:colOff>177800</xdr:colOff>
      <xdr:row>58</xdr:row>
      <xdr:rowOff>5042</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7861300" y="9915728"/>
          <a:ext cx="889000" cy="3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154242</xdr:rowOff>
    </xdr:from>
    <xdr:to>
      <xdr:col>46</xdr:col>
      <xdr:colOff>38100</xdr:colOff>
      <xdr:row>57</xdr:row>
      <xdr:rowOff>84392</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755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100919</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483111" y="9530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121628</xdr:rowOff>
    </xdr:from>
    <xdr:to>
      <xdr:col>41</xdr:col>
      <xdr:colOff>50800</xdr:colOff>
      <xdr:row>57</xdr:row>
      <xdr:rowOff>143078</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6972300" y="9894278"/>
          <a:ext cx="889000" cy="2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123393</xdr:rowOff>
    </xdr:from>
    <xdr:to>
      <xdr:col>41</xdr:col>
      <xdr:colOff>101600</xdr:colOff>
      <xdr:row>57</xdr:row>
      <xdr:rowOff>53543</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724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70070</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594111" y="9499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158534</xdr:rowOff>
    </xdr:from>
    <xdr:to>
      <xdr:col>36</xdr:col>
      <xdr:colOff>165100</xdr:colOff>
      <xdr:row>57</xdr:row>
      <xdr:rowOff>88684</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759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105211</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05111" y="9534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39332</xdr:rowOff>
    </xdr:from>
    <xdr:to>
      <xdr:col>55</xdr:col>
      <xdr:colOff>50800</xdr:colOff>
      <xdr:row>58</xdr:row>
      <xdr:rowOff>140932</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9983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125709</xdr:rowOff>
    </xdr:from>
    <xdr:ext cx="469744"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898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7074</xdr:rowOff>
    </xdr:from>
    <xdr:to>
      <xdr:col>50</xdr:col>
      <xdr:colOff>165100</xdr:colOff>
      <xdr:row>58</xdr:row>
      <xdr:rowOff>108674</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9951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99801</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372111" y="10043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125692</xdr:rowOff>
    </xdr:from>
    <xdr:to>
      <xdr:col>46</xdr:col>
      <xdr:colOff>38100</xdr:colOff>
      <xdr:row>58</xdr:row>
      <xdr:rowOff>55842</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9898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46969</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483111" y="9991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92278</xdr:rowOff>
    </xdr:from>
    <xdr:to>
      <xdr:col>41</xdr:col>
      <xdr:colOff>101600</xdr:colOff>
      <xdr:row>58</xdr:row>
      <xdr:rowOff>22428</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9864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13555</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594111" y="9957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70828</xdr:rowOff>
    </xdr:from>
    <xdr:to>
      <xdr:col>36</xdr:col>
      <xdr:colOff>165100</xdr:colOff>
      <xdr:row>58</xdr:row>
      <xdr:rowOff>978</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9843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163555</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05111" y="9936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57486</xdr:rowOff>
    </xdr:from>
    <xdr:to>
      <xdr:col>54</xdr:col>
      <xdr:colOff>189865</xdr:colOff>
      <xdr:row>79</xdr:row>
      <xdr:rowOff>85015</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058986"/>
          <a:ext cx="1270" cy="1570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88842</xdr:rowOff>
    </xdr:from>
    <xdr:ext cx="378565"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6333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85015</xdr:rowOff>
    </xdr:from>
    <xdr:to>
      <xdr:col>55</xdr:col>
      <xdr:colOff>88900</xdr:colOff>
      <xdr:row>79</xdr:row>
      <xdr:rowOff>85015</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629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4163</xdr:rowOff>
    </xdr:from>
    <xdr:ext cx="534377"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1834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97,035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57486</xdr:rowOff>
    </xdr:from>
    <xdr:to>
      <xdr:col>55</xdr:col>
      <xdr:colOff>88900</xdr:colOff>
      <xdr:row>70</xdr:row>
      <xdr:rowOff>57486</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058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69373</xdr:rowOff>
    </xdr:from>
    <xdr:to>
      <xdr:col>55</xdr:col>
      <xdr:colOff>0</xdr:colOff>
      <xdr:row>79</xdr:row>
      <xdr:rowOff>72051</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9639300" y="13613923"/>
          <a:ext cx="838200" cy="2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162673</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31928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139796</xdr:rowOff>
    </xdr:from>
    <xdr:to>
      <xdr:col>55</xdr:col>
      <xdr:colOff>50800</xdr:colOff>
      <xdr:row>78</xdr:row>
      <xdr:rowOff>69946</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341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70662</xdr:rowOff>
    </xdr:from>
    <xdr:to>
      <xdr:col>50</xdr:col>
      <xdr:colOff>114300</xdr:colOff>
      <xdr:row>79</xdr:row>
      <xdr:rowOff>72051</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8750300" y="13615212"/>
          <a:ext cx="889000" cy="1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127713</xdr:rowOff>
    </xdr:from>
    <xdr:to>
      <xdr:col>50</xdr:col>
      <xdr:colOff>165100</xdr:colOff>
      <xdr:row>78</xdr:row>
      <xdr:rowOff>57863</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329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74390</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372111" y="13104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70662</xdr:rowOff>
    </xdr:from>
    <xdr:to>
      <xdr:col>45</xdr:col>
      <xdr:colOff>177800</xdr:colOff>
      <xdr:row>79</xdr:row>
      <xdr:rowOff>71872</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7861300" y="13615212"/>
          <a:ext cx="889000" cy="1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1101</xdr:rowOff>
    </xdr:from>
    <xdr:to>
      <xdr:col>46</xdr:col>
      <xdr:colOff>38100</xdr:colOff>
      <xdr:row>78</xdr:row>
      <xdr:rowOff>102701</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374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119228</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83111" y="13149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69210</xdr:rowOff>
    </xdr:from>
    <xdr:to>
      <xdr:col>41</xdr:col>
      <xdr:colOff>50800</xdr:colOff>
      <xdr:row>79</xdr:row>
      <xdr:rowOff>71872</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a:off x="6972300" y="13613760"/>
          <a:ext cx="889000" cy="2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162885</xdr:rowOff>
    </xdr:from>
    <xdr:to>
      <xdr:col>41</xdr:col>
      <xdr:colOff>101600</xdr:colOff>
      <xdr:row>78</xdr:row>
      <xdr:rowOff>93035</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364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109562</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594111" y="13139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17545</xdr:rowOff>
    </xdr:from>
    <xdr:to>
      <xdr:col>36</xdr:col>
      <xdr:colOff>165100</xdr:colOff>
      <xdr:row>78</xdr:row>
      <xdr:rowOff>119145</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390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135672</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05111" y="13165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18573</xdr:rowOff>
    </xdr:from>
    <xdr:to>
      <xdr:col>55</xdr:col>
      <xdr:colOff>50800</xdr:colOff>
      <xdr:row>79</xdr:row>
      <xdr:rowOff>120173</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3563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104950</xdr:rowOff>
    </xdr:from>
    <xdr:ext cx="469744"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3478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21251</xdr:rowOff>
    </xdr:from>
    <xdr:to>
      <xdr:col>50</xdr:col>
      <xdr:colOff>165100</xdr:colOff>
      <xdr:row>79</xdr:row>
      <xdr:rowOff>122851</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3565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113978</xdr:rowOff>
    </xdr:from>
    <xdr:ext cx="469744"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404428" y="13658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19862</xdr:rowOff>
    </xdr:from>
    <xdr:to>
      <xdr:col>46</xdr:col>
      <xdr:colOff>38100</xdr:colOff>
      <xdr:row>79</xdr:row>
      <xdr:rowOff>121462</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356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112589</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515428" y="13657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21072</xdr:rowOff>
    </xdr:from>
    <xdr:to>
      <xdr:col>41</xdr:col>
      <xdr:colOff>101600</xdr:colOff>
      <xdr:row>79</xdr:row>
      <xdr:rowOff>122672</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565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113799</xdr:rowOff>
    </xdr:from>
    <xdr:ext cx="469744"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626428" y="13658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18410</xdr:rowOff>
    </xdr:from>
    <xdr:to>
      <xdr:col>36</xdr:col>
      <xdr:colOff>165100</xdr:colOff>
      <xdr:row>79</xdr:row>
      <xdr:rowOff>120010</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562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111137</xdr:rowOff>
    </xdr:from>
    <xdr:ext cx="469744"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37428" y="13655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a:extLst>
            <a:ext uri="{FF2B5EF4-FFF2-40B4-BE49-F238E27FC236}">
              <a16:creationId xmlns:a16="http://schemas.microsoft.com/office/drawing/2014/main" id="{00000000-0008-0000-07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118445</xdr:rowOff>
    </xdr:from>
    <xdr:to>
      <xdr:col>54</xdr:col>
      <xdr:colOff>189865</xdr:colOff>
      <xdr:row>97</xdr:row>
      <xdr:rowOff>128882</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flipV="1">
          <a:off x="10475595" y="15548945"/>
          <a:ext cx="1270" cy="1210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132709</xdr:rowOff>
    </xdr:from>
    <xdr:ext cx="534377" cy="259045"/>
    <xdr:sp macro="" textlink="">
      <xdr:nvSpPr>
        <xdr:cNvPr id="455" name="土木費最小値テキスト">
          <a:extLst>
            <a:ext uri="{FF2B5EF4-FFF2-40B4-BE49-F238E27FC236}">
              <a16:creationId xmlns:a16="http://schemas.microsoft.com/office/drawing/2014/main" id="{00000000-0008-0000-0700-0000C7010000}"/>
            </a:ext>
          </a:extLst>
        </xdr:cNvPr>
        <xdr:cNvSpPr txBox="1"/>
      </xdr:nvSpPr>
      <xdr:spPr>
        <a:xfrm>
          <a:off x="10528300" y="16763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128882</xdr:rowOff>
    </xdr:from>
    <xdr:to>
      <xdr:col>55</xdr:col>
      <xdr:colOff>88900</xdr:colOff>
      <xdr:row>97</xdr:row>
      <xdr:rowOff>128882</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6759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65122</xdr:rowOff>
    </xdr:from>
    <xdr:ext cx="599010" cy="259045"/>
    <xdr:sp macro="" textlink="">
      <xdr:nvSpPr>
        <xdr:cNvPr id="457" name="土木費最大値テキスト">
          <a:extLst>
            <a:ext uri="{FF2B5EF4-FFF2-40B4-BE49-F238E27FC236}">
              <a16:creationId xmlns:a16="http://schemas.microsoft.com/office/drawing/2014/main" id="{00000000-0008-0000-0700-0000C9010000}"/>
            </a:ext>
          </a:extLst>
        </xdr:cNvPr>
        <xdr:cNvSpPr txBox="1"/>
      </xdr:nvSpPr>
      <xdr:spPr>
        <a:xfrm>
          <a:off x="10528300" y="15324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223,719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118445</xdr:rowOff>
    </xdr:from>
    <xdr:to>
      <xdr:col>55</xdr:col>
      <xdr:colOff>88900</xdr:colOff>
      <xdr:row>90</xdr:row>
      <xdr:rowOff>118445</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5548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31006</xdr:rowOff>
    </xdr:from>
    <xdr:to>
      <xdr:col>55</xdr:col>
      <xdr:colOff>0</xdr:colOff>
      <xdr:row>96</xdr:row>
      <xdr:rowOff>96248</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9639300" y="16490206"/>
          <a:ext cx="838200" cy="65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2038</xdr:rowOff>
    </xdr:from>
    <xdr:ext cx="534377" cy="259045"/>
    <xdr:sp macro="" textlink="">
      <xdr:nvSpPr>
        <xdr:cNvPr id="460" name="土木費平均値テキスト">
          <a:extLst>
            <a:ext uri="{FF2B5EF4-FFF2-40B4-BE49-F238E27FC236}">
              <a16:creationId xmlns:a16="http://schemas.microsoft.com/office/drawing/2014/main" id="{00000000-0008-0000-0700-0000CC010000}"/>
            </a:ext>
          </a:extLst>
        </xdr:cNvPr>
        <xdr:cNvSpPr txBox="1"/>
      </xdr:nvSpPr>
      <xdr:spPr>
        <a:xfrm>
          <a:off x="10528300" y="162897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150611</xdr:rowOff>
    </xdr:from>
    <xdr:to>
      <xdr:col>55</xdr:col>
      <xdr:colOff>50800</xdr:colOff>
      <xdr:row>96</xdr:row>
      <xdr:rowOff>80761</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10426700" y="16438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30012</xdr:rowOff>
    </xdr:from>
    <xdr:to>
      <xdr:col>50</xdr:col>
      <xdr:colOff>114300</xdr:colOff>
      <xdr:row>96</xdr:row>
      <xdr:rowOff>96248</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8750300" y="16489212"/>
          <a:ext cx="889000" cy="66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165001</xdr:rowOff>
    </xdr:from>
    <xdr:to>
      <xdr:col>50</xdr:col>
      <xdr:colOff>165100</xdr:colOff>
      <xdr:row>96</xdr:row>
      <xdr:rowOff>95151</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9588500" y="1645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111678</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9372111" y="16227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30012</xdr:rowOff>
    </xdr:from>
    <xdr:to>
      <xdr:col>45</xdr:col>
      <xdr:colOff>177800</xdr:colOff>
      <xdr:row>96</xdr:row>
      <xdr:rowOff>141804</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7861300" y="16489212"/>
          <a:ext cx="889000" cy="111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15873</xdr:rowOff>
    </xdr:from>
    <xdr:to>
      <xdr:col>46</xdr:col>
      <xdr:colOff>38100</xdr:colOff>
      <xdr:row>96</xdr:row>
      <xdr:rowOff>117473</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8699500" y="1647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108600</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8483111" y="16567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57347</xdr:rowOff>
    </xdr:from>
    <xdr:to>
      <xdr:col>41</xdr:col>
      <xdr:colOff>50800</xdr:colOff>
      <xdr:row>96</xdr:row>
      <xdr:rowOff>141804</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6972300" y="16516547"/>
          <a:ext cx="889000" cy="84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888</xdr:rowOff>
    </xdr:from>
    <xdr:to>
      <xdr:col>41</xdr:col>
      <xdr:colOff>101600</xdr:colOff>
      <xdr:row>96</xdr:row>
      <xdr:rowOff>102488</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7810500" y="16460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119015</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594111" y="16235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10565</xdr:rowOff>
    </xdr:from>
    <xdr:to>
      <xdr:col>36</xdr:col>
      <xdr:colOff>165100</xdr:colOff>
      <xdr:row>96</xdr:row>
      <xdr:rowOff>112165</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6921500" y="16469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103292</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6705111" y="16562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151656</xdr:rowOff>
    </xdr:from>
    <xdr:to>
      <xdr:col>55</xdr:col>
      <xdr:colOff>50800</xdr:colOff>
      <xdr:row>96</xdr:row>
      <xdr:rowOff>81806</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10426700" y="1643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130083</xdr:rowOff>
    </xdr:from>
    <xdr:ext cx="534377" cy="259045"/>
    <xdr:sp macro="" textlink="">
      <xdr:nvSpPr>
        <xdr:cNvPr id="479" name="土木費該当値テキスト">
          <a:extLst>
            <a:ext uri="{FF2B5EF4-FFF2-40B4-BE49-F238E27FC236}">
              <a16:creationId xmlns:a16="http://schemas.microsoft.com/office/drawing/2014/main" id="{00000000-0008-0000-0700-0000DF010000}"/>
            </a:ext>
          </a:extLst>
        </xdr:cNvPr>
        <xdr:cNvSpPr txBox="1"/>
      </xdr:nvSpPr>
      <xdr:spPr>
        <a:xfrm>
          <a:off x="10528300" y="16417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45448</xdr:rowOff>
    </xdr:from>
    <xdr:to>
      <xdr:col>50</xdr:col>
      <xdr:colOff>165100</xdr:colOff>
      <xdr:row>96</xdr:row>
      <xdr:rowOff>147048</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9588500" y="16504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138175</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372111" y="16597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150662</xdr:rowOff>
    </xdr:from>
    <xdr:to>
      <xdr:col>46</xdr:col>
      <xdr:colOff>38100</xdr:colOff>
      <xdr:row>96</xdr:row>
      <xdr:rowOff>80812</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8699500" y="16438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97339</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8483111" y="16213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91004</xdr:rowOff>
    </xdr:from>
    <xdr:to>
      <xdr:col>41</xdr:col>
      <xdr:colOff>101600</xdr:colOff>
      <xdr:row>97</xdr:row>
      <xdr:rowOff>21154</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7810500" y="16550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12281</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7594111" y="16642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6547</xdr:rowOff>
    </xdr:from>
    <xdr:to>
      <xdr:col>36</xdr:col>
      <xdr:colOff>165100</xdr:colOff>
      <xdr:row>96</xdr:row>
      <xdr:rowOff>108147</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6921500" y="16465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124674</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6705111" y="16240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a:extLst>
            <a:ext uri="{FF2B5EF4-FFF2-40B4-BE49-F238E27FC236}">
              <a16:creationId xmlns:a16="http://schemas.microsoft.com/office/drawing/2014/main" id="{00000000-0008-0000-07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96152</xdr:rowOff>
    </xdr:from>
    <xdr:to>
      <xdr:col>85</xdr:col>
      <xdr:colOff>126364</xdr:colOff>
      <xdr:row>38</xdr:row>
      <xdr:rowOff>61911</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6317595" y="5068202"/>
          <a:ext cx="1269" cy="15088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65738</xdr:rowOff>
    </xdr:from>
    <xdr:ext cx="534377" cy="259045"/>
    <xdr:sp macro="" textlink="">
      <xdr:nvSpPr>
        <xdr:cNvPr id="514" name="消防費最小値テキスト">
          <a:extLst>
            <a:ext uri="{FF2B5EF4-FFF2-40B4-BE49-F238E27FC236}">
              <a16:creationId xmlns:a16="http://schemas.microsoft.com/office/drawing/2014/main" id="{00000000-0008-0000-0700-000002020000}"/>
            </a:ext>
          </a:extLst>
        </xdr:cNvPr>
        <xdr:cNvSpPr txBox="1"/>
      </xdr:nvSpPr>
      <xdr:spPr>
        <a:xfrm>
          <a:off x="16370300" y="6580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61911</xdr:rowOff>
    </xdr:from>
    <xdr:to>
      <xdr:col>86</xdr:col>
      <xdr:colOff>25400</xdr:colOff>
      <xdr:row>38</xdr:row>
      <xdr:rowOff>61911</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6577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42829</xdr:rowOff>
    </xdr:from>
    <xdr:ext cx="599010" cy="259045"/>
    <xdr:sp macro="" textlink="">
      <xdr:nvSpPr>
        <xdr:cNvPr id="516" name="消防費最大値テキスト">
          <a:extLst>
            <a:ext uri="{FF2B5EF4-FFF2-40B4-BE49-F238E27FC236}">
              <a16:creationId xmlns:a16="http://schemas.microsoft.com/office/drawing/2014/main" id="{00000000-0008-0000-0700-000004020000}"/>
            </a:ext>
          </a:extLst>
        </xdr:cNvPr>
        <xdr:cNvSpPr txBox="1"/>
      </xdr:nvSpPr>
      <xdr:spPr>
        <a:xfrm>
          <a:off x="16370300" y="4843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105,167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96152</xdr:rowOff>
    </xdr:from>
    <xdr:to>
      <xdr:col>86</xdr:col>
      <xdr:colOff>25400</xdr:colOff>
      <xdr:row>29</xdr:row>
      <xdr:rowOff>96152</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5068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32</xdr:row>
      <xdr:rowOff>97637</xdr:rowOff>
    </xdr:from>
    <xdr:to>
      <xdr:col>85</xdr:col>
      <xdr:colOff>127000</xdr:colOff>
      <xdr:row>35</xdr:row>
      <xdr:rowOff>86746</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5481300" y="5584037"/>
          <a:ext cx="838200" cy="503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76389</xdr:rowOff>
    </xdr:from>
    <xdr:ext cx="534377" cy="259045"/>
    <xdr:sp macro="" textlink="">
      <xdr:nvSpPr>
        <xdr:cNvPr id="519" name="消防費平均値テキスト">
          <a:extLst>
            <a:ext uri="{FF2B5EF4-FFF2-40B4-BE49-F238E27FC236}">
              <a16:creationId xmlns:a16="http://schemas.microsoft.com/office/drawing/2014/main" id="{00000000-0008-0000-0700-000007020000}"/>
            </a:ext>
          </a:extLst>
        </xdr:cNvPr>
        <xdr:cNvSpPr txBox="1"/>
      </xdr:nvSpPr>
      <xdr:spPr>
        <a:xfrm>
          <a:off x="16370300" y="62485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97962</xdr:rowOff>
    </xdr:from>
    <xdr:to>
      <xdr:col>85</xdr:col>
      <xdr:colOff>177800</xdr:colOff>
      <xdr:row>37</xdr:row>
      <xdr:rowOff>28112</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6268700" y="627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66793</xdr:rowOff>
    </xdr:from>
    <xdr:to>
      <xdr:col>81</xdr:col>
      <xdr:colOff>50800</xdr:colOff>
      <xdr:row>35</xdr:row>
      <xdr:rowOff>86746</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4592300" y="6067543"/>
          <a:ext cx="889000" cy="19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146458</xdr:rowOff>
    </xdr:from>
    <xdr:to>
      <xdr:col>81</xdr:col>
      <xdr:colOff>101600</xdr:colOff>
      <xdr:row>37</xdr:row>
      <xdr:rowOff>76608</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5430500" y="6318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67735</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5214111" y="6411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66793</xdr:rowOff>
    </xdr:from>
    <xdr:to>
      <xdr:col>76</xdr:col>
      <xdr:colOff>114300</xdr:colOff>
      <xdr:row>36</xdr:row>
      <xdr:rowOff>72034</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3703300" y="6067543"/>
          <a:ext cx="889000" cy="176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152026</xdr:rowOff>
    </xdr:from>
    <xdr:to>
      <xdr:col>76</xdr:col>
      <xdr:colOff>165100</xdr:colOff>
      <xdr:row>37</xdr:row>
      <xdr:rowOff>82176</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4541500" y="632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73303</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325111" y="6416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140206</xdr:rowOff>
    </xdr:from>
    <xdr:to>
      <xdr:col>71</xdr:col>
      <xdr:colOff>177800</xdr:colOff>
      <xdr:row>36</xdr:row>
      <xdr:rowOff>72034</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2814300" y="6140956"/>
          <a:ext cx="889000" cy="103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110552</xdr:rowOff>
    </xdr:from>
    <xdr:to>
      <xdr:col>72</xdr:col>
      <xdr:colOff>38100</xdr:colOff>
      <xdr:row>37</xdr:row>
      <xdr:rowOff>40702</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3652500" y="628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31829</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436111" y="6375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98044</xdr:rowOff>
    </xdr:from>
    <xdr:to>
      <xdr:col>67</xdr:col>
      <xdr:colOff>101600</xdr:colOff>
      <xdr:row>37</xdr:row>
      <xdr:rowOff>28194</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2763500" y="6270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19321</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547111" y="6362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32</xdr:row>
      <xdr:rowOff>46837</xdr:rowOff>
    </xdr:from>
    <xdr:to>
      <xdr:col>85</xdr:col>
      <xdr:colOff>177800</xdr:colOff>
      <xdr:row>32</xdr:row>
      <xdr:rowOff>148437</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6268700" y="5533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31</xdr:row>
      <xdr:rowOff>69714</xdr:rowOff>
    </xdr:from>
    <xdr:ext cx="534377" cy="259045"/>
    <xdr:sp macro="" textlink="">
      <xdr:nvSpPr>
        <xdr:cNvPr id="538" name="消防費該当値テキスト">
          <a:extLst>
            <a:ext uri="{FF2B5EF4-FFF2-40B4-BE49-F238E27FC236}">
              <a16:creationId xmlns:a16="http://schemas.microsoft.com/office/drawing/2014/main" id="{00000000-0008-0000-0700-00001A020000}"/>
            </a:ext>
          </a:extLst>
        </xdr:cNvPr>
        <xdr:cNvSpPr txBox="1"/>
      </xdr:nvSpPr>
      <xdr:spPr>
        <a:xfrm>
          <a:off x="16370300" y="5384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35946</xdr:rowOff>
    </xdr:from>
    <xdr:to>
      <xdr:col>81</xdr:col>
      <xdr:colOff>101600</xdr:colOff>
      <xdr:row>35</xdr:row>
      <xdr:rowOff>137546</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5430500" y="6036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154073</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14111" y="5811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15993</xdr:rowOff>
    </xdr:from>
    <xdr:to>
      <xdr:col>76</xdr:col>
      <xdr:colOff>165100</xdr:colOff>
      <xdr:row>35</xdr:row>
      <xdr:rowOff>117593</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4541500" y="6016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134120</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325111" y="5791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21234</xdr:rowOff>
    </xdr:from>
    <xdr:to>
      <xdr:col>72</xdr:col>
      <xdr:colOff>38100</xdr:colOff>
      <xdr:row>36</xdr:row>
      <xdr:rowOff>122834</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3652500" y="6193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139361</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436111" y="5968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89406</xdr:rowOff>
    </xdr:from>
    <xdr:to>
      <xdr:col>67</xdr:col>
      <xdr:colOff>101600</xdr:colOff>
      <xdr:row>36</xdr:row>
      <xdr:rowOff>19556</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2763500" y="609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36083</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547111" y="5865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a:extLst>
            <a:ext uri="{FF2B5EF4-FFF2-40B4-BE49-F238E27FC236}">
              <a16:creationId xmlns:a16="http://schemas.microsoft.com/office/drawing/2014/main" id="{00000000-0008-0000-07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97057</xdr:rowOff>
    </xdr:from>
    <xdr:to>
      <xdr:col>85</xdr:col>
      <xdr:colOff>126364</xdr:colOff>
      <xdr:row>58</xdr:row>
      <xdr:rowOff>22058</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flipV="1">
          <a:off x="16317595" y="9012457"/>
          <a:ext cx="1269" cy="9537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25885</xdr:rowOff>
    </xdr:from>
    <xdr:ext cx="534377" cy="259045"/>
    <xdr:sp macro="" textlink="">
      <xdr:nvSpPr>
        <xdr:cNvPr id="569" name="教育費最小値テキスト">
          <a:extLst>
            <a:ext uri="{FF2B5EF4-FFF2-40B4-BE49-F238E27FC236}">
              <a16:creationId xmlns:a16="http://schemas.microsoft.com/office/drawing/2014/main" id="{00000000-0008-0000-0700-000039020000}"/>
            </a:ext>
          </a:extLst>
        </xdr:cNvPr>
        <xdr:cNvSpPr txBox="1"/>
      </xdr:nvSpPr>
      <xdr:spPr>
        <a:xfrm>
          <a:off x="16370300" y="9969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22058</xdr:rowOff>
    </xdr:from>
    <xdr:to>
      <xdr:col>86</xdr:col>
      <xdr:colOff>25400</xdr:colOff>
      <xdr:row>58</xdr:row>
      <xdr:rowOff>22058</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6230600" y="9966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51</xdr:row>
      <xdr:rowOff>43734</xdr:rowOff>
    </xdr:from>
    <xdr:ext cx="599010" cy="259045"/>
    <xdr:sp macro="" textlink="">
      <xdr:nvSpPr>
        <xdr:cNvPr id="571" name="教育費最大値テキスト">
          <a:extLst>
            <a:ext uri="{FF2B5EF4-FFF2-40B4-BE49-F238E27FC236}">
              <a16:creationId xmlns:a16="http://schemas.microsoft.com/office/drawing/2014/main" id="{00000000-0008-0000-0700-00003B020000}"/>
            </a:ext>
          </a:extLst>
        </xdr:cNvPr>
        <xdr:cNvSpPr txBox="1"/>
      </xdr:nvSpPr>
      <xdr:spPr>
        <a:xfrm>
          <a:off x="16370300" y="8787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234,327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52</xdr:row>
      <xdr:rowOff>97057</xdr:rowOff>
    </xdr:from>
    <xdr:to>
      <xdr:col>86</xdr:col>
      <xdr:colOff>25400</xdr:colOff>
      <xdr:row>52</xdr:row>
      <xdr:rowOff>97057</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9012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63590</xdr:rowOff>
    </xdr:from>
    <xdr:to>
      <xdr:col>85</xdr:col>
      <xdr:colOff>127000</xdr:colOff>
      <xdr:row>57</xdr:row>
      <xdr:rowOff>114902</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5481300" y="9664790"/>
          <a:ext cx="838200" cy="222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120142</xdr:rowOff>
    </xdr:from>
    <xdr:ext cx="534377" cy="259045"/>
    <xdr:sp macro="" textlink="">
      <xdr:nvSpPr>
        <xdr:cNvPr id="574" name="教育費平均値テキスト">
          <a:extLst>
            <a:ext uri="{FF2B5EF4-FFF2-40B4-BE49-F238E27FC236}">
              <a16:creationId xmlns:a16="http://schemas.microsoft.com/office/drawing/2014/main" id="{00000000-0008-0000-0700-00003E020000}"/>
            </a:ext>
          </a:extLst>
        </xdr:cNvPr>
        <xdr:cNvSpPr txBox="1"/>
      </xdr:nvSpPr>
      <xdr:spPr>
        <a:xfrm>
          <a:off x="16370300" y="97213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141715</xdr:rowOff>
    </xdr:from>
    <xdr:to>
      <xdr:col>85</xdr:col>
      <xdr:colOff>177800</xdr:colOff>
      <xdr:row>57</xdr:row>
      <xdr:rowOff>71865</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6268700" y="974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110928</xdr:rowOff>
    </xdr:from>
    <xdr:to>
      <xdr:col>81</xdr:col>
      <xdr:colOff>50800</xdr:colOff>
      <xdr:row>57</xdr:row>
      <xdr:rowOff>114902</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4592300" y="9883578"/>
          <a:ext cx="889000" cy="3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149099</xdr:rowOff>
    </xdr:from>
    <xdr:to>
      <xdr:col>81</xdr:col>
      <xdr:colOff>101600</xdr:colOff>
      <xdr:row>57</xdr:row>
      <xdr:rowOff>79249</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5430500" y="9750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95776</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5214111" y="9525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110928</xdr:rowOff>
    </xdr:from>
    <xdr:to>
      <xdr:col>76</xdr:col>
      <xdr:colOff>114300</xdr:colOff>
      <xdr:row>57</xdr:row>
      <xdr:rowOff>119318</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3703300" y="9883578"/>
          <a:ext cx="889000" cy="8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156698</xdr:rowOff>
    </xdr:from>
    <xdr:to>
      <xdr:col>76</xdr:col>
      <xdr:colOff>165100</xdr:colOff>
      <xdr:row>57</xdr:row>
      <xdr:rowOff>86848</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4541500" y="9757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103375</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4325111" y="9533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33644</xdr:rowOff>
    </xdr:from>
    <xdr:to>
      <xdr:col>71</xdr:col>
      <xdr:colOff>177800</xdr:colOff>
      <xdr:row>57</xdr:row>
      <xdr:rowOff>119318</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2814300" y="9806294"/>
          <a:ext cx="889000" cy="85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162450</xdr:rowOff>
    </xdr:from>
    <xdr:to>
      <xdr:col>72</xdr:col>
      <xdr:colOff>38100</xdr:colOff>
      <xdr:row>57</xdr:row>
      <xdr:rowOff>92600</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3652500" y="976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109127</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3436111" y="9538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147979</xdr:rowOff>
    </xdr:from>
    <xdr:to>
      <xdr:col>67</xdr:col>
      <xdr:colOff>101600</xdr:colOff>
      <xdr:row>57</xdr:row>
      <xdr:rowOff>78129</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2763500" y="9749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94656</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2547111" y="9524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12790</xdr:rowOff>
    </xdr:from>
    <xdr:to>
      <xdr:col>85</xdr:col>
      <xdr:colOff>177800</xdr:colOff>
      <xdr:row>56</xdr:row>
      <xdr:rowOff>114390</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6268700" y="961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35667</xdr:rowOff>
    </xdr:from>
    <xdr:ext cx="534377" cy="259045"/>
    <xdr:sp macro="" textlink="">
      <xdr:nvSpPr>
        <xdr:cNvPr id="593" name="教育費該当値テキスト">
          <a:extLst>
            <a:ext uri="{FF2B5EF4-FFF2-40B4-BE49-F238E27FC236}">
              <a16:creationId xmlns:a16="http://schemas.microsoft.com/office/drawing/2014/main" id="{00000000-0008-0000-0700-000051020000}"/>
            </a:ext>
          </a:extLst>
        </xdr:cNvPr>
        <xdr:cNvSpPr txBox="1"/>
      </xdr:nvSpPr>
      <xdr:spPr>
        <a:xfrm>
          <a:off x="16370300" y="9465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64102</xdr:rowOff>
    </xdr:from>
    <xdr:to>
      <xdr:col>81</xdr:col>
      <xdr:colOff>101600</xdr:colOff>
      <xdr:row>57</xdr:row>
      <xdr:rowOff>165702</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5430500" y="9836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156829</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5214111" y="9929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60128</xdr:rowOff>
    </xdr:from>
    <xdr:to>
      <xdr:col>76</xdr:col>
      <xdr:colOff>165100</xdr:colOff>
      <xdr:row>57</xdr:row>
      <xdr:rowOff>161728</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4541500" y="9832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152855</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325111" y="9925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68518</xdr:rowOff>
    </xdr:from>
    <xdr:to>
      <xdr:col>72</xdr:col>
      <xdr:colOff>38100</xdr:colOff>
      <xdr:row>57</xdr:row>
      <xdr:rowOff>170118</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3652500" y="9841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161245</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436111" y="9933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154294</xdr:rowOff>
    </xdr:from>
    <xdr:to>
      <xdr:col>67</xdr:col>
      <xdr:colOff>101600</xdr:colOff>
      <xdr:row>57</xdr:row>
      <xdr:rowOff>84444</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2763500" y="975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75571</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547111" y="9848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災害復旧費グラフ枠">
          <a:extLst>
            <a:ext uri="{FF2B5EF4-FFF2-40B4-BE49-F238E27FC236}">
              <a16:creationId xmlns:a16="http://schemas.microsoft.com/office/drawing/2014/main" id="{00000000-0008-0000-0700-00006C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24320</xdr:rowOff>
    </xdr:from>
    <xdr:to>
      <xdr:col>85</xdr:col>
      <xdr:colOff>126364</xdr:colOff>
      <xdr:row>78</xdr:row>
      <xdr:rowOff>25400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flipV="1">
          <a:off x="16317595" y="12197270"/>
          <a:ext cx="1269" cy="1201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53212</xdr:rowOff>
    </xdr:from>
    <xdr:ext cx="249299" cy="259045"/>
    <xdr:sp macro="" textlink="">
      <xdr:nvSpPr>
        <xdr:cNvPr id="622" name="災害復旧費最小値テキスト">
          <a:extLst>
            <a:ext uri="{FF2B5EF4-FFF2-40B4-BE49-F238E27FC236}">
              <a16:creationId xmlns:a16="http://schemas.microsoft.com/office/drawing/2014/main" id="{00000000-0008-0000-0700-00006E020000}"/>
            </a:ext>
          </a:extLst>
        </xdr:cNvPr>
        <xdr:cNvSpPr txBox="1"/>
      </xdr:nvSpPr>
      <xdr:spPr>
        <a:xfrm>
          <a:off x="16370300" y="134263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142447</xdr:rowOff>
    </xdr:from>
    <xdr:ext cx="599010" cy="259045"/>
    <xdr:sp macro="" textlink="">
      <xdr:nvSpPr>
        <xdr:cNvPr id="624" name="災害復旧費最大値テキスト">
          <a:extLst>
            <a:ext uri="{FF2B5EF4-FFF2-40B4-BE49-F238E27FC236}">
              <a16:creationId xmlns:a16="http://schemas.microsoft.com/office/drawing/2014/main" id="{00000000-0008-0000-0700-000070020000}"/>
            </a:ext>
          </a:extLst>
        </xdr:cNvPr>
        <xdr:cNvSpPr txBox="1"/>
      </xdr:nvSpPr>
      <xdr:spPr>
        <a:xfrm>
          <a:off x="16370300" y="11972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210,189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24320</xdr:rowOff>
    </xdr:from>
    <xdr:to>
      <xdr:col>86</xdr:col>
      <xdr:colOff>25400</xdr:colOff>
      <xdr:row>71</xdr:row>
      <xdr:rowOff>24320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6230600" y="12197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57375</xdr:rowOff>
    </xdr:from>
    <xdr:to>
      <xdr:col>85</xdr:col>
      <xdr:colOff>127000</xdr:colOff>
      <xdr:row>77</xdr:row>
      <xdr:rowOff>153794</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flipV="1">
          <a:off x="15481300" y="13259025"/>
          <a:ext cx="838200" cy="96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97662</xdr:rowOff>
    </xdr:from>
    <xdr:ext cx="469744" cy="259045"/>
    <xdr:sp macro="" textlink="">
      <xdr:nvSpPr>
        <xdr:cNvPr id="627" name="災害復旧費平均値テキスト">
          <a:extLst>
            <a:ext uri="{FF2B5EF4-FFF2-40B4-BE49-F238E27FC236}">
              <a16:creationId xmlns:a16="http://schemas.microsoft.com/office/drawing/2014/main" id="{00000000-0008-0000-0700-000073020000}"/>
            </a:ext>
          </a:extLst>
        </xdr:cNvPr>
        <xdr:cNvSpPr txBox="1"/>
      </xdr:nvSpPr>
      <xdr:spPr>
        <a:xfrm>
          <a:off x="16370300" y="132993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119235</xdr:rowOff>
    </xdr:from>
    <xdr:to>
      <xdr:col>85</xdr:col>
      <xdr:colOff>177800</xdr:colOff>
      <xdr:row>78</xdr:row>
      <xdr:rowOff>49385</xdr:rowOff>
    </xdr:to>
    <xdr:sp macro="" textlink="">
      <xdr:nvSpPr>
        <xdr:cNvPr id="628" name="フローチャート: 判断 627">
          <a:extLst>
            <a:ext uri="{FF2B5EF4-FFF2-40B4-BE49-F238E27FC236}">
              <a16:creationId xmlns:a16="http://schemas.microsoft.com/office/drawing/2014/main" id="{00000000-0008-0000-0700-000074020000}"/>
            </a:ext>
          </a:extLst>
        </xdr:cNvPr>
        <xdr:cNvSpPr/>
      </xdr:nvSpPr>
      <xdr:spPr>
        <a:xfrm>
          <a:off x="16268700" y="1332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153794</xdr:rowOff>
    </xdr:from>
    <xdr:to>
      <xdr:col>81</xdr:col>
      <xdr:colOff>50800</xdr:colOff>
      <xdr:row>78</xdr:row>
      <xdr:rowOff>12689</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4592300" y="13355444"/>
          <a:ext cx="889000" cy="30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137249</xdr:rowOff>
    </xdr:from>
    <xdr:to>
      <xdr:col>81</xdr:col>
      <xdr:colOff>101600</xdr:colOff>
      <xdr:row>78</xdr:row>
      <xdr:rowOff>67399</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5430500" y="13338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58526</xdr:rowOff>
    </xdr:from>
    <xdr:ext cx="469744"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5246428" y="13431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12689</xdr:rowOff>
    </xdr:from>
    <xdr:to>
      <xdr:col>76</xdr:col>
      <xdr:colOff>114300</xdr:colOff>
      <xdr:row>78</xdr:row>
      <xdr:rowOff>24681</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flipV="1">
          <a:off x="13703300" y="13385789"/>
          <a:ext cx="889000" cy="11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127236</xdr:rowOff>
    </xdr:from>
    <xdr:to>
      <xdr:col>76</xdr:col>
      <xdr:colOff>165100</xdr:colOff>
      <xdr:row>78</xdr:row>
      <xdr:rowOff>57386</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4541500" y="13328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73913</xdr:rowOff>
    </xdr:from>
    <xdr:ext cx="469744"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4357428" y="13104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18307</xdr:rowOff>
    </xdr:from>
    <xdr:to>
      <xdr:col>71</xdr:col>
      <xdr:colOff>177800</xdr:colOff>
      <xdr:row>78</xdr:row>
      <xdr:rowOff>24681</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2814300" y="13391407"/>
          <a:ext cx="889000" cy="6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136740</xdr:rowOff>
    </xdr:from>
    <xdr:to>
      <xdr:col>72</xdr:col>
      <xdr:colOff>38100</xdr:colOff>
      <xdr:row>78</xdr:row>
      <xdr:rowOff>66890</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3652500" y="13338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83417</xdr:rowOff>
    </xdr:from>
    <xdr:ext cx="469744"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3468428" y="13113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119235</xdr:rowOff>
    </xdr:from>
    <xdr:to>
      <xdr:col>67</xdr:col>
      <xdr:colOff>101600</xdr:colOff>
      <xdr:row>78</xdr:row>
      <xdr:rowOff>49385</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2763500" y="1332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65912</xdr:rowOff>
    </xdr:from>
    <xdr:ext cx="469744"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2579428" y="13096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6575</xdr:rowOff>
    </xdr:from>
    <xdr:to>
      <xdr:col>85</xdr:col>
      <xdr:colOff>177800</xdr:colOff>
      <xdr:row>77</xdr:row>
      <xdr:rowOff>108175</xdr:rowOff>
    </xdr:to>
    <xdr:sp macro="" textlink="">
      <xdr:nvSpPr>
        <xdr:cNvPr id="645" name="楕円 644">
          <a:extLst>
            <a:ext uri="{FF2B5EF4-FFF2-40B4-BE49-F238E27FC236}">
              <a16:creationId xmlns:a16="http://schemas.microsoft.com/office/drawing/2014/main" id="{00000000-0008-0000-0700-000085020000}"/>
            </a:ext>
          </a:extLst>
        </xdr:cNvPr>
        <xdr:cNvSpPr/>
      </xdr:nvSpPr>
      <xdr:spPr>
        <a:xfrm>
          <a:off x="16268700" y="13208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29452</xdr:rowOff>
    </xdr:from>
    <xdr:ext cx="534377" cy="259045"/>
    <xdr:sp macro="" textlink="">
      <xdr:nvSpPr>
        <xdr:cNvPr id="646" name="災害復旧費該当値テキスト">
          <a:extLst>
            <a:ext uri="{FF2B5EF4-FFF2-40B4-BE49-F238E27FC236}">
              <a16:creationId xmlns:a16="http://schemas.microsoft.com/office/drawing/2014/main" id="{00000000-0008-0000-0700-000086020000}"/>
            </a:ext>
          </a:extLst>
        </xdr:cNvPr>
        <xdr:cNvSpPr txBox="1"/>
      </xdr:nvSpPr>
      <xdr:spPr>
        <a:xfrm>
          <a:off x="16370300" y="13059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102994</xdr:rowOff>
    </xdr:from>
    <xdr:to>
      <xdr:col>81</xdr:col>
      <xdr:colOff>101600</xdr:colOff>
      <xdr:row>78</xdr:row>
      <xdr:rowOff>33144</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5430500" y="13304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49671</xdr:rowOff>
    </xdr:from>
    <xdr:ext cx="469744"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46428" y="13079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133339</xdr:rowOff>
    </xdr:from>
    <xdr:to>
      <xdr:col>76</xdr:col>
      <xdr:colOff>165100</xdr:colOff>
      <xdr:row>78</xdr:row>
      <xdr:rowOff>63489</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4541500" y="13334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54616</xdr:rowOff>
    </xdr:from>
    <xdr:ext cx="469744"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357428" y="13427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145331</xdr:rowOff>
    </xdr:from>
    <xdr:to>
      <xdr:col>72</xdr:col>
      <xdr:colOff>38100</xdr:colOff>
      <xdr:row>78</xdr:row>
      <xdr:rowOff>75481</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3652500" y="13346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66608</xdr:rowOff>
    </xdr:from>
    <xdr:ext cx="378565"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514017" y="134397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138957</xdr:rowOff>
    </xdr:from>
    <xdr:to>
      <xdr:col>67</xdr:col>
      <xdr:colOff>101600</xdr:colOff>
      <xdr:row>78</xdr:row>
      <xdr:rowOff>69107</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2763500" y="13340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60234</xdr:rowOff>
    </xdr:from>
    <xdr:ext cx="469744"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579428" y="13433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公債費グラフ枠">
          <a:extLst>
            <a:ext uri="{FF2B5EF4-FFF2-40B4-BE49-F238E27FC236}">
              <a16:creationId xmlns:a16="http://schemas.microsoft.com/office/drawing/2014/main" id="{00000000-0008-0000-0700-0000A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22337</xdr:rowOff>
    </xdr:from>
    <xdr:to>
      <xdr:col>85</xdr:col>
      <xdr:colOff>126364</xdr:colOff>
      <xdr:row>99</xdr:row>
      <xdr:rowOff>27998</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flipV="1">
          <a:off x="16317595" y="15624287"/>
          <a:ext cx="1269" cy="1377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31825</xdr:rowOff>
    </xdr:from>
    <xdr:ext cx="469744" cy="259045"/>
    <xdr:sp macro="" textlink="">
      <xdr:nvSpPr>
        <xdr:cNvPr id="679" name="公債費最小値テキスト">
          <a:extLst>
            <a:ext uri="{FF2B5EF4-FFF2-40B4-BE49-F238E27FC236}">
              <a16:creationId xmlns:a16="http://schemas.microsoft.com/office/drawing/2014/main" id="{00000000-0008-0000-0700-0000A7020000}"/>
            </a:ext>
          </a:extLst>
        </xdr:cNvPr>
        <xdr:cNvSpPr txBox="1"/>
      </xdr:nvSpPr>
      <xdr:spPr>
        <a:xfrm>
          <a:off x="16370300" y="17005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27998</xdr:rowOff>
    </xdr:from>
    <xdr:to>
      <xdr:col>86</xdr:col>
      <xdr:colOff>25400</xdr:colOff>
      <xdr:row>99</xdr:row>
      <xdr:rowOff>27998</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6230600" y="17001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140464</xdr:rowOff>
    </xdr:from>
    <xdr:ext cx="599010" cy="259045"/>
    <xdr:sp macro="" textlink="">
      <xdr:nvSpPr>
        <xdr:cNvPr id="681" name="公債費最大値テキスト">
          <a:extLst>
            <a:ext uri="{FF2B5EF4-FFF2-40B4-BE49-F238E27FC236}">
              <a16:creationId xmlns:a16="http://schemas.microsoft.com/office/drawing/2014/main" id="{00000000-0008-0000-0700-0000A9020000}"/>
            </a:ext>
          </a:extLst>
        </xdr:cNvPr>
        <xdr:cNvSpPr txBox="1"/>
      </xdr:nvSpPr>
      <xdr:spPr>
        <a:xfrm>
          <a:off x="16370300" y="15399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182,902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22337</xdr:rowOff>
    </xdr:from>
    <xdr:to>
      <xdr:col>86</xdr:col>
      <xdr:colOff>25400</xdr:colOff>
      <xdr:row>91</xdr:row>
      <xdr:rowOff>22337</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6230600" y="15624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149492</xdr:rowOff>
    </xdr:from>
    <xdr:to>
      <xdr:col>85</xdr:col>
      <xdr:colOff>127000</xdr:colOff>
      <xdr:row>96</xdr:row>
      <xdr:rowOff>7455</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flipV="1">
          <a:off x="15481300" y="16437242"/>
          <a:ext cx="838200" cy="29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87475</xdr:rowOff>
    </xdr:from>
    <xdr:ext cx="534377" cy="259045"/>
    <xdr:sp macro="" textlink="">
      <xdr:nvSpPr>
        <xdr:cNvPr id="684" name="公債費平均値テキスト">
          <a:extLst>
            <a:ext uri="{FF2B5EF4-FFF2-40B4-BE49-F238E27FC236}">
              <a16:creationId xmlns:a16="http://schemas.microsoft.com/office/drawing/2014/main" id="{00000000-0008-0000-0700-0000AC020000}"/>
            </a:ext>
          </a:extLst>
        </xdr:cNvPr>
        <xdr:cNvSpPr txBox="1"/>
      </xdr:nvSpPr>
      <xdr:spPr>
        <a:xfrm>
          <a:off x="16370300" y="165466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109048</xdr:rowOff>
    </xdr:from>
    <xdr:to>
      <xdr:col>85</xdr:col>
      <xdr:colOff>177800</xdr:colOff>
      <xdr:row>97</xdr:row>
      <xdr:rowOff>39198</xdr:rowOff>
    </xdr:to>
    <xdr:sp macro="" textlink="">
      <xdr:nvSpPr>
        <xdr:cNvPr id="685" name="フローチャート: 判断 684">
          <a:extLst>
            <a:ext uri="{FF2B5EF4-FFF2-40B4-BE49-F238E27FC236}">
              <a16:creationId xmlns:a16="http://schemas.microsoft.com/office/drawing/2014/main" id="{00000000-0008-0000-0700-0000AD020000}"/>
            </a:ext>
          </a:extLst>
        </xdr:cNvPr>
        <xdr:cNvSpPr/>
      </xdr:nvSpPr>
      <xdr:spPr>
        <a:xfrm>
          <a:off x="16268700" y="16568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7455</xdr:rowOff>
    </xdr:from>
    <xdr:to>
      <xdr:col>81</xdr:col>
      <xdr:colOff>50800</xdr:colOff>
      <xdr:row>96</xdr:row>
      <xdr:rowOff>24723</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4592300" y="16466655"/>
          <a:ext cx="889000" cy="17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110525</xdr:rowOff>
    </xdr:from>
    <xdr:to>
      <xdr:col>81</xdr:col>
      <xdr:colOff>101600</xdr:colOff>
      <xdr:row>97</xdr:row>
      <xdr:rowOff>40675</xdr:rowOff>
    </xdr:to>
    <xdr:sp macro="" textlink="">
      <xdr:nvSpPr>
        <xdr:cNvPr id="687" name="フローチャート: 判断 686">
          <a:extLst>
            <a:ext uri="{FF2B5EF4-FFF2-40B4-BE49-F238E27FC236}">
              <a16:creationId xmlns:a16="http://schemas.microsoft.com/office/drawing/2014/main" id="{00000000-0008-0000-0700-0000AF020000}"/>
            </a:ext>
          </a:extLst>
        </xdr:cNvPr>
        <xdr:cNvSpPr/>
      </xdr:nvSpPr>
      <xdr:spPr>
        <a:xfrm>
          <a:off x="15430500" y="16569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31802</xdr:rowOff>
    </xdr:from>
    <xdr:ext cx="534377"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5214111" y="16662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24723</xdr:rowOff>
    </xdr:from>
    <xdr:to>
      <xdr:col>76</xdr:col>
      <xdr:colOff>114300</xdr:colOff>
      <xdr:row>96</xdr:row>
      <xdr:rowOff>53967</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3703300" y="16483923"/>
          <a:ext cx="889000" cy="29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104239</xdr:rowOff>
    </xdr:from>
    <xdr:to>
      <xdr:col>76</xdr:col>
      <xdr:colOff>165100</xdr:colOff>
      <xdr:row>97</xdr:row>
      <xdr:rowOff>34389</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4541500" y="16563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25516</xdr:rowOff>
    </xdr:from>
    <xdr:ext cx="534377"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4325111" y="16656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53967</xdr:rowOff>
    </xdr:from>
    <xdr:to>
      <xdr:col>71</xdr:col>
      <xdr:colOff>177800</xdr:colOff>
      <xdr:row>96</xdr:row>
      <xdr:rowOff>83381</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2814300" y="16513167"/>
          <a:ext cx="889000" cy="29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57231</xdr:rowOff>
    </xdr:from>
    <xdr:to>
      <xdr:col>72</xdr:col>
      <xdr:colOff>38100</xdr:colOff>
      <xdr:row>96</xdr:row>
      <xdr:rowOff>158831</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3652500" y="16516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149958</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3436111" y="16609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44369</xdr:rowOff>
    </xdr:from>
    <xdr:to>
      <xdr:col>67</xdr:col>
      <xdr:colOff>101600</xdr:colOff>
      <xdr:row>96</xdr:row>
      <xdr:rowOff>145969</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2763500" y="16503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137096</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2547111" y="16596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98692</xdr:rowOff>
    </xdr:from>
    <xdr:to>
      <xdr:col>85</xdr:col>
      <xdr:colOff>177800</xdr:colOff>
      <xdr:row>96</xdr:row>
      <xdr:rowOff>28842</xdr:rowOff>
    </xdr:to>
    <xdr:sp macro="" textlink="">
      <xdr:nvSpPr>
        <xdr:cNvPr id="702" name="楕円 701">
          <a:extLst>
            <a:ext uri="{FF2B5EF4-FFF2-40B4-BE49-F238E27FC236}">
              <a16:creationId xmlns:a16="http://schemas.microsoft.com/office/drawing/2014/main" id="{00000000-0008-0000-0700-0000BE020000}"/>
            </a:ext>
          </a:extLst>
        </xdr:cNvPr>
        <xdr:cNvSpPr/>
      </xdr:nvSpPr>
      <xdr:spPr>
        <a:xfrm>
          <a:off x="16268700" y="16386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121569</xdr:rowOff>
    </xdr:from>
    <xdr:ext cx="534377" cy="259045"/>
    <xdr:sp macro="" textlink="">
      <xdr:nvSpPr>
        <xdr:cNvPr id="703" name="公債費該当値テキスト">
          <a:extLst>
            <a:ext uri="{FF2B5EF4-FFF2-40B4-BE49-F238E27FC236}">
              <a16:creationId xmlns:a16="http://schemas.microsoft.com/office/drawing/2014/main" id="{00000000-0008-0000-0700-0000BF020000}"/>
            </a:ext>
          </a:extLst>
        </xdr:cNvPr>
        <xdr:cNvSpPr txBox="1"/>
      </xdr:nvSpPr>
      <xdr:spPr>
        <a:xfrm>
          <a:off x="16370300" y="16237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128105</xdr:rowOff>
    </xdr:from>
    <xdr:to>
      <xdr:col>81</xdr:col>
      <xdr:colOff>101600</xdr:colOff>
      <xdr:row>96</xdr:row>
      <xdr:rowOff>58255</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5430500" y="16415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74782</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14111" y="16191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145373</xdr:rowOff>
    </xdr:from>
    <xdr:to>
      <xdr:col>76</xdr:col>
      <xdr:colOff>165100</xdr:colOff>
      <xdr:row>96</xdr:row>
      <xdr:rowOff>75523</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4541500" y="16433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92050</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325111" y="16208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3167</xdr:rowOff>
    </xdr:from>
    <xdr:to>
      <xdr:col>72</xdr:col>
      <xdr:colOff>38100</xdr:colOff>
      <xdr:row>96</xdr:row>
      <xdr:rowOff>104767</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3652500" y="16462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121294</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436111" y="16237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32581</xdr:rowOff>
    </xdr:from>
    <xdr:to>
      <xdr:col>67</xdr:col>
      <xdr:colOff>101600</xdr:colOff>
      <xdr:row>96</xdr:row>
      <xdr:rowOff>134181</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2763500" y="16491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150708</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547111" y="16267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111777</xdr:rowOff>
    </xdr:from>
    <xdr:ext cx="46717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820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諸支出金グラフ枠">
          <a:extLst>
            <a:ext uri="{FF2B5EF4-FFF2-40B4-BE49-F238E27FC236}">
              <a16:creationId xmlns:a16="http://schemas.microsoft.com/office/drawing/2014/main" id="{00000000-0008-0000-0700-0000D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30543</xdr:rowOff>
    </xdr:from>
    <xdr:to>
      <xdr:col>116</xdr:col>
      <xdr:colOff>62864</xdr:colOff>
      <xdr:row>38</xdr:row>
      <xdr:rowOff>25400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flipV="1">
          <a:off x="22159595" y="5345493"/>
          <a:ext cx="1269" cy="1195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32" name="諸支出金最小値テキスト">
          <a:extLst>
            <a:ext uri="{FF2B5EF4-FFF2-40B4-BE49-F238E27FC236}">
              <a16:creationId xmlns:a16="http://schemas.microsoft.com/office/drawing/2014/main" id="{00000000-0008-0000-0700-0000DC020000}"/>
            </a:ext>
          </a:extLst>
        </xdr:cNvPr>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148670</xdr:rowOff>
    </xdr:from>
    <xdr:ext cx="469744" cy="259045"/>
    <xdr:sp macro="" textlink="">
      <xdr:nvSpPr>
        <xdr:cNvPr id="734" name="諸支出金最大値テキスト">
          <a:extLst>
            <a:ext uri="{FF2B5EF4-FFF2-40B4-BE49-F238E27FC236}">
              <a16:creationId xmlns:a16="http://schemas.microsoft.com/office/drawing/2014/main" id="{00000000-0008-0000-0700-0000DE020000}"/>
            </a:ext>
          </a:extLst>
        </xdr:cNvPr>
        <xdr:cNvSpPr txBox="1"/>
      </xdr:nvSpPr>
      <xdr:spPr>
        <a:xfrm>
          <a:off x="22212300" y="5120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2,091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30543</xdr:rowOff>
    </xdr:from>
    <xdr:to>
      <xdr:col>116</xdr:col>
      <xdr:colOff>152400</xdr:colOff>
      <xdr:row>31</xdr:row>
      <xdr:rowOff>30543</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22072600" y="5345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110062</xdr:rowOff>
    </xdr:from>
    <xdr:ext cx="378565" cy="259045"/>
    <xdr:sp macro="" textlink="">
      <xdr:nvSpPr>
        <xdr:cNvPr id="737" name="諸支出金平均値テキスト">
          <a:extLst>
            <a:ext uri="{FF2B5EF4-FFF2-40B4-BE49-F238E27FC236}">
              <a16:creationId xmlns:a16="http://schemas.microsoft.com/office/drawing/2014/main" id="{00000000-0008-0000-0700-0000E1020000}"/>
            </a:ext>
          </a:extLst>
        </xdr:cNvPr>
        <xdr:cNvSpPr txBox="1"/>
      </xdr:nvSpPr>
      <xdr:spPr>
        <a:xfrm>
          <a:off x="22212300" y="628226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87185</xdr:rowOff>
    </xdr:from>
    <xdr:to>
      <xdr:col>116</xdr:col>
      <xdr:colOff>114300</xdr:colOff>
      <xdr:row>38</xdr:row>
      <xdr:rowOff>17335</xdr:rowOff>
    </xdr:to>
    <xdr:sp macro="" textlink="">
      <xdr:nvSpPr>
        <xdr:cNvPr id="738" name="フローチャート: 判断 737">
          <a:extLst>
            <a:ext uri="{FF2B5EF4-FFF2-40B4-BE49-F238E27FC236}">
              <a16:creationId xmlns:a16="http://schemas.microsoft.com/office/drawing/2014/main" id="{00000000-0008-0000-0700-0000E2020000}"/>
            </a:ext>
          </a:extLst>
        </xdr:cNvPr>
        <xdr:cNvSpPr/>
      </xdr:nvSpPr>
      <xdr:spPr>
        <a:xfrm>
          <a:off x="22110700" y="643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67754</xdr:rowOff>
    </xdr:from>
    <xdr:to>
      <xdr:col>112</xdr:col>
      <xdr:colOff>38100</xdr:colOff>
      <xdr:row>37</xdr:row>
      <xdr:rowOff>169354</xdr:rowOff>
    </xdr:to>
    <xdr:sp macro="" textlink="">
      <xdr:nvSpPr>
        <xdr:cNvPr id="740" name="フローチャート: 判断 739">
          <a:extLst>
            <a:ext uri="{FF2B5EF4-FFF2-40B4-BE49-F238E27FC236}">
              <a16:creationId xmlns:a16="http://schemas.microsoft.com/office/drawing/2014/main" id="{00000000-0008-0000-0700-0000E4020000}"/>
            </a:ext>
          </a:extLst>
        </xdr:cNvPr>
        <xdr:cNvSpPr/>
      </xdr:nvSpPr>
      <xdr:spPr>
        <a:xfrm>
          <a:off x="21272500" y="6411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14431</xdr:rowOff>
    </xdr:from>
    <xdr:ext cx="378565"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21134017" y="61866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67754</xdr:rowOff>
    </xdr:from>
    <xdr:to>
      <xdr:col>107</xdr:col>
      <xdr:colOff>101600</xdr:colOff>
      <xdr:row>37</xdr:row>
      <xdr:rowOff>169354</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0383500" y="6411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14431</xdr:rowOff>
    </xdr:from>
    <xdr:ext cx="378565"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20245017" y="61866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49466</xdr:rowOff>
    </xdr:from>
    <xdr:to>
      <xdr:col>102</xdr:col>
      <xdr:colOff>165100</xdr:colOff>
      <xdr:row>36</xdr:row>
      <xdr:rowOff>151066</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19494500" y="6221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34</xdr:row>
      <xdr:rowOff>167593</xdr:rowOff>
    </xdr:from>
    <xdr:ext cx="378565"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9356017" y="59968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38036</xdr:rowOff>
    </xdr:from>
    <xdr:to>
      <xdr:col>98</xdr:col>
      <xdr:colOff>38100</xdr:colOff>
      <xdr:row>37</xdr:row>
      <xdr:rowOff>139636</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18605500" y="6381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35</xdr:row>
      <xdr:rowOff>156163</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8467017" y="61569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55" name="楕円 754">
          <a:extLst>
            <a:ext uri="{FF2B5EF4-FFF2-40B4-BE49-F238E27FC236}">
              <a16:creationId xmlns:a16="http://schemas.microsoft.com/office/drawing/2014/main" id="{00000000-0008-0000-0700-0000F3020000}"/>
            </a:ext>
          </a:extLst>
        </xdr:cNvPr>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65613</xdr:rowOff>
    </xdr:from>
    <xdr:ext cx="249299" cy="259045"/>
    <xdr:sp macro="" textlink="">
      <xdr:nvSpPr>
        <xdr:cNvPr id="756" name="諸支出金該当値テキスト">
          <a:extLst>
            <a:ext uri="{FF2B5EF4-FFF2-40B4-BE49-F238E27FC236}">
              <a16:creationId xmlns:a16="http://schemas.microsoft.com/office/drawing/2014/main" id="{00000000-0008-0000-0700-0000F4020000}"/>
            </a:ext>
          </a:extLst>
        </xdr:cNvPr>
        <xdr:cNvSpPr txBox="1"/>
      </xdr:nvSpPr>
      <xdr:spPr>
        <a:xfrm>
          <a:off x="22212300" y="64092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57" name="楕円 756">
          <a:extLst>
            <a:ext uri="{FF2B5EF4-FFF2-40B4-BE49-F238E27FC236}">
              <a16:creationId xmlns:a16="http://schemas.microsoft.com/office/drawing/2014/main" id="{00000000-0008-0000-0700-0000F5020000}"/>
            </a:ext>
          </a:extLst>
        </xdr:cNvPr>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a16="http://schemas.microsoft.com/office/drawing/2014/main" id="{00000000-0008-0000-0700-0000F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a16="http://schemas.microsoft.com/office/drawing/2014/main" id="{00000000-0008-0000-0700-0000F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a16="http://schemas.microsoft.com/office/drawing/2014/main" id="{00000000-0008-0000-0700-0000F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a16="http://schemas.microsoft.com/office/drawing/2014/main" id="{00000000-0008-0000-0700-00000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5" name="直線コネクタ 774">
          <a:extLst>
            <a:ext uri="{FF2B5EF4-FFF2-40B4-BE49-F238E27FC236}">
              <a16:creationId xmlns:a16="http://schemas.microsoft.com/office/drawing/2014/main" id="{00000000-0008-0000-0700-000007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56</xdr:row>
      <xdr:rowOff>35577</xdr:rowOff>
    </xdr:from>
    <xdr:ext cx="312906"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7975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53</xdr:row>
      <xdr:rowOff>168927</xdr:rowOff>
    </xdr:from>
    <xdr:ext cx="312906"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7975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51</xdr:row>
      <xdr:rowOff>130827</xdr:rowOff>
    </xdr:from>
    <xdr:ext cx="312906"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7975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92727</xdr:rowOff>
    </xdr:from>
    <xdr:ext cx="312906"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7975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前年度繰上充用金グラフ枠">
          <a:extLst>
            <a:ext uri="{FF2B5EF4-FFF2-40B4-BE49-F238E27FC236}">
              <a16:creationId xmlns:a16="http://schemas.microsoft.com/office/drawing/2014/main" id="{00000000-0008-0000-0700-00001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59</xdr:row>
      <xdr:rowOff>44450</xdr:rowOff>
    </xdr:from>
    <xdr:to>
      <xdr:col>116</xdr:col>
      <xdr:colOff>62864</xdr:colOff>
      <xdr:row>59</xdr:row>
      <xdr:rowOff>44450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86377</xdr:rowOff>
    </xdr:from>
    <xdr:ext cx="249299" cy="259045"/>
    <xdr:sp macro="" textlink="">
      <xdr:nvSpPr>
        <xdr:cNvPr id="789" name="前年度繰上充用金最小値テキスト">
          <a:extLst>
            <a:ext uri="{FF2B5EF4-FFF2-40B4-BE49-F238E27FC236}">
              <a16:creationId xmlns:a16="http://schemas.microsoft.com/office/drawing/2014/main" id="{00000000-0008-0000-0700-000015030000}"/>
            </a:ext>
          </a:extLst>
        </xdr:cNvPr>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86377</xdr:rowOff>
    </xdr:from>
    <xdr:ext cx="249299" cy="259045"/>
    <xdr:sp macro="" textlink="">
      <xdr:nvSpPr>
        <xdr:cNvPr id="791" name="前年度繰上充用金最大値テキスト">
          <a:extLst>
            <a:ext uri="{FF2B5EF4-FFF2-40B4-BE49-F238E27FC236}">
              <a16:creationId xmlns:a16="http://schemas.microsoft.com/office/drawing/2014/main" id="{00000000-0008-0000-0700-000017030000}"/>
            </a:ext>
          </a:extLst>
        </xdr:cNvPr>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4" name="前年度繰上充用金平均値テキスト">
          <a:extLst>
            <a:ext uri="{FF2B5EF4-FFF2-40B4-BE49-F238E27FC236}">
              <a16:creationId xmlns:a16="http://schemas.microsoft.com/office/drawing/2014/main" id="{00000000-0008-0000-0700-00001A030000}"/>
            </a:ext>
          </a:extLst>
        </xdr:cNvPr>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165100</xdr:rowOff>
    </xdr:from>
    <xdr:to>
      <xdr:col>112</xdr:col>
      <xdr:colOff>38100</xdr:colOff>
      <xdr:row>59</xdr:row>
      <xdr:rowOff>95250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165100</xdr:rowOff>
    </xdr:from>
    <xdr:to>
      <xdr:col>107</xdr:col>
      <xdr:colOff>101600</xdr:colOff>
      <xdr:row>59</xdr:row>
      <xdr:rowOff>95250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165100</xdr:rowOff>
    </xdr:from>
    <xdr:to>
      <xdr:col>102</xdr:col>
      <xdr:colOff>165100</xdr:colOff>
      <xdr:row>59</xdr:row>
      <xdr:rowOff>95250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19494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50</xdr:row>
      <xdr:rowOff>50800</xdr:rowOff>
    </xdr:from>
    <xdr:to>
      <xdr:col>98</xdr:col>
      <xdr:colOff>38100</xdr:colOff>
      <xdr:row>50</xdr:row>
      <xdr:rowOff>152400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18605500" y="862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48</xdr:row>
      <xdr:rowOff>168927</xdr:rowOff>
    </xdr:from>
    <xdr:ext cx="313932"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8499333" y="8398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29227</xdr:rowOff>
    </xdr:from>
    <xdr:ext cx="249299" cy="259045"/>
    <xdr:sp macro="" textlink="">
      <xdr:nvSpPr>
        <xdr:cNvPr id="813" name="前年度繰上充用金該当値テキスト">
          <a:extLst>
            <a:ext uri="{FF2B5EF4-FFF2-40B4-BE49-F238E27FC236}">
              <a16:creationId xmlns:a16="http://schemas.microsoft.com/office/drawing/2014/main" id="{00000000-0008-0000-0700-00002D030000}"/>
            </a:ext>
          </a:extLst>
        </xdr:cNvPr>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111777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19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111777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309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111777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9420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2" name="正方形/長方形 821">
          <a:extLst>
            <a:ext uri="{FF2B5EF4-FFF2-40B4-BE49-F238E27FC236}">
              <a16:creationId xmlns:a16="http://schemas.microsoft.com/office/drawing/2014/main" id="{00000000-0008-0000-0700-00003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消防費は、住民一人あたり</a:t>
          </a:r>
          <a:r>
            <a:rPr kumimoji="1" lang="en-US" altLang="ja-JP" sz="1300">
              <a:latin typeface="ＭＳ Ｐゴシック" panose="020B0600070205080204" pitchFamily="50" charset="-128"/>
              <a:ea typeface="ＭＳ Ｐゴシック" panose="020B0600070205080204" pitchFamily="50" charset="-128"/>
            </a:rPr>
            <a:t>73,576</a:t>
          </a:r>
          <a:r>
            <a:rPr kumimoji="1" lang="ja-JP" altLang="en-US" sz="1300">
              <a:latin typeface="ＭＳ Ｐゴシック" panose="020B0600070205080204" pitchFamily="50" charset="-128"/>
              <a:ea typeface="ＭＳ Ｐゴシック" panose="020B0600070205080204" pitchFamily="50" charset="-128"/>
            </a:rPr>
            <a:t>円となっており、ここ</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年間いずれも類似団体平均より高い水準となっている。理由として本町は、南海トラフ地震津波避難対策特別強化地域のため、津波・地震対策で多くの事業を行っているためである。そのなかでも、平成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年度が大幅に増加しているのは、防災情報システム構築事業など大規模な事業を行ったことが主な要因である。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また、教育費は住民一人あたり</a:t>
          </a:r>
          <a:r>
            <a:rPr kumimoji="1" lang="en-US" altLang="ja-JP" sz="1300">
              <a:latin typeface="ＭＳ Ｐゴシック" panose="020B0600070205080204" pitchFamily="50" charset="-128"/>
              <a:ea typeface="ＭＳ Ｐゴシック" panose="020B0600070205080204" pitchFamily="50" charset="-128"/>
            </a:rPr>
            <a:t>91,647</a:t>
          </a:r>
          <a:r>
            <a:rPr kumimoji="1" lang="ja-JP" altLang="en-US" sz="1300">
              <a:latin typeface="ＭＳ Ｐゴシック" panose="020B0600070205080204" pitchFamily="50" charset="-128"/>
              <a:ea typeface="ＭＳ Ｐゴシック" panose="020B0600070205080204" pitchFamily="50" charset="-128"/>
            </a:rPr>
            <a:t>円となっており、類似団体平均に比べ高い水準となっている。これは、平成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年度に老朽化による小学校等の大規模改修を行ったため増加している。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三重県紀宝町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財政調整基金残高は、財源不足等の理由により取り崩したため、標準財政規模費が</a:t>
          </a:r>
          <a:r>
            <a:rPr kumimoji="1" lang="en-US" altLang="ja-JP" sz="1400">
              <a:latin typeface="ＭＳ ゴシック" pitchFamily="49" charset="-128"/>
              <a:ea typeface="ＭＳ ゴシック" pitchFamily="49" charset="-128"/>
            </a:rPr>
            <a:t>2.1</a:t>
          </a:r>
          <a:r>
            <a:rPr kumimoji="1" lang="ja-JP" altLang="en-US" sz="1400">
              <a:latin typeface="ＭＳ ゴシック" pitchFamily="49" charset="-128"/>
              <a:ea typeface="ＭＳ ゴシック" pitchFamily="49" charset="-128"/>
            </a:rPr>
            <a:t>％減の</a:t>
          </a:r>
          <a:r>
            <a:rPr kumimoji="1" lang="en-US" altLang="ja-JP" sz="1400">
              <a:latin typeface="ＭＳ ゴシック" pitchFamily="49" charset="-128"/>
              <a:ea typeface="ＭＳ ゴシック" pitchFamily="49" charset="-128"/>
            </a:rPr>
            <a:t>51.53</a:t>
          </a:r>
          <a:r>
            <a:rPr kumimoji="1" lang="ja-JP" altLang="en-US" sz="1400">
              <a:latin typeface="ＭＳ ゴシック" pitchFamily="49" charset="-128"/>
              <a:ea typeface="ＭＳ ゴシック" pitchFamily="49" charset="-128"/>
            </a:rPr>
            <a:t>％となっている。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実質単年度収支については、財政調整基金の取り崩しを行ったことにより、</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年連続でマイナスとなっている。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今後は適正な財政運営を目指すとともに、将来の緊急的な支出に備え、財政調整基金を維持できるよう努めていく。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三重県紀宝町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ここ</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年間で全ての会計で黒字となっているため、赤字に陥る会計は生じていない。しかし、国民健康保険特別会計では近年財政状況が悪化してきており、国民健康保険税の値上げ幅の検討をするなど、保険料の適正化を図り、財政健全化に取り組む必要がある。他の会計に関しても計画的な事業運営を図り、健全な財政運営に努めていく。</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438" t="s">
        <v>80</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439" t="s">
        <v>82</v>
      </c>
      <c r="C3" s="440"/>
      <c r="D3" s="440"/>
      <c r="E3" s="441"/>
      <c r="F3" s="441"/>
      <c r="G3" s="441"/>
      <c r="H3" s="441"/>
      <c r="I3" s="441"/>
      <c r="J3" s="441"/>
      <c r="K3" s="441"/>
      <c r="L3" s="441" t="s">
        <v>83</v>
      </c>
      <c r="M3" s="441"/>
      <c r="N3" s="441"/>
      <c r="O3" s="441"/>
      <c r="P3" s="441"/>
      <c r="Q3" s="441"/>
      <c r="R3" s="448"/>
      <c r="S3" s="448"/>
      <c r="T3" s="448"/>
      <c r="U3" s="448"/>
      <c r="V3" s="449"/>
      <c r="W3" s="423" t="s">
        <v>84</v>
      </c>
      <c r="X3" s="424"/>
      <c r="Y3" s="424"/>
      <c r="Z3" s="424"/>
      <c r="AA3" s="424"/>
      <c r="AB3" s="440"/>
      <c r="AC3" s="448" t="s">
        <v>85</v>
      </c>
      <c r="AD3" s="424"/>
      <c r="AE3" s="424"/>
      <c r="AF3" s="424"/>
      <c r="AG3" s="424"/>
      <c r="AH3" s="424"/>
      <c r="AI3" s="424"/>
      <c r="AJ3" s="424"/>
      <c r="AK3" s="424"/>
      <c r="AL3" s="425"/>
      <c r="AM3" s="423" t="s">
        <v>86</v>
      </c>
      <c r="AN3" s="424"/>
      <c r="AO3" s="424"/>
      <c r="AP3" s="424"/>
      <c r="AQ3" s="424"/>
      <c r="AR3" s="424"/>
      <c r="AS3" s="424"/>
      <c r="AT3" s="424"/>
      <c r="AU3" s="424"/>
      <c r="AV3" s="424"/>
      <c r="AW3" s="424"/>
      <c r="AX3" s="425"/>
      <c r="AY3" s="460" t="s">
        <v>1</v>
      </c>
      <c r="AZ3" s="461"/>
      <c r="BA3" s="461"/>
      <c r="BB3" s="461"/>
      <c r="BC3" s="461"/>
      <c r="BD3" s="461"/>
      <c r="BE3" s="461"/>
      <c r="BF3" s="461"/>
      <c r="BG3" s="461"/>
      <c r="BH3" s="461"/>
      <c r="BI3" s="461"/>
      <c r="BJ3" s="461"/>
      <c r="BK3" s="461"/>
      <c r="BL3" s="461"/>
      <c r="BM3" s="462"/>
      <c r="BN3" s="423" t="s">
        <v>87</v>
      </c>
      <c r="BO3" s="424"/>
      <c r="BP3" s="424"/>
      <c r="BQ3" s="424"/>
      <c r="BR3" s="424"/>
      <c r="BS3" s="424"/>
      <c r="BT3" s="424"/>
      <c r="BU3" s="425"/>
      <c r="BV3" s="423" t="s">
        <v>88</v>
      </c>
      <c r="BW3" s="424"/>
      <c r="BX3" s="424"/>
      <c r="BY3" s="424"/>
      <c r="BZ3" s="424"/>
      <c r="CA3" s="424"/>
      <c r="CB3" s="424"/>
      <c r="CC3" s="425"/>
      <c r="CD3" s="460" t="s">
        <v>1</v>
      </c>
      <c r="CE3" s="461"/>
      <c r="CF3" s="461"/>
      <c r="CG3" s="461"/>
      <c r="CH3" s="461"/>
      <c r="CI3" s="461"/>
      <c r="CJ3" s="461"/>
      <c r="CK3" s="461"/>
      <c r="CL3" s="461"/>
      <c r="CM3" s="461"/>
      <c r="CN3" s="461"/>
      <c r="CO3" s="461"/>
      <c r="CP3" s="461"/>
      <c r="CQ3" s="461"/>
      <c r="CR3" s="461"/>
      <c r="CS3" s="462"/>
      <c r="CT3" s="423" t="s">
        <v>89</v>
      </c>
      <c r="CU3" s="424"/>
      <c r="CV3" s="424"/>
      <c r="CW3" s="424"/>
      <c r="CX3" s="424"/>
      <c r="CY3" s="424"/>
      <c r="CZ3" s="424"/>
      <c r="DA3" s="425"/>
      <c r="DB3" s="423" t="s">
        <v>90</v>
      </c>
      <c r="DC3" s="424"/>
      <c r="DD3" s="424"/>
      <c r="DE3" s="424"/>
      <c r="DF3" s="424"/>
      <c r="DG3" s="424"/>
      <c r="DH3" s="424"/>
      <c r="DI3" s="425"/>
      <c r="DJ3" s="185"/>
      <c r="DK3" s="185"/>
      <c r="DL3" s="185"/>
      <c r="DM3" s="185"/>
      <c r="DN3" s="185"/>
      <c r="DO3" s="185"/>
    </row>
    <row r="4" spans="1:119" ht="18.75" customHeight="1" x14ac:dyDescent="0.15">
      <c r="A4" s="186"/>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91</v>
      </c>
      <c r="AZ4" s="427"/>
      <c r="BA4" s="427"/>
      <c r="BB4" s="427"/>
      <c r="BC4" s="427"/>
      <c r="BD4" s="427"/>
      <c r="BE4" s="427"/>
      <c r="BF4" s="427"/>
      <c r="BG4" s="427"/>
      <c r="BH4" s="427"/>
      <c r="BI4" s="427"/>
      <c r="BJ4" s="427"/>
      <c r="BK4" s="427"/>
      <c r="BL4" s="427"/>
      <c r="BM4" s="428"/>
      <c r="BN4" s="429">
        <v>7382742</v>
      </c>
      <c r="BO4" s="430"/>
      <c r="BP4" s="430"/>
      <c r="BQ4" s="430"/>
      <c r="BR4" s="430"/>
      <c r="BS4" s="430"/>
      <c r="BT4" s="430"/>
      <c r="BU4" s="431"/>
      <c r="BV4" s="429">
        <v>6493132</v>
      </c>
      <c r="BW4" s="430"/>
      <c r="BX4" s="430"/>
      <c r="BY4" s="430"/>
      <c r="BZ4" s="430"/>
      <c r="CA4" s="430"/>
      <c r="CB4" s="430"/>
      <c r="CC4" s="431"/>
      <c r="CD4" s="432" t="s">
        <v>92</v>
      </c>
      <c r="CE4" s="433"/>
      <c r="CF4" s="433"/>
      <c r="CG4" s="433"/>
      <c r="CH4" s="433"/>
      <c r="CI4" s="433"/>
      <c r="CJ4" s="433"/>
      <c r="CK4" s="433"/>
      <c r="CL4" s="433"/>
      <c r="CM4" s="433"/>
      <c r="CN4" s="433"/>
      <c r="CO4" s="433"/>
      <c r="CP4" s="433"/>
      <c r="CQ4" s="433"/>
      <c r="CR4" s="433"/>
      <c r="CS4" s="434"/>
      <c r="CT4" s="435">
        <v>6.5</v>
      </c>
      <c r="CU4" s="436"/>
      <c r="CV4" s="436"/>
      <c r="CW4" s="436"/>
      <c r="CX4" s="436"/>
      <c r="CY4" s="436"/>
      <c r="CZ4" s="436"/>
      <c r="DA4" s="437"/>
      <c r="DB4" s="435">
        <v>5.9</v>
      </c>
      <c r="DC4" s="436"/>
      <c r="DD4" s="436"/>
      <c r="DE4" s="436"/>
      <c r="DF4" s="436"/>
      <c r="DG4" s="436"/>
      <c r="DH4" s="436"/>
      <c r="DI4" s="437"/>
      <c r="DJ4" s="185"/>
      <c r="DK4" s="185"/>
      <c r="DL4" s="185"/>
      <c r="DM4" s="185"/>
      <c r="DN4" s="185"/>
      <c r="DO4" s="185"/>
    </row>
    <row r="5" spans="1:119" ht="18.75" customHeight="1" x14ac:dyDescent="0.15">
      <c r="A5" s="186"/>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93</v>
      </c>
      <c r="AN5" s="496"/>
      <c r="AO5" s="496"/>
      <c r="AP5" s="496"/>
      <c r="AQ5" s="496"/>
      <c r="AR5" s="496"/>
      <c r="AS5" s="496"/>
      <c r="AT5" s="497"/>
      <c r="AU5" s="498" t="s">
        <v>94</v>
      </c>
      <c r="AV5" s="499"/>
      <c r="AW5" s="499"/>
      <c r="AX5" s="499"/>
      <c r="AY5" s="500" t="s">
        <v>95</v>
      </c>
      <c r="AZ5" s="501"/>
      <c r="BA5" s="501"/>
      <c r="BB5" s="501"/>
      <c r="BC5" s="501"/>
      <c r="BD5" s="501"/>
      <c r="BE5" s="501"/>
      <c r="BF5" s="501"/>
      <c r="BG5" s="501"/>
      <c r="BH5" s="501"/>
      <c r="BI5" s="501"/>
      <c r="BJ5" s="501"/>
      <c r="BK5" s="501"/>
      <c r="BL5" s="501"/>
      <c r="BM5" s="502"/>
      <c r="BN5" s="466">
        <v>6979065</v>
      </c>
      <c r="BO5" s="467"/>
      <c r="BP5" s="467"/>
      <c r="BQ5" s="467"/>
      <c r="BR5" s="467"/>
      <c r="BS5" s="467"/>
      <c r="BT5" s="467"/>
      <c r="BU5" s="468"/>
      <c r="BV5" s="466">
        <v>6160280</v>
      </c>
      <c r="BW5" s="467"/>
      <c r="BX5" s="467"/>
      <c r="BY5" s="467"/>
      <c r="BZ5" s="467"/>
      <c r="CA5" s="467"/>
      <c r="CB5" s="467"/>
      <c r="CC5" s="468"/>
      <c r="CD5" s="469" t="s">
        <v>96</v>
      </c>
      <c r="CE5" s="470"/>
      <c r="CF5" s="470"/>
      <c r="CG5" s="470"/>
      <c r="CH5" s="470"/>
      <c r="CI5" s="470"/>
      <c r="CJ5" s="470"/>
      <c r="CK5" s="470"/>
      <c r="CL5" s="470"/>
      <c r="CM5" s="470"/>
      <c r="CN5" s="470"/>
      <c r="CO5" s="470"/>
      <c r="CP5" s="470"/>
      <c r="CQ5" s="470"/>
      <c r="CR5" s="470"/>
      <c r="CS5" s="471"/>
      <c r="CT5" s="463">
        <v>94.6</v>
      </c>
      <c r="CU5" s="464"/>
      <c r="CV5" s="464"/>
      <c r="CW5" s="464"/>
      <c r="CX5" s="464"/>
      <c r="CY5" s="464"/>
      <c r="CZ5" s="464"/>
      <c r="DA5" s="465"/>
      <c r="DB5" s="463">
        <v>92.8</v>
      </c>
      <c r="DC5" s="464"/>
      <c r="DD5" s="464"/>
      <c r="DE5" s="464"/>
      <c r="DF5" s="464"/>
      <c r="DG5" s="464"/>
      <c r="DH5" s="464"/>
      <c r="DI5" s="465"/>
      <c r="DJ5" s="185"/>
      <c r="DK5" s="185"/>
      <c r="DL5" s="185"/>
      <c r="DM5" s="185"/>
      <c r="DN5" s="185"/>
      <c r="DO5" s="185"/>
    </row>
    <row r="6" spans="1:119" ht="18.75" customHeight="1" x14ac:dyDescent="0.15">
      <c r="A6" s="186"/>
      <c r="B6" s="472" t="s">
        <v>97</v>
      </c>
      <c r="C6" s="473"/>
      <c r="D6" s="473"/>
      <c r="E6" s="474"/>
      <c r="F6" s="474"/>
      <c r="G6" s="474"/>
      <c r="H6" s="474"/>
      <c r="I6" s="474"/>
      <c r="J6" s="474"/>
      <c r="K6" s="474"/>
      <c r="L6" s="474" t="s">
        <v>98</v>
      </c>
      <c r="M6" s="474"/>
      <c r="N6" s="474"/>
      <c r="O6" s="474"/>
      <c r="P6" s="474"/>
      <c r="Q6" s="474"/>
      <c r="R6" s="478"/>
      <c r="S6" s="478"/>
      <c r="T6" s="478"/>
      <c r="U6" s="478"/>
      <c r="V6" s="479"/>
      <c r="W6" s="482" t="s">
        <v>99</v>
      </c>
      <c r="X6" s="483"/>
      <c r="Y6" s="483"/>
      <c r="Z6" s="483"/>
      <c r="AA6" s="483"/>
      <c r="AB6" s="473"/>
      <c r="AC6" s="486" t="s">
        <v>100</v>
      </c>
      <c r="AD6" s="487"/>
      <c r="AE6" s="487"/>
      <c r="AF6" s="487"/>
      <c r="AG6" s="487"/>
      <c r="AH6" s="487"/>
      <c r="AI6" s="487"/>
      <c r="AJ6" s="487"/>
      <c r="AK6" s="487"/>
      <c r="AL6" s="488"/>
      <c r="AM6" s="495" t="s">
        <v>101</v>
      </c>
      <c r="AN6" s="496"/>
      <c r="AO6" s="496"/>
      <c r="AP6" s="496"/>
      <c r="AQ6" s="496"/>
      <c r="AR6" s="496"/>
      <c r="AS6" s="496"/>
      <c r="AT6" s="497"/>
      <c r="AU6" s="498" t="s">
        <v>102</v>
      </c>
      <c r="AV6" s="499"/>
      <c r="AW6" s="499"/>
      <c r="AX6" s="499"/>
      <c r="AY6" s="500" t="s">
        <v>103</v>
      </c>
      <c r="AZ6" s="501"/>
      <c r="BA6" s="501"/>
      <c r="BB6" s="501"/>
      <c r="BC6" s="501"/>
      <c r="BD6" s="501"/>
      <c r="BE6" s="501"/>
      <c r="BF6" s="501"/>
      <c r="BG6" s="501"/>
      <c r="BH6" s="501"/>
      <c r="BI6" s="501"/>
      <c r="BJ6" s="501"/>
      <c r="BK6" s="501"/>
      <c r="BL6" s="501"/>
      <c r="BM6" s="502"/>
      <c r="BN6" s="466">
        <v>403677</v>
      </c>
      <c r="BO6" s="467"/>
      <c r="BP6" s="467"/>
      <c r="BQ6" s="467"/>
      <c r="BR6" s="467"/>
      <c r="BS6" s="467"/>
      <c r="BT6" s="467"/>
      <c r="BU6" s="468"/>
      <c r="BV6" s="466">
        <v>332852</v>
      </c>
      <c r="BW6" s="467"/>
      <c r="BX6" s="467"/>
      <c r="BY6" s="467"/>
      <c r="BZ6" s="467"/>
      <c r="CA6" s="467"/>
      <c r="CB6" s="467"/>
      <c r="CC6" s="468"/>
      <c r="CD6" s="469" t="s">
        <v>104</v>
      </c>
      <c r="CE6" s="470"/>
      <c r="CF6" s="470"/>
      <c r="CG6" s="470"/>
      <c r="CH6" s="470"/>
      <c r="CI6" s="470"/>
      <c r="CJ6" s="470"/>
      <c r="CK6" s="470"/>
      <c r="CL6" s="470"/>
      <c r="CM6" s="470"/>
      <c r="CN6" s="470"/>
      <c r="CO6" s="470"/>
      <c r="CP6" s="470"/>
      <c r="CQ6" s="470"/>
      <c r="CR6" s="470"/>
      <c r="CS6" s="471"/>
      <c r="CT6" s="503">
        <v>99</v>
      </c>
      <c r="CU6" s="504"/>
      <c r="CV6" s="504"/>
      <c r="CW6" s="504"/>
      <c r="CX6" s="504"/>
      <c r="CY6" s="504"/>
      <c r="CZ6" s="504"/>
      <c r="DA6" s="505"/>
      <c r="DB6" s="503">
        <v>97.2</v>
      </c>
      <c r="DC6" s="504"/>
      <c r="DD6" s="504"/>
      <c r="DE6" s="504"/>
      <c r="DF6" s="504"/>
      <c r="DG6" s="504"/>
      <c r="DH6" s="504"/>
      <c r="DI6" s="505"/>
      <c r="DJ6" s="185"/>
      <c r="DK6" s="185"/>
      <c r="DL6" s="185"/>
      <c r="DM6" s="185"/>
      <c r="DN6" s="185"/>
      <c r="DO6" s="185"/>
    </row>
    <row r="7" spans="1:119" ht="18.75" customHeight="1" x14ac:dyDescent="0.15">
      <c r="A7" s="186"/>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105</v>
      </c>
      <c r="AN7" s="496"/>
      <c r="AO7" s="496"/>
      <c r="AP7" s="496"/>
      <c r="AQ7" s="496"/>
      <c r="AR7" s="496"/>
      <c r="AS7" s="496"/>
      <c r="AT7" s="497"/>
      <c r="AU7" s="498" t="s">
        <v>94</v>
      </c>
      <c r="AV7" s="499"/>
      <c r="AW7" s="499"/>
      <c r="AX7" s="499"/>
      <c r="AY7" s="500" t="s">
        <v>106</v>
      </c>
      <c r="AZ7" s="501"/>
      <c r="BA7" s="501"/>
      <c r="BB7" s="501"/>
      <c r="BC7" s="501"/>
      <c r="BD7" s="501"/>
      <c r="BE7" s="501"/>
      <c r="BF7" s="501"/>
      <c r="BG7" s="501"/>
      <c r="BH7" s="501"/>
      <c r="BI7" s="501"/>
      <c r="BJ7" s="501"/>
      <c r="BK7" s="501"/>
      <c r="BL7" s="501"/>
      <c r="BM7" s="502"/>
      <c r="BN7" s="466">
        <v>140361</v>
      </c>
      <c r="BO7" s="467"/>
      <c r="BP7" s="467"/>
      <c r="BQ7" s="467"/>
      <c r="BR7" s="467"/>
      <c r="BS7" s="467"/>
      <c r="BT7" s="467"/>
      <c r="BU7" s="468"/>
      <c r="BV7" s="466">
        <v>96927</v>
      </c>
      <c r="BW7" s="467"/>
      <c r="BX7" s="467"/>
      <c r="BY7" s="467"/>
      <c r="BZ7" s="467"/>
      <c r="CA7" s="467"/>
      <c r="CB7" s="467"/>
      <c r="CC7" s="468"/>
      <c r="CD7" s="469" t="s">
        <v>107</v>
      </c>
      <c r="CE7" s="470"/>
      <c r="CF7" s="470"/>
      <c r="CG7" s="470"/>
      <c r="CH7" s="470"/>
      <c r="CI7" s="470"/>
      <c r="CJ7" s="470"/>
      <c r="CK7" s="470"/>
      <c r="CL7" s="470"/>
      <c r="CM7" s="470"/>
      <c r="CN7" s="470"/>
      <c r="CO7" s="470"/>
      <c r="CP7" s="470"/>
      <c r="CQ7" s="470"/>
      <c r="CR7" s="470"/>
      <c r="CS7" s="471"/>
      <c r="CT7" s="466">
        <v>4037125</v>
      </c>
      <c r="CU7" s="467"/>
      <c r="CV7" s="467"/>
      <c r="CW7" s="467"/>
      <c r="CX7" s="467"/>
      <c r="CY7" s="467"/>
      <c r="CZ7" s="467"/>
      <c r="DA7" s="468"/>
      <c r="DB7" s="466">
        <v>4028080</v>
      </c>
      <c r="DC7" s="467"/>
      <c r="DD7" s="467"/>
      <c r="DE7" s="467"/>
      <c r="DF7" s="467"/>
      <c r="DG7" s="467"/>
      <c r="DH7" s="467"/>
      <c r="DI7" s="468"/>
      <c r="DJ7" s="185"/>
      <c r="DK7" s="185"/>
      <c r="DL7" s="185"/>
      <c r="DM7" s="185"/>
      <c r="DN7" s="185"/>
      <c r="DO7" s="185"/>
    </row>
    <row r="8" spans="1:119" ht="18.75" customHeight="1" thickBot="1" x14ac:dyDescent="0.2">
      <c r="A8" s="186"/>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108</v>
      </c>
      <c r="AN8" s="496"/>
      <c r="AO8" s="496"/>
      <c r="AP8" s="496"/>
      <c r="AQ8" s="496"/>
      <c r="AR8" s="496"/>
      <c r="AS8" s="496"/>
      <c r="AT8" s="497"/>
      <c r="AU8" s="498" t="s">
        <v>109</v>
      </c>
      <c r="AV8" s="499"/>
      <c r="AW8" s="499"/>
      <c r="AX8" s="499"/>
      <c r="AY8" s="500" t="s">
        <v>110</v>
      </c>
      <c r="AZ8" s="501"/>
      <c r="BA8" s="501"/>
      <c r="BB8" s="501"/>
      <c r="BC8" s="501"/>
      <c r="BD8" s="501"/>
      <c r="BE8" s="501"/>
      <c r="BF8" s="501"/>
      <c r="BG8" s="501"/>
      <c r="BH8" s="501"/>
      <c r="BI8" s="501"/>
      <c r="BJ8" s="501"/>
      <c r="BK8" s="501"/>
      <c r="BL8" s="501"/>
      <c r="BM8" s="502"/>
      <c r="BN8" s="466">
        <v>263316</v>
      </c>
      <c r="BO8" s="467"/>
      <c r="BP8" s="467"/>
      <c r="BQ8" s="467"/>
      <c r="BR8" s="467"/>
      <c r="BS8" s="467"/>
      <c r="BT8" s="467"/>
      <c r="BU8" s="468"/>
      <c r="BV8" s="466">
        <v>235925</v>
      </c>
      <c r="BW8" s="467"/>
      <c r="BX8" s="467"/>
      <c r="BY8" s="467"/>
      <c r="BZ8" s="467"/>
      <c r="CA8" s="467"/>
      <c r="CB8" s="467"/>
      <c r="CC8" s="468"/>
      <c r="CD8" s="469" t="s">
        <v>111</v>
      </c>
      <c r="CE8" s="470"/>
      <c r="CF8" s="470"/>
      <c r="CG8" s="470"/>
      <c r="CH8" s="470"/>
      <c r="CI8" s="470"/>
      <c r="CJ8" s="470"/>
      <c r="CK8" s="470"/>
      <c r="CL8" s="470"/>
      <c r="CM8" s="470"/>
      <c r="CN8" s="470"/>
      <c r="CO8" s="470"/>
      <c r="CP8" s="470"/>
      <c r="CQ8" s="470"/>
      <c r="CR8" s="470"/>
      <c r="CS8" s="471"/>
      <c r="CT8" s="506">
        <v>0.3</v>
      </c>
      <c r="CU8" s="507"/>
      <c r="CV8" s="507"/>
      <c r="CW8" s="507"/>
      <c r="CX8" s="507"/>
      <c r="CY8" s="507"/>
      <c r="CZ8" s="507"/>
      <c r="DA8" s="508"/>
      <c r="DB8" s="506">
        <v>0.31</v>
      </c>
      <c r="DC8" s="507"/>
      <c r="DD8" s="507"/>
      <c r="DE8" s="507"/>
      <c r="DF8" s="507"/>
      <c r="DG8" s="507"/>
      <c r="DH8" s="507"/>
      <c r="DI8" s="508"/>
      <c r="DJ8" s="185"/>
      <c r="DK8" s="185"/>
      <c r="DL8" s="185"/>
      <c r="DM8" s="185"/>
      <c r="DN8" s="185"/>
      <c r="DO8" s="185"/>
    </row>
    <row r="9" spans="1:119" ht="18.75" customHeight="1" thickBot="1" x14ac:dyDescent="0.2">
      <c r="A9" s="186"/>
      <c r="B9" s="460" t="s">
        <v>112</v>
      </c>
      <c r="C9" s="461"/>
      <c r="D9" s="461"/>
      <c r="E9" s="461"/>
      <c r="F9" s="461"/>
      <c r="G9" s="461"/>
      <c r="H9" s="461"/>
      <c r="I9" s="461"/>
      <c r="J9" s="461"/>
      <c r="K9" s="509"/>
      <c r="L9" s="510" t="s">
        <v>113</v>
      </c>
      <c r="M9" s="511"/>
      <c r="N9" s="511"/>
      <c r="O9" s="511"/>
      <c r="P9" s="511"/>
      <c r="Q9" s="512"/>
      <c r="R9" s="513">
        <v>11207</v>
      </c>
      <c r="S9" s="514"/>
      <c r="T9" s="514"/>
      <c r="U9" s="514"/>
      <c r="V9" s="515"/>
      <c r="W9" s="423" t="s">
        <v>114</v>
      </c>
      <c r="X9" s="424"/>
      <c r="Y9" s="424"/>
      <c r="Z9" s="424"/>
      <c r="AA9" s="424"/>
      <c r="AB9" s="424"/>
      <c r="AC9" s="424"/>
      <c r="AD9" s="424"/>
      <c r="AE9" s="424"/>
      <c r="AF9" s="424"/>
      <c r="AG9" s="424"/>
      <c r="AH9" s="424"/>
      <c r="AI9" s="424"/>
      <c r="AJ9" s="424"/>
      <c r="AK9" s="424"/>
      <c r="AL9" s="425"/>
      <c r="AM9" s="495" t="s">
        <v>115</v>
      </c>
      <c r="AN9" s="496"/>
      <c r="AO9" s="496"/>
      <c r="AP9" s="496"/>
      <c r="AQ9" s="496"/>
      <c r="AR9" s="496"/>
      <c r="AS9" s="496"/>
      <c r="AT9" s="497"/>
      <c r="AU9" s="498" t="s">
        <v>116</v>
      </c>
      <c r="AV9" s="499"/>
      <c r="AW9" s="499"/>
      <c r="AX9" s="499"/>
      <c r="AY9" s="500" t="s">
        <v>117</v>
      </c>
      <c r="AZ9" s="501"/>
      <c r="BA9" s="501"/>
      <c r="BB9" s="501"/>
      <c r="BC9" s="501"/>
      <c r="BD9" s="501"/>
      <c r="BE9" s="501"/>
      <c r="BF9" s="501"/>
      <c r="BG9" s="501"/>
      <c r="BH9" s="501"/>
      <c r="BI9" s="501"/>
      <c r="BJ9" s="501"/>
      <c r="BK9" s="501"/>
      <c r="BL9" s="501"/>
      <c r="BM9" s="502"/>
      <c r="BN9" s="466">
        <v>27391</v>
      </c>
      <c r="BO9" s="467"/>
      <c r="BP9" s="467"/>
      <c r="BQ9" s="467"/>
      <c r="BR9" s="467"/>
      <c r="BS9" s="467"/>
      <c r="BT9" s="467"/>
      <c r="BU9" s="468"/>
      <c r="BV9" s="466">
        <v>34148</v>
      </c>
      <c r="BW9" s="467"/>
      <c r="BX9" s="467"/>
      <c r="BY9" s="467"/>
      <c r="BZ9" s="467"/>
      <c r="CA9" s="467"/>
      <c r="CB9" s="467"/>
      <c r="CC9" s="468"/>
      <c r="CD9" s="469" t="s">
        <v>118</v>
      </c>
      <c r="CE9" s="470"/>
      <c r="CF9" s="470"/>
      <c r="CG9" s="470"/>
      <c r="CH9" s="470"/>
      <c r="CI9" s="470"/>
      <c r="CJ9" s="470"/>
      <c r="CK9" s="470"/>
      <c r="CL9" s="470"/>
      <c r="CM9" s="470"/>
      <c r="CN9" s="470"/>
      <c r="CO9" s="470"/>
      <c r="CP9" s="470"/>
      <c r="CQ9" s="470"/>
      <c r="CR9" s="470"/>
      <c r="CS9" s="471"/>
      <c r="CT9" s="463">
        <v>17.100000000000001</v>
      </c>
      <c r="CU9" s="464"/>
      <c r="CV9" s="464"/>
      <c r="CW9" s="464"/>
      <c r="CX9" s="464"/>
      <c r="CY9" s="464"/>
      <c r="CZ9" s="464"/>
      <c r="DA9" s="465"/>
      <c r="DB9" s="463">
        <v>16.7</v>
      </c>
      <c r="DC9" s="464"/>
      <c r="DD9" s="464"/>
      <c r="DE9" s="464"/>
      <c r="DF9" s="464"/>
      <c r="DG9" s="464"/>
      <c r="DH9" s="464"/>
      <c r="DI9" s="465"/>
      <c r="DJ9" s="185"/>
      <c r="DK9" s="185"/>
      <c r="DL9" s="185"/>
      <c r="DM9" s="185"/>
      <c r="DN9" s="185"/>
      <c r="DO9" s="185"/>
    </row>
    <row r="10" spans="1:119" ht="18.75" customHeight="1" thickBot="1" x14ac:dyDescent="0.2">
      <c r="A10" s="186"/>
      <c r="B10" s="460"/>
      <c r="C10" s="461"/>
      <c r="D10" s="461"/>
      <c r="E10" s="461"/>
      <c r="F10" s="461"/>
      <c r="G10" s="461"/>
      <c r="H10" s="461"/>
      <c r="I10" s="461"/>
      <c r="J10" s="461"/>
      <c r="K10" s="509"/>
      <c r="L10" s="516" t="s">
        <v>119</v>
      </c>
      <c r="M10" s="496"/>
      <c r="N10" s="496"/>
      <c r="O10" s="496"/>
      <c r="P10" s="496"/>
      <c r="Q10" s="497"/>
      <c r="R10" s="517">
        <v>11896</v>
      </c>
      <c r="S10" s="518"/>
      <c r="T10" s="518"/>
      <c r="U10" s="518"/>
      <c r="V10" s="519"/>
      <c r="W10" s="454"/>
      <c r="X10" s="455"/>
      <c r="Y10" s="455"/>
      <c r="Z10" s="455"/>
      <c r="AA10" s="455"/>
      <c r="AB10" s="455"/>
      <c r="AC10" s="455"/>
      <c r="AD10" s="455"/>
      <c r="AE10" s="455"/>
      <c r="AF10" s="455"/>
      <c r="AG10" s="455"/>
      <c r="AH10" s="455"/>
      <c r="AI10" s="455"/>
      <c r="AJ10" s="455"/>
      <c r="AK10" s="455"/>
      <c r="AL10" s="458"/>
      <c r="AM10" s="495" t="s">
        <v>120</v>
      </c>
      <c r="AN10" s="496"/>
      <c r="AO10" s="496"/>
      <c r="AP10" s="496"/>
      <c r="AQ10" s="496"/>
      <c r="AR10" s="496"/>
      <c r="AS10" s="496"/>
      <c r="AT10" s="497"/>
      <c r="AU10" s="498" t="s">
        <v>121</v>
      </c>
      <c r="AV10" s="499"/>
      <c r="AW10" s="499"/>
      <c r="AX10" s="499"/>
      <c r="AY10" s="500" t="s">
        <v>122</v>
      </c>
      <c r="AZ10" s="501"/>
      <c r="BA10" s="501"/>
      <c r="BB10" s="501"/>
      <c r="BC10" s="501"/>
      <c r="BD10" s="501"/>
      <c r="BE10" s="501"/>
      <c r="BF10" s="501"/>
      <c r="BG10" s="501"/>
      <c r="BH10" s="501"/>
      <c r="BI10" s="501"/>
      <c r="BJ10" s="501"/>
      <c r="BK10" s="501"/>
      <c r="BL10" s="501"/>
      <c r="BM10" s="502"/>
      <c r="BN10" s="466">
        <v>254</v>
      </c>
      <c r="BO10" s="467"/>
      <c r="BP10" s="467"/>
      <c r="BQ10" s="467"/>
      <c r="BR10" s="467"/>
      <c r="BS10" s="467"/>
      <c r="BT10" s="467"/>
      <c r="BU10" s="468"/>
      <c r="BV10" s="466">
        <v>218</v>
      </c>
      <c r="BW10" s="467"/>
      <c r="BX10" s="467"/>
      <c r="BY10" s="467"/>
      <c r="BZ10" s="467"/>
      <c r="CA10" s="467"/>
      <c r="CB10" s="467"/>
      <c r="CC10" s="468"/>
      <c r="CD10" s="190" t="s">
        <v>123</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460"/>
      <c r="C11" s="461"/>
      <c r="D11" s="461"/>
      <c r="E11" s="461"/>
      <c r="F11" s="461"/>
      <c r="G11" s="461"/>
      <c r="H11" s="461"/>
      <c r="I11" s="461"/>
      <c r="J11" s="461"/>
      <c r="K11" s="509"/>
      <c r="L11" s="520" t="s">
        <v>124</v>
      </c>
      <c r="M11" s="521"/>
      <c r="N11" s="521"/>
      <c r="O11" s="521"/>
      <c r="P11" s="521"/>
      <c r="Q11" s="522"/>
      <c r="R11" s="523" t="s">
        <v>125</v>
      </c>
      <c r="S11" s="524"/>
      <c r="T11" s="524"/>
      <c r="U11" s="524"/>
      <c r="V11" s="525"/>
      <c r="W11" s="454"/>
      <c r="X11" s="455"/>
      <c r="Y11" s="455"/>
      <c r="Z11" s="455"/>
      <c r="AA11" s="455"/>
      <c r="AB11" s="455"/>
      <c r="AC11" s="455"/>
      <c r="AD11" s="455"/>
      <c r="AE11" s="455"/>
      <c r="AF11" s="455"/>
      <c r="AG11" s="455"/>
      <c r="AH11" s="455"/>
      <c r="AI11" s="455"/>
      <c r="AJ11" s="455"/>
      <c r="AK11" s="455"/>
      <c r="AL11" s="458"/>
      <c r="AM11" s="495" t="s">
        <v>126</v>
      </c>
      <c r="AN11" s="496"/>
      <c r="AO11" s="496"/>
      <c r="AP11" s="496"/>
      <c r="AQ11" s="496"/>
      <c r="AR11" s="496"/>
      <c r="AS11" s="496"/>
      <c r="AT11" s="497"/>
      <c r="AU11" s="498" t="s">
        <v>127</v>
      </c>
      <c r="AV11" s="499"/>
      <c r="AW11" s="499"/>
      <c r="AX11" s="499"/>
      <c r="AY11" s="500" t="s">
        <v>128</v>
      </c>
      <c r="AZ11" s="501"/>
      <c r="BA11" s="501"/>
      <c r="BB11" s="501"/>
      <c r="BC11" s="501"/>
      <c r="BD11" s="501"/>
      <c r="BE11" s="501"/>
      <c r="BF11" s="501"/>
      <c r="BG11" s="501"/>
      <c r="BH11" s="501"/>
      <c r="BI11" s="501"/>
      <c r="BJ11" s="501"/>
      <c r="BK11" s="501"/>
      <c r="BL11" s="501"/>
      <c r="BM11" s="502"/>
      <c r="BN11" s="466">
        <v>0</v>
      </c>
      <c r="BO11" s="467"/>
      <c r="BP11" s="467"/>
      <c r="BQ11" s="467"/>
      <c r="BR11" s="467"/>
      <c r="BS11" s="467"/>
      <c r="BT11" s="467"/>
      <c r="BU11" s="468"/>
      <c r="BV11" s="466">
        <v>0</v>
      </c>
      <c r="BW11" s="467"/>
      <c r="BX11" s="467"/>
      <c r="BY11" s="467"/>
      <c r="BZ11" s="467"/>
      <c r="CA11" s="467"/>
      <c r="CB11" s="467"/>
      <c r="CC11" s="468"/>
      <c r="CD11" s="469" t="s">
        <v>129</v>
      </c>
      <c r="CE11" s="470"/>
      <c r="CF11" s="470"/>
      <c r="CG11" s="470"/>
      <c r="CH11" s="470"/>
      <c r="CI11" s="470"/>
      <c r="CJ11" s="470"/>
      <c r="CK11" s="470"/>
      <c r="CL11" s="470"/>
      <c r="CM11" s="470"/>
      <c r="CN11" s="470"/>
      <c r="CO11" s="470"/>
      <c r="CP11" s="470"/>
      <c r="CQ11" s="470"/>
      <c r="CR11" s="470"/>
      <c r="CS11" s="471"/>
      <c r="CT11" s="506" t="s">
        <v>130</v>
      </c>
      <c r="CU11" s="507"/>
      <c r="CV11" s="507"/>
      <c r="CW11" s="507"/>
      <c r="CX11" s="507"/>
      <c r="CY11" s="507"/>
      <c r="CZ11" s="507"/>
      <c r="DA11" s="508"/>
      <c r="DB11" s="506" t="s">
        <v>130</v>
      </c>
      <c r="DC11" s="507"/>
      <c r="DD11" s="507"/>
      <c r="DE11" s="507"/>
      <c r="DF11" s="507"/>
      <c r="DG11" s="507"/>
      <c r="DH11" s="507"/>
      <c r="DI11" s="508"/>
      <c r="DJ11" s="185"/>
      <c r="DK11" s="185"/>
      <c r="DL11" s="185"/>
      <c r="DM11" s="185"/>
      <c r="DN11" s="185"/>
      <c r="DO11" s="185"/>
    </row>
    <row r="12" spans="1:119" ht="18.75" customHeight="1" x14ac:dyDescent="0.15">
      <c r="A12" s="186"/>
      <c r="B12" s="526" t="s">
        <v>131</v>
      </c>
      <c r="C12" s="527"/>
      <c r="D12" s="527"/>
      <c r="E12" s="527"/>
      <c r="F12" s="527"/>
      <c r="G12" s="527"/>
      <c r="H12" s="527"/>
      <c r="I12" s="527"/>
      <c r="J12" s="527"/>
      <c r="K12" s="528"/>
      <c r="L12" s="535" t="s">
        <v>132</v>
      </c>
      <c r="M12" s="536"/>
      <c r="N12" s="536"/>
      <c r="O12" s="536"/>
      <c r="P12" s="536"/>
      <c r="Q12" s="537"/>
      <c r="R12" s="538">
        <v>11054</v>
      </c>
      <c r="S12" s="539"/>
      <c r="T12" s="539"/>
      <c r="U12" s="539"/>
      <c r="V12" s="540"/>
      <c r="W12" s="541" t="s">
        <v>1</v>
      </c>
      <c r="X12" s="499"/>
      <c r="Y12" s="499"/>
      <c r="Z12" s="499"/>
      <c r="AA12" s="499"/>
      <c r="AB12" s="542"/>
      <c r="AC12" s="498" t="s">
        <v>133</v>
      </c>
      <c r="AD12" s="499"/>
      <c r="AE12" s="499"/>
      <c r="AF12" s="499"/>
      <c r="AG12" s="542"/>
      <c r="AH12" s="498" t="s">
        <v>134</v>
      </c>
      <c r="AI12" s="499"/>
      <c r="AJ12" s="499"/>
      <c r="AK12" s="499"/>
      <c r="AL12" s="543"/>
      <c r="AM12" s="495" t="s">
        <v>135</v>
      </c>
      <c r="AN12" s="496"/>
      <c r="AO12" s="496"/>
      <c r="AP12" s="496"/>
      <c r="AQ12" s="496"/>
      <c r="AR12" s="496"/>
      <c r="AS12" s="496"/>
      <c r="AT12" s="497"/>
      <c r="AU12" s="498" t="s">
        <v>136</v>
      </c>
      <c r="AV12" s="499"/>
      <c r="AW12" s="499"/>
      <c r="AX12" s="499"/>
      <c r="AY12" s="500" t="s">
        <v>137</v>
      </c>
      <c r="AZ12" s="501"/>
      <c r="BA12" s="501"/>
      <c r="BB12" s="501"/>
      <c r="BC12" s="501"/>
      <c r="BD12" s="501"/>
      <c r="BE12" s="501"/>
      <c r="BF12" s="501"/>
      <c r="BG12" s="501"/>
      <c r="BH12" s="501"/>
      <c r="BI12" s="501"/>
      <c r="BJ12" s="501"/>
      <c r="BK12" s="501"/>
      <c r="BL12" s="501"/>
      <c r="BM12" s="502"/>
      <c r="BN12" s="466">
        <v>200000</v>
      </c>
      <c r="BO12" s="467"/>
      <c r="BP12" s="467"/>
      <c r="BQ12" s="467"/>
      <c r="BR12" s="467"/>
      <c r="BS12" s="467"/>
      <c r="BT12" s="467"/>
      <c r="BU12" s="468"/>
      <c r="BV12" s="466">
        <v>220000</v>
      </c>
      <c r="BW12" s="467"/>
      <c r="BX12" s="467"/>
      <c r="BY12" s="467"/>
      <c r="BZ12" s="467"/>
      <c r="CA12" s="467"/>
      <c r="CB12" s="467"/>
      <c r="CC12" s="468"/>
      <c r="CD12" s="469" t="s">
        <v>138</v>
      </c>
      <c r="CE12" s="470"/>
      <c r="CF12" s="470"/>
      <c r="CG12" s="470"/>
      <c r="CH12" s="470"/>
      <c r="CI12" s="470"/>
      <c r="CJ12" s="470"/>
      <c r="CK12" s="470"/>
      <c r="CL12" s="470"/>
      <c r="CM12" s="470"/>
      <c r="CN12" s="470"/>
      <c r="CO12" s="470"/>
      <c r="CP12" s="470"/>
      <c r="CQ12" s="470"/>
      <c r="CR12" s="470"/>
      <c r="CS12" s="471"/>
      <c r="CT12" s="506" t="s">
        <v>130</v>
      </c>
      <c r="CU12" s="507"/>
      <c r="CV12" s="507"/>
      <c r="CW12" s="507"/>
      <c r="CX12" s="507"/>
      <c r="CY12" s="507"/>
      <c r="CZ12" s="507"/>
      <c r="DA12" s="508"/>
      <c r="DB12" s="506" t="s">
        <v>139</v>
      </c>
      <c r="DC12" s="507"/>
      <c r="DD12" s="507"/>
      <c r="DE12" s="507"/>
      <c r="DF12" s="507"/>
      <c r="DG12" s="507"/>
      <c r="DH12" s="507"/>
      <c r="DI12" s="508"/>
      <c r="DJ12" s="185"/>
      <c r="DK12" s="185"/>
      <c r="DL12" s="185"/>
      <c r="DM12" s="185"/>
      <c r="DN12" s="185"/>
      <c r="DO12" s="185"/>
    </row>
    <row r="13" spans="1:119" ht="18.75" customHeight="1" x14ac:dyDescent="0.15">
      <c r="A13" s="186"/>
      <c r="B13" s="529"/>
      <c r="C13" s="530"/>
      <c r="D13" s="530"/>
      <c r="E13" s="530"/>
      <c r="F13" s="530"/>
      <c r="G13" s="530"/>
      <c r="H13" s="530"/>
      <c r="I13" s="530"/>
      <c r="J13" s="530"/>
      <c r="K13" s="531"/>
      <c r="L13" s="196"/>
      <c r="M13" s="554" t="s">
        <v>140</v>
      </c>
      <c r="N13" s="555"/>
      <c r="O13" s="555"/>
      <c r="P13" s="555"/>
      <c r="Q13" s="556"/>
      <c r="R13" s="547">
        <v>10964</v>
      </c>
      <c r="S13" s="548"/>
      <c r="T13" s="548"/>
      <c r="U13" s="548"/>
      <c r="V13" s="549"/>
      <c r="W13" s="482" t="s">
        <v>141</v>
      </c>
      <c r="X13" s="483"/>
      <c r="Y13" s="483"/>
      <c r="Z13" s="483"/>
      <c r="AA13" s="483"/>
      <c r="AB13" s="473"/>
      <c r="AC13" s="517">
        <v>360</v>
      </c>
      <c r="AD13" s="518"/>
      <c r="AE13" s="518"/>
      <c r="AF13" s="518"/>
      <c r="AG13" s="557"/>
      <c r="AH13" s="517">
        <v>381</v>
      </c>
      <c r="AI13" s="518"/>
      <c r="AJ13" s="518"/>
      <c r="AK13" s="518"/>
      <c r="AL13" s="519"/>
      <c r="AM13" s="495" t="s">
        <v>142</v>
      </c>
      <c r="AN13" s="496"/>
      <c r="AO13" s="496"/>
      <c r="AP13" s="496"/>
      <c r="AQ13" s="496"/>
      <c r="AR13" s="496"/>
      <c r="AS13" s="496"/>
      <c r="AT13" s="497"/>
      <c r="AU13" s="498" t="s">
        <v>109</v>
      </c>
      <c r="AV13" s="499"/>
      <c r="AW13" s="499"/>
      <c r="AX13" s="499"/>
      <c r="AY13" s="500" t="s">
        <v>143</v>
      </c>
      <c r="AZ13" s="501"/>
      <c r="BA13" s="501"/>
      <c r="BB13" s="501"/>
      <c r="BC13" s="501"/>
      <c r="BD13" s="501"/>
      <c r="BE13" s="501"/>
      <c r="BF13" s="501"/>
      <c r="BG13" s="501"/>
      <c r="BH13" s="501"/>
      <c r="BI13" s="501"/>
      <c r="BJ13" s="501"/>
      <c r="BK13" s="501"/>
      <c r="BL13" s="501"/>
      <c r="BM13" s="502"/>
      <c r="BN13" s="466">
        <v>-172355</v>
      </c>
      <c r="BO13" s="467"/>
      <c r="BP13" s="467"/>
      <c r="BQ13" s="467"/>
      <c r="BR13" s="467"/>
      <c r="BS13" s="467"/>
      <c r="BT13" s="467"/>
      <c r="BU13" s="468"/>
      <c r="BV13" s="466">
        <v>-185634</v>
      </c>
      <c r="BW13" s="467"/>
      <c r="BX13" s="467"/>
      <c r="BY13" s="467"/>
      <c r="BZ13" s="467"/>
      <c r="CA13" s="467"/>
      <c r="CB13" s="467"/>
      <c r="CC13" s="468"/>
      <c r="CD13" s="469" t="s">
        <v>144</v>
      </c>
      <c r="CE13" s="470"/>
      <c r="CF13" s="470"/>
      <c r="CG13" s="470"/>
      <c r="CH13" s="470"/>
      <c r="CI13" s="470"/>
      <c r="CJ13" s="470"/>
      <c r="CK13" s="470"/>
      <c r="CL13" s="470"/>
      <c r="CM13" s="470"/>
      <c r="CN13" s="470"/>
      <c r="CO13" s="470"/>
      <c r="CP13" s="470"/>
      <c r="CQ13" s="470"/>
      <c r="CR13" s="470"/>
      <c r="CS13" s="471"/>
      <c r="CT13" s="463">
        <v>7.8</v>
      </c>
      <c r="CU13" s="464"/>
      <c r="CV13" s="464"/>
      <c r="CW13" s="464"/>
      <c r="CX13" s="464"/>
      <c r="CY13" s="464"/>
      <c r="CZ13" s="464"/>
      <c r="DA13" s="465"/>
      <c r="DB13" s="463">
        <v>8.1</v>
      </c>
      <c r="DC13" s="464"/>
      <c r="DD13" s="464"/>
      <c r="DE13" s="464"/>
      <c r="DF13" s="464"/>
      <c r="DG13" s="464"/>
      <c r="DH13" s="464"/>
      <c r="DI13" s="465"/>
      <c r="DJ13" s="185"/>
      <c r="DK13" s="185"/>
      <c r="DL13" s="185"/>
      <c r="DM13" s="185"/>
      <c r="DN13" s="185"/>
      <c r="DO13" s="185"/>
    </row>
    <row r="14" spans="1:119" ht="18.75" customHeight="1" thickBot="1" x14ac:dyDescent="0.2">
      <c r="A14" s="186"/>
      <c r="B14" s="529"/>
      <c r="C14" s="530"/>
      <c r="D14" s="530"/>
      <c r="E14" s="530"/>
      <c r="F14" s="530"/>
      <c r="G14" s="530"/>
      <c r="H14" s="530"/>
      <c r="I14" s="530"/>
      <c r="J14" s="530"/>
      <c r="K14" s="531"/>
      <c r="L14" s="544" t="s">
        <v>145</v>
      </c>
      <c r="M14" s="545"/>
      <c r="N14" s="545"/>
      <c r="O14" s="545"/>
      <c r="P14" s="545"/>
      <c r="Q14" s="546"/>
      <c r="R14" s="547">
        <v>11219</v>
      </c>
      <c r="S14" s="548"/>
      <c r="T14" s="548"/>
      <c r="U14" s="548"/>
      <c r="V14" s="549"/>
      <c r="W14" s="456"/>
      <c r="X14" s="457"/>
      <c r="Y14" s="457"/>
      <c r="Z14" s="457"/>
      <c r="AA14" s="457"/>
      <c r="AB14" s="446"/>
      <c r="AC14" s="550">
        <v>7.4</v>
      </c>
      <c r="AD14" s="551"/>
      <c r="AE14" s="551"/>
      <c r="AF14" s="551"/>
      <c r="AG14" s="552"/>
      <c r="AH14" s="550">
        <v>7.6</v>
      </c>
      <c r="AI14" s="551"/>
      <c r="AJ14" s="551"/>
      <c r="AK14" s="551"/>
      <c r="AL14" s="553"/>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58" t="s">
        <v>146</v>
      </c>
      <c r="CE14" s="559"/>
      <c r="CF14" s="559"/>
      <c r="CG14" s="559"/>
      <c r="CH14" s="559"/>
      <c r="CI14" s="559"/>
      <c r="CJ14" s="559"/>
      <c r="CK14" s="559"/>
      <c r="CL14" s="559"/>
      <c r="CM14" s="559"/>
      <c r="CN14" s="559"/>
      <c r="CO14" s="559"/>
      <c r="CP14" s="559"/>
      <c r="CQ14" s="559"/>
      <c r="CR14" s="559"/>
      <c r="CS14" s="560"/>
      <c r="CT14" s="561">
        <v>23.9</v>
      </c>
      <c r="CU14" s="562"/>
      <c r="CV14" s="562"/>
      <c r="CW14" s="562"/>
      <c r="CX14" s="562"/>
      <c r="CY14" s="562"/>
      <c r="CZ14" s="562"/>
      <c r="DA14" s="563"/>
      <c r="DB14" s="561">
        <v>23.2</v>
      </c>
      <c r="DC14" s="562"/>
      <c r="DD14" s="562"/>
      <c r="DE14" s="562"/>
      <c r="DF14" s="562"/>
      <c r="DG14" s="562"/>
      <c r="DH14" s="562"/>
      <c r="DI14" s="563"/>
      <c r="DJ14" s="185"/>
      <c r="DK14" s="185"/>
      <c r="DL14" s="185"/>
      <c r="DM14" s="185"/>
      <c r="DN14" s="185"/>
      <c r="DO14" s="185"/>
    </row>
    <row r="15" spans="1:119" ht="18.75" customHeight="1" x14ac:dyDescent="0.15">
      <c r="A15" s="186"/>
      <c r="B15" s="529"/>
      <c r="C15" s="530"/>
      <c r="D15" s="530"/>
      <c r="E15" s="530"/>
      <c r="F15" s="530"/>
      <c r="G15" s="530"/>
      <c r="H15" s="530"/>
      <c r="I15" s="530"/>
      <c r="J15" s="530"/>
      <c r="K15" s="531"/>
      <c r="L15" s="196"/>
      <c r="M15" s="554" t="s">
        <v>140</v>
      </c>
      <c r="N15" s="555"/>
      <c r="O15" s="555"/>
      <c r="P15" s="555"/>
      <c r="Q15" s="556"/>
      <c r="R15" s="547">
        <v>11140</v>
      </c>
      <c r="S15" s="548"/>
      <c r="T15" s="548"/>
      <c r="U15" s="548"/>
      <c r="V15" s="549"/>
      <c r="W15" s="482" t="s">
        <v>147</v>
      </c>
      <c r="X15" s="483"/>
      <c r="Y15" s="483"/>
      <c r="Z15" s="483"/>
      <c r="AA15" s="483"/>
      <c r="AB15" s="473"/>
      <c r="AC15" s="517">
        <v>1272</v>
      </c>
      <c r="AD15" s="518"/>
      <c r="AE15" s="518"/>
      <c r="AF15" s="518"/>
      <c r="AG15" s="557"/>
      <c r="AH15" s="517">
        <v>1364</v>
      </c>
      <c r="AI15" s="518"/>
      <c r="AJ15" s="518"/>
      <c r="AK15" s="518"/>
      <c r="AL15" s="519"/>
      <c r="AM15" s="495"/>
      <c r="AN15" s="496"/>
      <c r="AO15" s="496"/>
      <c r="AP15" s="496"/>
      <c r="AQ15" s="496"/>
      <c r="AR15" s="496"/>
      <c r="AS15" s="496"/>
      <c r="AT15" s="497"/>
      <c r="AU15" s="498"/>
      <c r="AV15" s="499"/>
      <c r="AW15" s="499"/>
      <c r="AX15" s="499"/>
      <c r="AY15" s="426" t="s">
        <v>148</v>
      </c>
      <c r="AZ15" s="427"/>
      <c r="BA15" s="427"/>
      <c r="BB15" s="427"/>
      <c r="BC15" s="427"/>
      <c r="BD15" s="427"/>
      <c r="BE15" s="427"/>
      <c r="BF15" s="427"/>
      <c r="BG15" s="427"/>
      <c r="BH15" s="427"/>
      <c r="BI15" s="427"/>
      <c r="BJ15" s="427"/>
      <c r="BK15" s="427"/>
      <c r="BL15" s="427"/>
      <c r="BM15" s="428"/>
      <c r="BN15" s="429">
        <v>1051062</v>
      </c>
      <c r="BO15" s="430"/>
      <c r="BP15" s="430"/>
      <c r="BQ15" s="430"/>
      <c r="BR15" s="430"/>
      <c r="BS15" s="430"/>
      <c r="BT15" s="430"/>
      <c r="BU15" s="431"/>
      <c r="BV15" s="429">
        <v>1040378</v>
      </c>
      <c r="BW15" s="430"/>
      <c r="BX15" s="430"/>
      <c r="BY15" s="430"/>
      <c r="BZ15" s="430"/>
      <c r="CA15" s="430"/>
      <c r="CB15" s="430"/>
      <c r="CC15" s="431"/>
      <c r="CD15" s="564" t="s">
        <v>149</v>
      </c>
      <c r="CE15" s="565"/>
      <c r="CF15" s="565"/>
      <c r="CG15" s="565"/>
      <c r="CH15" s="565"/>
      <c r="CI15" s="565"/>
      <c r="CJ15" s="565"/>
      <c r="CK15" s="565"/>
      <c r="CL15" s="565"/>
      <c r="CM15" s="565"/>
      <c r="CN15" s="565"/>
      <c r="CO15" s="565"/>
      <c r="CP15" s="565"/>
      <c r="CQ15" s="565"/>
      <c r="CR15" s="565"/>
      <c r="CS15" s="566"/>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29"/>
      <c r="C16" s="530"/>
      <c r="D16" s="530"/>
      <c r="E16" s="530"/>
      <c r="F16" s="530"/>
      <c r="G16" s="530"/>
      <c r="H16" s="530"/>
      <c r="I16" s="530"/>
      <c r="J16" s="530"/>
      <c r="K16" s="531"/>
      <c r="L16" s="544" t="s">
        <v>150</v>
      </c>
      <c r="M16" s="575"/>
      <c r="N16" s="575"/>
      <c r="O16" s="575"/>
      <c r="P16" s="575"/>
      <c r="Q16" s="576"/>
      <c r="R16" s="567" t="s">
        <v>151</v>
      </c>
      <c r="S16" s="568"/>
      <c r="T16" s="568"/>
      <c r="U16" s="568"/>
      <c r="V16" s="569"/>
      <c r="W16" s="456"/>
      <c r="X16" s="457"/>
      <c r="Y16" s="457"/>
      <c r="Z16" s="457"/>
      <c r="AA16" s="457"/>
      <c r="AB16" s="446"/>
      <c r="AC16" s="550">
        <v>26.1</v>
      </c>
      <c r="AD16" s="551"/>
      <c r="AE16" s="551"/>
      <c r="AF16" s="551"/>
      <c r="AG16" s="552"/>
      <c r="AH16" s="550">
        <v>27.3</v>
      </c>
      <c r="AI16" s="551"/>
      <c r="AJ16" s="551"/>
      <c r="AK16" s="551"/>
      <c r="AL16" s="553"/>
      <c r="AM16" s="495"/>
      <c r="AN16" s="496"/>
      <c r="AO16" s="496"/>
      <c r="AP16" s="496"/>
      <c r="AQ16" s="496"/>
      <c r="AR16" s="496"/>
      <c r="AS16" s="496"/>
      <c r="AT16" s="497"/>
      <c r="AU16" s="498"/>
      <c r="AV16" s="499"/>
      <c r="AW16" s="499"/>
      <c r="AX16" s="499"/>
      <c r="AY16" s="500" t="s">
        <v>152</v>
      </c>
      <c r="AZ16" s="501"/>
      <c r="BA16" s="501"/>
      <c r="BB16" s="501"/>
      <c r="BC16" s="501"/>
      <c r="BD16" s="501"/>
      <c r="BE16" s="501"/>
      <c r="BF16" s="501"/>
      <c r="BG16" s="501"/>
      <c r="BH16" s="501"/>
      <c r="BI16" s="501"/>
      <c r="BJ16" s="501"/>
      <c r="BK16" s="501"/>
      <c r="BL16" s="501"/>
      <c r="BM16" s="502"/>
      <c r="BN16" s="466">
        <v>3489962</v>
      </c>
      <c r="BO16" s="467"/>
      <c r="BP16" s="467"/>
      <c r="BQ16" s="467"/>
      <c r="BR16" s="467"/>
      <c r="BS16" s="467"/>
      <c r="BT16" s="467"/>
      <c r="BU16" s="468"/>
      <c r="BV16" s="466">
        <v>3428800</v>
      </c>
      <c r="BW16" s="467"/>
      <c r="BX16" s="467"/>
      <c r="BY16" s="467"/>
      <c r="BZ16" s="467"/>
      <c r="CA16" s="467"/>
      <c r="CB16" s="467"/>
      <c r="CC16" s="468"/>
      <c r="CD16" s="200"/>
      <c r="CE16" s="573"/>
      <c r="CF16" s="573"/>
      <c r="CG16" s="573"/>
      <c r="CH16" s="573"/>
      <c r="CI16" s="573"/>
      <c r="CJ16" s="573"/>
      <c r="CK16" s="573"/>
      <c r="CL16" s="573"/>
      <c r="CM16" s="573"/>
      <c r="CN16" s="573"/>
      <c r="CO16" s="573"/>
      <c r="CP16" s="573"/>
      <c r="CQ16" s="573"/>
      <c r="CR16" s="573"/>
      <c r="CS16" s="574"/>
      <c r="CT16" s="463"/>
      <c r="CU16" s="464"/>
      <c r="CV16" s="464"/>
      <c r="CW16" s="464"/>
      <c r="CX16" s="464"/>
      <c r="CY16" s="464"/>
      <c r="CZ16" s="464"/>
      <c r="DA16" s="465"/>
      <c r="DB16" s="463"/>
      <c r="DC16" s="464"/>
      <c r="DD16" s="464"/>
      <c r="DE16" s="464"/>
      <c r="DF16" s="464"/>
      <c r="DG16" s="464"/>
      <c r="DH16" s="464"/>
      <c r="DI16" s="465"/>
      <c r="DJ16" s="185"/>
      <c r="DK16" s="185"/>
      <c r="DL16" s="185"/>
      <c r="DM16" s="185"/>
      <c r="DN16" s="185"/>
      <c r="DO16" s="185"/>
    </row>
    <row r="17" spans="1:119" ht="18.75" customHeight="1" thickBot="1" x14ac:dyDescent="0.2">
      <c r="A17" s="186"/>
      <c r="B17" s="532"/>
      <c r="C17" s="533"/>
      <c r="D17" s="533"/>
      <c r="E17" s="533"/>
      <c r="F17" s="533"/>
      <c r="G17" s="533"/>
      <c r="H17" s="533"/>
      <c r="I17" s="533"/>
      <c r="J17" s="533"/>
      <c r="K17" s="534"/>
      <c r="L17" s="201"/>
      <c r="M17" s="570" t="s">
        <v>153</v>
      </c>
      <c r="N17" s="571"/>
      <c r="O17" s="571"/>
      <c r="P17" s="571"/>
      <c r="Q17" s="572"/>
      <c r="R17" s="567" t="s">
        <v>154</v>
      </c>
      <c r="S17" s="568"/>
      <c r="T17" s="568"/>
      <c r="U17" s="568"/>
      <c r="V17" s="569"/>
      <c r="W17" s="482" t="s">
        <v>155</v>
      </c>
      <c r="X17" s="483"/>
      <c r="Y17" s="483"/>
      <c r="Z17" s="483"/>
      <c r="AA17" s="483"/>
      <c r="AB17" s="473"/>
      <c r="AC17" s="517">
        <v>3248</v>
      </c>
      <c r="AD17" s="518"/>
      <c r="AE17" s="518"/>
      <c r="AF17" s="518"/>
      <c r="AG17" s="557"/>
      <c r="AH17" s="517">
        <v>3253</v>
      </c>
      <c r="AI17" s="518"/>
      <c r="AJ17" s="518"/>
      <c r="AK17" s="518"/>
      <c r="AL17" s="519"/>
      <c r="AM17" s="495"/>
      <c r="AN17" s="496"/>
      <c r="AO17" s="496"/>
      <c r="AP17" s="496"/>
      <c r="AQ17" s="496"/>
      <c r="AR17" s="496"/>
      <c r="AS17" s="496"/>
      <c r="AT17" s="497"/>
      <c r="AU17" s="498"/>
      <c r="AV17" s="499"/>
      <c r="AW17" s="499"/>
      <c r="AX17" s="499"/>
      <c r="AY17" s="500" t="s">
        <v>156</v>
      </c>
      <c r="AZ17" s="501"/>
      <c r="BA17" s="501"/>
      <c r="BB17" s="501"/>
      <c r="BC17" s="501"/>
      <c r="BD17" s="501"/>
      <c r="BE17" s="501"/>
      <c r="BF17" s="501"/>
      <c r="BG17" s="501"/>
      <c r="BH17" s="501"/>
      <c r="BI17" s="501"/>
      <c r="BJ17" s="501"/>
      <c r="BK17" s="501"/>
      <c r="BL17" s="501"/>
      <c r="BM17" s="502"/>
      <c r="BN17" s="466">
        <v>1325008</v>
      </c>
      <c r="BO17" s="467"/>
      <c r="BP17" s="467"/>
      <c r="BQ17" s="467"/>
      <c r="BR17" s="467"/>
      <c r="BS17" s="467"/>
      <c r="BT17" s="467"/>
      <c r="BU17" s="468"/>
      <c r="BV17" s="466">
        <v>1309054</v>
      </c>
      <c r="BW17" s="467"/>
      <c r="BX17" s="467"/>
      <c r="BY17" s="467"/>
      <c r="BZ17" s="467"/>
      <c r="CA17" s="467"/>
      <c r="CB17" s="467"/>
      <c r="CC17" s="468"/>
      <c r="CD17" s="200"/>
      <c r="CE17" s="573"/>
      <c r="CF17" s="573"/>
      <c r="CG17" s="573"/>
      <c r="CH17" s="573"/>
      <c r="CI17" s="573"/>
      <c r="CJ17" s="573"/>
      <c r="CK17" s="573"/>
      <c r="CL17" s="573"/>
      <c r="CM17" s="573"/>
      <c r="CN17" s="573"/>
      <c r="CO17" s="573"/>
      <c r="CP17" s="573"/>
      <c r="CQ17" s="573"/>
      <c r="CR17" s="573"/>
      <c r="CS17" s="574"/>
      <c r="CT17" s="463"/>
      <c r="CU17" s="464"/>
      <c r="CV17" s="464"/>
      <c r="CW17" s="464"/>
      <c r="CX17" s="464"/>
      <c r="CY17" s="464"/>
      <c r="CZ17" s="464"/>
      <c r="DA17" s="465"/>
      <c r="DB17" s="463"/>
      <c r="DC17" s="464"/>
      <c r="DD17" s="464"/>
      <c r="DE17" s="464"/>
      <c r="DF17" s="464"/>
      <c r="DG17" s="464"/>
      <c r="DH17" s="464"/>
      <c r="DI17" s="465"/>
      <c r="DJ17" s="185"/>
      <c r="DK17" s="185"/>
      <c r="DL17" s="185"/>
      <c r="DM17" s="185"/>
      <c r="DN17" s="185"/>
      <c r="DO17" s="185"/>
    </row>
    <row r="18" spans="1:119" ht="18.75" customHeight="1" thickBot="1" x14ac:dyDescent="0.2">
      <c r="A18" s="186"/>
      <c r="B18" s="577" t="s">
        <v>157</v>
      </c>
      <c r="C18" s="509"/>
      <c r="D18" s="509"/>
      <c r="E18" s="578"/>
      <c r="F18" s="578"/>
      <c r="G18" s="578"/>
      <c r="H18" s="578"/>
      <c r="I18" s="578"/>
      <c r="J18" s="578"/>
      <c r="K18" s="578"/>
      <c r="L18" s="579">
        <v>79.62</v>
      </c>
      <c r="M18" s="579"/>
      <c r="N18" s="579"/>
      <c r="O18" s="579"/>
      <c r="P18" s="579"/>
      <c r="Q18" s="579"/>
      <c r="R18" s="580"/>
      <c r="S18" s="580"/>
      <c r="T18" s="580"/>
      <c r="U18" s="580"/>
      <c r="V18" s="581"/>
      <c r="W18" s="484"/>
      <c r="X18" s="485"/>
      <c r="Y18" s="485"/>
      <c r="Z18" s="485"/>
      <c r="AA18" s="485"/>
      <c r="AB18" s="476"/>
      <c r="AC18" s="582">
        <v>66.599999999999994</v>
      </c>
      <c r="AD18" s="583"/>
      <c r="AE18" s="583"/>
      <c r="AF18" s="583"/>
      <c r="AG18" s="584"/>
      <c r="AH18" s="582">
        <v>65.099999999999994</v>
      </c>
      <c r="AI18" s="583"/>
      <c r="AJ18" s="583"/>
      <c r="AK18" s="583"/>
      <c r="AL18" s="585"/>
      <c r="AM18" s="495"/>
      <c r="AN18" s="496"/>
      <c r="AO18" s="496"/>
      <c r="AP18" s="496"/>
      <c r="AQ18" s="496"/>
      <c r="AR18" s="496"/>
      <c r="AS18" s="496"/>
      <c r="AT18" s="497"/>
      <c r="AU18" s="498"/>
      <c r="AV18" s="499"/>
      <c r="AW18" s="499"/>
      <c r="AX18" s="499"/>
      <c r="AY18" s="500" t="s">
        <v>158</v>
      </c>
      <c r="AZ18" s="501"/>
      <c r="BA18" s="501"/>
      <c r="BB18" s="501"/>
      <c r="BC18" s="501"/>
      <c r="BD18" s="501"/>
      <c r="BE18" s="501"/>
      <c r="BF18" s="501"/>
      <c r="BG18" s="501"/>
      <c r="BH18" s="501"/>
      <c r="BI18" s="501"/>
      <c r="BJ18" s="501"/>
      <c r="BK18" s="501"/>
      <c r="BL18" s="501"/>
      <c r="BM18" s="502"/>
      <c r="BN18" s="466">
        <v>3879501</v>
      </c>
      <c r="BO18" s="467"/>
      <c r="BP18" s="467"/>
      <c r="BQ18" s="467"/>
      <c r="BR18" s="467"/>
      <c r="BS18" s="467"/>
      <c r="BT18" s="467"/>
      <c r="BU18" s="468"/>
      <c r="BV18" s="466">
        <v>3843200</v>
      </c>
      <c r="BW18" s="467"/>
      <c r="BX18" s="467"/>
      <c r="BY18" s="467"/>
      <c r="BZ18" s="467"/>
      <c r="CA18" s="467"/>
      <c r="CB18" s="467"/>
      <c r="CC18" s="468"/>
      <c r="CD18" s="200"/>
      <c r="CE18" s="573"/>
      <c r="CF18" s="573"/>
      <c r="CG18" s="573"/>
      <c r="CH18" s="573"/>
      <c r="CI18" s="573"/>
      <c r="CJ18" s="573"/>
      <c r="CK18" s="573"/>
      <c r="CL18" s="573"/>
      <c r="CM18" s="573"/>
      <c r="CN18" s="573"/>
      <c r="CO18" s="573"/>
      <c r="CP18" s="573"/>
      <c r="CQ18" s="573"/>
      <c r="CR18" s="573"/>
      <c r="CS18" s="574"/>
      <c r="CT18" s="463"/>
      <c r="CU18" s="464"/>
      <c r="CV18" s="464"/>
      <c r="CW18" s="464"/>
      <c r="CX18" s="464"/>
      <c r="CY18" s="464"/>
      <c r="CZ18" s="464"/>
      <c r="DA18" s="465"/>
      <c r="DB18" s="463"/>
      <c r="DC18" s="464"/>
      <c r="DD18" s="464"/>
      <c r="DE18" s="464"/>
      <c r="DF18" s="464"/>
      <c r="DG18" s="464"/>
      <c r="DH18" s="464"/>
      <c r="DI18" s="465"/>
      <c r="DJ18" s="185"/>
      <c r="DK18" s="185"/>
      <c r="DL18" s="185"/>
      <c r="DM18" s="185"/>
      <c r="DN18" s="185"/>
      <c r="DO18" s="185"/>
    </row>
    <row r="19" spans="1:119" ht="18.75" customHeight="1" thickBot="1" x14ac:dyDescent="0.2">
      <c r="A19" s="186"/>
      <c r="B19" s="577" t="s">
        <v>159</v>
      </c>
      <c r="C19" s="509"/>
      <c r="D19" s="509"/>
      <c r="E19" s="578"/>
      <c r="F19" s="578"/>
      <c r="G19" s="578"/>
      <c r="H19" s="578"/>
      <c r="I19" s="578"/>
      <c r="J19" s="578"/>
      <c r="K19" s="578"/>
      <c r="L19" s="586">
        <v>141</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95"/>
      <c r="AN19" s="496"/>
      <c r="AO19" s="496"/>
      <c r="AP19" s="496"/>
      <c r="AQ19" s="496"/>
      <c r="AR19" s="496"/>
      <c r="AS19" s="496"/>
      <c r="AT19" s="497"/>
      <c r="AU19" s="498"/>
      <c r="AV19" s="499"/>
      <c r="AW19" s="499"/>
      <c r="AX19" s="499"/>
      <c r="AY19" s="500" t="s">
        <v>160</v>
      </c>
      <c r="AZ19" s="501"/>
      <c r="BA19" s="501"/>
      <c r="BB19" s="501"/>
      <c r="BC19" s="501"/>
      <c r="BD19" s="501"/>
      <c r="BE19" s="501"/>
      <c r="BF19" s="501"/>
      <c r="BG19" s="501"/>
      <c r="BH19" s="501"/>
      <c r="BI19" s="501"/>
      <c r="BJ19" s="501"/>
      <c r="BK19" s="501"/>
      <c r="BL19" s="501"/>
      <c r="BM19" s="502"/>
      <c r="BN19" s="466">
        <v>4914437</v>
      </c>
      <c r="BO19" s="467"/>
      <c r="BP19" s="467"/>
      <c r="BQ19" s="467"/>
      <c r="BR19" s="467"/>
      <c r="BS19" s="467"/>
      <c r="BT19" s="467"/>
      <c r="BU19" s="468"/>
      <c r="BV19" s="466">
        <v>4850626</v>
      </c>
      <c r="BW19" s="467"/>
      <c r="BX19" s="467"/>
      <c r="BY19" s="467"/>
      <c r="BZ19" s="467"/>
      <c r="CA19" s="467"/>
      <c r="CB19" s="467"/>
      <c r="CC19" s="468"/>
      <c r="CD19" s="200"/>
      <c r="CE19" s="573"/>
      <c r="CF19" s="573"/>
      <c r="CG19" s="573"/>
      <c r="CH19" s="573"/>
      <c r="CI19" s="573"/>
      <c r="CJ19" s="573"/>
      <c r="CK19" s="573"/>
      <c r="CL19" s="573"/>
      <c r="CM19" s="573"/>
      <c r="CN19" s="573"/>
      <c r="CO19" s="573"/>
      <c r="CP19" s="573"/>
      <c r="CQ19" s="573"/>
      <c r="CR19" s="573"/>
      <c r="CS19" s="574"/>
      <c r="CT19" s="463"/>
      <c r="CU19" s="464"/>
      <c r="CV19" s="464"/>
      <c r="CW19" s="464"/>
      <c r="CX19" s="464"/>
      <c r="CY19" s="464"/>
      <c r="CZ19" s="464"/>
      <c r="DA19" s="465"/>
      <c r="DB19" s="463"/>
      <c r="DC19" s="464"/>
      <c r="DD19" s="464"/>
      <c r="DE19" s="464"/>
      <c r="DF19" s="464"/>
      <c r="DG19" s="464"/>
      <c r="DH19" s="464"/>
      <c r="DI19" s="465"/>
      <c r="DJ19" s="185"/>
      <c r="DK19" s="185"/>
      <c r="DL19" s="185"/>
      <c r="DM19" s="185"/>
      <c r="DN19" s="185"/>
      <c r="DO19" s="185"/>
    </row>
    <row r="20" spans="1:119" ht="18.75" customHeight="1" thickBot="1" x14ac:dyDescent="0.2">
      <c r="A20" s="186"/>
      <c r="B20" s="577" t="s">
        <v>161</v>
      </c>
      <c r="C20" s="509"/>
      <c r="D20" s="509"/>
      <c r="E20" s="578"/>
      <c r="F20" s="578"/>
      <c r="G20" s="578"/>
      <c r="H20" s="578"/>
      <c r="I20" s="578"/>
      <c r="J20" s="578"/>
      <c r="K20" s="578"/>
      <c r="L20" s="586">
        <v>4947</v>
      </c>
      <c r="M20" s="586"/>
      <c r="N20" s="586"/>
      <c r="O20" s="586"/>
      <c r="P20" s="586"/>
      <c r="Q20" s="586"/>
      <c r="R20" s="587"/>
      <c r="S20" s="587"/>
      <c r="T20" s="587"/>
      <c r="U20" s="587"/>
      <c r="V20" s="588"/>
      <c r="W20" s="484"/>
      <c r="X20" s="485"/>
      <c r="Y20" s="485"/>
      <c r="Z20" s="485"/>
      <c r="AA20" s="485"/>
      <c r="AB20" s="485"/>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200"/>
      <c r="CE20" s="573"/>
      <c r="CF20" s="573"/>
      <c r="CG20" s="573"/>
      <c r="CH20" s="573"/>
      <c r="CI20" s="573"/>
      <c r="CJ20" s="573"/>
      <c r="CK20" s="573"/>
      <c r="CL20" s="573"/>
      <c r="CM20" s="573"/>
      <c r="CN20" s="573"/>
      <c r="CO20" s="573"/>
      <c r="CP20" s="573"/>
      <c r="CQ20" s="573"/>
      <c r="CR20" s="573"/>
      <c r="CS20" s="574"/>
      <c r="CT20" s="463"/>
      <c r="CU20" s="464"/>
      <c r="CV20" s="464"/>
      <c r="CW20" s="464"/>
      <c r="CX20" s="464"/>
      <c r="CY20" s="464"/>
      <c r="CZ20" s="464"/>
      <c r="DA20" s="465"/>
      <c r="DB20" s="463"/>
      <c r="DC20" s="464"/>
      <c r="DD20" s="464"/>
      <c r="DE20" s="464"/>
      <c r="DF20" s="464"/>
      <c r="DG20" s="464"/>
      <c r="DH20" s="464"/>
      <c r="DI20" s="465"/>
      <c r="DJ20" s="185"/>
      <c r="DK20" s="185"/>
      <c r="DL20" s="185"/>
      <c r="DM20" s="185"/>
      <c r="DN20" s="185"/>
      <c r="DO20" s="185"/>
    </row>
    <row r="21" spans="1:119" ht="18.75" customHeight="1" x14ac:dyDescent="0.15">
      <c r="A21" s="186"/>
      <c r="B21" s="597" t="s">
        <v>162</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200"/>
      <c r="CE21" s="573"/>
      <c r="CF21" s="573"/>
      <c r="CG21" s="573"/>
      <c r="CH21" s="573"/>
      <c r="CI21" s="573"/>
      <c r="CJ21" s="573"/>
      <c r="CK21" s="573"/>
      <c r="CL21" s="573"/>
      <c r="CM21" s="573"/>
      <c r="CN21" s="573"/>
      <c r="CO21" s="573"/>
      <c r="CP21" s="573"/>
      <c r="CQ21" s="573"/>
      <c r="CR21" s="573"/>
      <c r="CS21" s="574"/>
      <c r="CT21" s="463"/>
      <c r="CU21" s="464"/>
      <c r="CV21" s="464"/>
      <c r="CW21" s="464"/>
      <c r="CX21" s="464"/>
      <c r="CY21" s="464"/>
      <c r="CZ21" s="464"/>
      <c r="DA21" s="465"/>
      <c r="DB21" s="463"/>
      <c r="DC21" s="464"/>
      <c r="DD21" s="464"/>
      <c r="DE21" s="464"/>
      <c r="DF21" s="464"/>
      <c r="DG21" s="464"/>
      <c r="DH21" s="464"/>
      <c r="DI21" s="465"/>
      <c r="DJ21" s="185"/>
      <c r="DK21" s="185"/>
      <c r="DL21" s="185"/>
      <c r="DM21" s="185"/>
      <c r="DN21" s="185"/>
      <c r="DO21" s="185"/>
    </row>
    <row r="22" spans="1:119" ht="18.75" customHeight="1" thickBot="1" x14ac:dyDescent="0.2">
      <c r="A22" s="186"/>
      <c r="B22" s="600" t="s">
        <v>163</v>
      </c>
      <c r="C22" s="601"/>
      <c r="D22" s="602"/>
      <c r="E22" s="478" t="s">
        <v>1</v>
      </c>
      <c r="F22" s="483"/>
      <c r="G22" s="483"/>
      <c r="H22" s="483"/>
      <c r="I22" s="483"/>
      <c r="J22" s="483"/>
      <c r="K22" s="473"/>
      <c r="L22" s="478" t="s">
        <v>164</v>
      </c>
      <c r="M22" s="483"/>
      <c r="N22" s="483"/>
      <c r="O22" s="483"/>
      <c r="P22" s="473"/>
      <c r="Q22" s="609" t="s">
        <v>165</v>
      </c>
      <c r="R22" s="610"/>
      <c r="S22" s="610"/>
      <c r="T22" s="610"/>
      <c r="U22" s="610"/>
      <c r="V22" s="611"/>
      <c r="W22" s="615" t="s">
        <v>166</v>
      </c>
      <c r="X22" s="601"/>
      <c r="Y22" s="602"/>
      <c r="Z22" s="478" t="s">
        <v>1</v>
      </c>
      <c r="AA22" s="483"/>
      <c r="AB22" s="483"/>
      <c r="AC22" s="483"/>
      <c r="AD22" s="483"/>
      <c r="AE22" s="483"/>
      <c r="AF22" s="483"/>
      <c r="AG22" s="473"/>
      <c r="AH22" s="628" t="s">
        <v>167</v>
      </c>
      <c r="AI22" s="483"/>
      <c r="AJ22" s="483"/>
      <c r="AK22" s="483"/>
      <c r="AL22" s="473"/>
      <c r="AM22" s="628" t="s">
        <v>168</v>
      </c>
      <c r="AN22" s="629"/>
      <c r="AO22" s="629"/>
      <c r="AP22" s="629"/>
      <c r="AQ22" s="629"/>
      <c r="AR22" s="630"/>
      <c r="AS22" s="609" t="s">
        <v>165</v>
      </c>
      <c r="AT22" s="610"/>
      <c r="AU22" s="610"/>
      <c r="AV22" s="610"/>
      <c r="AW22" s="610"/>
      <c r="AX22" s="634"/>
      <c r="AY22" s="636"/>
      <c r="AZ22" s="637"/>
      <c r="BA22" s="637"/>
      <c r="BB22" s="637"/>
      <c r="BC22" s="637"/>
      <c r="BD22" s="637"/>
      <c r="BE22" s="637"/>
      <c r="BF22" s="637"/>
      <c r="BG22" s="637"/>
      <c r="BH22" s="637"/>
      <c r="BI22" s="637"/>
      <c r="BJ22" s="637"/>
      <c r="BK22" s="637"/>
      <c r="BL22" s="637"/>
      <c r="BM22" s="638"/>
      <c r="BN22" s="639"/>
      <c r="BO22" s="640"/>
      <c r="BP22" s="640"/>
      <c r="BQ22" s="640"/>
      <c r="BR22" s="640"/>
      <c r="BS22" s="640"/>
      <c r="BT22" s="640"/>
      <c r="BU22" s="641"/>
      <c r="BV22" s="639"/>
      <c r="BW22" s="640"/>
      <c r="BX22" s="640"/>
      <c r="BY22" s="640"/>
      <c r="BZ22" s="640"/>
      <c r="CA22" s="640"/>
      <c r="CB22" s="640"/>
      <c r="CC22" s="641"/>
      <c r="CD22" s="200"/>
      <c r="CE22" s="573"/>
      <c r="CF22" s="573"/>
      <c r="CG22" s="573"/>
      <c r="CH22" s="573"/>
      <c r="CI22" s="573"/>
      <c r="CJ22" s="573"/>
      <c r="CK22" s="573"/>
      <c r="CL22" s="573"/>
      <c r="CM22" s="573"/>
      <c r="CN22" s="573"/>
      <c r="CO22" s="573"/>
      <c r="CP22" s="573"/>
      <c r="CQ22" s="573"/>
      <c r="CR22" s="573"/>
      <c r="CS22" s="574"/>
      <c r="CT22" s="463"/>
      <c r="CU22" s="464"/>
      <c r="CV22" s="464"/>
      <c r="CW22" s="464"/>
      <c r="CX22" s="464"/>
      <c r="CY22" s="464"/>
      <c r="CZ22" s="464"/>
      <c r="DA22" s="465"/>
      <c r="DB22" s="463"/>
      <c r="DC22" s="464"/>
      <c r="DD22" s="464"/>
      <c r="DE22" s="464"/>
      <c r="DF22" s="464"/>
      <c r="DG22" s="464"/>
      <c r="DH22" s="464"/>
      <c r="DI22" s="465"/>
      <c r="DJ22" s="185"/>
      <c r="DK22" s="185"/>
      <c r="DL22" s="185"/>
      <c r="DM22" s="185"/>
      <c r="DN22" s="185"/>
      <c r="DO22" s="185"/>
    </row>
    <row r="23" spans="1:119" ht="18.75" customHeight="1" x14ac:dyDescent="0.15">
      <c r="A23" s="186"/>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31"/>
      <c r="AN23" s="632"/>
      <c r="AO23" s="632"/>
      <c r="AP23" s="632"/>
      <c r="AQ23" s="632"/>
      <c r="AR23" s="633"/>
      <c r="AS23" s="612"/>
      <c r="AT23" s="613"/>
      <c r="AU23" s="613"/>
      <c r="AV23" s="613"/>
      <c r="AW23" s="613"/>
      <c r="AX23" s="635"/>
      <c r="AY23" s="426" t="s">
        <v>169</v>
      </c>
      <c r="AZ23" s="427"/>
      <c r="BA23" s="427"/>
      <c r="BB23" s="427"/>
      <c r="BC23" s="427"/>
      <c r="BD23" s="427"/>
      <c r="BE23" s="427"/>
      <c r="BF23" s="427"/>
      <c r="BG23" s="427"/>
      <c r="BH23" s="427"/>
      <c r="BI23" s="427"/>
      <c r="BJ23" s="427"/>
      <c r="BK23" s="427"/>
      <c r="BL23" s="427"/>
      <c r="BM23" s="428"/>
      <c r="BN23" s="466">
        <v>8616731</v>
      </c>
      <c r="BO23" s="467"/>
      <c r="BP23" s="467"/>
      <c r="BQ23" s="467"/>
      <c r="BR23" s="467"/>
      <c r="BS23" s="467"/>
      <c r="BT23" s="467"/>
      <c r="BU23" s="468"/>
      <c r="BV23" s="466">
        <v>7988700</v>
      </c>
      <c r="BW23" s="467"/>
      <c r="BX23" s="467"/>
      <c r="BY23" s="467"/>
      <c r="BZ23" s="467"/>
      <c r="CA23" s="467"/>
      <c r="CB23" s="467"/>
      <c r="CC23" s="468"/>
      <c r="CD23" s="200"/>
      <c r="CE23" s="573"/>
      <c r="CF23" s="573"/>
      <c r="CG23" s="573"/>
      <c r="CH23" s="573"/>
      <c r="CI23" s="573"/>
      <c r="CJ23" s="573"/>
      <c r="CK23" s="573"/>
      <c r="CL23" s="573"/>
      <c r="CM23" s="573"/>
      <c r="CN23" s="573"/>
      <c r="CO23" s="573"/>
      <c r="CP23" s="573"/>
      <c r="CQ23" s="573"/>
      <c r="CR23" s="573"/>
      <c r="CS23" s="574"/>
      <c r="CT23" s="463"/>
      <c r="CU23" s="464"/>
      <c r="CV23" s="464"/>
      <c r="CW23" s="464"/>
      <c r="CX23" s="464"/>
      <c r="CY23" s="464"/>
      <c r="CZ23" s="464"/>
      <c r="DA23" s="465"/>
      <c r="DB23" s="463"/>
      <c r="DC23" s="464"/>
      <c r="DD23" s="464"/>
      <c r="DE23" s="464"/>
      <c r="DF23" s="464"/>
      <c r="DG23" s="464"/>
      <c r="DH23" s="464"/>
      <c r="DI23" s="465"/>
      <c r="DJ23" s="185"/>
      <c r="DK23" s="185"/>
      <c r="DL23" s="185"/>
      <c r="DM23" s="185"/>
      <c r="DN23" s="185"/>
      <c r="DO23" s="185"/>
    </row>
    <row r="24" spans="1:119" ht="18.75" customHeight="1" thickBot="1" x14ac:dyDescent="0.2">
      <c r="A24" s="186"/>
      <c r="B24" s="603"/>
      <c r="C24" s="604"/>
      <c r="D24" s="605"/>
      <c r="E24" s="516" t="s">
        <v>170</v>
      </c>
      <c r="F24" s="496"/>
      <c r="G24" s="496"/>
      <c r="H24" s="496"/>
      <c r="I24" s="496"/>
      <c r="J24" s="496"/>
      <c r="K24" s="497"/>
      <c r="L24" s="517">
        <v>1</v>
      </c>
      <c r="M24" s="518"/>
      <c r="N24" s="518"/>
      <c r="O24" s="518"/>
      <c r="P24" s="557"/>
      <c r="Q24" s="517">
        <v>6660</v>
      </c>
      <c r="R24" s="518"/>
      <c r="S24" s="518"/>
      <c r="T24" s="518"/>
      <c r="U24" s="518"/>
      <c r="V24" s="557"/>
      <c r="W24" s="616"/>
      <c r="X24" s="604"/>
      <c r="Y24" s="605"/>
      <c r="Z24" s="516" t="s">
        <v>171</v>
      </c>
      <c r="AA24" s="496"/>
      <c r="AB24" s="496"/>
      <c r="AC24" s="496"/>
      <c r="AD24" s="496"/>
      <c r="AE24" s="496"/>
      <c r="AF24" s="496"/>
      <c r="AG24" s="497"/>
      <c r="AH24" s="517">
        <v>110</v>
      </c>
      <c r="AI24" s="518"/>
      <c r="AJ24" s="518"/>
      <c r="AK24" s="518"/>
      <c r="AL24" s="557"/>
      <c r="AM24" s="517">
        <v>346940</v>
      </c>
      <c r="AN24" s="518"/>
      <c r="AO24" s="518"/>
      <c r="AP24" s="518"/>
      <c r="AQ24" s="518"/>
      <c r="AR24" s="557"/>
      <c r="AS24" s="517">
        <v>3154</v>
      </c>
      <c r="AT24" s="518"/>
      <c r="AU24" s="518"/>
      <c r="AV24" s="518"/>
      <c r="AW24" s="518"/>
      <c r="AX24" s="519"/>
      <c r="AY24" s="636" t="s">
        <v>172</v>
      </c>
      <c r="AZ24" s="637"/>
      <c r="BA24" s="637"/>
      <c r="BB24" s="637"/>
      <c r="BC24" s="637"/>
      <c r="BD24" s="637"/>
      <c r="BE24" s="637"/>
      <c r="BF24" s="637"/>
      <c r="BG24" s="637"/>
      <c r="BH24" s="637"/>
      <c r="BI24" s="637"/>
      <c r="BJ24" s="637"/>
      <c r="BK24" s="637"/>
      <c r="BL24" s="637"/>
      <c r="BM24" s="638"/>
      <c r="BN24" s="466">
        <v>2293288</v>
      </c>
      <c r="BO24" s="467"/>
      <c r="BP24" s="467"/>
      <c r="BQ24" s="467"/>
      <c r="BR24" s="467"/>
      <c r="BS24" s="467"/>
      <c r="BT24" s="467"/>
      <c r="BU24" s="468"/>
      <c r="BV24" s="466">
        <v>1621709</v>
      </c>
      <c r="BW24" s="467"/>
      <c r="BX24" s="467"/>
      <c r="BY24" s="467"/>
      <c r="BZ24" s="467"/>
      <c r="CA24" s="467"/>
      <c r="CB24" s="467"/>
      <c r="CC24" s="468"/>
      <c r="CD24" s="200"/>
      <c r="CE24" s="573"/>
      <c r="CF24" s="573"/>
      <c r="CG24" s="573"/>
      <c r="CH24" s="573"/>
      <c r="CI24" s="573"/>
      <c r="CJ24" s="573"/>
      <c r="CK24" s="573"/>
      <c r="CL24" s="573"/>
      <c r="CM24" s="573"/>
      <c r="CN24" s="573"/>
      <c r="CO24" s="573"/>
      <c r="CP24" s="573"/>
      <c r="CQ24" s="573"/>
      <c r="CR24" s="573"/>
      <c r="CS24" s="574"/>
      <c r="CT24" s="463"/>
      <c r="CU24" s="464"/>
      <c r="CV24" s="464"/>
      <c r="CW24" s="464"/>
      <c r="CX24" s="464"/>
      <c r="CY24" s="464"/>
      <c r="CZ24" s="464"/>
      <c r="DA24" s="465"/>
      <c r="DB24" s="463"/>
      <c r="DC24" s="464"/>
      <c r="DD24" s="464"/>
      <c r="DE24" s="464"/>
      <c r="DF24" s="464"/>
      <c r="DG24" s="464"/>
      <c r="DH24" s="464"/>
      <c r="DI24" s="465"/>
      <c r="DJ24" s="185"/>
      <c r="DK24" s="185"/>
      <c r="DL24" s="185"/>
      <c r="DM24" s="185"/>
      <c r="DN24" s="185"/>
      <c r="DO24" s="185"/>
    </row>
    <row r="25" spans="1:119" s="185" customFormat="1" ht="18.75" customHeight="1" x14ac:dyDescent="0.15">
      <c r="A25" s="186"/>
      <c r="B25" s="603"/>
      <c r="C25" s="604"/>
      <c r="D25" s="605"/>
      <c r="E25" s="516" t="s">
        <v>173</v>
      </c>
      <c r="F25" s="496"/>
      <c r="G25" s="496"/>
      <c r="H25" s="496"/>
      <c r="I25" s="496"/>
      <c r="J25" s="496"/>
      <c r="K25" s="497"/>
      <c r="L25" s="517">
        <v>1</v>
      </c>
      <c r="M25" s="518"/>
      <c r="N25" s="518"/>
      <c r="O25" s="518"/>
      <c r="P25" s="557"/>
      <c r="Q25" s="517">
        <v>5355</v>
      </c>
      <c r="R25" s="518"/>
      <c r="S25" s="518"/>
      <c r="T25" s="518"/>
      <c r="U25" s="518"/>
      <c r="V25" s="557"/>
      <c r="W25" s="616"/>
      <c r="X25" s="604"/>
      <c r="Y25" s="605"/>
      <c r="Z25" s="516" t="s">
        <v>174</v>
      </c>
      <c r="AA25" s="496"/>
      <c r="AB25" s="496"/>
      <c r="AC25" s="496"/>
      <c r="AD25" s="496"/>
      <c r="AE25" s="496"/>
      <c r="AF25" s="496"/>
      <c r="AG25" s="497"/>
      <c r="AH25" s="517" t="s">
        <v>175</v>
      </c>
      <c r="AI25" s="518"/>
      <c r="AJ25" s="518"/>
      <c r="AK25" s="518"/>
      <c r="AL25" s="557"/>
      <c r="AM25" s="517" t="s">
        <v>176</v>
      </c>
      <c r="AN25" s="518"/>
      <c r="AO25" s="518"/>
      <c r="AP25" s="518"/>
      <c r="AQ25" s="518"/>
      <c r="AR25" s="557"/>
      <c r="AS25" s="517" t="s">
        <v>175</v>
      </c>
      <c r="AT25" s="518"/>
      <c r="AU25" s="518"/>
      <c r="AV25" s="518"/>
      <c r="AW25" s="518"/>
      <c r="AX25" s="519"/>
      <c r="AY25" s="426" t="s">
        <v>177</v>
      </c>
      <c r="AZ25" s="427"/>
      <c r="BA25" s="427"/>
      <c r="BB25" s="427"/>
      <c r="BC25" s="427"/>
      <c r="BD25" s="427"/>
      <c r="BE25" s="427"/>
      <c r="BF25" s="427"/>
      <c r="BG25" s="427"/>
      <c r="BH25" s="427"/>
      <c r="BI25" s="427"/>
      <c r="BJ25" s="427"/>
      <c r="BK25" s="427"/>
      <c r="BL25" s="427"/>
      <c r="BM25" s="428"/>
      <c r="BN25" s="429" t="s">
        <v>175</v>
      </c>
      <c r="BO25" s="430"/>
      <c r="BP25" s="430"/>
      <c r="BQ25" s="430"/>
      <c r="BR25" s="430"/>
      <c r="BS25" s="430"/>
      <c r="BT25" s="430"/>
      <c r="BU25" s="431"/>
      <c r="BV25" s="429">
        <v>2218</v>
      </c>
      <c r="BW25" s="430"/>
      <c r="BX25" s="430"/>
      <c r="BY25" s="430"/>
      <c r="BZ25" s="430"/>
      <c r="CA25" s="430"/>
      <c r="CB25" s="430"/>
      <c r="CC25" s="431"/>
      <c r="CD25" s="200"/>
      <c r="CE25" s="573"/>
      <c r="CF25" s="573"/>
      <c r="CG25" s="573"/>
      <c r="CH25" s="573"/>
      <c r="CI25" s="573"/>
      <c r="CJ25" s="573"/>
      <c r="CK25" s="573"/>
      <c r="CL25" s="573"/>
      <c r="CM25" s="573"/>
      <c r="CN25" s="573"/>
      <c r="CO25" s="573"/>
      <c r="CP25" s="573"/>
      <c r="CQ25" s="573"/>
      <c r="CR25" s="573"/>
      <c r="CS25" s="574"/>
      <c r="CT25" s="463"/>
      <c r="CU25" s="464"/>
      <c r="CV25" s="464"/>
      <c r="CW25" s="464"/>
      <c r="CX25" s="464"/>
      <c r="CY25" s="464"/>
      <c r="CZ25" s="464"/>
      <c r="DA25" s="465"/>
      <c r="DB25" s="463"/>
      <c r="DC25" s="464"/>
      <c r="DD25" s="464"/>
      <c r="DE25" s="464"/>
      <c r="DF25" s="464"/>
      <c r="DG25" s="464"/>
      <c r="DH25" s="464"/>
      <c r="DI25" s="465"/>
    </row>
    <row r="26" spans="1:119" s="185" customFormat="1" ht="18.75" customHeight="1" x14ac:dyDescent="0.15">
      <c r="A26" s="186"/>
      <c r="B26" s="603"/>
      <c r="C26" s="604"/>
      <c r="D26" s="605"/>
      <c r="E26" s="516" t="s">
        <v>178</v>
      </c>
      <c r="F26" s="496"/>
      <c r="G26" s="496"/>
      <c r="H26" s="496"/>
      <c r="I26" s="496"/>
      <c r="J26" s="496"/>
      <c r="K26" s="497"/>
      <c r="L26" s="517">
        <v>1</v>
      </c>
      <c r="M26" s="518"/>
      <c r="N26" s="518"/>
      <c r="O26" s="518"/>
      <c r="P26" s="557"/>
      <c r="Q26" s="517">
        <v>5085</v>
      </c>
      <c r="R26" s="518"/>
      <c r="S26" s="518"/>
      <c r="T26" s="518"/>
      <c r="U26" s="518"/>
      <c r="V26" s="557"/>
      <c r="W26" s="616"/>
      <c r="X26" s="604"/>
      <c r="Y26" s="605"/>
      <c r="Z26" s="516" t="s">
        <v>179</v>
      </c>
      <c r="AA26" s="626"/>
      <c r="AB26" s="626"/>
      <c r="AC26" s="626"/>
      <c r="AD26" s="626"/>
      <c r="AE26" s="626"/>
      <c r="AF26" s="626"/>
      <c r="AG26" s="627"/>
      <c r="AH26" s="517">
        <v>5</v>
      </c>
      <c r="AI26" s="518"/>
      <c r="AJ26" s="518"/>
      <c r="AK26" s="518"/>
      <c r="AL26" s="557"/>
      <c r="AM26" s="517">
        <v>16820</v>
      </c>
      <c r="AN26" s="518"/>
      <c r="AO26" s="518"/>
      <c r="AP26" s="518"/>
      <c r="AQ26" s="518"/>
      <c r="AR26" s="557"/>
      <c r="AS26" s="517">
        <v>3364</v>
      </c>
      <c r="AT26" s="518"/>
      <c r="AU26" s="518"/>
      <c r="AV26" s="518"/>
      <c r="AW26" s="518"/>
      <c r="AX26" s="519"/>
      <c r="AY26" s="469" t="s">
        <v>180</v>
      </c>
      <c r="AZ26" s="470"/>
      <c r="BA26" s="470"/>
      <c r="BB26" s="470"/>
      <c r="BC26" s="470"/>
      <c r="BD26" s="470"/>
      <c r="BE26" s="470"/>
      <c r="BF26" s="470"/>
      <c r="BG26" s="470"/>
      <c r="BH26" s="470"/>
      <c r="BI26" s="470"/>
      <c r="BJ26" s="470"/>
      <c r="BK26" s="470"/>
      <c r="BL26" s="470"/>
      <c r="BM26" s="471"/>
      <c r="BN26" s="466" t="s">
        <v>175</v>
      </c>
      <c r="BO26" s="467"/>
      <c r="BP26" s="467"/>
      <c r="BQ26" s="467"/>
      <c r="BR26" s="467"/>
      <c r="BS26" s="467"/>
      <c r="BT26" s="467"/>
      <c r="BU26" s="468"/>
      <c r="BV26" s="466" t="s">
        <v>181</v>
      </c>
      <c r="BW26" s="467"/>
      <c r="BX26" s="467"/>
      <c r="BY26" s="467"/>
      <c r="BZ26" s="467"/>
      <c r="CA26" s="467"/>
      <c r="CB26" s="467"/>
      <c r="CC26" s="468"/>
      <c r="CD26" s="200"/>
      <c r="CE26" s="573"/>
      <c r="CF26" s="573"/>
      <c r="CG26" s="573"/>
      <c r="CH26" s="573"/>
      <c r="CI26" s="573"/>
      <c r="CJ26" s="573"/>
      <c r="CK26" s="573"/>
      <c r="CL26" s="573"/>
      <c r="CM26" s="573"/>
      <c r="CN26" s="573"/>
      <c r="CO26" s="573"/>
      <c r="CP26" s="573"/>
      <c r="CQ26" s="573"/>
      <c r="CR26" s="573"/>
      <c r="CS26" s="574"/>
      <c r="CT26" s="463"/>
      <c r="CU26" s="464"/>
      <c r="CV26" s="464"/>
      <c r="CW26" s="464"/>
      <c r="CX26" s="464"/>
      <c r="CY26" s="464"/>
      <c r="CZ26" s="464"/>
      <c r="DA26" s="465"/>
      <c r="DB26" s="463"/>
      <c r="DC26" s="464"/>
      <c r="DD26" s="464"/>
      <c r="DE26" s="464"/>
      <c r="DF26" s="464"/>
      <c r="DG26" s="464"/>
      <c r="DH26" s="464"/>
      <c r="DI26" s="465"/>
    </row>
    <row r="27" spans="1:119" ht="18.75" customHeight="1" thickBot="1" x14ac:dyDescent="0.2">
      <c r="A27" s="186"/>
      <c r="B27" s="603"/>
      <c r="C27" s="604"/>
      <c r="D27" s="605"/>
      <c r="E27" s="516" t="s">
        <v>182</v>
      </c>
      <c r="F27" s="496"/>
      <c r="G27" s="496"/>
      <c r="H27" s="496"/>
      <c r="I27" s="496"/>
      <c r="J27" s="496"/>
      <c r="K27" s="497"/>
      <c r="L27" s="517">
        <v>1</v>
      </c>
      <c r="M27" s="518"/>
      <c r="N27" s="518"/>
      <c r="O27" s="518"/>
      <c r="P27" s="557"/>
      <c r="Q27" s="517">
        <v>2550</v>
      </c>
      <c r="R27" s="518"/>
      <c r="S27" s="518"/>
      <c r="T27" s="518"/>
      <c r="U27" s="518"/>
      <c r="V27" s="557"/>
      <c r="W27" s="616"/>
      <c r="X27" s="604"/>
      <c r="Y27" s="605"/>
      <c r="Z27" s="516" t="s">
        <v>183</v>
      </c>
      <c r="AA27" s="496"/>
      <c r="AB27" s="496"/>
      <c r="AC27" s="496"/>
      <c r="AD27" s="496"/>
      <c r="AE27" s="496"/>
      <c r="AF27" s="496"/>
      <c r="AG27" s="497"/>
      <c r="AH27" s="517">
        <v>3</v>
      </c>
      <c r="AI27" s="518"/>
      <c r="AJ27" s="518"/>
      <c r="AK27" s="518"/>
      <c r="AL27" s="557"/>
      <c r="AM27" s="517">
        <v>9891</v>
      </c>
      <c r="AN27" s="518"/>
      <c r="AO27" s="518"/>
      <c r="AP27" s="518"/>
      <c r="AQ27" s="518"/>
      <c r="AR27" s="557"/>
      <c r="AS27" s="517">
        <v>3297</v>
      </c>
      <c r="AT27" s="518"/>
      <c r="AU27" s="518"/>
      <c r="AV27" s="518"/>
      <c r="AW27" s="518"/>
      <c r="AX27" s="519"/>
      <c r="AY27" s="558" t="s">
        <v>184</v>
      </c>
      <c r="AZ27" s="559"/>
      <c r="BA27" s="559"/>
      <c r="BB27" s="559"/>
      <c r="BC27" s="559"/>
      <c r="BD27" s="559"/>
      <c r="BE27" s="559"/>
      <c r="BF27" s="559"/>
      <c r="BG27" s="559"/>
      <c r="BH27" s="559"/>
      <c r="BI27" s="559"/>
      <c r="BJ27" s="559"/>
      <c r="BK27" s="559"/>
      <c r="BL27" s="559"/>
      <c r="BM27" s="560"/>
      <c r="BN27" s="639">
        <v>426703</v>
      </c>
      <c r="BO27" s="640"/>
      <c r="BP27" s="640"/>
      <c r="BQ27" s="640"/>
      <c r="BR27" s="640"/>
      <c r="BS27" s="640"/>
      <c r="BT27" s="640"/>
      <c r="BU27" s="641"/>
      <c r="BV27" s="639">
        <v>426703</v>
      </c>
      <c r="BW27" s="640"/>
      <c r="BX27" s="640"/>
      <c r="BY27" s="640"/>
      <c r="BZ27" s="640"/>
      <c r="CA27" s="640"/>
      <c r="CB27" s="640"/>
      <c r="CC27" s="641"/>
      <c r="CD27" s="202"/>
      <c r="CE27" s="573"/>
      <c r="CF27" s="573"/>
      <c r="CG27" s="573"/>
      <c r="CH27" s="573"/>
      <c r="CI27" s="573"/>
      <c r="CJ27" s="573"/>
      <c r="CK27" s="573"/>
      <c r="CL27" s="573"/>
      <c r="CM27" s="573"/>
      <c r="CN27" s="573"/>
      <c r="CO27" s="573"/>
      <c r="CP27" s="573"/>
      <c r="CQ27" s="573"/>
      <c r="CR27" s="573"/>
      <c r="CS27" s="574"/>
      <c r="CT27" s="463"/>
      <c r="CU27" s="464"/>
      <c r="CV27" s="464"/>
      <c r="CW27" s="464"/>
      <c r="CX27" s="464"/>
      <c r="CY27" s="464"/>
      <c r="CZ27" s="464"/>
      <c r="DA27" s="465"/>
      <c r="DB27" s="463"/>
      <c r="DC27" s="464"/>
      <c r="DD27" s="464"/>
      <c r="DE27" s="464"/>
      <c r="DF27" s="464"/>
      <c r="DG27" s="464"/>
      <c r="DH27" s="464"/>
      <c r="DI27" s="465"/>
      <c r="DJ27" s="185"/>
      <c r="DK27" s="185"/>
      <c r="DL27" s="185"/>
      <c r="DM27" s="185"/>
      <c r="DN27" s="185"/>
      <c r="DO27" s="185"/>
    </row>
    <row r="28" spans="1:119" ht="18.75" customHeight="1" x14ac:dyDescent="0.15">
      <c r="A28" s="186"/>
      <c r="B28" s="603"/>
      <c r="C28" s="604"/>
      <c r="D28" s="605"/>
      <c r="E28" s="516" t="s">
        <v>185</v>
      </c>
      <c r="F28" s="496"/>
      <c r="G28" s="496"/>
      <c r="H28" s="496"/>
      <c r="I28" s="496"/>
      <c r="J28" s="496"/>
      <c r="K28" s="497"/>
      <c r="L28" s="517">
        <v>1</v>
      </c>
      <c r="M28" s="518"/>
      <c r="N28" s="518"/>
      <c r="O28" s="518"/>
      <c r="P28" s="557"/>
      <c r="Q28" s="517">
        <v>2050</v>
      </c>
      <c r="R28" s="518"/>
      <c r="S28" s="518"/>
      <c r="T28" s="518"/>
      <c r="U28" s="518"/>
      <c r="V28" s="557"/>
      <c r="W28" s="616"/>
      <c r="X28" s="604"/>
      <c r="Y28" s="605"/>
      <c r="Z28" s="516" t="s">
        <v>186</v>
      </c>
      <c r="AA28" s="496"/>
      <c r="AB28" s="496"/>
      <c r="AC28" s="496"/>
      <c r="AD28" s="496"/>
      <c r="AE28" s="496"/>
      <c r="AF28" s="496"/>
      <c r="AG28" s="497"/>
      <c r="AH28" s="517" t="s">
        <v>175</v>
      </c>
      <c r="AI28" s="518"/>
      <c r="AJ28" s="518"/>
      <c r="AK28" s="518"/>
      <c r="AL28" s="557"/>
      <c r="AM28" s="517" t="s">
        <v>176</v>
      </c>
      <c r="AN28" s="518"/>
      <c r="AO28" s="518"/>
      <c r="AP28" s="518"/>
      <c r="AQ28" s="518"/>
      <c r="AR28" s="557"/>
      <c r="AS28" s="517" t="s">
        <v>175</v>
      </c>
      <c r="AT28" s="518"/>
      <c r="AU28" s="518"/>
      <c r="AV28" s="518"/>
      <c r="AW28" s="518"/>
      <c r="AX28" s="519"/>
      <c r="AY28" s="642" t="s">
        <v>187</v>
      </c>
      <c r="AZ28" s="643"/>
      <c r="BA28" s="643"/>
      <c r="BB28" s="644"/>
      <c r="BC28" s="426" t="s">
        <v>48</v>
      </c>
      <c r="BD28" s="427"/>
      <c r="BE28" s="427"/>
      <c r="BF28" s="427"/>
      <c r="BG28" s="427"/>
      <c r="BH28" s="427"/>
      <c r="BI28" s="427"/>
      <c r="BJ28" s="427"/>
      <c r="BK28" s="427"/>
      <c r="BL28" s="427"/>
      <c r="BM28" s="428"/>
      <c r="BN28" s="429">
        <v>2080349</v>
      </c>
      <c r="BO28" s="430"/>
      <c r="BP28" s="430"/>
      <c r="BQ28" s="430"/>
      <c r="BR28" s="430"/>
      <c r="BS28" s="430"/>
      <c r="BT28" s="430"/>
      <c r="BU28" s="431"/>
      <c r="BV28" s="429">
        <v>2160095</v>
      </c>
      <c r="BW28" s="430"/>
      <c r="BX28" s="430"/>
      <c r="BY28" s="430"/>
      <c r="BZ28" s="430"/>
      <c r="CA28" s="430"/>
      <c r="CB28" s="430"/>
      <c r="CC28" s="431"/>
      <c r="CD28" s="200"/>
      <c r="CE28" s="573"/>
      <c r="CF28" s="573"/>
      <c r="CG28" s="573"/>
      <c r="CH28" s="573"/>
      <c r="CI28" s="573"/>
      <c r="CJ28" s="573"/>
      <c r="CK28" s="573"/>
      <c r="CL28" s="573"/>
      <c r="CM28" s="573"/>
      <c r="CN28" s="573"/>
      <c r="CO28" s="573"/>
      <c r="CP28" s="573"/>
      <c r="CQ28" s="573"/>
      <c r="CR28" s="573"/>
      <c r="CS28" s="574"/>
      <c r="CT28" s="463"/>
      <c r="CU28" s="464"/>
      <c r="CV28" s="464"/>
      <c r="CW28" s="464"/>
      <c r="CX28" s="464"/>
      <c r="CY28" s="464"/>
      <c r="CZ28" s="464"/>
      <c r="DA28" s="465"/>
      <c r="DB28" s="463"/>
      <c r="DC28" s="464"/>
      <c r="DD28" s="464"/>
      <c r="DE28" s="464"/>
      <c r="DF28" s="464"/>
      <c r="DG28" s="464"/>
      <c r="DH28" s="464"/>
      <c r="DI28" s="465"/>
      <c r="DJ28" s="185"/>
      <c r="DK28" s="185"/>
      <c r="DL28" s="185"/>
      <c r="DM28" s="185"/>
      <c r="DN28" s="185"/>
      <c r="DO28" s="185"/>
    </row>
    <row r="29" spans="1:119" ht="18.75" customHeight="1" x14ac:dyDescent="0.15">
      <c r="A29" s="186"/>
      <c r="B29" s="603"/>
      <c r="C29" s="604"/>
      <c r="D29" s="605"/>
      <c r="E29" s="516" t="s">
        <v>188</v>
      </c>
      <c r="F29" s="496"/>
      <c r="G29" s="496"/>
      <c r="H29" s="496"/>
      <c r="I29" s="496"/>
      <c r="J29" s="496"/>
      <c r="K29" s="497"/>
      <c r="L29" s="517">
        <v>11</v>
      </c>
      <c r="M29" s="518"/>
      <c r="N29" s="518"/>
      <c r="O29" s="518"/>
      <c r="P29" s="557"/>
      <c r="Q29" s="517">
        <v>1950</v>
      </c>
      <c r="R29" s="518"/>
      <c r="S29" s="518"/>
      <c r="T29" s="518"/>
      <c r="U29" s="518"/>
      <c r="V29" s="557"/>
      <c r="W29" s="617"/>
      <c r="X29" s="618"/>
      <c r="Y29" s="619"/>
      <c r="Z29" s="516" t="s">
        <v>189</v>
      </c>
      <c r="AA29" s="496"/>
      <c r="AB29" s="496"/>
      <c r="AC29" s="496"/>
      <c r="AD29" s="496"/>
      <c r="AE29" s="496"/>
      <c r="AF29" s="496"/>
      <c r="AG29" s="497"/>
      <c r="AH29" s="517">
        <v>113</v>
      </c>
      <c r="AI29" s="518"/>
      <c r="AJ29" s="518"/>
      <c r="AK29" s="518"/>
      <c r="AL29" s="557"/>
      <c r="AM29" s="517">
        <v>356831</v>
      </c>
      <c r="AN29" s="518"/>
      <c r="AO29" s="518"/>
      <c r="AP29" s="518"/>
      <c r="AQ29" s="518"/>
      <c r="AR29" s="557"/>
      <c r="AS29" s="517">
        <v>3158</v>
      </c>
      <c r="AT29" s="518"/>
      <c r="AU29" s="518"/>
      <c r="AV29" s="518"/>
      <c r="AW29" s="518"/>
      <c r="AX29" s="519"/>
      <c r="AY29" s="645"/>
      <c r="AZ29" s="646"/>
      <c r="BA29" s="646"/>
      <c r="BB29" s="647"/>
      <c r="BC29" s="500" t="s">
        <v>190</v>
      </c>
      <c r="BD29" s="501"/>
      <c r="BE29" s="501"/>
      <c r="BF29" s="501"/>
      <c r="BG29" s="501"/>
      <c r="BH29" s="501"/>
      <c r="BI29" s="501"/>
      <c r="BJ29" s="501"/>
      <c r="BK29" s="501"/>
      <c r="BL29" s="501"/>
      <c r="BM29" s="502"/>
      <c r="BN29" s="466">
        <v>4560</v>
      </c>
      <c r="BO29" s="467"/>
      <c r="BP29" s="467"/>
      <c r="BQ29" s="467"/>
      <c r="BR29" s="467"/>
      <c r="BS29" s="467"/>
      <c r="BT29" s="467"/>
      <c r="BU29" s="468"/>
      <c r="BV29" s="466">
        <v>4560</v>
      </c>
      <c r="BW29" s="467"/>
      <c r="BX29" s="467"/>
      <c r="BY29" s="467"/>
      <c r="BZ29" s="467"/>
      <c r="CA29" s="467"/>
      <c r="CB29" s="467"/>
      <c r="CC29" s="468"/>
      <c r="CD29" s="202"/>
      <c r="CE29" s="573"/>
      <c r="CF29" s="573"/>
      <c r="CG29" s="573"/>
      <c r="CH29" s="573"/>
      <c r="CI29" s="573"/>
      <c r="CJ29" s="573"/>
      <c r="CK29" s="573"/>
      <c r="CL29" s="573"/>
      <c r="CM29" s="573"/>
      <c r="CN29" s="573"/>
      <c r="CO29" s="573"/>
      <c r="CP29" s="573"/>
      <c r="CQ29" s="573"/>
      <c r="CR29" s="573"/>
      <c r="CS29" s="574"/>
      <c r="CT29" s="463"/>
      <c r="CU29" s="464"/>
      <c r="CV29" s="464"/>
      <c r="CW29" s="464"/>
      <c r="CX29" s="464"/>
      <c r="CY29" s="464"/>
      <c r="CZ29" s="464"/>
      <c r="DA29" s="465"/>
      <c r="DB29" s="463"/>
      <c r="DC29" s="464"/>
      <c r="DD29" s="464"/>
      <c r="DE29" s="464"/>
      <c r="DF29" s="464"/>
      <c r="DG29" s="464"/>
      <c r="DH29" s="464"/>
      <c r="DI29" s="465"/>
      <c r="DJ29" s="185"/>
      <c r="DK29" s="185"/>
      <c r="DL29" s="185"/>
      <c r="DM29" s="185"/>
      <c r="DN29" s="185"/>
      <c r="DO29" s="185"/>
    </row>
    <row r="30" spans="1:119" ht="18.75" customHeight="1" thickBot="1" x14ac:dyDescent="0.2">
      <c r="A30" s="186"/>
      <c r="B30" s="606"/>
      <c r="C30" s="607"/>
      <c r="D30" s="608"/>
      <c r="E30" s="520"/>
      <c r="F30" s="521"/>
      <c r="G30" s="521"/>
      <c r="H30" s="521"/>
      <c r="I30" s="521"/>
      <c r="J30" s="521"/>
      <c r="K30" s="522"/>
      <c r="L30" s="620"/>
      <c r="M30" s="621"/>
      <c r="N30" s="621"/>
      <c r="O30" s="621"/>
      <c r="P30" s="622"/>
      <c r="Q30" s="620"/>
      <c r="R30" s="621"/>
      <c r="S30" s="621"/>
      <c r="T30" s="621"/>
      <c r="U30" s="621"/>
      <c r="V30" s="622"/>
      <c r="W30" s="623" t="s">
        <v>191</v>
      </c>
      <c r="X30" s="624"/>
      <c r="Y30" s="624"/>
      <c r="Z30" s="624"/>
      <c r="AA30" s="624"/>
      <c r="AB30" s="624"/>
      <c r="AC30" s="624"/>
      <c r="AD30" s="624"/>
      <c r="AE30" s="624"/>
      <c r="AF30" s="624"/>
      <c r="AG30" s="625"/>
      <c r="AH30" s="582">
        <v>96.8</v>
      </c>
      <c r="AI30" s="583"/>
      <c r="AJ30" s="583"/>
      <c r="AK30" s="583"/>
      <c r="AL30" s="583"/>
      <c r="AM30" s="583"/>
      <c r="AN30" s="583"/>
      <c r="AO30" s="583"/>
      <c r="AP30" s="583"/>
      <c r="AQ30" s="583"/>
      <c r="AR30" s="583"/>
      <c r="AS30" s="583"/>
      <c r="AT30" s="583"/>
      <c r="AU30" s="583"/>
      <c r="AV30" s="583"/>
      <c r="AW30" s="583"/>
      <c r="AX30" s="585"/>
      <c r="AY30" s="648"/>
      <c r="AZ30" s="649"/>
      <c r="BA30" s="649"/>
      <c r="BB30" s="650"/>
      <c r="BC30" s="636" t="s">
        <v>50</v>
      </c>
      <c r="BD30" s="637"/>
      <c r="BE30" s="637"/>
      <c r="BF30" s="637"/>
      <c r="BG30" s="637"/>
      <c r="BH30" s="637"/>
      <c r="BI30" s="637"/>
      <c r="BJ30" s="637"/>
      <c r="BK30" s="637"/>
      <c r="BL30" s="637"/>
      <c r="BM30" s="638"/>
      <c r="BN30" s="639">
        <v>1435569</v>
      </c>
      <c r="BO30" s="640"/>
      <c r="BP30" s="640"/>
      <c r="BQ30" s="640"/>
      <c r="BR30" s="640"/>
      <c r="BS30" s="640"/>
      <c r="BT30" s="640"/>
      <c r="BU30" s="641"/>
      <c r="BV30" s="639">
        <v>1402242</v>
      </c>
      <c r="BW30" s="640"/>
      <c r="BX30" s="640"/>
      <c r="BY30" s="640"/>
      <c r="BZ30" s="640"/>
      <c r="CA30" s="640"/>
      <c r="CB30" s="640"/>
      <c r="CC30" s="64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192</v>
      </c>
      <c r="D32" s="213"/>
      <c r="E32" s="213"/>
      <c r="F32" s="210"/>
      <c r="G32" s="210"/>
      <c r="H32" s="210"/>
      <c r="I32" s="210"/>
      <c r="J32" s="210"/>
      <c r="K32" s="210"/>
      <c r="L32" s="210"/>
      <c r="M32" s="210"/>
      <c r="N32" s="210"/>
      <c r="O32" s="210"/>
      <c r="P32" s="210"/>
      <c r="Q32" s="210"/>
      <c r="R32" s="210"/>
      <c r="S32" s="210"/>
      <c r="T32" s="210"/>
      <c r="U32" s="210" t="s">
        <v>193</v>
      </c>
      <c r="V32" s="210"/>
      <c r="W32" s="210"/>
      <c r="X32" s="210"/>
      <c r="Y32" s="210"/>
      <c r="Z32" s="210"/>
      <c r="AA32" s="210"/>
      <c r="AB32" s="210"/>
      <c r="AC32" s="210"/>
      <c r="AD32" s="210"/>
      <c r="AE32" s="210"/>
      <c r="AF32" s="210"/>
      <c r="AG32" s="210"/>
      <c r="AH32" s="210"/>
      <c r="AI32" s="210"/>
      <c r="AJ32" s="210"/>
      <c r="AK32" s="210"/>
      <c r="AL32" s="210"/>
      <c r="AM32" s="214" t="s">
        <v>194</v>
      </c>
      <c r="AN32" s="210"/>
      <c r="AO32" s="210"/>
      <c r="AP32" s="210"/>
      <c r="AQ32" s="210"/>
      <c r="AR32" s="210"/>
      <c r="AS32" s="214"/>
      <c r="AT32" s="214"/>
      <c r="AU32" s="214"/>
      <c r="AV32" s="214"/>
      <c r="AW32" s="214"/>
      <c r="AX32" s="214"/>
      <c r="AY32" s="214"/>
      <c r="AZ32" s="214"/>
      <c r="BA32" s="214"/>
      <c r="BB32" s="210"/>
      <c r="BC32" s="214"/>
      <c r="BD32" s="210"/>
      <c r="BE32" s="214" t="s">
        <v>195</v>
      </c>
      <c r="BF32" s="210"/>
      <c r="BG32" s="210"/>
      <c r="BH32" s="210"/>
      <c r="BI32" s="210"/>
      <c r="BJ32" s="214"/>
      <c r="BK32" s="214"/>
      <c r="BL32" s="214"/>
      <c r="BM32" s="214"/>
      <c r="BN32" s="214"/>
      <c r="BO32" s="214"/>
      <c r="BP32" s="214"/>
      <c r="BQ32" s="214"/>
      <c r="BR32" s="210"/>
      <c r="BS32" s="210"/>
      <c r="BT32" s="210"/>
      <c r="BU32" s="210"/>
      <c r="BV32" s="210"/>
      <c r="BW32" s="210" t="s">
        <v>196</v>
      </c>
      <c r="BX32" s="210"/>
      <c r="BY32" s="210"/>
      <c r="BZ32" s="210"/>
      <c r="CA32" s="210"/>
      <c r="CB32" s="214"/>
      <c r="CC32" s="214"/>
      <c r="CD32" s="214"/>
      <c r="CE32" s="214"/>
      <c r="CF32" s="214"/>
      <c r="CG32" s="214"/>
      <c r="CH32" s="214"/>
      <c r="CI32" s="214"/>
      <c r="CJ32" s="214"/>
      <c r="CK32" s="214"/>
      <c r="CL32" s="214"/>
      <c r="CM32" s="214"/>
      <c r="CN32" s="214"/>
      <c r="CO32" s="214" t="s">
        <v>197</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90" t="s">
        <v>198</v>
      </c>
      <c r="D33" s="490"/>
      <c r="E33" s="455" t="s">
        <v>199</v>
      </c>
      <c r="F33" s="455"/>
      <c r="G33" s="455"/>
      <c r="H33" s="455"/>
      <c r="I33" s="455"/>
      <c r="J33" s="455"/>
      <c r="K33" s="455"/>
      <c r="L33" s="455"/>
      <c r="M33" s="455"/>
      <c r="N33" s="455"/>
      <c r="O33" s="455"/>
      <c r="P33" s="455"/>
      <c r="Q33" s="455"/>
      <c r="R33" s="455"/>
      <c r="S33" s="455"/>
      <c r="T33" s="215"/>
      <c r="U33" s="490" t="s">
        <v>198</v>
      </c>
      <c r="V33" s="490"/>
      <c r="W33" s="455" t="s">
        <v>200</v>
      </c>
      <c r="X33" s="455"/>
      <c r="Y33" s="455"/>
      <c r="Z33" s="455"/>
      <c r="AA33" s="455"/>
      <c r="AB33" s="455"/>
      <c r="AC33" s="455"/>
      <c r="AD33" s="455"/>
      <c r="AE33" s="455"/>
      <c r="AF33" s="455"/>
      <c r="AG33" s="455"/>
      <c r="AH33" s="455"/>
      <c r="AI33" s="455"/>
      <c r="AJ33" s="455"/>
      <c r="AK33" s="455"/>
      <c r="AL33" s="215"/>
      <c r="AM33" s="490" t="s">
        <v>198</v>
      </c>
      <c r="AN33" s="490"/>
      <c r="AO33" s="455" t="s">
        <v>200</v>
      </c>
      <c r="AP33" s="455"/>
      <c r="AQ33" s="455"/>
      <c r="AR33" s="455"/>
      <c r="AS33" s="455"/>
      <c r="AT33" s="455"/>
      <c r="AU33" s="455"/>
      <c r="AV33" s="455"/>
      <c r="AW33" s="455"/>
      <c r="AX33" s="455"/>
      <c r="AY33" s="455"/>
      <c r="AZ33" s="455"/>
      <c r="BA33" s="455"/>
      <c r="BB33" s="455"/>
      <c r="BC33" s="455"/>
      <c r="BD33" s="216"/>
      <c r="BE33" s="455" t="s">
        <v>201</v>
      </c>
      <c r="BF33" s="455"/>
      <c r="BG33" s="455" t="s">
        <v>202</v>
      </c>
      <c r="BH33" s="455"/>
      <c r="BI33" s="455"/>
      <c r="BJ33" s="455"/>
      <c r="BK33" s="455"/>
      <c r="BL33" s="455"/>
      <c r="BM33" s="455"/>
      <c r="BN33" s="455"/>
      <c r="BO33" s="455"/>
      <c r="BP33" s="455"/>
      <c r="BQ33" s="455"/>
      <c r="BR33" s="455"/>
      <c r="BS33" s="455"/>
      <c r="BT33" s="455"/>
      <c r="BU33" s="455"/>
      <c r="BV33" s="216"/>
      <c r="BW33" s="490" t="s">
        <v>201</v>
      </c>
      <c r="BX33" s="490"/>
      <c r="BY33" s="455" t="s">
        <v>203</v>
      </c>
      <c r="BZ33" s="455"/>
      <c r="CA33" s="455"/>
      <c r="CB33" s="455"/>
      <c r="CC33" s="455"/>
      <c r="CD33" s="455"/>
      <c r="CE33" s="455"/>
      <c r="CF33" s="455"/>
      <c r="CG33" s="455"/>
      <c r="CH33" s="455"/>
      <c r="CI33" s="455"/>
      <c r="CJ33" s="455"/>
      <c r="CK33" s="455"/>
      <c r="CL33" s="455"/>
      <c r="CM33" s="455"/>
      <c r="CN33" s="215"/>
      <c r="CO33" s="490" t="s">
        <v>198</v>
      </c>
      <c r="CP33" s="490"/>
      <c r="CQ33" s="455" t="s">
        <v>204</v>
      </c>
      <c r="CR33" s="455"/>
      <c r="CS33" s="455"/>
      <c r="CT33" s="455"/>
      <c r="CU33" s="455"/>
      <c r="CV33" s="455"/>
      <c r="CW33" s="455"/>
      <c r="CX33" s="455"/>
      <c r="CY33" s="455"/>
      <c r="CZ33" s="455"/>
      <c r="DA33" s="455"/>
      <c r="DB33" s="455"/>
      <c r="DC33" s="455"/>
      <c r="DD33" s="455"/>
      <c r="DE33" s="455"/>
      <c r="DF33" s="215"/>
      <c r="DG33" s="651" t="s">
        <v>205</v>
      </c>
      <c r="DH33" s="651"/>
      <c r="DI33" s="217"/>
      <c r="DJ33" s="185"/>
      <c r="DK33" s="185"/>
      <c r="DL33" s="185"/>
      <c r="DM33" s="185"/>
      <c r="DN33" s="185"/>
      <c r="DO33" s="185"/>
    </row>
    <row r="34" spans="1:119" ht="32.25" customHeight="1" x14ac:dyDescent="0.15">
      <c r="A34" s="186"/>
      <c r="B34" s="212"/>
      <c r="C34" s="652">
        <f>IF(E34="","",1)</f>
        <v>1</v>
      </c>
      <c r="D34" s="652"/>
      <c r="E34" s="653" t="str">
        <f>IF('各会計、関係団体の財政状況及び健全化判断比率'!B7="","",'各会計、関係団体の財政状況及び健全化判断比率'!B7)</f>
        <v>一般会計</v>
      </c>
      <c r="F34" s="653"/>
      <c r="G34" s="653"/>
      <c r="H34" s="653"/>
      <c r="I34" s="653"/>
      <c r="J34" s="653"/>
      <c r="K34" s="653"/>
      <c r="L34" s="653"/>
      <c r="M34" s="653"/>
      <c r="N34" s="653"/>
      <c r="O34" s="653"/>
      <c r="P34" s="653"/>
      <c r="Q34" s="653"/>
      <c r="R34" s="653"/>
      <c r="S34" s="653"/>
      <c r="T34" s="213"/>
      <c r="U34" s="652">
        <f>IF(W34="","",MAX(C34:D43)+1)</f>
        <v>3</v>
      </c>
      <c r="V34" s="652"/>
      <c r="W34" s="653" t="str">
        <f>IF('各会計、関係団体の財政状況及び健全化判断比率'!B28="","",'各会計、関係団体の財政状況及び健全化判断比率'!B28)</f>
        <v>国民健康保険特別会計</v>
      </c>
      <c r="X34" s="653"/>
      <c r="Y34" s="653"/>
      <c r="Z34" s="653"/>
      <c r="AA34" s="653"/>
      <c r="AB34" s="653"/>
      <c r="AC34" s="653"/>
      <c r="AD34" s="653"/>
      <c r="AE34" s="653"/>
      <c r="AF34" s="653"/>
      <c r="AG34" s="653"/>
      <c r="AH34" s="653"/>
      <c r="AI34" s="653"/>
      <c r="AJ34" s="653"/>
      <c r="AK34" s="653"/>
      <c r="AL34" s="213"/>
      <c r="AM34" s="652">
        <f>IF(AO34="","",MAX(C34:D43,U34:V43)+1)</f>
        <v>5</v>
      </c>
      <c r="AN34" s="652"/>
      <c r="AO34" s="653" t="str">
        <f>IF('各会計、関係団体の財政状況及び健全化判断比率'!B30="","",'各会計、関係団体の財政状況及び健全化判断比率'!B30)</f>
        <v>水道事業特別会計</v>
      </c>
      <c r="AP34" s="653"/>
      <c r="AQ34" s="653"/>
      <c r="AR34" s="653"/>
      <c r="AS34" s="653"/>
      <c r="AT34" s="653"/>
      <c r="AU34" s="653"/>
      <c r="AV34" s="653"/>
      <c r="AW34" s="653"/>
      <c r="AX34" s="653"/>
      <c r="AY34" s="653"/>
      <c r="AZ34" s="653"/>
      <c r="BA34" s="653"/>
      <c r="BB34" s="653"/>
      <c r="BC34" s="653"/>
      <c r="BD34" s="213"/>
      <c r="BE34" s="652">
        <f>IF(BG34="","",MAX(C34:D43,U34:V43,AM34:AN43)+1)</f>
        <v>6</v>
      </c>
      <c r="BF34" s="652"/>
      <c r="BG34" s="653" t="str">
        <f>IF('各会計、関係団体の財政状況及び健全化判断比率'!B31="","",'各会計、関係団体の財政状況及び健全化判断比率'!B31)</f>
        <v>町営浄化槽整備推進事業特別会計</v>
      </c>
      <c r="BH34" s="653"/>
      <c r="BI34" s="653"/>
      <c r="BJ34" s="653"/>
      <c r="BK34" s="653"/>
      <c r="BL34" s="653"/>
      <c r="BM34" s="653"/>
      <c r="BN34" s="653"/>
      <c r="BO34" s="653"/>
      <c r="BP34" s="653"/>
      <c r="BQ34" s="653"/>
      <c r="BR34" s="653"/>
      <c r="BS34" s="653"/>
      <c r="BT34" s="653"/>
      <c r="BU34" s="653"/>
      <c r="BV34" s="213"/>
      <c r="BW34" s="652">
        <f>IF(BY34="","",MAX(C34:D43,U34:V43,AM34:AN43,BE34:BF43)+1)</f>
        <v>8</v>
      </c>
      <c r="BX34" s="652"/>
      <c r="BY34" s="653" t="str">
        <f>IF('各会計、関係団体の財政状況及び健全化判断比率'!B68="","",'各会計、関係団体の財政状況及び健全化判断比率'!B68)</f>
        <v>三重県市町総合事務組合（一般会計）</v>
      </c>
      <c r="BZ34" s="653"/>
      <c r="CA34" s="653"/>
      <c r="CB34" s="653"/>
      <c r="CC34" s="653"/>
      <c r="CD34" s="653"/>
      <c r="CE34" s="653"/>
      <c r="CF34" s="653"/>
      <c r="CG34" s="653"/>
      <c r="CH34" s="653"/>
      <c r="CI34" s="653"/>
      <c r="CJ34" s="653"/>
      <c r="CK34" s="653"/>
      <c r="CL34" s="653"/>
      <c r="CM34" s="653"/>
      <c r="CN34" s="213"/>
      <c r="CO34" s="652" t="str">
        <f>IF(CQ34="","",MAX(C34:D43,U34:V43,AM34:AN43,BE34:BF43,BW34:BX43)+1)</f>
        <v/>
      </c>
      <c r="CP34" s="652"/>
      <c r="CQ34" s="653" t="str">
        <f>IF('各会計、関係団体の財政状況及び健全化判断比率'!BS7="","",'各会計、関係団体の財政状況及び健全化判断比率'!BS7)</f>
        <v/>
      </c>
      <c r="CR34" s="653"/>
      <c r="CS34" s="653"/>
      <c r="CT34" s="653"/>
      <c r="CU34" s="653"/>
      <c r="CV34" s="653"/>
      <c r="CW34" s="653"/>
      <c r="CX34" s="653"/>
      <c r="CY34" s="653"/>
      <c r="CZ34" s="653"/>
      <c r="DA34" s="653"/>
      <c r="DB34" s="653"/>
      <c r="DC34" s="653"/>
      <c r="DD34" s="653"/>
      <c r="DE34" s="653"/>
      <c r="DF34" s="210"/>
      <c r="DG34" s="654" t="str">
        <f>IF('各会計、関係団体の財政状況及び健全化判断比率'!BR7="","",'各会計、関係団体の財政状況及び健全化判断比率'!BR7)</f>
        <v/>
      </c>
      <c r="DH34" s="654"/>
      <c r="DI34" s="217"/>
      <c r="DJ34" s="185"/>
      <c r="DK34" s="185"/>
      <c r="DL34" s="185"/>
      <c r="DM34" s="185"/>
      <c r="DN34" s="185"/>
      <c r="DO34" s="185"/>
    </row>
    <row r="35" spans="1:119" ht="32.25" customHeight="1" x14ac:dyDescent="0.15">
      <c r="A35" s="186"/>
      <c r="B35" s="212"/>
      <c r="C35" s="652">
        <f>IF(E35="","",C34+1)</f>
        <v>2</v>
      </c>
      <c r="D35" s="652"/>
      <c r="E35" s="653" t="str">
        <f>IF('各会計、関係団体の財政状況及び健全化判断比率'!B8="","",'各会計、関係団体の財政状況及び健全化判断比率'!B8)</f>
        <v>診療所事業特別会計</v>
      </c>
      <c r="F35" s="653"/>
      <c r="G35" s="653"/>
      <c r="H35" s="653"/>
      <c r="I35" s="653"/>
      <c r="J35" s="653"/>
      <c r="K35" s="653"/>
      <c r="L35" s="653"/>
      <c r="M35" s="653"/>
      <c r="N35" s="653"/>
      <c r="O35" s="653"/>
      <c r="P35" s="653"/>
      <c r="Q35" s="653"/>
      <c r="R35" s="653"/>
      <c r="S35" s="653"/>
      <c r="T35" s="213"/>
      <c r="U35" s="652">
        <f>IF(W35="","",U34+1)</f>
        <v>4</v>
      </c>
      <c r="V35" s="652"/>
      <c r="W35" s="653" t="str">
        <f>IF('各会計、関係団体の財政状況及び健全化判断比率'!B29="","",'各会計、関係団体の財政状況及び健全化判断比率'!B29)</f>
        <v>後期高齢者医療特別会計</v>
      </c>
      <c r="X35" s="653"/>
      <c r="Y35" s="653"/>
      <c r="Z35" s="653"/>
      <c r="AA35" s="653"/>
      <c r="AB35" s="653"/>
      <c r="AC35" s="653"/>
      <c r="AD35" s="653"/>
      <c r="AE35" s="653"/>
      <c r="AF35" s="653"/>
      <c r="AG35" s="653"/>
      <c r="AH35" s="653"/>
      <c r="AI35" s="653"/>
      <c r="AJ35" s="653"/>
      <c r="AK35" s="653"/>
      <c r="AL35" s="213"/>
      <c r="AM35" s="652" t="str">
        <f t="shared" ref="AM35:AM43" si="0">IF(AO35="","",AM34+1)</f>
        <v/>
      </c>
      <c r="AN35" s="652"/>
      <c r="AO35" s="653"/>
      <c r="AP35" s="653"/>
      <c r="AQ35" s="653"/>
      <c r="AR35" s="653"/>
      <c r="AS35" s="653"/>
      <c r="AT35" s="653"/>
      <c r="AU35" s="653"/>
      <c r="AV35" s="653"/>
      <c r="AW35" s="653"/>
      <c r="AX35" s="653"/>
      <c r="AY35" s="653"/>
      <c r="AZ35" s="653"/>
      <c r="BA35" s="653"/>
      <c r="BB35" s="653"/>
      <c r="BC35" s="653"/>
      <c r="BD35" s="213"/>
      <c r="BE35" s="652">
        <f t="shared" ref="BE35:BE43" si="1">IF(BG35="","",BE34+1)</f>
        <v>7</v>
      </c>
      <c r="BF35" s="652"/>
      <c r="BG35" s="653" t="str">
        <f>IF('各会計、関係団体の財政状況及び健全化判断比率'!B32="","",'各会計、関係団体の財政状況及び健全化判断比率'!B32)</f>
        <v>井内地域開発事業特別会計</v>
      </c>
      <c r="BH35" s="653"/>
      <c r="BI35" s="653"/>
      <c r="BJ35" s="653"/>
      <c r="BK35" s="653"/>
      <c r="BL35" s="653"/>
      <c r="BM35" s="653"/>
      <c r="BN35" s="653"/>
      <c r="BO35" s="653"/>
      <c r="BP35" s="653"/>
      <c r="BQ35" s="653"/>
      <c r="BR35" s="653"/>
      <c r="BS35" s="653"/>
      <c r="BT35" s="653"/>
      <c r="BU35" s="653"/>
      <c r="BV35" s="213"/>
      <c r="BW35" s="652">
        <f t="shared" ref="BW35:BW43" si="2">IF(BY35="","",BW34+1)</f>
        <v>9</v>
      </c>
      <c r="BX35" s="652"/>
      <c r="BY35" s="653" t="str">
        <f>IF('各会計、関係団体の財政状況及び健全化判断比率'!B69="","",'各会計、関係団体の財政状況及び健全化判断比率'!B69)</f>
        <v>　〃（共同研修特別会計）</v>
      </c>
      <c r="BZ35" s="653"/>
      <c r="CA35" s="653"/>
      <c r="CB35" s="653"/>
      <c r="CC35" s="653"/>
      <c r="CD35" s="653"/>
      <c r="CE35" s="653"/>
      <c r="CF35" s="653"/>
      <c r="CG35" s="653"/>
      <c r="CH35" s="653"/>
      <c r="CI35" s="653"/>
      <c r="CJ35" s="653"/>
      <c r="CK35" s="653"/>
      <c r="CL35" s="653"/>
      <c r="CM35" s="653"/>
      <c r="CN35" s="213"/>
      <c r="CO35" s="652" t="str">
        <f t="shared" ref="CO35:CO43" si="3">IF(CQ35="","",CO34+1)</f>
        <v/>
      </c>
      <c r="CP35" s="652"/>
      <c r="CQ35" s="653" t="str">
        <f>IF('各会計、関係団体の財政状況及び健全化判断比率'!BS8="","",'各会計、関係団体の財政状況及び健全化判断比率'!BS8)</f>
        <v/>
      </c>
      <c r="CR35" s="653"/>
      <c r="CS35" s="653"/>
      <c r="CT35" s="653"/>
      <c r="CU35" s="653"/>
      <c r="CV35" s="653"/>
      <c r="CW35" s="653"/>
      <c r="CX35" s="653"/>
      <c r="CY35" s="653"/>
      <c r="CZ35" s="653"/>
      <c r="DA35" s="653"/>
      <c r="DB35" s="653"/>
      <c r="DC35" s="653"/>
      <c r="DD35" s="653"/>
      <c r="DE35" s="653"/>
      <c r="DF35" s="210"/>
      <c r="DG35" s="654" t="str">
        <f>IF('各会計、関係団体の財政状況及び健全化判断比率'!BR8="","",'各会計、関係団体の財政状況及び健全化判断比率'!BR8)</f>
        <v/>
      </c>
      <c r="DH35" s="654"/>
      <c r="DI35" s="217"/>
      <c r="DJ35" s="185"/>
      <c r="DK35" s="185"/>
      <c r="DL35" s="185"/>
      <c r="DM35" s="185"/>
      <c r="DN35" s="185"/>
      <c r="DO35" s="185"/>
    </row>
    <row r="36" spans="1:119" ht="32.25" customHeight="1" x14ac:dyDescent="0.15">
      <c r="A36" s="186"/>
      <c r="B36" s="212"/>
      <c r="C36" s="652" t="str">
        <f>IF(E36="","",C35+1)</f>
        <v/>
      </c>
      <c r="D36" s="652"/>
      <c r="E36" s="653" t="str">
        <f>IF('各会計、関係団体の財政状況及び健全化判断比率'!B9="","",'各会計、関係団体の財政状況及び健全化判断比率'!B9)</f>
        <v/>
      </c>
      <c r="F36" s="653"/>
      <c r="G36" s="653"/>
      <c r="H36" s="653"/>
      <c r="I36" s="653"/>
      <c r="J36" s="653"/>
      <c r="K36" s="653"/>
      <c r="L36" s="653"/>
      <c r="M36" s="653"/>
      <c r="N36" s="653"/>
      <c r="O36" s="653"/>
      <c r="P36" s="653"/>
      <c r="Q36" s="653"/>
      <c r="R36" s="653"/>
      <c r="S36" s="653"/>
      <c r="T36" s="213"/>
      <c r="U36" s="652" t="str">
        <f t="shared" ref="U36:U43" si="4">IF(W36="","",U35+1)</f>
        <v/>
      </c>
      <c r="V36" s="652"/>
      <c r="W36" s="653"/>
      <c r="X36" s="653"/>
      <c r="Y36" s="653"/>
      <c r="Z36" s="653"/>
      <c r="AA36" s="653"/>
      <c r="AB36" s="653"/>
      <c r="AC36" s="653"/>
      <c r="AD36" s="653"/>
      <c r="AE36" s="653"/>
      <c r="AF36" s="653"/>
      <c r="AG36" s="653"/>
      <c r="AH36" s="653"/>
      <c r="AI36" s="653"/>
      <c r="AJ36" s="653"/>
      <c r="AK36" s="653"/>
      <c r="AL36" s="213"/>
      <c r="AM36" s="652" t="str">
        <f t="shared" si="0"/>
        <v/>
      </c>
      <c r="AN36" s="652"/>
      <c r="AO36" s="653"/>
      <c r="AP36" s="653"/>
      <c r="AQ36" s="653"/>
      <c r="AR36" s="653"/>
      <c r="AS36" s="653"/>
      <c r="AT36" s="653"/>
      <c r="AU36" s="653"/>
      <c r="AV36" s="653"/>
      <c r="AW36" s="653"/>
      <c r="AX36" s="653"/>
      <c r="AY36" s="653"/>
      <c r="AZ36" s="653"/>
      <c r="BA36" s="653"/>
      <c r="BB36" s="653"/>
      <c r="BC36" s="653"/>
      <c r="BD36" s="213"/>
      <c r="BE36" s="652" t="str">
        <f t="shared" si="1"/>
        <v/>
      </c>
      <c r="BF36" s="652"/>
      <c r="BG36" s="653"/>
      <c r="BH36" s="653"/>
      <c r="BI36" s="653"/>
      <c r="BJ36" s="653"/>
      <c r="BK36" s="653"/>
      <c r="BL36" s="653"/>
      <c r="BM36" s="653"/>
      <c r="BN36" s="653"/>
      <c r="BO36" s="653"/>
      <c r="BP36" s="653"/>
      <c r="BQ36" s="653"/>
      <c r="BR36" s="653"/>
      <c r="BS36" s="653"/>
      <c r="BT36" s="653"/>
      <c r="BU36" s="653"/>
      <c r="BV36" s="213"/>
      <c r="BW36" s="652">
        <f t="shared" si="2"/>
        <v>10</v>
      </c>
      <c r="BX36" s="652"/>
      <c r="BY36" s="653" t="str">
        <f>IF('各会計、関係団体の財政状況及び健全化判断比率'!B70="","",'各会計、関係団体の財政状況及び健全化判断比率'!B70)</f>
        <v>　〃（デジタル地図特別会計）</v>
      </c>
      <c r="BZ36" s="653"/>
      <c r="CA36" s="653"/>
      <c r="CB36" s="653"/>
      <c r="CC36" s="653"/>
      <c r="CD36" s="653"/>
      <c r="CE36" s="653"/>
      <c r="CF36" s="653"/>
      <c r="CG36" s="653"/>
      <c r="CH36" s="653"/>
      <c r="CI36" s="653"/>
      <c r="CJ36" s="653"/>
      <c r="CK36" s="653"/>
      <c r="CL36" s="653"/>
      <c r="CM36" s="653"/>
      <c r="CN36" s="213"/>
      <c r="CO36" s="652" t="str">
        <f t="shared" si="3"/>
        <v/>
      </c>
      <c r="CP36" s="652"/>
      <c r="CQ36" s="653" t="str">
        <f>IF('各会計、関係団体の財政状況及び健全化判断比率'!BS9="","",'各会計、関係団体の財政状況及び健全化判断比率'!BS9)</f>
        <v/>
      </c>
      <c r="CR36" s="653"/>
      <c r="CS36" s="653"/>
      <c r="CT36" s="653"/>
      <c r="CU36" s="653"/>
      <c r="CV36" s="653"/>
      <c r="CW36" s="653"/>
      <c r="CX36" s="653"/>
      <c r="CY36" s="653"/>
      <c r="CZ36" s="653"/>
      <c r="DA36" s="653"/>
      <c r="DB36" s="653"/>
      <c r="DC36" s="653"/>
      <c r="DD36" s="653"/>
      <c r="DE36" s="653"/>
      <c r="DF36" s="210"/>
      <c r="DG36" s="654" t="str">
        <f>IF('各会計、関係団体の財政状況及び健全化判断比率'!BR9="","",'各会計、関係団体の財政状況及び健全化判断比率'!BR9)</f>
        <v/>
      </c>
      <c r="DH36" s="654"/>
      <c r="DI36" s="217"/>
      <c r="DJ36" s="185"/>
      <c r="DK36" s="185"/>
      <c r="DL36" s="185"/>
      <c r="DM36" s="185"/>
      <c r="DN36" s="185"/>
      <c r="DO36" s="185"/>
    </row>
    <row r="37" spans="1:119" ht="32.25" customHeight="1" x14ac:dyDescent="0.15">
      <c r="A37" s="186"/>
      <c r="B37" s="212"/>
      <c r="C37" s="652" t="str">
        <f>IF(E37="","",C36+1)</f>
        <v/>
      </c>
      <c r="D37" s="652"/>
      <c r="E37" s="653" t="str">
        <f>IF('各会計、関係団体の財政状況及び健全化判断比率'!B10="","",'各会計、関係団体の財政状況及び健全化判断比率'!B10)</f>
        <v/>
      </c>
      <c r="F37" s="653"/>
      <c r="G37" s="653"/>
      <c r="H37" s="653"/>
      <c r="I37" s="653"/>
      <c r="J37" s="653"/>
      <c r="K37" s="653"/>
      <c r="L37" s="653"/>
      <c r="M37" s="653"/>
      <c r="N37" s="653"/>
      <c r="O37" s="653"/>
      <c r="P37" s="653"/>
      <c r="Q37" s="653"/>
      <c r="R37" s="653"/>
      <c r="S37" s="653"/>
      <c r="T37" s="213"/>
      <c r="U37" s="652" t="str">
        <f t="shared" si="4"/>
        <v/>
      </c>
      <c r="V37" s="652"/>
      <c r="W37" s="653"/>
      <c r="X37" s="653"/>
      <c r="Y37" s="653"/>
      <c r="Z37" s="653"/>
      <c r="AA37" s="653"/>
      <c r="AB37" s="653"/>
      <c r="AC37" s="653"/>
      <c r="AD37" s="653"/>
      <c r="AE37" s="653"/>
      <c r="AF37" s="653"/>
      <c r="AG37" s="653"/>
      <c r="AH37" s="653"/>
      <c r="AI37" s="653"/>
      <c r="AJ37" s="653"/>
      <c r="AK37" s="653"/>
      <c r="AL37" s="213"/>
      <c r="AM37" s="652" t="str">
        <f t="shared" si="0"/>
        <v/>
      </c>
      <c r="AN37" s="652"/>
      <c r="AO37" s="653"/>
      <c r="AP37" s="653"/>
      <c r="AQ37" s="653"/>
      <c r="AR37" s="653"/>
      <c r="AS37" s="653"/>
      <c r="AT37" s="653"/>
      <c r="AU37" s="653"/>
      <c r="AV37" s="653"/>
      <c r="AW37" s="653"/>
      <c r="AX37" s="653"/>
      <c r="AY37" s="653"/>
      <c r="AZ37" s="653"/>
      <c r="BA37" s="653"/>
      <c r="BB37" s="653"/>
      <c r="BC37" s="653"/>
      <c r="BD37" s="213"/>
      <c r="BE37" s="652" t="str">
        <f t="shared" si="1"/>
        <v/>
      </c>
      <c r="BF37" s="652"/>
      <c r="BG37" s="653"/>
      <c r="BH37" s="653"/>
      <c r="BI37" s="653"/>
      <c r="BJ37" s="653"/>
      <c r="BK37" s="653"/>
      <c r="BL37" s="653"/>
      <c r="BM37" s="653"/>
      <c r="BN37" s="653"/>
      <c r="BO37" s="653"/>
      <c r="BP37" s="653"/>
      <c r="BQ37" s="653"/>
      <c r="BR37" s="653"/>
      <c r="BS37" s="653"/>
      <c r="BT37" s="653"/>
      <c r="BU37" s="653"/>
      <c r="BV37" s="213"/>
      <c r="BW37" s="652">
        <f t="shared" si="2"/>
        <v>11</v>
      </c>
      <c r="BX37" s="652"/>
      <c r="BY37" s="653" t="str">
        <f>IF('各会計、関係団体の財政状況及び健全化判断比率'!B71="","",'各会計、関係団体の財政状況及び健全化判断比率'!B71)</f>
        <v>　〃（物品特別会計）</v>
      </c>
      <c r="BZ37" s="653"/>
      <c r="CA37" s="653"/>
      <c r="CB37" s="653"/>
      <c r="CC37" s="653"/>
      <c r="CD37" s="653"/>
      <c r="CE37" s="653"/>
      <c r="CF37" s="653"/>
      <c r="CG37" s="653"/>
      <c r="CH37" s="653"/>
      <c r="CI37" s="653"/>
      <c r="CJ37" s="653"/>
      <c r="CK37" s="653"/>
      <c r="CL37" s="653"/>
      <c r="CM37" s="653"/>
      <c r="CN37" s="213"/>
      <c r="CO37" s="652" t="str">
        <f t="shared" si="3"/>
        <v/>
      </c>
      <c r="CP37" s="652"/>
      <c r="CQ37" s="653" t="str">
        <f>IF('各会計、関係団体の財政状況及び健全化判断比率'!BS10="","",'各会計、関係団体の財政状況及び健全化判断比率'!BS10)</f>
        <v/>
      </c>
      <c r="CR37" s="653"/>
      <c r="CS37" s="653"/>
      <c r="CT37" s="653"/>
      <c r="CU37" s="653"/>
      <c r="CV37" s="653"/>
      <c r="CW37" s="653"/>
      <c r="CX37" s="653"/>
      <c r="CY37" s="653"/>
      <c r="CZ37" s="653"/>
      <c r="DA37" s="653"/>
      <c r="DB37" s="653"/>
      <c r="DC37" s="653"/>
      <c r="DD37" s="653"/>
      <c r="DE37" s="653"/>
      <c r="DF37" s="210"/>
      <c r="DG37" s="654" t="str">
        <f>IF('各会計、関係団体の財政状況及び健全化判断比率'!BR10="","",'各会計、関係団体の財政状況及び健全化判断比率'!BR10)</f>
        <v/>
      </c>
      <c r="DH37" s="654"/>
      <c r="DI37" s="217"/>
      <c r="DJ37" s="185"/>
      <c r="DK37" s="185"/>
      <c r="DL37" s="185"/>
      <c r="DM37" s="185"/>
      <c r="DN37" s="185"/>
      <c r="DO37" s="185"/>
    </row>
    <row r="38" spans="1:119" ht="32.25" customHeight="1" x14ac:dyDescent="0.15">
      <c r="A38" s="186"/>
      <c r="B38" s="212"/>
      <c r="C38" s="652" t="str">
        <f t="shared" ref="C38:C43" si="5">IF(E38="","",C37+1)</f>
        <v/>
      </c>
      <c r="D38" s="652"/>
      <c r="E38" s="653" t="str">
        <f>IF('各会計、関係団体の財政状況及び健全化判断比率'!B11="","",'各会計、関係団体の財政状況及び健全化判断比率'!B11)</f>
        <v/>
      </c>
      <c r="F38" s="653"/>
      <c r="G38" s="653"/>
      <c r="H38" s="653"/>
      <c r="I38" s="653"/>
      <c r="J38" s="653"/>
      <c r="K38" s="653"/>
      <c r="L38" s="653"/>
      <c r="M38" s="653"/>
      <c r="N38" s="653"/>
      <c r="O38" s="653"/>
      <c r="P38" s="653"/>
      <c r="Q38" s="653"/>
      <c r="R38" s="653"/>
      <c r="S38" s="653"/>
      <c r="T38" s="213"/>
      <c r="U38" s="652" t="str">
        <f t="shared" si="4"/>
        <v/>
      </c>
      <c r="V38" s="652"/>
      <c r="W38" s="653"/>
      <c r="X38" s="653"/>
      <c r="Y38" s="653"/>
      <c r="Z38" s="653"/>
      <c r="AA38" s="653"/>
      <c r="AB38" s="653"/>
      <c r="AC38" s="653"/>
      <c r="AD38" s="653"/>
      <c r="AE38" s="653"/>
      <c r="AF38" s="653"/>
      <c r="AG38" s="653"/>
      <c r="AH38" s="653"/>
      <c r="AI38" s="653"/>
      <c r="AJ38" s="653"/>
      <c r="AK38" s="653"/>
      <c r="AL38" s="213"/>
      <c r="AM38" s="652" t="str">
        <f t="shared" si="0"/>
        <v/>
      </c>
      <c r="AN38" s="652"/>
      <c r="AO38" s="653"/>
      <c r="AP38" s="653"/>
      <c r="AQ38" s="653"/>
      <c r="AR38" s="653"/>
      <c r="AS38" s="653"/>
      <c r="AT38" s="653"/>
      <c r="AU38" s="653"/>
      <c r="AV38" s="653"/>
      <c r="AW38" s="653"/>
      <c r="AX38" s="653"/>
      <c r="AY38" s="653"/>
      <c r="AZ38" s="653"/>
      <c r="BA38" s="653"/>
      <c r="BB38" s="653"/>
      <c r="BC38" s="653"/>
      <c r="BD38" s="213"/>
      <c r="BE38" s="652" t="str">
        <f t="shared" si="1"/>
        <v/>
      </c>
      <c r="BF38" s="652"/>
      <c r="BG38" s="653"/>
      <c r="BH38" s="653"/>
      <c r="BI38" s="653"/>
      <c r="BJ38" s="653"/>
      <c r="BK38" s="653"/>
      <c r="BL38" s="653"/>
      <c r="BM38" s="653"/>
      <c r="BN38" s="653"/>
      <c r="BO38" s="653"/>
      <c r="BP38" s="653"/>
      <c r="BQ38" s="653"/>
      <c r="BR38" s="653"/>
      <c r="BS38" s="653"/>
      <c r="BT38" s="653"/>
      <c r="BU38" s="653"/>
      <c r="BV38" s="213"/>
      <c r="BW38" s="652">
        <f t="shared" si="2"/>
        <v>12</v>
      </c>
      <c r="BX38" s="652"/>
      <c r="BY38" s="653" t="str">
        <f>IF('各会計、関係団体の財政状況及び健全化判断比率'!B72="","",'各会計、関係団体の財政状況及び健全化判断比率'!B72)</f>
        <v>　〃（退職手当特別会計）</v>
      </c>
      <c r="BZ38" s="653"/>
      <c r="CA38" s="653"/>
      <c r="CB38" s="653"/>
      <c r="CC38" s="653"/>
      <c r="CD38" s="653"/>
      <c r="CE38" s="653"/>
      <c r="CF38" s="653"/>
      <c r="CG38" s="653"/>
      <c r="CH38" s="653"/>
      <c r="CI38" s="653"/>
      <c r="CJ38" s="653"/>
      <c r="CK38" s="653"/>
      <c r="CL38" s="653"/>
      <c r="CM38" s="653"/>
      <c r="CN38" s="213"/>
      <c r="CO38" s="652" t="str">
        <f t="shared" si="3"/>
        <v/>
      </c>
      <c r="CP38" s="652"/>
      <c r="CQ38" s="653" t="str">
        <f>IF('各会計、関係団体の財政状況及び健全化判断比率'!BS11="","",'各会計、関係団体の財政状況及び健全化判断比率'!BS11)</f>
        <v/>
      </c>
      <c r="CR38" s="653"/>
      <c r="CS38" s="653"/>
      <c r="CT38" s="653"/>
      <c r="CU38" s="653"/>
      <c r="CV38" s="653"/>
      <c r="CW38" s="653"/>
      <c r="CX38" s="653"/>
      <c r="CY38" s="653"/>
      <c r="CZ38" s="653"/>
      <c r="DA38" s="653"/>
      <c r="DB38" s="653"/>
      <c r="DC38" s="653"/>
      <c r="DD38" s="653"/>
      <c r="DE38" s="653"/>
      <c r="DF38" s="210"/>
      <c r="DG38" s="654" t="str">
        <f>IF('各会計、関係団体の財政状況及び健全化判断比率'!BR11="","",'各会計、関係団体の財政状況及び健全化判断比率'!BR11)</f>
        <v/>
      </c>
      <c r="DH38" s="654"/>
      <c r="DI38" s="217"/>
      <c r="DJ38" s="185"/>
      <c r="DK38" s="185"/>
      <c r="DL38" s="185"/>
      <c r="DM38" s="185"/>
      <c r="DN38" s="185"/>
      <c r="DO38" s="185"/>
    </row>
    <row r="39" spans="1:119" ht="32.25" customHeight="1" x14ac:dyDescent="0.15">
      <c r="A39" s="186"/>
      <c r="B39" s="212"/>
      <c r="C39" s="652" t="str">
        <f t="shared" si="5"/>
        <v/>
      </c>
      <c r="D39" s="652"/>
      <c r="E39" s="653" t="str">
        <f>IF('各会計、関係団体の財政状況及び健全化判断比率'!B12="","",'各会計、関係団体の財政状況及び健全化判断比率'!B12)</f>
        <v/>
      </c>
      <c r="F39" s="653"/>
      <c r="G39" s="653"/>
      <c r="H39" s="653"/>
      <c r="I39" s="653"/>
      <c r="J39" s="653"/>
      <c r="K39" s="653"/>
      <c r="L39" s="653"/>
      <c r="M39" s="653"/>
      <c r="N39" s="653"/>
      <c r="O39" s="653"/>
      <c r="P39" s="653"/>
      <c r="Q39" s="653"/>
      <c r="R39" s="653"/>
      <c r="S39" s="653"/>
      <c r="T39" s="213"/>
      <c r="U39" s="652" t="str">
        <f t="shared" si="4"/>
        <v/>
      </c>
      <c r="V39" s="652"/>
      <c r="W39" s="653"/>
      <c r="X39" s="653"/>
      <c r="Y39" s="653"/>
      <c r="Z39" s="653"/>
      <c r="AA39" s="653"/>
      <c r="AB39" s="653"/>
      <c r="AC39" s="653"/>
      <c r="AD39" s="653"/>
      <c r="AE39" s="653"/>
      <c r="AF39" s="653"/>
      <c r="AG39" s="653"/>
      <c r="AH39" s="653"/>
      <c r="AI39" s="653"/>
      <c r="AJ39" s="653"/>
      <c r="AK39" s="653"/>
      <c r="AL39" s="213"/>
      <c r="AM39" s="652" t="str">
        <f t="shared" si="0"/>
        <v/>
      </c>
      <c r="AN39" s="652"/>
      <c r="AO39" s="653"/>
      <c r="AP39" s="653"/>
      <c r="AQ39" s="653"/>
      <c r="AR39" s="653"/>
      <c r="AS39" s="653"/>
      <c r="AT39" s="653"/>
      <c r="AU39" s="653"/>
      <c r="AV39" s="653"/>
      <c r="AW39" s="653"/>
      <c r="AX39" s="653"/>
      <c r="AY39" s="653"/>
      <c r="AZ39" s="653"/>
      <c r="BA39" s="653"/>
      <c r="BB39" s="653"/>
      <c r="BC39" s="653"/>
      <c r="BD39" s="213"/>
      <c r="BE39" s="652" t="str">
        <f t="shared" si="1"/>
        <v/>
      </c>
      <c r="BF39" s="652"/>
      <c r="BG39" s="653"/>
      <c r="BH39" s="653"/>
      <c r="BI39" s="653"/>
      <c r="BJ39" s="653"/>
      <c r="BK39" s="653"/>
      <c r="BL39" s="653"/>
      <c r="BM39" s="653"/>
      <c r="BN39" s="653"/>
      <c r="BO39" s="653"/>
      <c r="BP39" s="653"/>
      <c r="BQ39" s="653"/>
      <c r="BR39" s="653"/>
      <c r="BS39" s="653"/>
      <c r="BT39" s="653"/>
      <c r="BU39" s="653"/>
      <c r="BV39" s="213"/>
      <c r="BW39" s="652">
        <f t="shared" si="2"/>
        <v>13</v>
      </c>
      <c r="BX39" s="652"/>
      <c r="BY39" s="653" t="str">
        <f>IF('各会計、関係団体の財政状況及び健全化判断比率'!B73="","",'各会計、関係団体の財政状況及び健全化判断比率'!B73)</f>
        <v>　〃（消防救急無線特別会計）</v>
      </c>
      <c r="BZ39" s="653"/>
      <c r="CA39" s="653"/>
      <c r="CB39" s="653"/>
      <c r="CC39" s="653"/>
      <c r="CD39" s="653"/>
      <c r="CE39" s="653"/>
      <c r="CF39" s="653"/>
      <c r="CG39" s="653"/>
      <c r="CH39" s="653"/>
      <c r="CI39" s="653"/>
      <c r="CJ39" s="653"/>
      <c r="CK39" s="653"/>
      <c r="CL39" s="653"/>
      <c r="CM39" s="653"/>
      <c r="CN39" s="213"/>
      <c r="CO39" s="652" t="str">
        <f t="shared" si="3"/>
        <v/>
      </c>
      <c r="CP39" s="652"/>
      <c r="CQ39" s="653" t="str">
        <f>IF('各会計、関係団体の財政状況及び健全化判断比率'!BS12="","",'各会計、関係団体の財政状況及び健全化判断比率'!BS12)</f>
        <v/>
      </c>
      <c r="CR39" s="653"/>
      <c r="CS39" s="653"/>
      <c r="CT39" s="653"/>
      <c r="CU39" s="653"/>
      <c r="CV39" s="653"/>
      <c r="CW39" s="653"/>
      <c r="CX39" s="653"/>
      <c r="CY39" s="653"/>
      <c r="CZ39" s="653"/>
      <c r="DA39" s="653"/>
      <c r="DB39" s="653"/>
      <c r="DC39" s="653"/>
      <c r="DD39" s="653"/>
      <c r="DE39" s="653"/>
      <c r="DF39" s="210"/>
      <c r="DG39" s="654" t="str">
        <f>IF('各会計、関係団体の財政状況及び健全化判断比率'!BR12="","",'各会計、関係団体の財政状況及び健全化判断比率'!BR12)</f>
        <v/>
      </c>
      <c r="DH39" s="654"/>
      <c r="DI39" s="217"/>
      <c r="DJ39" s="185"/>
      <c r="DK39" s="185"/>
      <c r="DL39" s="185"/>
      <c r="DM39" s="185"/>
      <c r="DN39" s="185"/>
      <c r="DO39" s="185"/>
    </row>
    <row r="40" spans="1:119" ht="32.25" customHeight="1" x14ac:dyDescent="0.15">
      <c r="A40" s="186"/>
      <c r="B40" s="212"/>
      <c r="C40" s="652" t="str">
        <f t="shared" si="5"/>
        <v/>
      </c>
      <c r="D40" s="652"/>
      <c r="E40" s="653" t="str">
        <f>IF('各会計、関係団体の財政状況及び健全化判断比率'!B13="","",'各会計、関係団体の財政状況及び健全化判断比率'!B13)</f>
        <v/>
      </c>
      <c r="F40" s="653"/>
      <c r="G40" s="653"/>
      <c r="H40" s="653"/>
      <c r="I40" s="653"/>
      <c r="J40" s="653"/>
      <c r="K40" s="653"/>
      <c r="L40" s="653"/>
      <c r="M40" s="653"/>
      <c r="N40" s="653"/>
      <c r="O40" s="653"/>
      <c r="P40" s="653"/>
      <c r="Q40" s="653"/>
      <c r="R40" s="653"/>
      <c r="S40" s="653"/>
      <c r="T40" s="213"/>
      <c r="U40" s="652" t="str">
        <f t="shared" si="4"/>
        <v/>
      </c>
      <c r="V40" s="652"/>
      <c r="W40" s="653"/>
      <c r="X40" s="653"/>
      <c r="Y40" s="653"/>
      <c r="Z40" s="653"/>
      <c r="AA40" s="653"/>
      <c r="AB40" s="653"/>
      <c r="AC40" s="653"/>
      <c r="AD40" s="653"/>
      <c r="AE40" s="653"/>
      <c r="AF40" s="653"/>
      <c r="AG40" s="653"/>
      <c r="AH40" s="653"/>
      <c r="AI40" s="653"/>
      <c r="AJ40" s="653"/>
      <c r="AK40" s="653"/>
      <c r="AL40" s="213"/>
      <c r="AM40" s="652" t="str">
        <f t="shared" si="0"/>
        <v/>
      </c>
      <c r="AN40" s="652"/>
      <c r="AO40" s="653"/>
      <c r="AP40" s="653"/>
      <c r="AQ40" s="653"/>
      <c r="AR40" s="653"/>
      <c r="AS40" s="653"/>
      <c r="AT40" s="653"/>
      <c r="AU40" s="653"/>
      <c r="AV40" s="653"/>
      <c r="AW40" s="653"/>
      <c r="AX40" s="653"/>
      <c r="AY40" s="653"/>
      <c r="AZ40" s="653"/>
      <c r="BA40" s="653"/>
      <c r="BB40" s="653"/>
      <c r="BC40" s="653"/>
      <c r="BD40" s="213"/>
      <c r="BE40" s="652" t="str">
        <f t="shared" si="1"/>
        <v/>
      </c>
      <c r="BF40" s="652"/>
      <c r="BG40" s="653"/>
      <c r="BH40" s="653"/>
      <c r="BI40" s="653"/>
      <c r="BJ40" s="653"/>
      <c r="BK40" s="653"/>
      <c r="BL40" s="653"/>
      <c r="BM40" s="653"/>
      <c r="BN40" s="653"/>
      <c r="BO40" s="653"/>
      <c r="BP40" s="653"/>
      <c r="BQ40" s="653"/>
      <c r="BR40" s="653"/>
      <c r="BS40" s="653"/>
      <c r="BT40" s="653"/>
      <c r="BU40" s="653"/>
      <c r="BV40" s="213"/>
      <c r="BW40" s="652">
        <f t="shared" si="2"/>
        <v>14</v>
      </c>
      <c r="BX40" s="652"/>
      <c r="BY40" s="653" t="str">
        <f>IF('各会計、関係団体の財政状況及び健全化判断比率'!B74="","",'各会計、関係団体の財政状況及び健全化判断比率'!B74)</f>
        <v>　〃（公平委員会特別会計）</v>
      </c>
      <c r="BZ40" s="653"/>
      <c r="CA40" s="653"/>
      <c r="CB40" s="653"/>
      <c r="CC40" s="653"/>
      <c r="CD40" s="653"/>
      <c r="CE40" s="653"/>
      <c r="CF40" s="653"/>
      <c r="CG40" s="653"/>
      <c r="CH40" s="653"/>
      <c r="CI40" s="653"/>
      <c r="CJ40" s="653"/>
      <c r="CK40" s="653"/>
      <c r="CL40" s="653"/>
      <c r="CM40" s="653"/>
      <c r="CN40" s="213"/>
      <c r="CO40" s="652" t="str">
        <f t="shared" si="3"/>
        <v/>
      </c>
      <c r="CP40" s="652"/>
      <c r="CQ40" s="653" t="str">
        <f>IF('各会計、関係団体の財政状況及び健全化判断比率'!BS13="","",'各会計、関係団体の財政状況及び健全化判断比率'!BS13)</f>
        <v/>
      </c>
      <c r="CR40" s="653"/>
      <c r="CS40" s="653"/>
      <c r="CT40" s="653"/>
      <c r="CU40" s="653"/>
      <c r="CV40" s="653"/>
      <c r="CW40" s="653"/>
      <c r="CX40" s="653"/>
      <c r="CY40" s="653"/>
      <c r="CZ40" s="653"/>
      <c r="DA40" s="653"/>
      <c r="DB40" s="653"/>
      <c r="DC40" s="653"/>
      <c r="DD40" s="653"/>
      <c r="DE40" s="653"/>
      <c r="DF40" s="210"/>
      <c r="DG40" s="654" t="str">
        <f>IF('各会計、関係団体の財政状況及び健全化判断比率'!BR13="","",'各会計、関係団体の財政状況及び健全化判断比率'!BR13)</f>
        <v/>
      </c>
      <c r="DH40" s="654"/>
      <c r="DI40" s="217"/>
      <c r="DJ40" s="185"/>
      <c r="DK40" s="185"/>
      <c r="DL40" s="185"/>
      <c r="DM40" s="185"/>
      <c r="DN40" s="185"/>
      <c r="DO40" s="185"/>
    </row>
    <row r="41" spans="1:119" ht="32.25" customHeight="1" x14ac:dyDescent="0.15">
      <c r="A41" s="186"/>
      <c r="B41" s="212"/>
      <c r="C41" s="652" t="str">
        <f t="shared" si="5"/>
        <v/>
      </c>
      <c r="D41" s="652"/>
      <c r="E41" s="653" t="str">
        <f>IF('各会計、関係団体の財政状況及び健全化判断比率'!B14="","",'各会計、関係団体の財政状況及び健全化判断比率'!B14)</f>
        <v/>
      </c>
      <c r="F41" s="653"/>
      <c r="G41" s="653"/>
      <c r="H41" s="653"/>
      <c r="I41" s="653"/>
      <c r="J41" s="653"/>
      <c r="K41" s="653"/>
      <c r="L41" s="653"/>
      <c r="M41" s="653"/>
      <c r="N41" s="653"/>
      <c r="O41" s="653"/>
      <c r="P41" s="653"/>
      <c r="Q41" s="653"/>
      <c r="R41" s="653"/>
      <c r="S41" s="653"/>
      <c r="T41" s="213"/>
      <c r="U41" s="652" t="str">
        <f t="shared" si="4"/>
        <v/>
      </c>
      <c r="V41" s="652"/>
      <c r="W41" s="653"/>
      <c r="X41" s="653"/>
      <c r="Y41" s="653"/>
      <c r="Z41" s="653"/>
      <c r="AA41" s="653"/>
      <c r="AB41" s="653"/>
      <c r="AC41" s="653"/>
      <c r="AD41" s="653"/>
      <c r="AE41" s="653"/>
      <c r="AF41" s="653"/>
      <c r="AG41" s="653"/>
      <c r="AH41" s="653"/>
      <c r="AI41" s="653"/>
      <c r="AJ41" s="653"/>
      <c r="AK41" s="653"/>
      <c r="AL41" s="213"/>
      <c r="AM41" s="652" t="str">
        <f t="shared" si="0"/>
        <v/>
      </c>
      <c r="AN41" s="652"/>
      <c r="AO41" s="653"/>
      <c r="AP41" s="653"/>
      <c r="AQ41" s="653"/>
      <c r="AR41" s="653"/>
      <c r="AS41" s="653"/>
      <c r="AT41" s="653"/>
      <c r="AU41" s="653"/>
      <c r="AV41" s="653"/>
      <c r="AW41" s="653"/>
      <c r="AX41" s="653"/>
      <c r="AY41" s="653"/>
      <c r="AZ41" s="653"/>
      <c r="BA41" s="653"/>
      <c r="BB41" s="653"/>
      <c r="BC41" s="653"/>
      <c r="BD41" s="213"/>
      <c r="BE41" s="652" t="str">
        <f t="shared" si="1"/>
        <v/>
      </c>
      <c r="BF41" s="652"/>
      <c r="BG41" s="653"/>
      <c r="BH41" s="653"/>
      <c r="BI41" s="653"/>
      <c r="BJ41" s="653"/>
      <c r="BK41" s="653"/>
      <c r="BL41" s="653"/>
      <c r="BM41" s="653"/>
      <c r="BN41" s="653"/>
      <c r="BO41" s="653"/>
      <c r="BP41" s="653"/>
      <c r="BQ41" s="653"/>
      <c r="BR41" s="653"/>
      <c r="BS41" s="653"/>
      <c r="BT41" s="653"/>
      <c r="BU41" s="653"/>
      <c r="BV41" s="213"/>
      <c r="BW41" s="652">
        <f t="shared" si="2"/>
        <v>15</v>
      </c>
      <c r="BX41" s="652"/>
      <c r="BY41" s="653" t="str">
        <f>IF('各会計、関係団体の財政状況及び健全化判断比率'!B75="","",'各会計、関係団体の財政状況及び健全化判断比率'!B75)</f>
        <v>三重地方税管理回収機構（一般会計）</v>
      </c>
      <c r="BZ41" s="653"/>
      <c r="CA41" s="653"/>
      <c r="CB41" s="653"/>
      <c r="CC41" s="653"/>
      <c r="CD41" s="653"/>
      <c r="CE41" s="653"/>
      <c r="CF41" s="653"/>
      <c r="CG41" s="653"/>
      <c r="CH41" s="653"/>
      <c r="CI41" s="653"/>
      <c r="CJ41" s="653"/>
      <c r="CK41" s="653"/>
      <c r="CL41" s="653"/>
      <c r="CM41" s="653"/>
      <c r="CN41" s="213"/>
      <c r="CO41" s="652" t="str">
        <f t="shared" si="3"/>
        <v/>
      </c>
      <c r="CP41" s="652"/>
      <c r="CQ41" s="653" t="str">
        <f>IF('各会計、関係団体の財政状況及び健全化判断比率'!BS14="","",'各会計、関係団体の財政状況及び健全化判断比率'!BS14)</f>
        <v/>
      </c>
      <c r="CR41" s="653"/>
      <c r="CS41" s="653"/>
      <c r="CT41" s="653"/>
      <c r="CU41" s="653"/>
      <c r="CV41" s="653"/>
      <c r="CW41" s="653"/>
      <c r="CX41" s="653"/>
      <c r="CY41" s="653"/>
      <c r="CZ41" s="653"/>
      <c r="DA41" s="653"/>
      <c r="DB41" s="653"/>
      <c r="DC41" s="653"/>
      <c r="DD41" s="653"/>
      <c r="DE41" s="653"/>
      <c r="DF41" s="210"/>
      <c r="DG41" s="654" t="str">
        <f>IF('各会計、関係団体の財政状況及び健全化判断比率'!BR14="","",'各会計、関係団体の財政状況及び健全化判断比率'!BR14)</f>
        <v/>
      </c>
      <c r="DH41" s="654"/>
      <c r="DI41" s="217"/>
      <c r="DJ41" s="185"/>
      <c r="DK41" s="185"/>
      <c r="DL41" s="185"/>
      <c r="DM41" s="185"/>
      <c r="DN41" s="185"/>
      <c r="DO41" s="185"/>
    </row>
    <row r="42" spans="1:119" ht="32.25" customHeight="1" x14ac:dyDescent="0.15">
      <c r="A42" s="185"/>
      <c r="B42" s="212"/>
      <c r="C42" s="652" t="str">
        <f t="shared" si="5"/>
        <v/>
      </c>
      <c r="D42" s="652"/>
      <c r="E42" s="653" t="str">
        <f>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13"/>
      <c r="U42" s="652" t="str">
        <f t="shared" si="4"/>
        <v/>
      </c>
      <c r="V42" s="652"/>
      <c r="W42" s="653"/>
      <c r="X42" s="653"/>
      <c r="Y42" s="653"/>
      <c r="Z42" s="653"/>
      <c r="AA42" s="653"/>
      <c r="AB42" s="653"/>
      <c r="AC42" s="653"/>
      <c r="AD42" s="653"/>
      <c r="AE42" s="653"/>
      <c r="AF42" s="653"/>
      <c r="AG42" s="653"/>
      <c r="AH42" s="653"/>
      <c r="AI42" s="653"/>
      <c r="AJ42" s="653"/>
      <c r="AK42" s="653"/>
      <c r="AL42" s="213"/>
      <c r="AM42" s="652" t="str">
        <f t="shared" si="0"/>
        <v/>
      </c>
      <c r="AN42" s="652"/>
      <c r="AO42" s="653"/>
      <c r="AP42" s="653"/>
      <c r="AQ42" s="653"/>
      <c r="AR42" s="653"/>
      <c r="AS42" s="653"/>
      <c r="AT42" s="653"/>
      <c r="AU42" s="653"/>
      <c r="AV42" s="653"/>
      <c r="AW42" s="653"/>
      <c r="AX42" s="653"/>
      <c r="AY42" s="653"/>
      <c r="AZ42" s="653"/>
      <c r="BA42" s="653"/>
      <c r="BB42" s="653"/>
      <c r="BC42" s="653"/>
      <c r="BD42" s="213"/>
      <c r="BE42" s="652" t="str">
        <f t="shared" si="1"/>
        <v/>
      </c>
      <c r="BF42" s="652"/>
      <c r="BG42" s="653"/>
      <c r="BH42" s="653"/>
      <c r="BI42" s="653"/>
      <c r="BJ42" s="653"/>
      <c r="BK42" s="653"/>
      <c r="BL42" s="653"/>
      <c r="BM42" s="653"/>
      <c r="BN42" s="653"/>
      <c r="BO42" s="653"/>
      <c r="BP42" s="653"/>
      <c r="BQ42" s="653"/>
      <c r="BR42" s="653"/>
      <c r="BS42" s="653"/>
      <c r="BT42" s="653"/>
      <c r="BU42" s="653"/>
      <c r="BV42" s="213"/>
      <c r="BW42" s="652">
        <f t="shared" si="2"/>
        <v>16</v>
      </c>
      <c r="BX42" s="652"/>
      <c r="BY42" s="653" t="str">
        <f>IF('各会計、関係団体の財政状況及び健全化判断比率'!B76="","",'各会計、関係団体の財政状況及び健全化判断比率'!B76)</f>
        <v>　〃(滞納整理拡充事業特別会計)</v>
      </c>
      <c r="BZ42" s="653"/>
      <c r="CA42" s="653"/>
      <c r="CB42" s="653"/>
      <c r="CC42" s="653"/>
      <c r="CD42" s="653"/>
      <c r="CE42" s="653"/>
      <c r="CF42" s="653"/>
      <c r="CG42" s="653"/>
      <c r="CH42" s="653"/>
      <c r="CI42" s="653"/>
      <c r="CJ42" s="653"/>
      <c r="CK42" s="653"/>
      <c r="CL42" s="653"/>
      <c r="CM42" s="653"/>
      <c r="CN42" s="213"/>
      <c r="CO42" s="652" t="str">
        <f t="shared" si="3"/>
        <v/>
      </c>
      <c r="CP42" s="652"/>
      <c r="CQ42" s="653" t="str">
        <f>IF('各会計、関係団体の財政状況及び健全化判断比率'!BS15="","",'各会計、関係団体の財政状況及び健全化判断比率'!BS15)</f>
        <v/>
      </c>
      <c r="CR42" s="653"/>
      <c r="CS42" s="653"/>
      <c r="CT42" s="653"/>
      <c r="CU42" s="653"/>
      <c r="CV42" s="653"/>
      <c r="CW42" s="653"/>
      <c r="CX42" s="653"/>
      <c r="CY42" s="653"/>
      <c r="CZ42" s="653"/>
      <c r="DA42" s="653"/>
      <c r="DB42" s="653"/>
      <c r="DC42" s="653"/>
      <c r="DD42" s="653"/>
      <c r="DE42" s="653"/>
      <c r="DF42" s="210"/>
      <c r="DG42" s="654" t="str">
        <f>IF('各会計、関係団体の財政状況及び健全化判断比率'!BR15="","",'各会計、関係団体の財政状況及び健全化判断比率'!BR15)</f>
        <v/>
      </c>
      <c r="DH42" s="654"/>
      <c r="DI42" s="217"/>
      <c r="DJ42" s="185"/>
      <c r="DK42" s="185"/>
      <c r="DL42" s="185"/>
      <c r="DM42" s="185"/>
      <c r="DN42" s="185"/>
      <c r="DO42" s="185"/>
    </row>
    <row r="43" spans="1:119" ht="32.25" customHeight="1" x14ac:dyDescent="0.15">
      <c r="A43" s="185"/>
      <c r="B43" s="212"/>
      <c r="C43" s="652" t="str">
        <f t="shared" si="5"/>
        <v/>
      </c>
      <c r="D43" s="652"/>
      <c r="E43" s="653" t="str">
        <f>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13"/>
      <c r="U43" s="652" t="str">
        <f t="shared" si="4"/>
        <v/>
      </c>
      <c r="V43" s="652"/>
      <c r="W43" s="653"/>
      <c r="X43" s="653"/>
      <c r="Y43" s="653"/>
      <c r="Z43" s="653"/>
      <c r="AA43" s="653"/>
      <c r="AB43" s="653"/>
      <c r="AC43" s="653"/>
      <c r="AD43" s="653"/>
      <c r="AE43" s="653"/>
      <c r="AF43" s="653"/>
      <c r="AG43" s="653"/>
      <c r="AH43" s="653"/>
      <c r="AI43" s="653"/>
      <c r="AJ43" s="653"/>
      <c r="AK43" s="653"/>
      <c r="AL43" s="213"/>
      <c r="AM43" s="652" t="str">
        <f t="shared" si="0"/>
        <v/>
      </c>
      <c r="AN43" s="652"/>
      <c r="AO43" s="653"/>
      <c r="AP43" s="653"/>
      <c r="AQ43" s="653"/>
      <c r="AR43" s="653"/>
      <c r="AS43" s="653"/>
      <c r="AT43" s="653"/>
      <c r="AU43" s="653"/>
      <c r="AV43" s="653"/>
      <c r="AW43" s="653"/>
      <c r="AX43" s="653"/>
      <c r="AY43" s="653"/>
      <c r="AZ43" s="653"/>
      <c r="BA43" s="653"/>
      <c r="BB43" s="653"/>
      <c r="BC43" s="653"/>
      <c r="BD43" s="213"/>
      <c r="BE43" s="652" t="str">
        <f t="shared" si="1"/>
        <v/>
      </c>
      <c r="BF43" s="652"/>
      <c r="BG43" s="653"/>
      <c r="BH43" s="653"/>
      <c r="BI43" s="653"/>
      <c r="BJ43" s="653"/>
      <c r="BK43" s="653"/>
      <c r="BL43" s="653"/>
      <c r="BM43" s="653"/>
      <c r="BN43" s="653"/>
      <c r="BO43" s="653"/>
      <c r="BP43" s="653"/>
      <c r="BQ43" s="653"/>
      <c r="BR43" s="653"/>
      <c r="BS43" s="653"/>
      <c r="BT43" s="653"/>
      <c r="BU43" s="653"/>
      <c r="BV43" s="213"/>
      <c r="BW43" s="652">
        <f t="shared" si="2"/>
        <v>17</v>
      </c>
      <c r="BX43" s="652"/>
      <c r="BY43" s="653" t="str">
        <f>IF('各会計、関係団体の財政状況及び健全化判断比率'!B77="","",'各会計、関係団体の財政状況及び健全化判断比率'!B77)</f>
        <v>三重県後期高齢者医療広域連合(一般会計)</v>
      </c>
      <c r="BZ43" s="653"/>
      <c r="CA43" s="653"/>
      <c r="CB43" s="653"/>
      <c r="CC43" s="653"/>
      <c r="CD43" s="653"/>
      <c r="CE43" s="653"/>
      <c r="CF43" s="653"/>
      <c r="CG43" s="653"/>
      <c r="CH43" s="653"/>
      <c r="CI43" s="653"/>
      <c r="CJ43" s="653"/>
      <c r="CK43" s="653"/>
      <c r="CL43" s="653"/>
      <c r="CM43" s="653"/>
      <c r="CN43" s="213"/>
      <c r="CO43" s="652" t="str">
        <f t="shared" si="3"/>
        <v/>
      </c>
      <c r="CP43" s="652"/>
      <c r="CQ43" s="653" t="str">
        <f>IF('各会計、関係団体の財政状況及び健全化判断比率'!BS16="","",'各会計、関係団体の財政状況及び健全化判断比率'!BS16)</f>
        <v/>
      </c>
      <c r="CR43" s="653"/>
      <c r="CS43" s="653"/>
      <c r="CT43" s="653"/>
      <c r="CU43" s="653"/>
      <c r="CV43" s="653"/>
      <c r="CW43" s="653"/>
      <c r="CX43" s="653"/>
      <c r="CY43" s="653"/>
      <c r="CZ43" s="653"/>
      <c r="DA43" s="653"/>
      <c r="DB43" s="653"/>
      <c r="DC43" s="653"/>
      <c r="DD43" s="653"/>
      <c r="DE43" s="653"/>
      <c r="DF43" s="210"/>
      <c r="DG43" s="654" t="str">
        <f>IF('各会計、関係団体の財政状況及び健全化判断比率'!BR16="","",'各会計、関係団体の財政状況及び健全化判断比率'!BR16)</f>
        <v/>
      </c>
      <c r="DH43" s="654"/>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206</v>
      </c>
      <c r="C46" s="185"/>
      <c r="D46" s="185"/>
      <c r="E46" s="185" t="s">
        <v>207</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208</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209</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210</v>
      </c>
    </row>
    <row r="50" spans="5:5" x14ac:dyDescent="0.15">
      <c r="E50" s="187" t="s">
        <v>211</v>
      </c>
    </row>
    <row r="51" spans="5:5" x14ac:dyDescent="0.15">
      <c r="E51" s="187" t="s">
        <v>212</v>
      </c>
    </row>
    <row r="52" spans="5:5" x14ac:dyDescent="0.15">
      <c r="E52" s="187" t="s">
        <v>213</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0UDgKwztrj5PSBL40Snblu7qm1mwzX06cvAVviN8VqSoMoVQs2fmGJjXleMRzAoILPAE0VGERMzk5w+KfHv7FA==" saltValue="IyPg/+G/dVs+xAFxyZhxc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28" zoomScale="70" zoomScaleNormal="70" zoomScaleSheetLayoutView="100" workbookViewId="0">
      <selection activeCell="B6" sqref="B6:K8"/>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557</v>
      </c>
      <c r="G33" s="29" t="s">
        <v>558</v>
      </c>
      <c r="H33" s="29" t="s">
        <v>559</v>
      </c>
      <c r="I33" s="29" t="s">
        <v>560</v>
      </c>
      <c r="J33" s="30" t="s">
        <v>561</v>
      </c>
      <c r="K33" s="22"/>
      <c r="L33" s="22"/>
      <c r="M33" s="22"/>
      <c r="N33" s="22"/>
      <c r="O33" s="22"/>
      <c r="P33" s="22"/>
    </row>
    <row r="34" spans="1:16" ht="39" customHeight="1" x14ac:dyDescent="0.15">
      <c r="A34" s="22"/>
      <c r="B34" s="31"/>
      <c r="C34" s="1244" t="s">
        <v>566</v>
      </c>
      <c r="D34" s="1244"/>
      <c r="E34" s="1245"/>
      <c r="F34" s="32">
        <v>13.42</v>
      </c>
      <c r="G34" s="33">
        <v>15.13</v>
      </c>
      <c r="H34" s="33">
        <v>4.5599999999999996</v>
      </c>
      <c r="I34" s="33">
        <v>5.58</v>
      </c>
      <c r="J34" s="34">
        <v>6.33</v>
      </c>
      <c r="K34" s="22"/>
      <c r="L34" s="22"/>
      <c r="M34" s="22"/>
      <c r="N34" s="22"/>
      <c r="O34" s="22"/>
      <c r="P34" s="22"/>
    </row>
    <row r="35" spans="1:16" ht="39" customHeight="1" x14ac:dyDescent="0.15">
      <c r="A35" s="22"/>
      <c r="B35" s="35"/>
      <c r="C35" s="1238" t="s">
        <v>567</v>
      </c>
      <c r="D35" s="1239"/>
      <c r="E35" s="1240"/>
      <c r="F35" s="36">
        <v>1.87</v>
      </c>
      <c r="G35" s="37">
        <v>2.2999999999999998</v>
      </c>
      <c r="H35" s="37">
        <v>3.43</v>
      </c>
      <c r="I35" s="37">
        <v>4.38</v>
      </c>
      <c r="J35" s="38">
        <v>4.67</v>
      </c>
      <c r="K35" s="22"/>
      <c r="L35" s="22"/>
      <c r="M35" s="22"/>
      <c r="N35" s="22"/>
      <c r="O35" s="22"/>
      <c r="P35" s="22"/>
    </row>
    <row r="36" spans="1:16" ht="39" customHeight="1" x14ac:dyDescent="0.15">
      <c r="A36" s="22"/>
      <c r="B36" s="35"/>
      <c r="C36" s="1238" t="s">
        <v>568</v>
      </c>
      <c r="D36" s="1239"/>
      <c r="E36" s="1240"/>
      <c r="F36" s="36">
        <v>0.34</v>
      </c>
      <c r="G36" s="37">
        <v>0.9</v>
      </c>
      <c r="H36" s="37">
        <v>1.1599999999999999</v>
      </c>
      <c r="I36" s="37">
        <v>1.46</v>
      </c>
      <c r="J36" s="38">
        <v>0.82</v>
      </c>
      <c r="K36" s="22"/>
      <c r="L36" s="22"/>
      <c r="M36" s="22"/>
      <c r="N36" s="22"/>
      <c r="O36" s="22"/>
      <c r="P36" s="22"/>
    </row>
    <row r="37" spans="1:16" ht="39" customHeight="1" x14ac:dyDescent="0.15">
      <c r="A37" s="22"/>
      <c r="B37" s="35"/>
      <c r="C37" s="1238" t="s">
        <v>569</v>
      </c>
      <c r="D37" s="1239"/>
      <c r="E37" s="1240"/>
      <c r="F37" s="36">
        <v>0.82</v>
      </c>
      <c r="G37" s="37">
        <v>0.79</v>
      </c>
      <c r="H37" s="37">
        <v>0.8</v>
      </c>
      <c r="I37" s="37">
        <v>0.81</v>
      </c>
      <c r="J37" s="38">
        <v>0.81</v>
      </c>
      <c r="K37" s="22"/>
      <c r="L37" s="22"/>
      <c r="M37" s="22"/>
      <c r="N37" s="22"/>
      <c r="O37" s="22"/>
      <c r="P37" s="22"/>
    </row>
    <row r="38" spans="1:16" ht="39" customHeight="1" x14ac:dyDescent="0.15">
      <c r="A38" s="22"/>
      <c r="B38" s="35"/>
      <c r="C38" s="1238" t="s">
        <v>570</v>
      </c>
      <c r="D38" s="1239"/>
      <c r="E38" s="1240"/>
      <c r="F38" s="36">
        <v>0.01</v>
      </c>
      <c r="G38" s="37">
        <v>0.01</v>
      </c>
      <c r="H38" s="37">
        <v>0.02</v>
      </c>
      <c r="I38" s="37">
        <v>0.05</v>
      </c>
      <c r="J38" s="38">
        <v>0.2</v>
      </c>
      <c r="K38" s="22"/>
      <c r="L38" s="22"/>
      <c r="M38" s="22"/>
      <c r="N38" s="22"/>
      <c r="O38" s="22"/>
      <c r="P38" s="22"/>
    </row>
    <row r="39" spans="1:16" ht="39" customHeight="1" x14ac:dyDescent="0.15">
      <c r="A39" s="22"/>
      <c r="B39" s="35"/>
      <c r="C39" s="1238" t="s">
        <v>571</v>
      </c>
      <c r="D39" s="1239"/>
      <c r="E39" s="1240"/>
      <c r="F39" s="36">
        <v>0.27</v>
      </c>
      <c r="G39" s="37">
        <v>0.19</v>
      </c>
      <c r="H39" s="37">
        <v>0.36</v>
      </c>
      <c r="I39" s="37">
        <v>0.27</v>
      </c>
      <c r="J39" s="38">
        <v>0.18</v>
      </c>
      <c r="K39" s="22"/>
      <c r="L39" s="22"/>
      <c r="M39" s="22"/>
      <c r="N39" s="22"/>
      <c r="O39" s="22"/>
      <c r="P39" s="22"/>
    </row>
    <row r="40" spans="1:16" ht="39" customHeight="1" x14ac:dyDescent="0.15">
      <c r="A40" s="22"/>
      <c r="B40" s="35"/>
      <c r="C40" s="1238" t="s">
        <v>572</v>
      </c>
      <c r="D40" s="1239"/>
      <c r="E40" s="1240"/>
      <c r="F40" s="36">
        <v>0.09</v>
      </c>
      <c r="G40" s="37">
        <v>0.05</v>
      </c>
      <c r="H40" s="37">
        <v>0.05</v>
      </c>
      <c r="I40" s="37">
        <v>0.03</v>
      </c>
      <c r="J40" s="38">
        <v>0.11</v>
      </c>
      <c r="K40" s="22"/>
      <c r="L40" s="22"/>
      <c r="M40" s="22"/>
      <c r="N40" s="22"/>
      <c r="O40" s="22"/>
      <c r="P40" s="22"/>
    </row>
    <row r="41" spans="1:16" ht="39" customHeight="1" x14ac:dyDescent="0.15">
      <c r="A41" s="22"/>
      <c r="B41" s="35"/>
      <c r="C41" s="1238"/>
      <c r="D41" s="1239"/>
      <c r="E41" s="1240"/>
      <c r="F41" s="36"/>
      <c r="G41" s="37"/>
      <c r="H41" s="37"/>
      <c r="I41" s="37"/>
      <c r="J41" s="38"/>
      <c r="K41" s="22"/>
      <c r="L41" s="22"/>
      <c r="M41" s="22"/>
      <c r="N41" s="22"/>
      <c r="O41" s="22"/>
      <c r="P41" s="22"/>
    </row>
    <row r="42" spans="1:16" ht="39" customHeight="1" x14ac:dyDescent="0.15">
      <c r="A42" s="22"/>
      <c r="B42" s="39"/>
      <c r="C42" s="1238" t="s">
        <v>573</v>
      </c>
      <c r="D42" s="1239"/>
      <c r="E42" s="1240"/>
      <c r="F42" s="36" t="s">
        <v>516</v>
      </c>
      <c r="G42" s="37" t="s">
        <v>516</v>
      </c>
      <c r="H42" s="37" t="s">
        <v>516</v>
      </c>
      <c r="I42" s="37" t="s">
        <v>516</v>
      </c>
      <c r="J42" s="38" t="s">
        <v>516</v>
      </c>
      <c r="K42" s="22"/>
      <c r="L42" s="22"/>
      <c r="M42" s="22"/>
      <c r="N42" s="22"/>
      <c r="O42" s="22"/>
      <c r="P42" s="22"/>
    </row>
    <row r="43" spans="1:16" ht="39" customHeight="1" thickBot="1" x14ac:dyDescent="0.2">
      <c r="A43" s="22"/>
      <c r="B43" s="40"/>
      <c r="C43" s="1241" t="s">
        <v>574</v>
      </c>
      <c r="D43" s="1242"/>
      <c r="E43" s="1243"/>
      <c r="F43" s="41" t="s">
        <v>516</v>
      </c>
      <c r="G43" s="42" t="s">
        <v>516</v>
      </c>
      <c r="H43" s="42" t="s">
        <v>516</v>
      </c>
      <c r="I43" s="42" t="s">
        <v>516</v>
      </c>
      <c r="J43" s="43" t="s">
        <v>516</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iNTRKuXXxECM5HNP9op0hdXpW2R1E736njSL8WIheKLTY3d8MMP4FzUbX0F5+iFgo3s/ElHdSG/cD+YBtrbj7Q==" saltValue="IfPtZIEFf9t0aQ2CzYgVj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7"/>
  <sheetViews>
    <sheetView showGridLines="0" topLeftCell="A37" zoomScale="70" zoomScaleNormal="70" zoomScaleSheetLayoutView="55" workbookViewId="0">
      <selection activeCell="B6" sqref="B6:K8"/>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557</v>
      </c>
      <c r="L44" s="56" t="s">
        <v>558</v>
      </c>
      <c r="M44" s="56" t="s">
        <v>559</v>
      </c>
      <c r="N44" s="56" t="s">
        <v>560</v>
      </c>
      <c r="O44" s="57" t="s">
        <v>561</v>
      </c>
      <c r="P44" s="48"/>
      <c r="Q44" s="48"/>
      <c r="R44" s="48"/>
      <c r="S44" s="48"/>
      <c r="T44" s="48"/>
      <c r="U44" s="48"/>
    </row>
    <row r="45" spans="1:21" ht="30.75" customHeight="1" x14ac:dyDescent="0.15">
      <c r="A45" s="48"/>
      <c r="B45" s="1246" t="s">
        <v>11</v>
      </c>
      <c r="C45" s="1247"/>
      <c r="D45" s="58"/>
      <c r="E45" s="1252" t="s">
        <v>12</v>
      </c>
      <c r="F45" s="1252"/>
      <c r="G45" s="1252"/>
      <c r="H45" s="1252"/>
      <c r="I45" s="1252"/>
      <c r="J45" s="1253"/>
      <c r="K45" s="59">
        <v>727</v>
      </c>
      <c r="L45" s="60">
        <v>764</v>
      </c>
      <c r="M45" s="60">
        <v>798</v>
      </c>
      <c r="N45" s="60">
        <v>812</v>
      </c>
      <c r="O45" s="61">
        <v>842</v>
      </c>
      <c r="P45" s="48"/>
      <c r="Q45" s="48"/>
      <c r="R45" s="48"/>
      <c r="S45" s="48"/>
      <c r="T45" s="48"/>
      <c r="U45" s="48"/>
    </row>
    <row r="46" spans="1:21" ht="30.75" customHeight="1" x14ac:dyDescent="0.15">
      <c r="A46" s="48"/>
      <c r="B46" s="1248"/>
      <c r="C46" s="1249"/>
      <c r="D46" s="62"/>
      <c r="E46" s="1254" t="s">
        <v>13</v>
      </c>
      <c r="F46" s="1254"/>
      <c r="G46" s="1254"/>
      <c r="H46" s="1254"/>
      <c r="I46" s="1254"/>
      <c r="J46" s="1255"/>
      <c r="K46" s="63" t="s">
        <v>516</v>
      </c>
      <c r="L46" s="64" t="s">
        <v>516</v>
      </c>
      <c r="M46" s="64" t="s">
        <v>516</v>
      </c>
      <c r="N46" s="64" t="s">
        <v>516</v>
      </c>
      <c r="O46" s="65" t="s">
        <v>516</v>
      </c>
      <c r="P46" s="48"/>
      <c r="Q46" s="48"/>
      <c r="R46" s="48"/>
      <c r="S46" s="48"/>
      <c r="T46" s="48"/>
      <c r="U46" s="48"/>
    </row>
    <row r="47" spans="1:21" ht="30.75" customHeight="1" x14ac:dyDescent="0.15">
      <c r="A47" s="48"/>
      <c r="B47" s="1248"/>
      <c r="C47" s="1249"/>
      <c r="D47" s="62"/>
      <c r="E47" s="1254" t="s">
        <v>14</v>
      </c>
      <c r="F47" s="1254"/>
      <c r="G47" s="1254"/>
      <c r="H47" s="1254"/>
      <c r="I47" s="1254"/>
      <c r="J47" s="1255"/>
      <c r="K47" s="63" t="s">
        <v>516</v>
      </c>
      <c r="L47" s="64" t="s">
        <v>516</v>
      </c>
      <c r="M47" s="64" t="s">
        <v>516</v>
      </c>
      <c r="N47" s="64" t="s">
        <v>516</v>
      </c>
      <c r="O47" s="65" t="s">
        <v>516</v>
      </c>
      <c r="P47" s="48"/>
      <c r="Q47" s="48"/>
      <c r="R47" s="48"/>
      <c r="S47" s="48"/>
      <c r="T47" s="48"/>
      <c r="U47" s="48"/>
    </row>
    <row r="48" spans="1:21" ht="30.75" customHeight="1" x14ac:dyDescent="0.15">
      <c r="A48" s="48"/>
      <c r="B48" s="1248"/>
      <c r="C48" s="1249"/>
      <c r="D48" s="62"/>
      <c r="E48" s="1254" t="s">
        <v>15</v>
      </c>
      <c r="F48" s="1254"/>
      <c r="G48" s="1254"/>
      <c r="H48" s="1254"/>
      <c r="I48" s="1254"/>
      <c r="J48" s="1255"/>
      <c r="K48" s="63">
        <v>112</v>
      </c>
      <c r="L48" s="64">
        <v>18</v>
      </c>
      <c r="M48" s="64">
        <v>17</v>
      </c>
      <c r="N48" s="64">
        <v>19</v>
      </c>
      <c r="O48" s="65">
        <v>14</v>
      </c>
      <c r="P48" s="48"/>
      <c r="Q48" s="48"/>
      <c r="R48" s="48"/>
      <c r="S48" s="48"/>
      <c r="T48" s="48"/>
      <c r="U48" s="48"/>
    </row>
    <row r="49" spans="1:21" ht="30.75" customHeight="1" x14ac:dyDescent="0.15">
      <c r="A49" s="48"/>
      <c r="B49" s="1248"/>
      <c r="C49" s="1249"/>
      <c r="D49" s="62"/>
      <c r="E49" s="1254" t="s">
        <v>16</v>
      </c>
      <c r="F49" s="1254"/>
      <c r="G49" s="1254"/>
      <c r="H49" s="1254"/>
      <c r="I49" s="1254"/>
      <c r="J49" s="1255"/>
      <c r="K49" s="63">
        <v>144</v>
      </c>
      <c r="L49" s="64">
        <v>147</v>
      </c>
      <c r="M49" s="64">
        <v>120</v>
      </c>
      <c r="N49" s="64">
        <v>56</v>
      </c>
      <c r="O49" s="65">
        <v>46</v>
      </c>
      <c r="P49" s="48"/>
      <c r="Q49" s="48"/>
      <c r="R49" s="48"/>
      <c r="S49" s="48"/>
      <c r="T49" s="48"/>
      <c r="U49" s="48"/>
    </row>
    <row r="50" spans="1:21" ht="30.75" customHeight="1" x14ac:dyDescent="0.15">
      <c r="A50" s="48"/>
      <c r="B50" s="1248"/>
      <c r="C50" s="1249"/>
      <c r="D50" s="62"/>
      <c r="E50" s="1254" t="s">
        <v>17</v>
      </c>
      <c r="F50" s="1254"/>
      <c r="G50" s="1254"/>
      <c r="H50" s="1254"/>
      <c r="I50" s="1254"/>
      <c r="J50" s="1255"/>
      <c r="K50" s="63" t="s">
        <v>516</v>
      </c>
      <c r="L50" s="64" t="s">
        <v>516</v>
      </c>
      <c r="M50" s="64" t="s">
        <v>516</v>
      </c>
      <c r="N50" s="64" t="s">
        <v>516</v>
      </c>
      <c r="O50" s="65" t="s">
        <v>516</v>
      </c>
      <c r="P50" s="48"/>
      <c r="Q50" s="48"/>
      <c r="R50" s="48"/>
      <c r="S50" s="48"/>
      <c r="T50" s="48"/>
      <c r="U50" s="48"/>
    </row>
    <row r="51" spans="1:21" ht="30.75" customHeight="1" x14ac:dyDescent="0.15">
      <c r="A51" s="48"/>
      <c r="B51" s="1250"/>
      <c r="C51" s="1251"/>
      <c r="D51" s="66"/>
      <c r="E51" s="1254" t="s">
        <v>18</v>
      </c>
      <c r="F51" s="1254"/>
      <c r="G51" s="1254"/>
      <c r="H51" s="1254"/>
      <c r="I51" s="1254"/>
      <c r="J51" s="1255"/>
      <c r="K51" s="63" t="s">
        <v>516</v>
      </c>
      <c r="L51" s="64" t="s">
        <v>516</v>
      </c>
      <c r="M51" s="64" t="s">
        <v>516</v>
      </c>
      <c r="N51" s="64" t="s">
        <v>516</v>
      </c>
      <c r="O51" s="65" t="s">
        <v>516</v>
      </c>
      <c r="P51" s="48"/>
      <c r="Q51" s="48"/>
      <c r="R51" s="48"/>
      <c r="S51" s="48"/>
      <c r="T51" s="48"/>
      <c r="U51" s="48"/>
    </row>
    <row r="52" spans="1:21" ht="30.75" customHeight="1" x14ac:dyDescent="0.15">
      <c r="A52" s="48"/>
      <c r="B52" s="1256" t="s">
        <v>19</v>
      </c>
      <c r="C52" s="1257"/>
      <c r="D52" s="66"/>
      <c r="E52" s="1254" t="s">
        <v>20</v>
      </c>
      <c r="F52" s="1254"/>
      <c r="G52" s="1254"/>
      <c r="H52" s="1254"/>
      <c r="I52" s="1254"/>
      <c r="J52" s="1255"/>
      <c r="K52" s="63">
        <v>577</v>
      </c>
      <c r="L52" s="64">
        <v>627</v>
      </c>
      <c r="M52" s="64">
        <v>646</v>
      </c>
      <c r="N52" s="64">
        <v>631</v>
      </c>
      <c r="O52" s="65">
        <v>645</v>
      </c>
      <c r="P52" s="48"/>
      <c r="Q52" s="48"/>
      <c r="R52" s="48"/>
      <c r="S52" s="48"/>
      <c r="T52" s="48"/>
      <c r="U52" s="48"/>
    </row>
    <row r="53" spans="1:21" ht="30.75" customHeight="1" thickBot="1" x14ac:dyDescent="0.2">
      <c r="A53" s="48"/>
      <c r="B53" s="1258" t="s">
        <v>21</v>
      </c>
      <c r="C53" s="1259"/>
      <c r="D53" s="67"/>
      <c r="E53" s="1260" t="s">
        <v>22</v>
      </c>
      <c r="F53" s="1260"/>
      <c r="G53" s="1260"/>
      <c r="H53" s="1260"/>
      <c r="I53" s="1260"/>
      <c r="J53" s="1261"/>
      <c r="K53" s="68">
        <v>406</v>
      </c>
      <c r="L53" s="69">
        <v>302</v>
      </c>
      <c r="M53" s="69">
        <v>289</v>
      </c>
      <c r="N53" s="69">
        <v>256</v>
      </c>
      <c r="O53" s="70">
        <v>257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575</v>
      </c>
      <c r="L56" s="80" t="s">
        <v>576</v>
      </c>
      <c r="M56" s="80" t="s">
        <v>577</v>
      </c>
      <c r="N56" s="80" t="s">
        <v>578</v>
      </c>
      <c r="O56" s="81" t="s">
        <v>579</v>
      </c>
      <c r="P56" s="48"/>
      <c r="Q56" s="48"/>
      <c r="R56" s="48"/>
      <c r="S56" s="48"/>
      <c r="T56" s="48"/>
      <c r="U56" s="48"/>
    </row>
    <row r="57" spans="1:21" ht="31.5" customHeight="1" x14ac:dyDescent="0.15">
      <c r="B57" s="1262" t="s">
        <v>25</v>
      </c>
      <c r="C57" s="1263"/>
      <c r="D57" s="1266" t="s">
        <v>26</v>
      </c>
      <c r="E57" s="1267"/>
      <c r="F57" s="1267"/>
      <c r="G57" s="1267"/>
      <c r="H57" s="1267"/>
      <c r="I57" s="1267"/>
      <c r="J57" s="1268"/>
      <c r="K57" s="82" t="s">
        <v>606</v>
      </c>
      <c r="L57" s="83" t="s">
        <v>606</v>
      </c>
      <c r="M57" s="83" t="s">
        <v>606</v>
      </c>
      <c r="N57" s="83" t="s">
        <v>606</v>
      </c>
      <c r="O57" s="84" t="s">
        <v>606</v>
      </c>
    </row>
    <row r="58" spans="1:21" ht="31.5" customHeight="1" thickBot="1" x14ac:dyDescent="0.2">
      <c r="B58" s="1264"/>
      <c r="C58" s="1265"/>
      <c r="D58" s="1269" t="s">
        <v>27</v>
      </c>
      <c r="E58" s="1270"/>
      <c r="F58" s="1270"/>
      <c r="G58" s="1270"/>
      <c r="H58" s="1270"/>
      <c r="I58" s="1270"/>
      <c r="J58" s="1271"/>
      <c r="K58" s="85" t="s">
        <v>606</v>
      </c>
      <c r="L58" s="86" t="s">
        <v>606</v>
      </c>
      <c r="M58" s="86" t="s">
        <v>606</v>
      </c>
      <c r="N58" s="86" t="s">
        <v>606</v>
      </c>
      <c r="O58" s="87" t="s">
        <v>606</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row r="63" spans="1:21" ht="12.6" hidden="1" customHeight="1" x14ac:dyDescent="0.15"/>
    <row r="64" spans="1:21" ht="12.6" hidden="1" customHeight="1" x14ac:dyDescent="0.15"/>
    <row r="65" ht="12.6" hidden="1" customHeight="1" x14ac:dyDescent="0.15"/>
    <row r="66" ht="12.6" hidden="1" customHeight="1" x14ac:dyDescent="0.15"/>
    <row r="67" ht="12.6" hidden="1" customHeight="1" x14ac:dyDescent="0.15"/>
  </sheetData>
  <sheetProtection algorithmName="SHA-512" hashValue="2ejojdK1jM4Qr7cPxQc0Sjvn6ejOPWIBP/C+7txMqsvBaV8uQF7RnVeKILy8a2zsB6Gryg8C/pqieTx8JjrfTw==" saltValue="/xkj+gTRe53B1FRD3BQIH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39370078740157483" bottom="0.39370078740157483" header="0.19685039370078741" footer="0.19685039370078741"/>
  <pageSetup paperSize="9" scale="51" orientation="landscape" cellComments="asDisplayed" horizontalDpi="300" verticalDpi="300" r:id="rId1"/>
  <headerFooter>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34" zoomScale="70" zoomScaleNormal="70" zoomScaleSheetLayoutView="100" workbookViewId="0">
      <selection activeCell="B6" sqref="B6:K8"/>
    </sheetView>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557</v>
      </c>
      <c r="J40" s="99" t="s">
        <v>558</v>
      </c>
      <c r="K40" s="99" t="s">
        <v>559</v>
      </c>
      <c r="L40" s="99" t="s">
        <v>560</v>
      </c>
      <c r="M40" s="100" t="s">
        <v>561</v>
      </c>
    </row>
    <row r="41" spans="2:13" ht="27.75" customHeight="1" x14ac:dyDescent="0.15">
      <c r="B41" s="1272" t="s">
        <v>30</v>
      </c>
      <c r="C41" s="1273"/>
      <c r="D41" s="101"/>
      <c r="E41" s="1278" t="s">
        <v>31</v>
      </c>
      <c r="F41" s="1278"/>
      <c r="G41" s="1278"/>
      <c r="H41" s="1279"/>
      <c r="I41" s="102">
        <v>8263</v>
      </c>
      <c r="J41" s="103">
        <v>8163</v>
      </c>
      <c r="K41" s="103">
        <v>8015</v>
      </c>
      <c r="L41" s="103">
        <v>7989</v>
      </c>
      <c r="M41" s="104">
        <v>8617</v>
      </c>
    </row>
    <row r="42" spans="2:13" ht="27.75" customHeight="1" x14ac:dyDescent="0.15">
      <c r="B42" s="1274"/>
      <c r="C42" s="1275"/>
      <c r="D42" s="105"/>
      <c r="E42" s="1280" t="s">
        <v>32</v>
      </c>
      <c r="F42" s="1280"/>
      <c r="G42" s="1280"/>
      <c r="H42" s="1281"/>
      <c r="I42" s="106" t="s">
        <v>516</v>
      </c>
      <c r="J42" s="107" t="s">
        <v>516</v>
      </c>
      <c r="K42" s="107" t="s">
        <v>516</v>
      </c>
      <c r="L42" s="107" t="s">
        <v>516</v>
      </c>
      <c r="M42" s="108" t="s">
        <v>516</v>
      </c>
    </row>
    <row r="43" spans="2:13" ht="27.75" customHeight="1" x14ac:dyDescent="0.15">
      <c r="B43" s="1274"/>
      <c r="C43" s="1275"/>
      <c r="D43" s="105"/>
      <c r="E43" s="1280" t="s">
        <v>33</v>
      </c>
      <c r="F43" s="1280"/>
      <c r="G43" s="1280"/>
      <c r="H43" s="1281"/>
      <c r="I43" s="106">
        <v>811</v>
      </c>
      <c r="J43" s="107">
        <v>753</v>
      </c>
      <c r="K43" s="107">
        <v>480</v>
      </c>
      <c r="L43" s="107">
        <v>248</v>
      </c>
      <c r="M43" s="108">
        <v>224</v>
      </c>
    </row>
    <row r="44" spans="2:13" ht="27.75" customHeight="1" x14ac:dyDescent="0.15">
      <c r="B44" s="1274"/>
      <c r="C44" s="1275"/>
      <c r="D44" s="105"/>
      <c r="E44" s="1280" t="s">
        <v>34</v>
      </c>
      <c r="F44" s="1280"/>
      <c r="G44" s="1280"/>
      <c r="H44" s="1281"/>
      <c r="I44" s="106">
        <v>648</v>
      </c>
      <c r="J44" s="107">
        <v>666</v>
      </c>
      <c r="K44" s="107">
        <v>570</v>
      </c>
      <c r="L44" s="107">
        <v>540</v>
      </c>
      <c r="M44" s="108">
        <v>513</v>
      </c>
    </row>
    <row r="45" spans="2:13" ht="27.75" customHeight="1" x14ac:dyDescent="0.15">
      <c r="B45" s="1274"/>
      <c r="C45" s="1275"/>
      <c r="D45" s="105"/>
      <c r="E45" s="1280" t="s">
        <v>35</v>
      </c>
      <c r="F45" s="1280"/>
      <c r="G45" s="1280"/>
      <c r="H45" s="1281"/>
      <c r="I45" s="106">
        <v>1082</v>
      </c>
      <c r="J45" s="107">
        <v>1051</v>
      </c>
      <c r="K45" s="107">
        <v>1077</v>
      </c>
      <c r="L45" s="107">
        <v>1083</v>
      </c>
      <c r="M45" s="108">
        <v>1035</v>
      </c>
    </row>
    <row r="46" spans="2:13" ht="27.75" customHeight="1" x14ac:dyDescent="0.15">
      <c r="B46" s="1274"/>
      <c r="C46" s="1275"/>
      <c r="D46" s="109"/>
      <c r="E46" s="1280" t="s">
        <v>36</v>
      </c>
      <c r="F46" s="1280"/>
      <c r="G46" s="1280"/>
      <c r="H46" s="1281"/>
      <c r="I46" s="106" t="s">
        <v>516</v>
      </c>
      <c r="J46" s="107" t="s">
        <v>516</v>
      </c>
      <c r="K46" s="107" t="s">
        <v>516</v>
      </c>
      <c r="L46" s="107" t="s">
        <v>516</v>
      </c>
      <c r="M46" s="108" t="s">
        <v>516</v>
      </c>
    </row>
    <row r="47" spans="2:13" ht="27.75" customHeight="1" x14ac:dyDescent="0.15">
      <c r="B47" s="1274"/>
      <c r="C47" s="1275"/>
      <c r="D47" s="110"/>
      <c r="E47" s="1282" t="s">
        <v>37</v>
      </c>
      <c r="F47" s="1283"/>
      <c r="G47" s="1283"/>
      <c r="H47" s="1284"/>
      <c r="I47" s="106" t="s">
        <v>516</v>
      </c>
      <c r="J47" s="107" t="s">
        <v>516</v>
      </c>
      <c r="K47" s="107" t="s">
        <v>516</v>
      </c>
      <c r="L47" s="107" t="s">
        <v>516</v>
      </c>
      <c r="M47" s="108" t="s">
        <v>516</v>
      </c>
    </row>
    <row r="48" spans="2:13" ht="27.75" customHeight="1" x14ac:dyDescent="0.15">
      <c r="B48" s="1274"/>
      <c r="C48" s="1275"/>
      <c r="D48" s="105"/>
      <c r="E48" s="1280" t="s">
        <v>38</v>
      </c>
      <c r="F48" s="1280"/>
      <c r="G48" s="1280"/>
      <c r="H48" s="1281"/>
      <c r="I48" s="106" t="s">
        <v>516</v>
      </c>
      <c r="J48" s="107" t="s">
        <v>516</v>
      </c>
      <c r="K48" s="107" t="s">
        <v>516</v>
      </c>
      <c r="L48" s="107" t="s">
        <v>516</v>
      </c>
      <c r="M48" s="108" t="s">
        <v>516</v>
      </c>
    </row>
    <row r="49" spans="2:13" ht="27.75" customHeight="1" x14ac:dyDescent="0.15">
      <c r="B49" s="1276"/>
      <c r="C49" s="1277"/>
      <c r="D49" s="105"/>
      <c r="E49" s="1280" t="s">
        <v>39</v>
      </c>
      <c r="F49" s="1280"/>
      <c r="G49" s="1280"/>
      <c r="H49" s="1281"/>
      <c r="I49" s="106" t="s">
        <v>516</v>
      </c>
      <c r="J49" s="107" t="s">
        <v>516</v>
      </c>
      <c r="K49" s="107" t="s">
        <v>516</v>
      </c>
      <c r="L49" s="107" t="s">
        <v>516</v>
      </c>
      <c r="M49" s="108" t="s">
        <v>516</v>
      </c>
    </row>
    <row r="50" spans="2:13" ht="27.75" customHeight="1" x14ac:dyDescent="0.15">
      <c r="B50" s="1285" t="s">
        <v>40</v>
      </c>
      <c r="C50" s="1286"/>
      <c r="D50" s="111"/>
      <c r="E50" s="1280" t="s">
        <v>41</v>
      </c>
      <c r="F50" s="1280"/>
      <c r="G50" s="1280"/>
      <c r="H50" s="1281"/>
      <c r="I50" s="106">
        <v>2030</v>
      </c>
      <c r="J50" s="107">
        <v>2471</v>
      </c>
      <c r="K50" s="107">
        <v>2906</v>
      </c>
      <c r="L50" s="107">
        <v>2611</v>
      </c>
      <c r="M50" s="108">
        <v>2554</v>
      </c>
    </row>
    <row r="51" spans="2:13" ht="27.75" customHeight="1" x14ac:dyDescent="0.15">
      <c r="B51" s="1274"/>
      <c r="C51" s="1275"/>
      <c r="D51" s="105"/>
      <c r="E51" s="1280" t="s">
        <v>42</v>
      </c>
      <c r="F51" s="1280"/>
      <c r="G51" s="1280"/>
      <c r="H51" s="1281"/>
      <c r="I51" s="106" t="s">
        <v>516</v>
      </c>
      <c r="J51" s="107" t="s">
        <v>516</v>
      </c>
      <c r="K51" s="107" t="s">
        <v>516</v>
      </c>
      <c r="L51" s="107" t="s">
        <v>516</v>
      </c>
      <c r="M51" s="108" t="s">
        <v>516</v>
      </c>
    </row>
    <row r="52" spans="2:13" ht="27.75" customHeight="1" x14ac:dyDescent="0.15">
      <c r="B52" s="1276"/>
      <c r="C52" s="1277"/>
      <c r="D52" s="105"/>
      <c r="E52" s="1280" t="s">
        <v>43</v>
      </c>
      <c r="F52" s="1280"/>
      <c r="G52" s="1280"/>
      <c r="H52" s="1281"/>
      <c r="I52" s="106">
        <v>6662</v>
      </c>
      <c r="J52" s="107">
        <v>6633</v>
      </c>
      <c r="K52" s="107">
        <v>6496</v>
      </c>
      <c r="L52" s="107">
        <v>6460</v>
      </c>
      <c r="M52" s="108">
        <v>7021</v>
      </c>
    </row>
    <row r="53" spans="2:13" ht="27.75" customHeight="1" thickBot="1" x14ac:dyDescent="0.2">
      <c r="B53" s="1287" t="s">
        <v>44</v>
      </c>
      <c r="C53" s="1288"/>
      <c r="D53" s="112"/>
      <c r="E53" s="1289" t="s">
        <v>45</v>
      </c>
      <c r="F53" s="1289"/>
      <c r="G53" s="1289"/>
      <c r="H53" s="1290"/>
      <c r="I53" s="113">
        <v>2112</v>
      </c>
      <c r="J53" s="114">
        <v>1529</v>
      </c>
      <c r="K53" s="114">
        <v>739</v>
      </c>
      <c r="L53" s="114">
        <v>790</v>
      </c>
      <c r="M53" s="115">
        <v>814</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PFSccC/JC1e6r/k3dOg2Px9v7YOHZYekRdPJRNn+jyZdsZs4bE5JreMVwmBQSgUPcF0G+s5vI9lLR0umjAFwqg==" saltValue="VRBLcOInF9GY6Iexx5D8x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opLeftCell="A49" zoomScale="60" zoomScaleNormal="60" zoomScaleSheetLayoutView="100" workbookViewId="0">
      <selection activeCell="B6" sqref="B6:K8"/>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559</v>
      </c>
      <c r="G54" s="124" t="s">
        <v>560</v>
      </c>
      <c r="H54" s="125" t="s">
        <v>561</v>
      </c>
    </row>
    <row r="55" spans="2:8" ht="52.5" customHeight="1" x14ac:dyDescent="0.15">
      <c r="B55" s="126"/>
      <c r="C55" s="1299" t="s">
        <v>48</v>
      </c>
      <c r="D55" s="1299"/>
      <c r="E55" s="1300"/>
      <c r="F55" s="127">
        <v>2280</v>
      </c>
      <c r="G55" s="127">
        <v>2160</v>
      </c>
      <c r="H55" s="128">
        <v>2080</v>
      </c>
    </row>
    <row r="56" spans="2:8" ht="52.5" customHeight="1" x14ac:dyDescent="0.15">
      <c r="B56" s="129"/>
      <c r="C56" s="1301" t="s">
        <v>49</v>
      </c>
      <c r="D56" s="1301"/>
      <c r="E56" s="1302"/>
      <c r="F56" s="130">
        <v>5</v>
      </c>
      <c r="G56" s="130">
        <v>5</v>
      </c>
      <c r="H56" s="131">
        <v>5</v>
      </c>
    </row>
    <row r="57" spans="2:8" ht="53.25" customHeight="1" x14ac:dyDescent="0.15">
      <c r="B57" s="129"/>
      <c r="C57" s="1303" t="s">
        <v>50</v>
      </c>
      <c r="D57" s="1303"/>
      <c r="E57" s="1304"/>
      <c r="F57" s="132">
        <v>1397</v>
      </c>
      <c r="G57" s="132">
        <v>1402</v>
      </c>
      <c r="H57" s="133">
        <v>1436</v>
      </c>
    </row>
    <row r="58" spans="2:8" ht="45.75" customHeight="1" x14ac:dyDescent="0.15">
      <c r="B58" s="134"/>
      <c r="C58" s="1291" t="s">
        <v>600</v>
      </c>
      <c r="D58" s="1292"/>
      <c r="E58" s="1293"/>
      <c r="F58" s="135">
        <v>1123</v>
      </c>
      <c r="G58" s="135">
        <v>1131</v>
      </c>
      <c r="H58" s="136">
        <v>1140</v>
      </c>
    </row>
    <row r="59" spans="2:8" ht="45.75" customHeight="1" x14ac:dyDescent="0.15">
      <c r="B59" s="134"/>
      <c r="C59" s="1291" t="s">
        <v>602</v>
      </c>
      <c r="D59" s="1292"/>
      <c r="E59" s="1293"/>
      <c r="F59" s="135">
        <v>108</v>
      </c>
      <c r="G59" s="135">
        <v>102</v>
      </c>
      <c r="H59" s="136">
        <v>84</v>
      </c>
    </row>
    <row r="60" spans="2:8" ht="45.75" customHeight="1" x14ac:dyDescent="0.15">
      <c r="B60" s="134"/>
      <c r="C60" s="1291" t="s">
        <v>601</v>
      </c>
      <c r="D60" s="1292"/>
      <c r="E60" s="1293"/>
      <c r="F60" s="135" t="s">
        <v>605</v>
      </c>
      <c r="G60" s="135">
        <v>9</v>
      </c>
      <c r="H60" s="136">
        <v>64</v>
      </c>
    </row>
    <row r="61" spans="2:8" ht="45.75" customHeight="1" x14ac:dyDescent="0.15">
      <c r="B61" s="134"/>
      <c r="C61" s="1291" t="s">
        <v>603</v>
      </c>
      <c r="D61" s="1292"/>
      <c r="E61" s="1293"/>
      <c r="F61" s="135">
        <v>56</v>
      </c>
      <c r="G61" s="135">
        <v>52</v>
      </c>
      <c r="H61" s="136">
        <v>51</v>
      </c>
    </row>
    <row r="62" spans="2:8" ht="45.75" customHeight="1" thickBot="1" x14ac:dyDescent="0.2">
      <c r="B62" s="137"/>
      <c r="C62" s="1294" t="s">
        <v>604</v>
      </c>
      <c r="D62" s="1295"/>
      <c r="E62" s="1296"/>
      <c r="F62" s="138">
        <v>29</v>
      </c>
      <c r="G62" s="138">
        <v>34</v>
      </c>
      <c r="H62" s="139">
        <v>36</v>
      </c>
    </row>
    <row r="63" spans="2:8" ht="52.5" customHeight="1" thickBot="1" x14ac:dyDescent="0.2">
      <c r="B63" s="140"/>
      <c r="C63" s="1297" t="s">
        <v>51</v>
      </c>
      <c r="D63" s="1297"/>
      <c r="E63" s="1298"/>
      <c r="F63" s="141">
        <v>3682</v>
      </c>
      <c r="G63" s="141">
        <v>3567</v>
      </c>
      <c r="H63" s="142">
        <v>3520</v>
      </c>
    </row>
    <row r="64" spans="2:8" ht="15" customHeight="1" x14ac:dyDescent="0.15"/>
    <row r="65" ht="0" hidden="1" customHeight="1" x14ac:dyDescent="0.15"/>
    <row r="66" ht="0" hidden="1" customHeight="1" x14ac:dyDescent="0.15"/>
  </sheetData>
  <sheetProtection algorithmName="SHA-512" hashValue="EkH1bbwtlgm/fEHguwGnJWXd5RqKdTMgHfnKn8gRYJmhxo+KBueogAj82vp9fDdQPksMyruOoib6qMJWwpn1jg==" saltValue="qy/rYlfF/0COLebDTR6Jx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39370078740157483" bottom="0.39370078740157483" header="0.19685039370078741" footer="0.19685039370078741"/>
  <pageSetup paperSize="9" scale="40" orientation="landscape" cellComments="asDisplayed" horizontalDpi="300" verticalDpi="300" r:id="rId1"/>
  <headerFooter>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L40" zoomScale="70" zoomScaleNormal="70" zoomScaleSheetLayoutView="55" workbookViewId="0">
      <selection activeCell="BT71" sqref="BT71"/>
    </sheetView>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610</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610</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611</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612</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13" t="s">
        <v>620</v>
      </c>
      <c r="AO43" s="1314"/>
      <c r="AP43" s="1314"/>
      <c r="AQ43" s="1314"/>
      <c r="AR43" s="1314"/>
      <c r="AS43" s="1314"/>
      <c r="AT43" s="1314"/>
      <c r="AU43" s="1314"/>
      <c r="AV43" s="1314"/>
      <c r="AW43" s="1314"/>
      <c r="AX43" s="1314"/>
      <c r="AY43" s="1314"/>
      <c r="AZ43" s="1314"/>
      <c r="BA43" s="1314"/>
      <c r="BB43" s="1314"/>
      <c r="BC43" s="1314"/>
      <c r="BD43" s="1314"/>
      <c r="BE43" s="1314"/>
      <c r="BF43" s="1314"/>
      <c r="BG43" s="1314"/>
      <c r="BH43" s="1314"/>
      <c r="BI43" s="1314"/>
      <c r="BJ43" s="1314"/>
      <c r="BK43" s="1314"/>
      <c r="BL43" s="1314"/>
      <c r="BM43" s="1314"/>
      <c r="BN43" s="1314"/>
      <c r="BO43" s="1314"/>
      <c r="BP43" s="1314"/>
      <c r="BQ43" s="1314"/>
      <c r="BR43" s="1314"/>
      <c r="BS43" s="1314"/>
      <c r="BT43" s="1314"/>
      <c r="BU43" s="1314"/>
      <c r="BV43" s="1314"/>
      <c r="BW43" s="1314"/>
      <c r="BX43" s="1314"/>
      <c r="BY43" s="1314"/>
      <c r="BZ43" s="1314"/>
      <c r="CA43" s="1314"/>
      <c r="CB43" s="1314"/>
      <c r="CC43" s="1314"/>
      <c r="CD43" s="1314"/>
      <c r="CE43" s="1314"/>
      <c r="CF43" s="1314"/>
      <c r="CG43" s="1314"/>
      <c r="CH43" s="1314"/>
      <c r="CI43" s="1314"/>
      <c r="CJ43" s="1314"/>
      <c r="CK43" s="1314"/>
      <c r="CL43" s="1314"/>
      <c r="CM43" s="1314"/>
      <c r="CN43" s="1314"/>
      <c r="CO43" s="1314"/>
      <c r="CP43" s="1314"/>
      <c r="CQ43" s="1314"/>
      <c r="CR43" s="1314"/>
      <c r="CS43" s="1314"/>
      <c r="CT43" s="1314"/>
      <c r="CU43" s="1314"/>
      <c r="CV43" s="1314"/>
      <c r="CW43" s="1314"/>
      <c r="CX43" s="1314"/>
      <c r="CY43" s="1314"/>
      <c r="CZ43" s="1314"/>
      <c r="DA43" s="1314"/>
      <c r="DB43" s="1314"/>
      <c r="DC43" s="1315"/>
    </row>
    <row r="44" spans="2:109" x14ac:dyDescent="0.15">
      <c r="B44" s="394"/>
      <c r="AN44" s="1316"/>
      <c r="AO44" s="1317"/>
      <c r="AP44" s="1317"/>
      <c r="AQ44" s="1317"/>
      <c r="AR44" s="1317"/>
      <c r="AS44" s="1317"/>
      <c r="AT44" s="1317"/>
      <c r="AU44" s="1317"/>
      <c r="AV44" s="1317"/>
      <c r="AW44" s="1317"/>
      <c r="AX44" s="1317"/>
      <c r="AY44" s="1317"/>
      <c r="AZ44" s="1317"/>
      <c r="BA44" s="1317"/>
      <c r="BB44" s="1317"/>
      <c r="BC44" s="1317"/>
      <c r="BD44" s="1317"/>
      <c r="BE44" s="1317"/>
      <c r="BF44" s="1317"/>
      <c r="BG44" s="1317"/>
      <c r="BH44" s="1317"/>
      <c r="BI44" s="1317"/>
      <c r="BJ44" s="1317"/>
      <c r="BK44" s="1317"/>
      <c r="BL44" s="1317"/>
      <c r="BM44" s="1317"/>
      <c r="BN44" s="1317"/>
      <c r="BO44" s="1317"/>
      <c r="BP44" s="1317"/>
      <c r="BQ44" s="1317"/>
      <c r="BR44" s="1317"/>
      <c r="BS44" s="1317"/>
      <c r="BT44" s="1317"/>
      <c r="BU44" s="1317"/>
      <c r="BV44" s="1317"/>
      <c r="BW44" s="1317"/>
      <c r="BX44" s="1317"/>
      <c r="BY44" s="1317"/>
      <c r="BZ44" s="1317"/>
      <c r="CA44" s="1317"/>
      <c r="CB44" s="1317"/>
      <c r="CC44" s="1317"/>
      <c r="CD44" s="1317"/>
      <c r="CE44" s="1317"/>
      <c r="CF44" s="1317"/>
      <c r="CG44" s="1317"/>
      <c r="CH44" s="1317"/>
      <c r="CI44" s="1317"/>
      <c r="CJ44" s="1317"/>
      <c r="CK44" s="1317"/>
      <c r="CL44" s="1317"/>
      <c r="CM44" s="1317"/>
      <c r="CN44" s="1317"/>
      <c r="CO44" s="1317"/>
      <c r="CP44" s="1317"/>
      <c r="CQ44" s="1317"/>
      <c r="CR44" s="1317"/>
      <c r="CS44" s="1317"/>
      <c r="CT44" s="1317"/>
      <c r="CU44" s="1317"/>
      <c r="CV44" s="1317"/>
      <c r="CW44" s="1317"/>
      <c r="CX44" s="1317"/>
      <c r="CY44" s="1317"/>
      <c r="CZ44" s="1317"/>
      <c r="DA44" s="1317"/>
      <c r="DB44" s="1317"/>
      <c r="DC44" s="1318"/>
    </row>
    <row r="45" spans="2:109" x14ac:dyDescent="0.15">
      <c r="B45" s="394"/>
      <c r="AN45" s="1316"/>
      <c r="AO45" s="1317"/>
      <c r="AP45" s="1317"/>
      <c r="AQ45" s="1317"/>
      <c r="AR45" s="1317"/>
      <c r="AS45" s="1317"/>
      <c r="AT45" s="1317"/>
      <c r="AU45" s="1317"/>
      <c r="AV45" s="1317"/>
      <c r="AW45" s="1317"/>
      <c r="AX45" s="1317"/>
      <c r="AY45" s="1317"/>
      <c r="AZ45" s="1317"/>
      <c r="BA45" s="1317"/>
      <c r="BB45" s="1317"/>
      <c r="BC45" s="1317"/>
      <c r="BD45" s="1317"/>
      <c r="BE45" s="1317"/>
      <c r="BF45" s="1317"/>
      <c r="BG45" s="1317"/>
      <c r="BH45" s="1317"/>
      <c r="BI45" s="1317"/>
      <c r="BJ45" s="1317"/>
      <c r="BK45" s="1317"/>
      <c r="BL45" s="1317"/>
      <c r="BM45" s="1317"/>
      <c r="BN45" s="1317"/>
      <c r="BO45" s="1317"/>
      <c r="BP45" s="1317"/>
      <c r="BQ45" s="1317"/>
      <c r="BR45" s="1317"/>
      <c r="BS45" s="1317"/>
      <c r="BT45" s="1317"/>
      <c r="BU45" s="1317"/>
      <c r="BV45" s="1317"/>
      <c r="BW45" s="1317"/>
      <c r="BX45" s="1317"/>
      <c r="BY45" s="1317"/>
      <c r="BZ45" s="1317"/>
      <c r="CA45" s="1317"/>
      <c r="CB45" s="1317"/>
      <c r="CC45" s="1317"/>
      <c r="CD45" s="1317"/>
      <c r="CE45" s="1317"/>
      <c r="CF45" s="1317"/>
      <c r="CG45" s="1317"/>
      <c r="CH45" s="1317"/>
      <c r="CI45" s="1317"/>
      <c r="CJ45" s="1317"/>
      <c r="CK45" s="1317"/>
      <c r="CL45" s="1317"/>
      <c r="CM45" s="1317"/>
      <c r="CN45" s="1317"/>
      <c r="CO45" s="1317"/>
      <c r="CP45" s="1317"/>
      <c r="CQ45" s="1317"/>
      <c r="CR45" s="1317"/>
      <c r="CS45" s="1317"/>
      <c r="CT45" s="1317"/>
      <c r="CU45" s="1317"/>
      <c r="CV45" s="1317"/>
      <c r="CW45" s="1317"/>
      <c r="CX45" s="1317"/>
      <c r="CY45" s="1317"/>
      <c r="CZ45" s="1317"/>
      <c r="DA45" s="1317"/>
      <c r="DB45" s="1317"/>
      <c r="DC45" s="1318"/>
    </row>
    <row r="46" spans="2:109" x14ac:dyDescent="0.15">
      <c r="B46" s="394"/>
      <c r="AN46" s="1316"/>
      <c r="AO46" s="1317"/>
      <c r="AP46" s="1317"/>
      <c r="AQ46" s="1317"/>
      <c r="AR46" s="1317"/>
      <c r="AS46" s="1317"/>
      <c r="AT46" s="1317"/>
      <c r="AU46" s="1317"/>
      <c r="AV46" s="1317"/>
      <c r="AW46" s="1317"/>
      <c r="AX46" s="1317"/>
      <c r="AY46" s="1317"/>
      <c r="AZ46" s="1317"/>
      <c r="BA46" s="1317"/>
      <c r="BB46" s="1317"/>
      <c r="BC46" s="1317"/>
      <c r="BD46" s="1317"/>
      <c r="BE46" s="1317"/>
      <c r="BF46" s="1317"/>
      <c r="BG46" s="1317"/>
      <c r="BH46" s="1317"/>
      <c r="BI46" s="1317"/>
      <c r="BJ46" s="1317"/>
      <c r="BK46" s="1317"/>
      <c r="BL46" s="1317"/>
      <c r="BM46" s="1317"/>
      <c r="BN46" s="1317"/>
      <c r="BO46" s="1317"/>
      <c r="BP46" s="1317"/>
      <c r="BQ46" s="1317"/>
      <c r="BR46" s="1317"/>
      <c r="BS46" s="1317"/>
      <c r="BT46" s="1317"/>
      <c r="BU46" s="1317"/>
      <c r="BV46" s="1317"/>
      <c r="BW46" s="1317"/>
      <c r="BX46" s="1317"/>
      <c r="BY46" s="1317"/>
      <c r="BZ46" s="1317"/>
      <c r="CA46" s="1317"/>
      <c r="CB46" s="1317"/>
      <c r="CC46" s="1317"/>
      <c r="CD46" s="1317"/>
      <c r="CE46" s="1317"/>
      <c r="CF46" s="1317"/>
      <c r="CG46" s="1317"/>
      <c r="CH46" s="1317"/>
      <c r="CI46" s="1317"/>
      <c r="CJ46" s="1317"/>
      <c r="CK46" s="1317"/>
      <c r="CL46" s="1317"/>
      <c r="CM46" s="1317"/>
      <c r="CN46" s="1317"/>
      <c r="CO46" s="1317"/>
      <c r="CP46" s="1317"/>
      <c r="CQ46" s="1317"/>
      <c r="CR46" s="1317"/>
      <c r="CS46" s="1317"/>
      <c r="CT46" s="1317"/>
      <c r="CU46" s="1317"/>
      <c r="CV46" s="1317"/>
      <c r="CW46" s="1317"/>
      <c r="CX46" s="1317"/>
      <c r="CY46" s="1317"/>
      <c r="CZ46" s="1317"/>
      <c r="DA46" s="1317"/>
      <c r="DB46" s="1317"/>
      <c r="DC46" s="1318"/>
    </row>
    <row r="47" spans="2:109" x14ac:dyDescent="0.15">
      <c r="B47" s="394"/>
      <c r="AN47" s="1319"/>
      <c r="AO47" s="1320"/>
      <c r="AP47" s="1320"/>
      <c r="AQ47" s="1320"/>
      <c r="AR47" s="1320"/>
      <c r="AS47" s="1320"/>
      <c r="AT47" s="1320"/>
      <c r="AU47" s="1320"/>
      <c r="AV47" s="1320"/>
      <c r="AW47" s="1320"/>
      <c r="AX47" s="1320"/>
      <c r="AY47" s="1320"/>
      <c r="AZ47" s="1320"/>
      <c r="BA47" s="1320"/>
      <c r="BB47" s="1320"/>
      <c r="BC47" s="1320"/>
      <c r="BD47" s="1320"/>
      <c r="BE47" s="1320"/>
      <c r="BF47" s="1320"/>
      <c r="BG47" s="1320"/>
      <c r="BH47" s="1320"/>
      <c r="BI47" s="1320"/>
      <c r="BJ47" s="1320"/>
      <c r="BK47" s="1320"/>
      <c r="BL47" s="1320"/>
      <c r="BM47" s="1320"/>
      <c r="BN47" s="1320"/>
      <c r="BO47" s="1320"/>
      <c r="BP47" s="1320"/>
      <c r="BQ47" s="1320"/>
      <c r="BR47" s="1320"/>
      <c r="BS47" s="1320"/>
      <c r="BT47" s="1320"/>
      <c r="BU47" s="1320"/>
      <c r="BV47" s="1320"/>
      <c r="BW47" s="1320"/>
      <c r="BX47" s="1320"/>
      <c r="BY47" s="1320"/>
      <c r="BZ47" s="1320"/>
      <c r="CA47" s="1320"/>
      <c r="CB47" s="1320"/>
      <c r="CC47" s="1320"/>
      <c r="CD47" s="1320"/>
      <c r="CE47" s="1320"/>
      <c r="CF47" s="1320"/>
      <c r="CG47" s="1320"/>
      <c r="CH47" s="1320"/>
      <c r="CI47" s="1320"/>
      <c r="CJ47" s="1320"/>
      <c r="CK47" s="1320"/>
      <c r="CL47" s="1320"/>
      <c r="CM47" s="1320"/>
      <c r="CN47" s="1320"/>
      <c r="CO47" s="1320"/>
      <c r="CP47" s="1320"/>
      <c r="CQ47" s="1320"/>
      <c r="CR47" s="1320"/>
      <c r="CS47" s="1320"/>
      <c r="CT47" s="1320"/>
      <c r="CU47" s="1320"/>
      <c r="CV47" s="1320"/>
      <c r="CW47" s="1320"/>
      <c r="CX47" s="1320"/>
      <c r="CY47" s="1320"/>
      <c r="CZ47" s="1320"/>
      <c r="DA47" s="1320"/>
      <c r="DB47" s="1320"/>
      <c r="DC47" s="1321"/>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613</v>
      </c>
    </row>
    <row r="50" spans="1:109" x14ac:dyDescent="0.15">
      <c r="B50" s="394"/>
      <c r="G50" s="1305"/>
      <c r="H50" s="1305"/>
      <c r="I50" s="1305"/>
      <c r="J50" s="1305"/>
      <c r="K50" s="404"/>
      <c r="L50" s="404"/>
      <c r="M50" s="405"/>
      <c r="N50" s="405"/>
      <c r="AN50" s="1306"/>
      <c r="AO50" s="1307"/>
      <c r="AP50" s="1307"/>
      <c r="AQ50" s="1307"/>
      <c r="AR50" s="1307"/>
      <c r="AS50" s="1307"/>
      <c r="AT50" s="1307"/>
      <c r="AU50" s="1307"/>
      <c r="AV50" s="1307"/>
      <c r="AW50" s="1307"/>
      <c r="AX50" s="1307"/>
      <c r="AY50" s="1307"/>
      <c r="AZ50" s="1307"/>
      <c r="BA50" s="1307"/>
      <c r="BB50" s="1307"/>
      <c r="BC50" s="1307"/>
      <c r="BD50" s="1307"/>
      <c r="BE50" s="1307"/>
      <c r="BF50" s="1307"/>
      <c r="BG50" s="1307"/>
      <c r="BH50" s="1307"/>
      <c r="BI50" s="1307"/>
      <c r="BJ50" s="1307"/>
      <c r="BK50" s="1307"/>
      <c r="BL50" s="1307"/>
      <c r="BM50" s="1307"/>
      <c r="BN50" s="1307"/>
      <c r="BO50" s="1308"/>
      <c r="BP50" s="1309" t="s">
        <v>557</v>
      </c>
      <c r="BQ50" s="1309"/>
      <c r="BR50" s="1309"/>
      <c r="BS50" s="1309"/>
      <c r="BT50" s="1309"/>
      <c r="BU50" s="1309"/>
      <c r="BV50" s="1309"/>
      <c r="BW50" s="1309"/>
      <c r="BX50" s="1309" t="s">
        <v>558</v>
      </c>
      <c r="BY50" s="1309"/>
      <c r="BZ50" s="1309"/>
      <c r="CA50" s="1309"/>
      <c r="CB50" s="1309"/>
      <c r="CC50" s="1309"/>
      <c r="CD50" s="1309"/>
      <c r="CE50" s="1309"/>
      <c r="CF50" s="1309" t="s">
        <v>559</v>
      </c>
      <c r="CG50" s="1309"/>
      <c r="CH50" s="1309"/>
      <c r="CI50" s="1309"/>
      <c r="CJ50" s="1309"/>
      <c r="CK50" s="1309"/>
      <c r="CL50" s="1309"/>
      <c r="CM50" s="1309"/>
      <c r="CN50" s="1309" t="s">
        <v>560</v>
      </c>
      <c r="CO50" s="1309"/>
      <c r="CP50" s="1309"/>
      <c r="CQ50" s="1309"/>
      <c r="CR50" s="1309"/>
      <c r="CS50" s="1309"/>
      <c r="CT50" s="1309"/>
      <c r="CU50" s="1309"/>
      <c r="CV50" s="1309" t="s">
        <v>561</v>
      </c>
      <c r="CW50" s="1309"/>
      <c r="CX50" s="1309"/>
      <c r="CY50" s="1309"/>
      <c r="CZ50" s="1309"/>
      <c r="DA50" s="1309"/>
      <c r="DB50" s="1309"/>
      <c r="DC50" s="1309"/>
    </row>
    <row r="51" spans="1:109" ht="13.5" customHeight="1" x14ac:dyDescent="0.15">
      <c r="B51" s="394"/>
      <c r="G51" s="1323"/>
      <c r="H51" s="1323"/>
      <c r="I51" s="1324"/>
      <c r="J51" s="1324"/>
      <c r="K51" s="1322"/>
      <c r="L51" s="1322"/>
      <c r="M51" s="1322"/>
      <c r="N51" s="1322"/>
      <c r="AM51" s="403"/>
      <c r="AN51" s="1312" t="s">
        <v>614</v>
      </c>
      <c r="AO51" s="1312"/>
      <c r="AP51" s="1312"/>
      <c r="AQ51" s="1312"/>
      <c r="AR51" s="1312"/>
      <c r="AS51" s="1312"/>
      <c r="AT51" s="1312"/>
      <c r="AU51" s="1312"/>
      <c r="AV51" s="1312"/>
      <c r="AW51" s="1312"/>
      <c r="AX51" s="1312"/>
      <c r="AY51" s="1312"/>
      <c r="AZ51" s="1312"/>
      <c r="BA51" s="1312"/>
      <c r="BB51" s="1312" t="s">
        <v>615</v>
      </c>
      <c r="BC51" s="1312"/>
      <c r="BD51" s="1312"/>
      <c r="BE51" s="1312"/>
      <c r="BF51" s="1312"/>
      <c r="BG51" s="1312"/>
      <c r="BH51" s="1312"/>
      <c r="BI51" s="1312"/>
      <c r="BJ51" s="1312"/>
      <c r="BK51" s="1312"/>
      <c r="BL51" s="1312"/>
      <c r="BM51" s="1312"/>
      <c r="BN51" s="1312"/>
      <c r="BO51" s="1312"/>
      <c r="BP51" s="1311"/>
      <c r="BQ51" s="1310"/>
      <c r="BR51" s="1310"/>
      <c r="BS51" s="1310"/>
      <c r="BT51" s="1310"/>
      <c r="BU51" s="1310"/>
      <c r="BV51" s="1310"/>
      <c r="BW51" s="1310"/>
      <c r="BX51" s="1310">
        <v>43.3</v>
      </c>
      <c r="BY51" s="1310"/>
      <c r="BZ51" s="1310"/>
      <c r="CA51" s="1310"/>
      <c r="CB51" s="1310"/>
      <c r="CC51" s="1310"/>
      <c r="CD51" s="1310"/>
      <c r="CE51" s="1310"/>
      <c r="CF51" s="1310">
        <v>21.4</v>
      </c>
      <c r="CG51" s="1310"/>
      <c r="CH51" s="1310"/>
      <c r="CI51" s="1310"/>
      <c r="CJ51" s="1310"/>
      <c r="CK51" s="1310"/>
      <c r="CL51" s="1310"/>
      <c r="CM51" s="1310"/>
      <c r="CN51" s="1310">
        <v>23.2</v>
      </c>
      <c r="CO51" s="1310"/>
      <c r="CP51" s="1310"/>
      <c r="CQ51" s="1310"/>
      <c r="CR51" s="1310"/>
      <c r="CS51" s="1310"/>
      <c r="CT51" s="1310"/>
      <c r="CU51" s="1310"/>
      <c r="CV51" s="1310">
        <v>23.9</v>
      </c>
      <c r="CW51" s="1310"/>
      <c r="CX51" s="1310"/>
      <c r="CY51" s="1310"/>
      <c r="CZ51" s="1310"/>
      <c r="DA51" s="1310"/>
      <c r="DB51" s="1310"/>
      <c r="DC51" s="1310"/>
    </row>
    <row r="52" spans="1:109" x14ac:dyDescent="0.15">
      <c r="B52" s="394"/>
      <c r="G52" s="1323"/>
      <c r="H52" s="1323"/>
      <c r="I52" s="1324"/>
      <c r="J52" s="1324"/>
      <c r="K52" s="1322"/>
      <c r="L52" s="1322"/>
      <c r="M52" s="1322"/>
      <c r="N52" s="1322"/>
      <c r="AM52" s="403"/>
      <c r="AN52" s="1312"/>
      <c r="AO52" s="1312"/>
      <c r="AP52" s="1312"/>
      <c r="AQ52" s="1312"/>
      <c r="AR52" s="1312"/>
      <c r="AS52" s="1312"/>
      <c r="AT52" s="1312"/>
      <c r="AU52" s="1312"/>
      <c r="AV52" s="1312"/>
      <c r="AW52" s="1312"/>
      <c r="AX52" s="1312"/>
      <c r="AY52" s="1312"/>
      <c r="AZ52" s="1312"/>
      <c r="BA52" s="1312"/>
      <c r="BB52" s="1312"/>
      <c r="BC52" s="1312"/>
      <c r="BD52" s="1312"/>
      <c r="BE52" s="1312"/>
      <c r="BF52" s="1312"/>
      <c r="BG52" s="1312"/>
      <c r="BH52" s="1312"/>
      <c r="BI52" s="1312"/>
      <c r="BJ52" s="1312"/>
      <c r="BK52" s="1312"/>
      <c r="BL52" s="1312"/>
      <c r="BM52" s="1312"/>
      <c r="BN52" s="1312"/>
      <c r="BO52" s="1312"/>
      <c r="BP52" s="1310"/>
      <c r="BQ52" s="1310"/>
      <c r="BR52" s="1310"/>
      <c r="BS52" s="1310"/>
      <c r="BT52" s="1310"/>
      <c r="BU52" s="1310"/>
      <c r="BV52" s="1310"/>
      <c r="BW52" s="1310"/>
      <c r="BX52" s="1310"/>
      <c r="BY52" s="1310"/>
      <c r="BZ52" s="1310"/>
      <c r="CA52" s="1310"/>
      <c r="CB52" s="1310"/>
      <c r="CC52" s="1310"/>
      <c r="CD52" s="1310"/>
      <c r="CE52" s="1310"/>
      <c r="CF52" s="1310"/>
      <c r="CG52" s="1310"/>
      <c r="CH52" s="1310"/>
      <c r="CI52" s="1310"/>
      <c r="CJ52" s="1310"/>
      <c r="CK52" s="1310"/>
      <c r="CL52" s="1310"/>
      <c r="CM52" s="1310"/>
      <c r="CN52" s="1310"/>
      <c r="CO52" s="1310"/>
      <c r="CP52" s="1310"/>
      <c r="CQ52" s="1310"/>
      <c r="CR52" s="1310"/>
      <c r="CS52" s="1310"/>
      <c r="CT52" s="1310"/>
      <c r="CU52" s="1310"/>
      <c r="CV52" s="1310"/>
      <c r="CW52" s="1310"/>
      <c r="CX52" s="1310"/>
      <c r="CY52" s="1310"/>
      <c r="CZ52" s="1310"/>
      <c r="DA52" s="1310"/>
      <c r="DB52" s="1310"/>
      <c r="DC52" s="1310"/>
    </row>
    <row r="53" spans="1:109" x14ac:dyDescent="0.15">
      <c r="A53" s="402"/>
      <c r="B53" s="394"/>
      <c r="G53" s="1323"/>
      <c r="H53" s="1323"/>
      <c r="I53" s="1305"/>
      <c r="J53" s="1305"/>
      <c r="K53" s="1322"/>
      <c r="L53" s="1322"/>
      <c r="M53" s="1322"/>
      <c r="N53" s="1322"/>
      <c r="AM53" s="403"/>
      <c r="AN53" s="1312"/>
      <c r="AO53" s="1312"/>
      <c r="AP53" s="1312"/>
      <c r="AQ53" s="1312"/>
      <c r="AR53" s="1312"/>
      <c r="AS53" s="1312"/>
      <c r="AT53" s="1312"/>
      <c r="AU53" s="1312"/>
      <c r="AV53" s="1312"/>
      <c r="AW53" s="1312"/>
      <c r="AX53" s="1312"/>
      <c r="AY53" s="1312"/>
      <c r="AZ53" s="1312"/>
      <c r="BA53" s="1312"/>
      <c r="BB53" s="1312" t="s">
        <v>616</v>
      </c>
      <c r="BC53" s="1312"/>
      <c r="BD53" s="1312"/>
      <c r="BE53" s="1312"/>
      <c r="BF53" s="1312"/>
      <c r="BG53" s="1312"/>
      <c r="BH53" s="1312"/>
      <c r="BI53" s="1312"/>
      <c r="BJ53" s="1312"/>
      <c r="BK53" s="1312"/>
      <c r="BL53" s="1312"/>
      <c r="BM53" s="1312"/>
      <c r="BN53" s="1312"/>
      <c r="BO53" s="1312"/>
      <c r="BP53" s="1311"/>
      <c r="BQ53" s="1310"/>
      <c r="BR53" s="1310"/>
      <c r="BS53" s="1310"/>
      <c r="BT53" s="1310"/>
      <c r="BU53" s="1310"/>
      <c r="BV53" s="1310"/>
      <c r="BW53" s="1310"/>
      <c r="BX53" s="1310">
        <v>52.4</v>
      </c>
      <c r="BY53" s="1310"/>
      <c r="BZ53" s="1310"/>
      <c r="CA53" s="1310"/>
      <c r="CB53" s="1310"/>
      <c r="CC53" s="1310"/>
      <c r="CD53" s="1310"/>
      <c r="CE53" s="1310"/>
      <c r="CF53" s="1310">
        <v>59.1</v>
      </c>
      <c r="CG53" s="1310"/>
      <c r="CH53" s="1310"/>
      <c r="CI53" s="1310"/>
      <c r="CJ53" s="1310"/>
      <c r="CK53" s="1310"/>
      <c r="CL53" s="1310"/>
      <c r="CM53" s="1310"/>
      <c r="CN53" s="1310">
        <v>60.4</v>
      </c>
      <c r="CO53" s="1310"/>
      <c r="CP53" s="1310"/>
      <c r="CQ53" s="1310"/>
      <c r="CR53" s="1310"/>
      <c r="CS53" s="1310"/>
      <c r="CT53" s="1310"/>
      <c r="CU53" s="1310"/>
      <c r="CV53" s="1310">
        <v>61.6</v>
      </c>
      <c r="CW53" s="1310"/>
      <c r="CX53" s="1310"/>
      <c r="CY53" s="1310"/>
      <c r="CZ53" s="1310"/>
      <c r="DA53" s="1310"/>
      <c r="DB53" s="1310"/>
      <c r="DC53" s="1310"/>
    </row>
    <row r="54" spans="1:109" x14ac:dyDescent="0.15">
      <c r="A54" s="402"/>
      <c r="B54" s="394"/>
      <c r="G54" s="1323"/>
      <c r="H54" s="1323"/>
      <c r="I54" s="1305"/>
      <c r="J54" s="1305"/>
      <c r="K54" s="1322"/>
      <c r="L54" s="1322"/>
      <c r="M54" s="1322"/>
      <c r="N54" s="1322"/>
      <c r="AM54" s="403"/>
      <c r="AN54" s="1312"/>
      <c r="AO54" s="1312"/>
      <c r="AP54" s="1312"/>
      <c r="AQ54" s="1312"/>
      <c r="AR54" s="1312"/>
      <c r="AS54" s="1312"/>
      <c r="AT54" s="1312"/>
      <c r="AU54" s="1312"/>
      <c r="AV54" s="1312"/>
      <c r="AW54" s="1312"/>
      <c r="AX54" s="1312"/>
      <c r="AY54" s="1312"/>
      <c r="AZ54" s="1312"/>
      <c r="BA54" s="1312"/>
      <c r="BB54" s="1312"/>
      <c r="BC54" s="1312"/>
      <c r="BD54" s="1312"/>
      <c r="BE54" s="1312"/>
      <c r="BF54" s="1312"/>
      <c r="BG54" s="1312"/>
      <c r="BH54" s="1312"/>
      <c r="BI54" s="1312"/>
      <c r="BJ54" s="1312"/>
      <c r="BK54" s="1312"/>
      <c r="BL54" s="1312"/>
      <c r="BM54" s="1312"/>
      <c r="BN54" s="1312"/>
      <c r="BO54" s="1312"/>
      <c r="BP54" s="1310"/>
      <c r="BQ54" s="1310"/>
      <c r="BR54" s="1310"/>
      <c r="BS54" s="1310"/>
      <c r="BT54" s="1310"/>
      <c r="BU54" s="1310"/>
      <c r="BV54" s="1310"/>
      <c r="BW54" s="1310"/>
      <c r="BX54" s="1310"/>
      <c r="BY54" s="1310"/>
      <c r="BZ54" s="1310"/>
      <c r="CA54" s="1310"/>
      <c r="CB54" s="1310"/>
      <c r="CC54" s="1310"/>
      <c r="CD54" s="1310"/>
      <c r="CE54" s="1310"/>
      <c r="CF54" s="1310"/>
      <c r="CG54" s="1310"/>
      <c r="CH54" s="1310"/>
      <c r="CI54" s="1310"/>
      <c r="CJ54" s="1310"/>
      <c r="CK54" s="1310"/>
      <c r="CL54" s="1310"/>
      <c r="CM54" s="1310"/>
      <c r="CN54" s="1310"/>
      <c r="CO54" s="1310"/>
      <c r="CP54" s="1310"/>
      <c r="CQ54" s="1310"/>
      <c r="CR54" s="1310"/>
      <c r="CS54" s="1310"/>
      <c r="CT54" s="1310"/>
      <c r="CU54" s="1310"/>
      <c r="CV54" s="1310"/>
      <c r="CW54" s="1310"/>
      <c r="CX54" s="1310"/>
      <c r="CY54" s="1310"/>
      <c r="CZ54" s="1310"/>
      <c r="DA54" s="1310"/>
      <c r="DB54" s="1310"/>
      <c r="DC54" s="1310"/>
    </row>
    <row r="55" spans="1:109" x14ac:dyDescent="0.15">
      <c r="A55" s="402"/>
      <c r="B55" s="394"/>
      <c r="G55" s="1305"/>
      <c r="H55" s="1305"/>
      <c r="I55" s="1305"/>
      <c r="J55" s="1305"/>
      <c r="K55" s="1322"/>
      <c r="L55" s="1322"/>
      <c r="M55" s="1322"/>
      <c r="N55" s="1322"/>
      <c r="AN55" s="1309" t="s">
        <v>617</v>
      </c>
      <c r="AO55" s="1309"/>
      <c r="AP55" s="1309"/>
      <c r="AQ55" s="1309"/>
      <c r="AR55" s="1309"/>
      <c r="AS55" s="1309"/>
      <c r="AT55" s="1309"/>
      <c r="AU55" s="1309"/>
      <c r="AV55" s="1309"/>
      <c r="AW55" s="1309"/>
      <c r="AX55" s="1309"/>
      <c r="AY55" s="1309"/>
      <c r="AZ55" s="1309"/>
      <c r="BA55" s="1309"/>
      <c r="BB55" s="1312" t="s">
        <v>615</v>
      </c>
      <c r="BC55" s="1312"/>
      <c r="BD55" s="1312"/>
      <c r="BE55" s="1312"/>
      <c r="BF55" s="1312"/>
      <c r="BG55" s="1312"/>
      <c r="BH55" s="1312"/>
      <c r="BI55" s="1312"/>
      <c r="BJ55" s="1312"/>
      <c r="BK55" s="1312"/>
      <c r="BL55" s="1312"/>
      <c r="BM55" s="1312"/>
      <c r="BN55" s="1312"/>
      <c r="BO55" s="1312"/>
      <c r="BP55" s="1311"/>
      <c r="BQ55" s="1310"/>
      <c r="BR55" s="1310"/>
      <c r="BS55" s="1310"/>
      <c r="BT55" s="1310"/>
      <c r="BU55" s="1310"/>
      <c r="BV55" s="1310"/>
      <c r="BW55" s="1310"/>
      <c r="BX55" s="1310">
        <v>13.1</v>
      </c>
      <c r="BY55" s="1310"/>
      <c r="BZ55" s="1310"/>
      <c r="CA55" s="1310"/>
      <c r="CB55" s="1310"/>
      <c r="CC55" s="1310"/>
      <c r="CD55" s="1310"/>
      <c r="CE55" s="1310"/>
      <c r="CF55" s="1310">
        <v>0</v>
      </c>
      <c r="CG55" s="1310"/>
      <c r="CH55" s="1310"/>
      <c r="CI55" s="1310"/>
      <c r="CJ55" s="1310"/>
      <c r="CK55" s="1310"/>
      <c r="CL55" s="1310"/>
      <c r="CM55" s="1310"/>
      <c r="CN55" s="1310">
        <v>0</v>
      </c>
      <c r="CO55" s="1310"/>
      <c r="CP55" s="1310"/>
      <c r="CQ55" s="1310"/>
      <c r="CR55" s="1310"/>
      <c r="CS55" s="1310"/>
      <c r="CT55" s="1310"/>
      <c r="CU55" s="1310"/>
      <c r="CV55" s="1310">
        <v>0</v>
      </c>
      <c r="CW55" s="1310"/>
      <c r="CX55" s="1310"/>
      <c r="CY55" s="1310"/>
      <c r="CZ55" s="1310"/>
      <c r="DA55" s="1310"/>
      <c r="DB55" s="1310"/>
      <c r="DC55" s="1310"/>
    </row>
    <row r="56" spans="1:109" x14ac:dyDescent="0.15">
      <c r="A56" s="402"/>
      <c r="B56" s="394"/>
      <c r="G56" s="1305"/>
      <c r="H56" s="1305"/>
      <c r="I56" s="1305"/>
      <c r="J56" s="1305"/>
      <c r="K56" s="1322"/>
      <c r="L56" s="1322"/>
      <c r="M56" s="1322"/>
      <c r="N56" s="1322"/>
      <c r="AN56" s="1309"/>
      <c r="AO56" s="1309"/>
      <c r="AP56" s="1309"/>
      <c r="AQ56" s="1309"/>
      <c r="AR56" s="1309"/>
      <c r="AS56" s="1309"/>
      <c r="AT56" s="1309"/>
      <c r="AU56" s="1309"/>
      <c r="AV56" s="1309"/>
      <c r="AW56" s="1309"/>
      <c r="AX56" s="1309"/>
      <c r="AY56" s="1309"/>
      <c r="AZ56" s="1309"/>
      <c r="BA56" s="1309"/>
      <c r="BB56" s="1312"/>
      <c r="BC56" s="1312"/>
      <c r="BD56" s="1312"/>
      <c r="BE56" s="1312"/>
      <c r="BF56" s="1312"/>
      <c r="BG56" s="1312"/>
      <c r="BH56" s="1312"/>
      <c r="BI56" s="1312"/>
      <c r="BJ56" s="1312"/>
      <c r="BK56" s="1312"/>
      <c r="BL56" s="1312"/>
      <c r="BM56" s="1312"/>
      <c r="BN56" s="1312"/>
      <c r="BO56" s="1312"/>
      <c r="BP56" s="1310"/>
      <c r="BQ56" s="1310"/>
      <c r="BR56" s="1310"/>
      <c r="BS56" s="1310"/>
      <c r="BT56" s="1310"/>
      <c r="BU56" s="1310"/>
      <c r="BV56" s="1310"/>
      <c r="BW56" s="1310"/>
      <c r="BX56" s="1310"/>
      <c r="BY56" s="1310"/>
      <c r="BZ56" s="1310"/>
      <c r="CA56" s="1310"/>
      <c r="CB56" s="1310"/>
      <c r="CC56" s="1310"/>
      <c r="CD56" s="1310"/>
      <c r="CE56" s="1310"/>
      <c r="CF56" s="1310"/>
      <c r="CG56" s="1310"/>
      <c r="CH56" s="1310"/>
      <c r="CI56" s="1310"/>
      <c r="CJ56" s="1310"/>
      <c r="CK56" s="1310"/>
      <c r="CL56" s="1310"/>
      <c r="CM56" s="1310"/>
      <c r="CN56" s="1310"/>
      <c r="CO56" s="1310"/>
      <c r="CP56" s="1310"/>
      <c r="CQ56" s="1310"/>
      <c r="CR56" s="1310"/>
      <c r="CS56" s="1310"/>
      <c r="CT56" s="1310"/>
      <c r="CU56" s="1310"/>
      <c r="CV56" s="1310"/>
      <c r="CW56" s="1310"/>
      <c r="CX56" s="1310"/>
      <c r="CY56" s="1310"/>
      <c r="CZ56" s="1310"/>
      <c r="DA56" s="1310"/>
      <c r="DB56" s="1310"/>
      <c r="DC56" s="1310"/>
    </row>
    <row r="57" spans="1:109" s="402" customFormat="1" x14ac:dyDescent="0.15">
      <c r="B57" s="406"/>
      <c r="G57" s="1305"/>
      <c r="H57" s="1305"/>
      <c r="I57" s="1325"/>
      <c r="J57" s="1325"/>
      <c r="K57" s="1322"/>
      <c r="L57" s="1322"/>
      <c r="M57" s="1322"/>
      <c r="N57" s="1322"/>
      <c r="AM57" s="387"/>
      <c r="AN57" s="1309"/>
      <c r="AO57" s="1309"/>
      <c r="AP57" s="1309"/>
      <c r="AQ57" s="1309"/>
      <c r="AR57" s="1309"/>
      <c r="AS57" s="1309"/>
      <c r="AT57" s="1309"/>
      <c r="AU57" s="1309"/>
      <c r="AV57" s="1309"/>
      <c r="AW57" s="1309"/>
      <c r="AX57" s="1309"/>
      <c r="AY57" s="1309"/>
      <c r="AZ57" s="1309"/>
      <c r="BA57" s="1309"/>
      <c r="BB57" s="1312" t="s">
        <v>616</v>
      </c>
      <c r="BC57" s="1312"/>
      <c r="BD57" s="1312"/>
      <c r="BE57" s="1312"/>
      <c r="BF57" s="1312"/>
      <c r="BG57" s="1312"/>
      <c r="BH57" s="1312"/>
      <c r="BI57" s="1312"/>
      <c r="BJ57" s="1312"/>
      <c r="BK57" s="1312"/>
      <c r="BL57" s="1312"/>
      <c r="BM57" s="1312"/>
      <c r="BN57" s="1312"/>
      <c r="BO57" s="1312"/>
      <c r="BP57" s="1311"/>
      <c r="BQ57" s="1310"/>
      <c r="BR57" s="1310"/>
      <c r="BS57" s="1310"/>
      <c r="BT57" s="1310"/>
      <c r="BU57" s="1310"/>
      <c r="BV57" s="1310"/>
      <c r="BW57" s="1310"/>
      <c r="BX57" s="1310">
        <v>53.4</v>
      </c>
      <c r="BY57" s="1310"/>
      <c r="BZ57" s="1310"/>
      <c r="CA57" s="1310"/>
      <c r="CB57" s="1310"/>
      <c r="CC57" s="1310"/>
      <c r="CD57" s="1310"/>
      <c r="CE57" s="1310"/>
      <c r="CF57" s="1310">
        <v>52.1</v>
      </c>
      <c r="CG57" s="1310"/>
      <c r="CH57" s="1310"/>
      <c r="CI57" s="1310"/>
      <c r="CJ57" s="1310"/>
      <c r="CK57" s="1310"/>
      <c r="CL57" s="1310"/>
      <c r="CM57" s="1310"/>
      <c r="CN57" s="1310">
        <v>59.1</v>
      </c>
      <c r="CO57" s="1310"/>
      <c r="CP57" s="1310"/>
      <c r="CQ57" s="1310"/>
      <c r="CR57" s="1310"/>
      <c r="CS57" s="1310"/>
      <c r="CT57" s="1310"/>
      <c r="CU57" s="1310"/>
      <c r="CV57" s="1310">
        <v>58.6</v>
      </c>
      <c r="CW57" s="1310"/>
      <c r="CX57" s="1310"/>
      <c r="CY57" s="1310"/>
      <c r="CZ57" s="1310"/>
      <c r="DA57" s="1310"/>
      <c r="DB57" s="1310"/>
      <c r="DC57" s="1310"/>
      <c r="DD57" s="407"/>
      <c r="DE57" s="406"/>
    </row>
    <row r="58" spans="1:109" s="402" customFormat="1" x14ac:dyDescent="0.15">
      <c r="A58" s="387"/>
      <c r="B58" s="406"/>
      <c r="G58" s="1305"/>
      <c r="H58" s="1305"/>
      <c r="I58" s="1325"/>
      <c r="J58" s="1325"/>
      <c r="K58" s="1322"/>
      <c r="L58" s="1322"/>
      <c r="M58" s="1322"/>
      <c r="N58" s="1322"/>
      <c r="AM58" s="387"/>
      <c r="AN58" s="1309"/>
      <c r="AO58" s="1309"/>
      <c r="AP58" s="1309"/>
      <c r="AQ58" s="1309"/>
      <c r="AR58" s="1309"/>
      <c r="AS58" s="1309"/>
      <c r="AT58" s="1309"/>
      <c r="AU58" s="1309"/>
      <c r="AV58" s="1309"/>
      <c r="AW58" s="1309"/>
      <c r="AX58" s="1309"/>
      <c r="AY58" s="1309"/>
      <c r="AZ58" s="1309"/>
      <c r="BA58" s="1309"/>
      <c r="BB58" s="1312"/>
      <c r="BC58" s="1312"/>
      <c r="BD58" s="1312"/>
      <c r="BE58" s="1312"/>
      <c r="BF58" s="1312"/>
      <c r="BG58" s="1312"/>
      <c r="BH58" s="1312"/>
      <c r="BI58" s="1312"/>
      <c r="BJ58" s="1312"/>
      <c r="BK58" s="1312"/>
      <c r="BL58" s="1312"/>
      <c r="BM58" s="1312"/>
      <c r="BN58" s="1312"/>
      <c r="BO58" s="1312"/>
      <c r="BP58" s="1310"/>
      <c r="BQ58" s="1310"/>
      <c r="BR58" s="1310"/>
      <c r="BS58" s="1310"/>
      <c r="BT58" s="1310"/>
      <c r="BU58" s="1310"/>
      <c r="BV58" s="1310"/>
      <c r="BW58" s="1310"/>
      <c r="BX58" s="1310"/>
      <c r="BY58" s="1310"/>
      <c r="BZ58" s="1310"/>
      <c r="CA58" s="1310"/>
      <c r="CB58" s="1310"/>
      <c r="CC58" s="1310"/>
      <c r="CD58" s="1310"/>
      <c r="CE58" s="1310"/>
      <c r="CF58" s="1310"/>
      <c r="CG58" s="1310"/>
      <c r="CH58" s="1310"/>
      <c r="CI58" s="1310"/>
      <c r="CJ58" s="1310"/>
      <c r="CK58" s="1310"/>
      <c r="CL58" s="1310"/>
      <c r="CM58" s="1310"/>
      <c r="CN58" s="1310"/>
      <c r="CO58" s="1310"/>
      <c r="CP58" s="1310"/>
      <c r="CQ58" s="1310"/>
      <c r="CR58" s="1310"/>
      <c r="CS58" s="1310"/>
      <c r="CT58" s="1310"/>
      <c r="CU58" s="1310"/>
      <c r="CV58" s="1310"/>
      <c r="CW58" s="1310"/>
      <c r="CX58" s="1310"/>
      <c r="CY58" s="1310"/>
      <c r="CZ58" s="1310"/>
      <c r="DA58" s="1310"/>
      <c r="DB58" s="1310"/>
      <c r="DC58" s="1310"/>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618</v>
      </c>
    </row>
    <row r="64" spans="1:109" x14ac:dyDescent="0.15">
      <c r="B64" s="394"/>
      <c r="G64" s="401"/>
      <c r="I64" s="414"/>
      <c r="J64" s="414"/>
      <c r="K64" s="414"/>
      <c r="L64" s="414"/>
      <c r="M64" s="414"/>
      <c r="N64" s="415"/>
      <c r="AM64" s="401"/>
      <c r="AN64" s="401" t="s">
        <v>612</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13" t="s">
        <v>621</v>
      </c>
      <c r="AO65" s="1314"/>
      <c r="AP65" s="1314"/>
      <c r="AQ65" s="1314"/>
      <c r="AR65" s="1314"/>
      <c r="AS65" s="1314"/>
      <c r="AT65" s="1314"/>
      <c r="AU65" s="1314"/>
      <c r="AV65" s="1314"/>
      <c r="AW65" s="1314"/>
      <c r="AX65" s="1314"/>
      <c r="AY65" s="1314"/>
      <c r="AZ65" s="1314"/>
      <c r="BA65" s="1314"/>
      <c r="BB65" s="1314"/>
      <c r="BC65" s="1314"/>
      <c r="BD65" s="1314"/>
      <c r="BE65" s="1314"/>
      <c r="BF65" s="1314"/>
      <c r="BG65" s="1314"/>
      <c r="BH65" s="1314"/>
      <c r="BI65" s="1314"/>
      <c r="BJ65" s="1314"/>
      <c r="BK65" s="1314"/>
      <c r="BL65" s="1314"/>
      <c r="BM65" s="1314"/>
      <c r="BN65" s="1314"/>
      <c r="BO65" s="1314"/>
      <c r="BP65" s="1314"/>
      <c r="BQ65" s="1314"/>
      <c r="BR65" s="1314"/>
      <c r="BS65" s="1314"/>
      <c r="BT65" s="1314"/>
      <c r="BU65" s="1314"/>
      <c r="BV65" s="1314"/>
      <c r="BW65" s="1314"/>
      <c r="BX65" s="1314"/>
      <c r="BY65" s="1314"/>
      <c r="BZ65" s="1314"/>
      <c r="CA65" s="1314"/>
      <c r="CB65" s="1314"/>
      <c r="CC65" s="1314"/>
      <c r="CD65" s="1314"/>
      <c r="CE65" s="1314"/>
      <c r="CF65" s="1314"/>
      <c r="CG65" s="1314"/>
      <c r="CH65" s="1314"/>
      <c r="CI65" s="1314"/>
      <c r="CJ65" s="1314"/>
      <c r="CK65" s="1314"/>
      <c r="CL65" s="1314"/>
      <c r="CM65" s="1314"/>
      <c r="CN65" s="1314"/>
      <c r="CO65" s="1314"/>
      <c r="CP65" s="1314"/>
      <c r="CQ65" s="1314"/>
      <c r="CR65" s="1314"/>
      <c r="CS65" s="1314"/>
      <c r="CT65" s="1314"/>
      <c r="CU65" s="1314"/>
      <c r="CV65" s="1314"/>
      <c r="CW65" s="1314"/>
      <c r="CX65" s="1314"/>
      <c r="CY65" s="1314"/>
      <c r="CZ65" s="1314"/>
      <c r="DA65" s="1314"/>
      <c r="DB65" s="1314"/>
      <c r="DC65" s="1315"/>
    </row>
    <row r="66" spans="2:107" x14ac:dyDescent="0.15">
      <c r="B66" s="394"/>
      <c r="AN66" s="1316"/>
      <c r="AO66" s="1317"/>
      <c r="AP66" s="1317"/>
      <c r="AQ66" s="1317"/>
      <c r="AR66" s="1317"/>
      <c r="AS66" s="1317"/>
      <c r="AT66" s="1317"/>
      <c r="AU66" s="1317"/>
      <c r="AV66" s="1317"/>
      <c r="AW66" s="1317"/>
      <c r="AX66" s="1317"/>
      <c r="AY66" s="1317"/>
      <c r="AZ66" s="1317"/>
      <c r="BA66" s="1317"/>
      <c r="BB66" s="1317"/>
      <c r="BC66" s="1317"/>
      <c r="BD66" s="1317"/>
      <c r="BE66" s="1317"/>
      <c r="BF66" s="1317"/>
      <c r="BG66" s="1317"/>
      <c r="BH66" s="1317"/>
      <c r="BI66" s="1317"/>
      <c r="BJ66" s="1317"/>
      <c r="BK66" s="1317"/>
      <c r="BL66" s="1317"/>
      <c r="BM66" s="1317"/>
      <c r="BN66" s="1317"/>
      <c r="BO66" s="1317"/>
      <c r="BP66" s="1317"/>
      <c r="BQ66" s="1317"/>
      <c r="BR66" s="1317"/>
      <c r="BS66" s="1317"/>
      <c r="BT66" s="1317"/>
      <c r="BU66" s="1317"/>
      <c r="BV66" s="1317"/>
      <c r="BW66" s="1317"/>
      <c r="BX66" s="1317"/>
      <c r="BY66" s="1317"/>
      <c r="BZ66" s="1317"/>
      <c r="CA66" s="1317"/>
      <c r="CB66" s="1317"/>
      <c r="CC66" s="1317"/>
      <c r="CD66" s="1317"/>
      <c r="CE66" s="1317"/>
      <c r="CF66" s="1317"/>
      <c r="CG66" s="1317"/>
      <c r="CH66" s="1317"/>
      <c r="CI66" s="1317"/>
      <c r="CJ66" s="1317"/>
      <c r="CK66" s="1317"/>
      <c r="CL66" s="1317"/>
      <c r="CM66" s="1317"/>
      <c r="CN66" s="1317"/>
      <c r="CO66" s="1317"/>
      <c r="CP66" s="1317"/>
      <c r="CQ66" s="1317"/>
      <c r="CR66" s="1317"/>
      <c r="CS66" s="1317"/>
      <c r="CT66" s="1317"/>
      <c r="CU66" s="1317"/>
      <c r="CV66" s="1317"/>
      <c r="CW66" s="1317"/>
      <c r="CX66" s="1317"/>
      <c r="CY66" s="1317"/>
      <c r="CZ66" s="1317"/>
      <c r="DA66" s="1317"/>
      <c r="DB66" s="1317"/>
      <c r="DC66" s="1318"/>
    </row>
    <row r="67" spans="2:107" x14ac:dyDescent="0.15">
      <c r="B67" s="394"/>
      <c r="AN67" s="1316"/>
      <c r="AO67" s="1317"/>
      <c r="AP67" s="1317"/>
      <c r="AQ67" s="1317"/>
      <c r="AR67" s="1317"/>
      <c r="AS67" s="1317"/>
      <c r="AT67" s="1317"/>
      <c r="AU67" s="1317"/>
      <c r="AV67" s="1317"/>
      <c r="AW67" s="1317"/>
      <c r="AX67" s="1317"/>
      <c r="AY67" s="1317"/>
      <c r="AZ67" s="1317"/>
      <c r="BA67" s="1317"/>
      <c r="BB67" s="1317"/>
      <c r="BC67" s="1317"/>
      <c r="BD67" s="1317"/>
      <c r="BE67" s="1317"/>
      <c r="BF67" s="1317"/>
      <c r="BG67" s="1317"/>
      <c r="BH67" s="1317"/>
      <c r="BI67" s="1317"/>
      <c r="BJ67" s="1317"/>
      <c r="BK67" s="1317"/>
      <c r="BL67" s="1317"/>
      <c r="BM67" s="1317"/>
      <c r="BN67" s="1317"/>
      <c r="BO67" s="1317"/>
      <c r="BP67" s="1317"/>
      <c r="BQ67" s="1317"/>
      <c r="BR67" s="1317"/>
      <c r="BS67" s="1317"/>
      <c r="BT67" s="1317"/>
      <c r="BU67" s="1317"/>
      <c r="BV67" s="1317"/>
      <c r="BW67" s="1317"/>
      <c r="BX67" s="1317"/>
      <c r="BY67" s="1317"/>
      <c r="BZ67" s="1317"/>
      <c r="CA67" s="1317"/>
      <c r="CB67" s="1317"/>
      <c r="CC67" s="1317"/>
      <c r="CD67" s="1317"/>
      <c r="CE67" s="1317"/>
      <c r="CF67" s="1317"/>
      <c r="CG67" s="1317"/>
      <c r="CH67" s="1317"/>
      <c r="CI67" s="1317"/>
      <c r="CJ67" s="1317"/>
      <c r="CK67" s="1317"/>
      <c r="CL67" s="1317"/>
      <c r="CM67" s="1317"/>
      <c r="CN67" s="1317"/>
      <c r="CO67" s="1317"/>
      <c r="CP67" s="1317"/>
      <c r="CQ67" s="1317"/>
      <c r="CR67" s="1317"/>
      <c r="CS67" s="1317"/>
      <c r="CT67" s="1317"/>
      <c r="CU67" s="1317"/>
      <c r="CV67" s="1317"/>
      <c r="CW67" s="1317"/>
      <c r="CX67" s="1317"/>
      <c r="CY67" s="1317"/>
      <c r="CZ67" s="1317"/>
      <c r="DA67" s="1317"/>
      <c r="DB67" s="1317"/>
      <c r="DC67" s="1318"/>
    </row>
    <row r="68" spans="2:107" x14ac:dyDescent="0.15">
      <c r="B68" s="394"/>
      <c r="AN68" s="1316"/>
      <c r="AO68" s="1317"/>
      <c r="AP68" s="1317"/>
      <c r="AQ68" s="1317"/>
      <c r="AR68" s="1317"/>
      <c r="AS68" s="1317"/>
      <c r="AT68" s="1317"/>
      <c r="AU68" s="1317"/>
      <c r="AV68" s="1317"/>
      <c r="AW68" s="1317"/>
      <c r="AX68" s="1317"/>
      <c r="AY68" s="1317"/>
      <c r="AZ68" s="1317"/>
      <c r="BA68" s="1317"/>
      <c r="BB68" s="1317"/>
      <c r="BC68" s="1317"/>
      <c r="BD68" s="1317"/>
      <c r="BE68" s="1317"/>
      <c r="BF68" s="1317"/>
      <c r="BG68" s="1317"/>
      <c r="BH68" s="1317"/>
      <c r="BI68" s="1317"/>
      <c r="BJ68" s="1317"/>
      <c r="BK68" s="1317"/>
      <c r="BL68" s="1317"/>
      <c r="BM68" s="1317"/>
      <c r="BN68" s="1317"/>
      <c r="BO68" s="1317"/>
      <c r="BP68" s="1317"/>
      <c r="BQ68" s="1317"/>
      <c r="BR68" s="1317"/>
      <c r="BS68" s="1317"/>
      <c r="BT68" s="1317"/>
      <c r="BU68" s="1317"/>
      <c r="BV68" s="1317"/>
      <c r="BW68" s="1317"/>
      <c r="BX68" s="1317"/>
      <c r="BY68" s="1317"/>
      <c r="BZ68" s="1317"/>
      <c r="CA68" s="1317"/>
      <c r="CB68" s="1317"/>
      <c r="CC68" s="1317"/>
      <c r="CD68" s="1317"/>
      <c r="CE68" s="1317"/>
      <c r="CF68" s="1317"/>
      <c r="CG68" s="1317"/>
      <c r="CH68" s="1317"/>
      <c r="CI68" s="1317"/>
      <c r="CJ68" s="1317"/>
      <c r="CK68" s="1317"/>
      <c r="CL68" s="1317"/>
      <c r="CM68" s="1317"/>
      <c r="CN68" s="1317"/>
      <c r="CO68" s="1317"/>
      <c r="CP68" s="1317"/>
      <c r="CQ68" s="1317"/>
      <c r="CR68" s="1317"/>
      <c r="CS68" s="1317"/>
      <c r="CT68" s="1317"/>
      <c r="CU68" s="1317"/>
      <c r="CV68" s="1317"/>
      <c r="CW68" s="1317"/>
      <c r="CX68" s="1317"/>
      <c r="CY68" s="1317"/>
      <c r="CZ68" s="1317"/>
      <c r="DA68" s="1317"/>
      <c r="DB68" s="1317"/>
      <c r="DC68" s="1318"/>
    </row>
    <row r="69" spans="2:107" x14ac:dyDescent="0.15">
      <c r="B69" s="394"/>
      <c r="AN69" s="1319"/>
      <c r="AO69" s="1320"/>
      <c r="AP69" s="1320"/>
      <c r="AQ69" s="1320"/>
      <c r="AR69" s="1320"/>
      <c r="AS69" s="1320"/>
      <c r="AT69" s="1320"/>
      <c r="AU69" s="1320"/>
      <c r="AV69" s="1320"/>
      <c r="AW69" s="1320"/>
      <c r="AX69" s="1320"/>
      <c r="AY69" s="1320"/>
      <c r="AZ69" s="1320"/>
      <c r="BA69" s="1320"/>
      <c r="BB69" s="1320"/>
      <c r="BC69" s="1320"/>
      <c r="BD69" s="1320"/>
      <c r="BE69" s="1320"/>
      <c r="BF69" s="1320"/>
      <c r="BG69" s="1320"/>
      <c r="BH69" s="1320"/>
      <c r="BI69" s="1320"/>
      <c r="BJ69" s="1320"/>
      <c r="BK69" s="1320"/>
      <c r="BL69" s="1320"/>
      <c r="BM69" s="1320"/>
      <c r="BN69" s="1320"/>
      <c r="BO69" s="1320"/>
      <c r="BP69" s="1320"/>
      <c r="BQ69" s="1320"/>
      <c r="BR69" s="1320"/>
      <c r="BS69" s="1320"/>
      <c r="BT69" s="1320"/>
      <c r="BU69" s="1320"/>
      <c r="BV69" s="1320"/>
      <c r="BW69" s="1320"/>
      <c r="BX69" s="1320"/>
      <c r="BY69" s="1320"/>
      <c r="BZ69" s="1320"/>
      <c r="CA69" s="1320"/>
      <c r="CB69" s="1320"/>
      <c r="CC69" s="1320"/>
      <c r="CD69" s="1320"/>
      <c r="CE69" s="1320"/>
      <c r="CF69" s="1320"/>
      <c r="CG69" s="1320"/>
      <c r="CH69" s="1320"/>
      <c r="CI69" s="1320"/>
      <c r="CJ69" s="1320"/>
      <c r="CK69" s="1320"/>
      <c r="CL69" s="1320"/>
      <c r="CM69" s="1320"/>
      <c r="CN69" s="1320"/>
      <c r="CO69" s="1320"/>
      <c r="CP69" s="1320"/>
      <c r="CQ69" s="1320"/>
      <c r="CR69" s="1320"/>
      <c r="CS69" s="1320"/>
      <c r="CT69" s="1320"/>
      <c r="CU69" s="1320"/>
      <c r="CV69" s="1320"/>
      <c r="CW69" s="1320"/>
      <c r="CX69" s="1320"/>
      <c r="CY69" s="1320"/>
      <c r="CZ69" s="1320"/>
      <c r="DA69" s="1320"/>
      <c r="DB69" s="1320"/>
      <c r="DC69" s="1321"/>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613</v>
      </c>
    </row>
    <row r="72" spans="2:107" x14ac:dyDescent="0.15">
      <c r="B72" s="394"/>
      <c r="G72" s="1305"/>
      <c r="H72" s="1305"/>
      <c r="I72" s="1305"/>
      <c r="J72" s="1305"/>
      <c r="K72" s="404"/>
      <c r="L72" s="404"/>
      <c r="M72" s="405"/>
      <c r="N72" s="405"/>
      <c r="AN72" s="1306"/>
      <c r="AO72" s="1307"/>
      <c r="AP72" s="1307"/>
      <c r="AQ72" s="1307"/>
      <c r="AR72" s="1307"/>
      <c r="AS72" s="1307"/>
      <c r="AT72" s="1307"/>
      <c r="AU72" s="1307"/>
      <c r="AV72" s="1307"/>
      <c r="AW72" s="1307"/>
      <c r="AX72" s="1307"/>
      <c r="AY72" s="1307"/>
      <c r="AZ72" s="1307"/>
      <c r="BA72" s="1307"/>
      <c r="BB72" s="1307"/>
      <c r="BC72" s="1307"/>
      <c r="BD72" s="1307"/>
      <c r="BE72" s="1307"/>
      <c r="BF72" s="1307"/>
      <c r="BG72" s="1307"/>
      <c r="BH72" s="1307"/>
      <c r="BI72" s="1307"/>
      <c r="BJ72" s="1307"/>
      <c r="BK72" s="1307"/>
      <c r="BL72" s="1307"/>
      <c r="BM72" s="1307"/>
      <c r="BN72" s="1307"/>
      <c r="BO72" s="1308"/>
      <c r="BP72" s="1309" t="s">
        <v>557</v>
      </c>
      <c r="BQ72" s="1309"/>
      <c r="BR72" s="1309"/>
      <c r="BS72" s="1309"/>
      <c r="BT72" s="1309"/>
      <c r="BU72" s="1309"/>
      <c r="BV72" s="1309"/>
      <c r="BW72" s="1309"/>
      <c r="BX72" s="1309" t="s">
        <v>558</v>
      </c>
      <c r="BY72" s="1309"/>
      <c r="BZ72" s="1309"/>
      <c r="CA72" s="1309"/>
      <c r="CB72" s="1309"/>
      <c r="CC72" s="1309"/>
      <c r="CD72" s="1309"/>
      <c r="CE72" s="1309"/>
      <c r="CF72" s="1309" t="s">
        <v>559</v>
      </c>
      <c r="CG72" s="1309"/>
      <c r="CH72" s="1309"/>
      <c r="CI72" s="1309"/>
      <c r="CJ72" s="1309"/>
      <c r="CK72" s="1309"/>
      <c r="CL72" s="1309"/>
      <c r="CM72" s="1309"/>
      <c r="CN72" s="1309" t="s">
        <v>560</v>
      </c>
      <c r="CO72" s="1309"/>
      <c r="CP72" s="1309"/>
      <c r="CQ72" s="1309"/>
      <c r="CR72" s="1309"/>
      <c r="CS72" s="1309"/>
      <c r="CT72" s="1309"/>
      <c r="CU72" s="1309"/>
      <c r="CV72" s="1309" t="s">
        <v>561</v>
      </c>
      <c r="CW72" s="1309"/>
      <c r="CX72" s="1309"/>
      <c r="CY72" s="1309"/>
      <c r="CZ72" s="1309"/>
      <c r="DA72" s="1309"/>
      <c r="DB72" s="1309"/>
      <c r="DC72" s="1309"/>
    </row>
    <row r="73" spans="2:107" x14ac:dyDescent="0.15">
      <c r="B73" s="394"/>
      <c r="G73" s="1323"/>
      <c r="H73" s="1323"/>
      <c r="I73" s="1323"/>
      <c r="J73" s="1323"/>
      <c r="K73" s="1326"/>
      <c r="L73" s="1326"/>
      <c r="M73" s="1326"/>
      <c r="N73" s="1326"/>
      <c r="AM73" s="403"/>
      <c r="AN73" s="1312" t="s">
        <v>614</v>
      </c>
      <c r="AO73" s="1312"/>
      <c r="AP73" s="1312"/>
      <c r="AQ73" s="1312"/>
      <c r="AR73" s="1312"/>
      <c r="AS73" s="1312"/>
      <c r="AT73" s="1312"/>
      <c r="AU73" s="1312"/>
      <c r="AV73" s="1312"/>
      <c r="AW73" s="1312"/>
      <c r="AX73" s="1312"/>
      <c r="AY73" s="1312"/>
      <c r="AZ73" s="1312"/>
      <c r="BA73" s="1312"/>
      <c r="BB73" s="1312" t="s">
        <v>615</v>
      </c>
      <c r="BC73" s="1312"/>
      <c r="BD73" s="1312"/>
      <c r="BE73" s="1312"/>
      <c r="BF73" s="1312"/>
      <c r="BG73" s="1312"/>
      <c r="BH73" s="1312"/>
      <c r="BI73" s="1312"/>
      <c r="BJ73" s="1312"/>
      <c r="BK73" s="1312"/>
      <c r="BL73" s="1312"/>
      <c r="BM73" s="1312"/>
      <c r="BN73" s="1312"/>
      <c r="BO73" s="1312"/>
      <c r="BP73" s="1310">
        <v>62.2</v>
      </c>
      <c r="BQ73" s="1310"/>
      <c r="BR73" s="1310"/>
      <c r="BS73" s="1310"/>
      <c r="BT73" s="1310"/>
      <c r="BU73" s="1310"/>
      <c r="BV73" s="1310"/>
      <c r="BW73" s="1310"/>
      <c r="BX73" s="1310">
        <v>43.3</v>
      </c>
      <c r="BY73" s="1310"/>
      <c r="BZ73" s="1310"/>
      <c r="CA73" s="1310"/>
      <c r="CB73" s="1310"/>
      <c r="CC73" s="1310"/>
      <c r="CD73" s="1310"/>
      <c r="CE73" s="1310"/>
      <c r="CF73" s="1310">
        <v>21.4</v>
      </c>
      <c r="CG73" s="1310"/>
      <c r="CH73" s="1310"/>
      <c r="CI73" s="1310"/>
      <c r="CJ73" s="1310"/>
      <c r="CK73" s="1310"/>
      <c r="CL73" s="1310"/>
      <c r="CM73" s="1310"/>
      <c r="CN73" s="1310">
        <v>23.2</v>
      </c>
      <c r="CO73" s="1310"/>
      <c r="CP73" s="1310"/>
      <c r="CQ73" s="1310"/>
      <c r="CR73" s="1310"/>
      <c r="CS73" s="1310"/>
      <c r="CT73" s="1310"/>
      <c r="CU73" s="1310"/>
      <c r="CV73" s="1310">
        <v>23.9</v>
      </c>
      <c r="CW73" s="1310"/>
      <c r="CX73" s="1310"/>
      <c r="CY73" s="1310"/>
      <c r="CZ73" s="1310"/>
      <c r="DA73" s="1310"/>
      <c r="DB73" s="1310"/>
      <c r="DC73" s="1310"/>
    </row>
    <row r="74" spans="2:107" x14ac:dyDescent="0.15">
      <c r="B74" s="394"/>
      <c r="G74" s="1323"/>
      <c r="H74" s="1323"/>
      <c r="I74" s="1323"/>
      <c r="J74" s="1323"/>
      <c r="K74" s="1326"/>
      <c r="L74" s="1326"/>
      <c r="M74" s="1326"/>
      <c r="N74" s="1326"/>
      <c r="AM74" s="403"/>
      <c r="AN74" s="1312"/>
      <c r="AO74" s="1312"/>
      <c r="AP74" s="1312"/>
      <c r="AQ74" s="1312"/>
      <c r="AR74" s="1312"/>
      <c r="AS74" s="1312"/>
      <c r="AT74" s="1312"/>
      <c r="AU74" s="1312"/>
      <c r="AV74" s="1312"/>
      <c r="AW74" s="1312"/>
      <c r="AX74" s="1312"/>
      <c r="AY74" s="1312"/>
      <c r="AZ74" s="1312"/>
      <c r="BA74" s="1312"/>
      <c r="BB74" s="1312"/>
      <c r="BC74" s="1312"/>
      <c r="BD74" s="1312"/>
      <c r="BE74" s="1312"/>
      <c r="BF74" s="1312"/>
      <c r="BG74" s="1312"/>
      <c r="BH74" s="1312"/>
      <c r="BI74" s="1312"/>
      <c r="BJ74" s="1312"/>
      <c r="BK74" s="1312"/>
      <c r="BL74" s="1312"/>
      <c r="BM74" s="1312"/>
      <c r="BN74" s="1312"/>
      <c r="BO74" s="1312"/>
      <c r="BP74" s="1310"/>
      <c r="BQ74" s="1310"/>
      <c r="BR74" s="1310"/>
      <c r="BS74" s="1310"/>
      <c r="BT74" s="1310"/>
      <c r="BU74" s="1310"/>
      <c r="BV74" s="1310"/>
      <c r="BW74" s="1310"/>
      <c r="BX74" s="1310"/>
      <c r="BY74" s="1310"/>
      <c r="BZ74" s="1310"/>
      <c r="CA74" s="1310"/>
      <c r="CB74" s="1310"/>
      <c r="CC74" s="1310"/>
      <c r="CD74" s="1310"/>
      <c r="CE74" s="1310"/>
      <c r="CF74" s="1310"/>
      <c r="CG74" s="1310"/>
      <c r="CH74" s="1310"/>
      <c r="CI74" s="1310"/>
      <c r="CJ74" s="1310"/>
      <c r="CK74" s="1310"/>
      <c r="CL74" s="1310"/>
      <c r="CM74" s="1310"/>
      <c r="CN74" s="1310"/>
      <c r="CO74" s="1310"/>
      <c r="CP74" s="1310"/>
      <c r="CQ74" s="1310"/>
      <c r="CR74" s="1310"/>
      <c r="CS74" s="1310"/>
      <c r="CT74" s="1310"/>
      <c r="CU74" s="1310"/>
      <c r="CV74" s="1310"/>
      <c r="CW74" s="1310"/>
      <c r="CX74" s="1310"/>
      <c r="CY74" s="1310"/>
      <c r="CZ74" s="1310"/>
      <c r="DA74" s="1310"/>
      <c r="DB74" s="1310"/>
      <c r="DC74" s="1310"/>
    </row>
    <row r="75" spans="2:107" x14ac:dyDescent="0.15">
      <c r="B75" s="394"/>
      <c r="G75" s="1323"/>
      <c r="H75" s="1323"/>
      <c r="I75" s="1305"/>
      <c r="J75" s="1305"/>
      <c r="K75" s="1322"/>
      <c r="L75" s="1322"/>
      <c r="M75" s="1322"/>
      <c r="N75" s="1322"/>
      <c r="AM75" s="403"/>
      <c r="AN75" s="1312"/>
      <c r="AO75" s="1312"/>
      <c r="AP75" s="1312"/>
      <c r="AQ75" s="1312"/>
      <c r="AR75" s="1312"/>
      <c r="AS75" s="1312"/>
      <c r="AT75" s="1312"/>
      <c r="AU75" s="1312"/>
      <c r="AV75" s="1312"/>
      <c r="AW75" s="1312"/>
      <c r="AX75" s="1312"/>
      <c r="AY75" s="1312"/>
      <c r="AZ75" s="1312"/>
      <c r="BA75" s="1312"/>
      <c r="BB75" s="1312" t="s">
        <v>619</v>
      </c>
      <c r="BC75" s="1312"/>
      <c r="BD75" s="1312"/>
      <c r="BE75" s="1312"/>
      <c r="BF75" s="1312"/>
      <c r="BG75" s="1312"/>
      <c r="BH75" s="1312"/>
      <c r="BI75" s="1312"/>
      <c r="BJ75" s="1312"/>
      <c r="BK75" s="1312"/>
      <c r="BL75" s="1312"/>
      <c r="BM75" s="1312"/>
      <c r="BN75" s="1312"/>
      <c r="BO75" s="1312"/>
      <c r="BP75" s="1310">
        <v>10.6</v>
      </c>
      <c r="BQ75" s="1310"/>
      <c r="BR75" s="1310"/>
      <c r="BS75" s="1310"/>
      <c r="BT75" s="1310"/>
      <c r="BU75" s="1310"/>
      <c r="BV75" s="1310"/>
      <c r="BW75" s="1310"/>
      <c r="BX75" s="1310">
        <v>10.3</v>
      </c>
      <c r="BY75" s="1310"/>
      <c r="BZ75" s="1310"/>
      <c r="CA75" s="1310"/>
      <c r="CB75" s="1310"/>
      <c r="CC75" s="1310"/>
      <c r="CD75" s="1310"/>
      <c r="CE75" s="1310"/>
      <c r="CF75" s="1310">
        <v>9.6</v>
      </c>
      <c r="CG75" s="1310"/>
      <c r="CH75" s="1310"/>
      <c r="CI75" s="1310"/>
      <c r="CJ75" s="1310"/>
      <c r="CK75" s="1310"/>
      <c r="CL75" s="1310"/>
      <c r="CM75" s="1310"/>
      <c r="CN75" s="1310">
        <v>8.1</v>
      </c>
      <c r="CO75" s="1310"/>
      <c r="CP75" s="1310"/>
      <c r="CQ75" s="1310"/>
      <c r="CR75" s="1310"/>
      <c r="CS75" s="1310"/>
      <c r="CT75" s="1310"/>
      <c r="CU75" s="1310"/>
      <c r="CV75" s="1310">
        <v>7.8</v>
      </c>
      <c r="CW75" s="1310"/>
      <c r="CX75" s="1310"/>
      <c r="CY75" s="1310"/>
      <c r="CZ75" s="1310"/>
      <c r="DA75" s="1310"/>
      <c r="DB75" s="1310"/>
      <c r="DC75" s="1310"/>
    </row>
    <row r="76" spans="2:107" x14ac:dyDescent="0.15">
      <c r="B76" s="394"/>
      <c r="G76" s="1323"/>
      <c r="H76" s="1323"/>
      <c r="I76" s="1305"/>
      <c r="J76" s="1305"/>
      <c r="K76" s="1322"/>
      <c r="L76" s="1322"/>
      <c r="M76" s="1322"/>
      <c r="N76" s="1322"/>
      <c r="AM76" s="403"/>
      <c r="AN76" s="1312"/>
      <c r="AO76" s="1312"/>
      <c r="AP76" s="1312"/>
      <c r="AQ76" s="1312"/>
      <c r="AR76" s="1312"/>
      <c r="AS76" s="1312"/>
      <c r="AT76" s="1312"/>
      <c r="AU76" s="1312"/>
      <c r="AV76" s="1312"/>
      <c r="AW76" s="1312"/>
      <c r="AX76" s="1312"/>
      <c r="AY76" s="1312"/>
      <c r="AZ76" s="1312"/>
      <c r="BA76" s="1312"/>
      <c r="BB76" s="1312"/>
      <c r="BC76" s="1312"/>
      <c r="BD76" s="1312"/>
      <c r="BE76" s="1312"/>
      <c r="BF76" s="1312"/>
      <c r="BG76" s="1312"/>
      <c r="BH76" s="1312"/>
      <c r="BI76" s="1312"/>
      <c r="BJ76" s="1312"/>
      <c r="BK76" s="1312"/>
      <c r="BL76" s="1312"/>
      <c r="BM76" s="1312"/>
      <c r="BN76" s="1312"/>
      <c r="BO76" s="1312"/>
      <c r="BP76" s="1310"/>
      <c r="BQ76" s="1310"/>
      <c r="BR76" s="1310"/>
      <c r="BS76" s="1310"/>
      <c r="BT76" s="1310"/>
      <c r="BU76" s="1310"/>
      <c r="BV76" s="1310"/>
      <c r="BW76" s="1310"/>
      <c r="BX76" s="1310"/>
      <c r="BY76" s="1310"/>
      <c r="BZ76" s="1310"/>
      <c r="CA76" s="1310"/>
      <c r="CB76" s="1310"/>
      <c r="CC76" s="1310"/>
      <c r="CD76" s="1310"/>
      <c r="CE76" s="1310"/>
      <c r="CF76" s="1310"/>
      <c r="CG76" s="1310"/>
      <c r="CH76" s="1310"/>
      <c r="CI76" s="1310"/>
      <c r="CJ76" s="1310"/>
      <c r="CK76" s="1310"/>
      <c r="CL76" s="1310"/>
      <c r="CM76" s="1310"/>
      <c r="CN76" s="1310"/>
      <c r="CO76" s="1310"/>
      <c r="CP76" s="1310"/>
      <c r="CQ76" s="1310"/>
      <c r="CR76" s="1310"/>
      <c r="CS76" s="1310"/>
      <c r="CT76" s="1310"/>
      <c r="CU76" s="1310"/>
      <c r="CV76" s="1310"/>
      <c r="CW76" s="1310"/>
      <c r="CX76" s="1310"/>
      <c r="CY76" s="1310"/>
      <c r="CZ76" s="1310"/>
      <c r="DA76" s="1310"/>
      <c r="DB76" s="1310"/>
      <c r="DC76" s="1310"/>
    </row>
    <row r="77" spans="2:107" x14ac:dyDescent="0.15">
      <c r="B77" s="394"/>
      <c r="G77" s="1305"/>
      <c r="H77" s="1305"/>
      <c r="I77" s="1305"/>
      <c r="J77" s="1305"/>
      <c r="K77" s="1326"/>
      <c r="L77" s="1326"/>
      <c r="M77" s="1326"/>
      <c r="N77" s="1326"/>
      <c r="AN77" s="1309" t="s">
        <v>617</v>
      </c>
      <c r="AO77" s="1309"/>
      <c r="AP77" s="1309"/>
      <c r="AQ77" s="1309"/>
      <c r="AR77" s="1309"/>
      <c r="AS77" s="1309"/>
      <c r="AT77" s="1309"/>
      <c r="AU77" s="1309"/>
      <c r="AV77" s="1309"/>
      <c r="AW77" s="1309"/>
      <c r="AX77" s="1309"/>
      <c r="AY77" s="1309"/>
      <c r="AZ77" s="1309"/>
      <c r="BA77" s="1309"/>
      <c r="BB77" s="1312" t="s">
        <v>615</v>
      </c>
      <c r="BC77" s="1312"/>
      <c r="BD77" s="1312"/>
      <c r="BE77" s="1312"/>
      <c r="BF77" s="1312"/>
      <c r="BG77" s="1312"/>
      <c r="BH77" s="1312"/>
      <c r="BI77" s="1312"/>
      <c r="BJ77" s="1312"/>
      <c r="BK77" s="1312"/>
      <c r="BL77" s="1312"/>
      <c r="BM77" s="1312"/>
      <c r="BN77" s="1312"/>
      <c r="BO77" s="1312"/>
      <c r="BP77" s="1310">
        <v>10.199999999999999</v>
      </c>
      <c r="BQ77" s="1310"/>
      <c r="BR77" s="1310"/>
      <c r="BS77" s="1310"/>
      <c r="BT77" s="1310"/>
      <c r="BU77" s="1310"/>
      <c r="BV77" s="1310"/>
      <c r="BW77" s="1310"/>
      <c r="BX77" s="1310">
        <v>13.1</v>
      </c>
      <c r="BY77" s="1310"/>
      <c r="BZ77" s="1310"/>
      <c r="CA77" s="1310"/>
      <c r="CB77" s="1310"/>
      <c r="CC77" s="1310"/>
      <c r="CD77" s="1310"/>
      <c r="CE77" s="1310"/>
      <c r="CF77" s="1310">
        <v>0</v>
      </c>
      <c r="CG77" s="1310"/>
      <c r="CH77" s="1310"/>
      <c r="CI77" s="1310"/>
      <c r="CJ77" s="1310"/>
      <c r="CK77" s="1310"/>
      <c r="CL77" s="1310"/>
      <c r="CM77" s="1310"/>
      <c r="CN77" s="1310">
        <v>0</v>
      </c>
      <c r="CO77" s="1310"/>
      <c r="CP77" s="1310"/>
      <c r="CQ77" s="1310"/>
      <c r="CR77" s="1310"/>
      <c r="CS77" s="1310"/>
      <c r="CT77" s="1310"/>
      <c r="CU77" s="1310"/>
      <c r="CV77" s="1310">
        <v>0</v>
      </c>
      <c r="CW77" s="1310"/>
      <c r="CX77" s="1310"/>
      <c r="CY77" s="1310"/>
      <c r="CZ77" s="1310"/>
      <c r="DA77" s="1310"/>
      <c r="DB77" s="1310"/>
      <c r="DC77" s="1310"/>
    </row>
    <row r="78" spans="2:107" x14ac:dyDescent="0.15">
      <c r="B78" s="394"/>
      <c r="G78" s="1305"/>
      <c r="H78" s="1305"/>
      <c r="I78" s="1305"/>
      <c r="J78" s="1305"/>
      <c r="K78" s="1326"/>
      <c r="L78" s="1326"/>
      <c r="M78" s="1326"/>
      <c r="N78" s="1326"/>
      <c r="AN78" s="1309"/>
      <c r="AO78" s="1309"/>
      <c r="AP78" s="1309"/>
      <c r="AQ78" s="1309"/>
      <c r="AR78" s="1309"/>
      <c r="AS78" s="1309"/>
      <c r="AT78" s="1309"/>
      <c r="AU78" s="1309"/>
      <c r="AV78" s="1309"/>
      <c r="AW78" s="1309"/>
      <c r="AX78" s="1309"/>
      <c r="AY78" s="1309"/>
      <c r="AZ78" s="1309"/>
      <c r="BA78" s="1309"/>
      <c r="BB78" s="1312"/>
      <c r="BC78" s="1312"/>
      <c r="BD78" s="1312"/>
      <c r="BE78" s="1312"/>
      <c r="BF78" s="1312"/>
      <c r="BG78" s="1312"/>
      <c r="BH78" s="1312"/>
      <c r="BI78" s="1312"/>
      <c r="BJ78" s="1312"/>
      <c r="BK78" s="1312"/>
      <c r="BL78" s="1312"/>
      <c r="BM78" s="1312"/>
      <c r="BN78" s="1312"/>
      <c r="BO78" s="1312"/>
      <c r="BP78" s="1310"/>
      <c r="BQ78" s="1310"/>
      <c r="BR78" s="1310"/>
      <c r="BS78" s="1310"/>
      <c r="BT78" s="1310"/>
      <c r="BU78" s="1310"/>
      <c r="BV78" s="1310"/>
      <c r="BW78" s="1310"/>
      <c r="BX78" s="1310"/>
      <c r="BY78" s="1310"/>
      <c r="BZ78" s="1310"/>
      <c r="CA78" s="1310"/>
      <c r="CB78" s="1310"/>
      <c r="CC78" s="1310"/>
      <c r="CD78" s="1310"/>
      <c r="CE78" s="1310"/>
      <c r="CF78" s="1310"/>
      <c r="CG78" s="1310"/>
      <c r="CH78" s="1310"/>
      <c r="CI78" s="1310"/>
      <c r="CJ78" s="1310"/>
      <c r="CK78" s="1310"/>
      <c r="CL78" s="1310"/>
      <c r="CM78" s="1310"/>
      <c r="CN78" s="1310"/>
      <c r="CO78" s="1310"/>
      <c r="CP78" s="1310"/>
      <c r="CQ78" s="1310"/>
      <c r="CR78" s="1310"/>
      <c r="CS78" s="1310"/>
      <c r="CT78" s="1310"/>
      <c r="CU78" s="1310"/>
      <c r="CV78" s="1310"/>
      <c r="CW78" s="1310"/>
      <c r="CX78" s="1310"/>
      <c r="CY78" s="1310"/>
      <c r="CZ78" s="1310"/>
      <c r="DA78" s="1310"/>
      <c r="DB78" s="1310"/>
      <c r="DC78" s="1310"/>
    </row>
    <row r="79" spans="2:107" x14ac:dyDescent="0.15">
      <c r="B79" s="394"/>
      <c r="G79" s="1305"/>
      <c r="H79" s="1305"/>
      <c r="I79" s="1325"/>
      <c r="J79" s="1325"/>
      <c r="K79" s="1327"/>
      <c r="L79" s="1327"/>
      <c r="M79" s="1327"/>
      <c r="N79" s="1327"/>
      <c r="AN79" s="1309"/>
      <c r="AO79" s="1309"/>
      <c r="AP79" s="1309"/>
      <c r="AQ79" s="1309"/>
      <c r="AR79" s="1309"/>
      <c r="AS79" s="1309"/>
      <c r="AT79" s="1309"/>
      <c r="AU79" s="1309"/>
      <c r="AV79" s="1309"/>
      <c r="AW79" s="1309"/>
      <c r="AX79" s="1309"/>
      <c r="AY79" s="1309"/>
      <c r="AZ79" s="1309"/>
      <c r="BA79" s="1309"/>
      <c r="BB79" s="1312" t="s">
        <v>619</v>
      </c>
      <c r="BC79" s="1312"/>
      <c r="BD79" s="1312"/>
      <c r="BE79" s="1312"/>
      <c r="BF79" s="1312"/>
      <c r="BG79" s="1312"/>
      <c r="BH79" s="1312"/>
      <c r="BI79" s="1312"/>
      <c r="BJ79" s="1312"/>
      <c r="BK79" s="1312"/>
      <c r="BL79" s="1312"/>
      <c r="BM79" s="1312"/>
      <c r="BN79" s="1312"/>
      <c r="BO79" s="1312"/>
      <c r="BP79" s="1310">
        <v>9.1</v>
      </c>
      <c r="BQ79" s="1310"/>
      <c r="BR79" s="1310"/>
      <c r="BS79" s="1310"/>
      <c r="BT79" s="1310"/>
      <c r="BU79" s="1310"/>
      <c r="BV79" s="1310"/>
      <c r="BW79" s="1310"/>
      <c r="BX79" s="1310">
        <v>8.9</v>
      </c>
      <c r="BY79" s="1310"/>
      <c r="BZ79" s="1310"/>
      <c r="CA79" s="1310"/>
      <c r="CB79" s="1310"/>
      <c r="CC79" s="1310"/>
      <c r="CD79" s="1310"/>
      <c r="CE79" s="1310"/>
      <c r="CF79" s="1310">
        <v>7.9</v>
      </c>
      <c r="CG79" s="1310"/>
      <c r="CH79" s="1310"/>
      <c r="CI79" s="1310"/>
      <c r="CJ79" s="1310"/>
      <c r="CK79" s="1310"/>
      <c r="CL79" s="1310"/>
      <c r="CM79" s="1310"/>
      <c r="CN79" s="1310">
        <v>7.9</v>
      </c>
      <c r="CO79" s="1310"/>
      <c r="CP79" s="1310"/>
      <c r="CQ79" s="1310"/>
      <c r="CR79" s="1310"/>
      <c r="CS79" s="1310"/>
      <c r="CT79" s="1310"/>
      <c r="CU79" s="1310"/>
      <c r="CV79" s="1310">
        <v>7.8</v>
      </c>
      <c r="CW79" s="1310"/>
      <c r="CX79" s="1310"/>
      <c r="CY79" s="1310"/>
      <c r="CZ79" s="1310"/>
      <c r="DA79" s="1310"/>
      <c r="DB79" s="1310"/>
      <c r="DC79" s="1310"/>
    </row>
    <row r="80" spans="2:107" x14ac:dyDescent="0.15">
      <c r="B80" s="394"/>
      <c r="G80" s="1305"/>
      <c r="H80" s="1305"/>
      <c r="I80" s="1325"/>
      <c r="J80" s="1325"/>
      <c r="K80" s="1327"/>
      <c r="L80" s="1327"/>
      <c r="M80" s="1327"/>
      <c r="N80" s="1327"/>
      <c r="AN80" s="1309"/>
      <c r="AO80" s="1309"/>
      <c r="AP80" s="1309"/>
      <c r="AQ80" s="1309"/>
      <c r="AR80" s="1309"/>
      <c r="AS80" s="1309"/>
      <c r="AT80" s="1309"/>
      <c r="AU80" s="1309"/>
      <c r="AV80" s="1309"/>
      <c r="AW80" s="1309"/>
      <c r="AX80" s="1309"/>
      <c r="AY80" s="1309"/>
      <c r="AZ80" s="1309"/>
      <c r="BA80" s="1309"/>
      <c r="BB80" s="1312"/>
      <c r="BC80" s="1312"/>
      <c r="BD80" s="1312"/>
      <c r="BE80" s="1312"/>
      <c r="BF80" s="1312"/>
      <c r="BG80" s="1312"/>
      <c r="BH80" s="1312"/>
      <c r="BI80" s="1312"/>
      <c r="BJ80" s="1312"/>
      <c r="BK80" s="1312"/>
      <c r="BL80" s="1312"/>
      <c r="BM80" s="1312"/>
      <c r="BN80" s="1312"/>
      <c r="BO80" s="1312"/>
      <c r="BP80" s="1310"/>
      <c r="BQ80" s="1310"/>
      <c r="BR80" s="1310"/>
      <c r="BS80" s="1310"/>
      <c r="BT80" s="1310"/>
      <c r="BU80" s="1310"/>
      <c r="BV80" s="1310"/>
      <c r="BW80" s="1310"/>
      <c r="BX80" s="1310"/>
      <c r="BY80" s="1310"/>
      <c r="BZ80" s="1310"/>
      <c r="CA80" s="1310"/>
      <c r="CB80" s="1310"/>
      <c r="CC80" s="1310"/>
      <c r="CD80" s="1310"/>
      <c r="CE80" s="1310"/>
      <c r="CF80" s="1310"/>
      <c r="CG80" s="1310"/>
      <c r="CH80" s="1310"/>
      <c r="CI80" s="1310"/>
      <c r="CJ80" s="1310"/>
      <c r="CK80" s="1310"/>
      <c r="CL80" s="1310"/>
      <c r="CM80" s="1310"/>
      <c r="CN80" s="1310"/>
      <c r="CO80" s="1310"/>
      <c r="CP80" s="1310"/>
      <c r="CQ80" s="1310"/>
      <c r="CR80" s="1310"/>
      <c r="CS80" s="1310"/>
      <c r="CT80" s="1310"/>
      <c r="CU80" s="1310"/>
      <c r="CV80" s="1310"/>
      <c r="CW80" s="1310"/>
      <c r="CX80" s="1310"/>
      <c r="CY80" s="1310"/>
      <c r="CZ80" s="1310"/>
      <c r="DA80" s="1310"/>
      <c r="DB80" s="1310"/>
      <c r="DC80" s="1310"/>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ls4B3CtP96WEJ6LfY/cL7v0f8rn+RSdNNhks+5M67T12YKVFA1v05jKa5zcP9+aVe516ahYE+7YmtZGywrtcaQ==" saltValue="6eb1mYNt1AIlgYVycHNYP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88" zoomScale="65" zoomScaleNormal="65"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503</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ZjF7YjV9Q5lXGIvlYqFysnDzZ23K06DcHYz3mhbgedBjP51Uz2A+fRir9X/0XojjBYqmjPxrmy7hkw0UT9cktA==" saltValue="5O1GDaKGSj2gV2zGHoV8u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91" zoomScale="65" zoomScaleNormal="65"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503</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VJE0ZWMnn/g7/sCs74j9IXE0fhaSYMbx/UGnrjg5DA8Yc9ffdZuHIHw3I0gRGoRNkQew8HjXoJX7VpJuX1+xpg==" saltValue="XyR1KMxy51TrF+v1ERlmP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554</v>
      </c>
      <c r="G2" s="156"/>
      <c r="H2" s="157"/>
    </row>
    <row r="3" spans="1:8" x14ac:dyDescent="0.15">
      <c r="A3" s="153" t="s">
        <v>547</v>
      </c>
      <c r="B3" s="158"/>
      <c r="C3" s="159"/>
      <c r="D3" s="160">
        <v>96435</v>
      </c>
      <c r="E3" s="161"/>
      <c r="F3" s="162">
        <v>91837</v>
      </c>
      <c r="G3" s="163"/>
      <c r="H3" s="164"/>
    </row>
    <row r="4" spans="1:8" x14ac:dyDescent="0.15">
      <c r="A4" s="165"/>
      <c r="B4" s="166"/>
      <c r="C4" s="167"/>
      <c r="D4" s="168">
        <v>27697</v>
      </c>
      <c r="E4" s="169"/>
      <c r="F4" s="170">
        <v>54439</v>
      </c>
      <c r="G4" s="171"/>
      <c r="H4" s="172"/>
    </row>
    <row r="5" spans="1:8" x14ac:dyDescent="0.15">
      <c r="A5" s="153" t="s">
        <v>549</v>
      </c>
      <c r="B5" s="158"/>
      <c r="C5" s="159"/>
      <c r="D5" s="160">
        <v>49731</v>
      </c>
      <c r="E5" s="161"/>
      <c r="F5" s="162">
        <v>75972</v>
      </c>
      <c r="G5" s="163"/>
      <c r="H5" s="164"/>
    </row>
    <row r="6" spans="1:8" x14ac:dyDescent="0.15">
      <c r="A6" s="165"/>
      <c r="B6" s="166"/>
      <c r="C6" s="167"/>
      <c r="D6" s="168">
        <v>9868</v>
      </c>
      <c r="E6" s="169"/>
      <c r="F6" s="170">
        <v>40712</v>
      </c>
      <c r="G6" s="171"/>
      <c r="H6" s="172"/>
    </row>
    <row r="7" spans="1:8" x14ac:dyDescent="0.15">
      <c r="A7" s="153" t="s">
        <v>550</v>
      </c>
      <c r="B7" s="158"/>
      <c r="C7" s="159"/>
      <c r="D7" s="160">
        <v>64648</v>
      </c>
      <c r="E7" s="161"/>
      <c r="F7" s="162">
        <v>79466</v>
      </c>
      <c r="G7" s="163"/>
      <c r="H7" s="164"/>
    </row>
    <row r="8" spans="1:8" x14ac:dyDescent="0.15">
      <c r="A8" s="165"/>
      <c r="B8" s="166"/>
      <c r="C8" s="167"/>
      <c r="D8" s="168">
        <v>21010</v>
      </c>
      <c r="E8" s="169"/>
      <c r="F8" s="170">
        <v>44645</v>
      </c>
      <c r="G8" s="171"/>
      <c r="H8" s="172"/>
    </row>
    <row r="9" spans="1:8" x14ac:dyDescent="0.15">
      <c r="A9" s="153" t="s">
        <v>551</v>
      </c>
      <c r="B9" s="158"/>
      <c r="C9" s="159"/>
      <c r="D9" s="160">
        <v>78048</v>
      </c>
      <c r="E9" s="161"/>
      <c r="F9" s="162">
        <v>90072</v>
      </c>
      <c r="G9" s="163"/>
      <c r="H9" s="164"/>
    </row>
    <row r="10" spans="1:8" x14ac:dyDescent="0.15">
      <c r="A10" s="165"/>
      <c r="B10" s="166"/>
      <c r="C10" s="167"/>
      <c r="D10" s="168">
        <v>35120</v>
      </c>
      <c r="E10" s="169"/>
      <c r="F10" s="170">
        <v>46083</v>
      </c>
      <c r="G10" s="171"/>
      <c r="H10" s="172"/>
    </row>
    <row r="11" spans="1:8" x14ac:dyDescent="0.15">
      <c r="A11" s="153" t="s">
        <v>552</v>
      </c>
      <c r="B11" s="158"/>
      <c r="C11" s="159"/>
      <c r="D11" s="160">
        <v>140464</v>
      </c>
      <c r="E11" s="161"/>
      <c r="F11" s="162">
        <v>88328</v>
      </c>
      <c r="G11" s="163"/>
      <c r="H11" s="164"/>
    </row>
    <row r="12" spans="1:8" x14ac:dyDescent="0.15">
      <c r="A12" s="165"/>
      <c r="B12" s="166"/>
      <c r="C12" s="173"/>
      <c r="D12" s="168">
        <v>108790</v>
      </c>
      <c r="E12" s="169"/>
      <c r="F12" s="170">
        <v>49013</v>
      </c>
      <c r="G12" s="171"/>
      <c r="H12" s="172"/>
    </row>
    <row r="13" spans="1:8" x14ac:dyDescent="0.15">
      <c r="A13" s="153"/>
      <c r="B13" s="158"/>
      <c r="C13" s="174"/>
      <c r="D13" s="175">
        <v>85865</v>
      </c>
      <c r="E13" s="176"/>
      <c r="F13" s="177">
        <v>85135</v>
      </c>
      <c r="G13" s="178"/>
      <c r="H13" s="164"/>
    </row>
    <row r="14" spans="1:8" x14ac:dyDescent="0.15">
      <c r="A14" s="165"/>
      <c r="B14" s="166"/>
      <c r="C14" s="167"/>
      <c r="D14" s="168">
        <v>40497</v>
      </c>
      <c r="E14" s="169"/>
      <c r="F14" s="170">
        <v>46978</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13.7</v>
      </c>
      <c r="C19" s="179">
        <f>ROUND(VALUE(SUBSTITUTE(実質収支比率等に係る経年分析!G$48,"▲","-")),2)</f>
        <v>15.34</v>
      </c>
      <c r="D19" s="179">
        <f>ROUND(VALUE(SUBSTITUTE(実質収支比率等に係る経年分析!H$48,"▲","-")),2)</f>
        <v>4.93</v>
      </c>
      <c r="E19" s="179">
        <f>ROUND(VALUE(SUBSTITUTE(実質収支比率等に係る経年分析!I$48,"▲","-")),2)</f>
        <v>5.86</v>
      </c>
      <c r="F19" s="179">
        <f>ROUND(VALUE(SUBSTITUTE(実質収支比率等に係る経年分析!J$48,"▲","-")),2)</f>
        <v>6.52</v>
      </c>
    </row>
    <row r="20" spans="1:11" x14ac:dyDescent="0.15">
      <c r="A20" s="179" t="s">
        <v>55</v>
      </c>
      <c r="B20" s="179">
        <f>ROUND(VALUE(SUBSTITUTE(実質収支比率等に係る経年分析!F$47,"▲","-")),2)</f>
        <v>43.28</v>
      </c>
      <c r="C20" s="179">
        <f>ROUND(VALUE(SUBSTITUTE(実質収支比率等に係る経年分析!G$47,"▲","-")),2)</f>
        <v>48.84</v>
      </c>
      <c r="D20" s="179">
        <f>ROUND(VALUE(SUBSTITUTE(実質収支比率等に係る経年分析!H$47,"▲","-")),2)</f>
        <v>55.73</v>
      </c>
      <c r="E20" s="179">
        <f>ROUND(VALUE(SUBSTITUTE(実質収支比率等に係る経年分析!I$47,"▲","-")),2)</f>
        <v>53.63</v>
      </c>
      <c r="F20" s="179">
        <f>ROUND(VALUE(SUBSTITUTE(実質収支比率等に係る経年分析!J$47,"▲","-")),2)</f>
        <v>51.53</v>
      </c>
    </row>
    <row r="21" spans="1:11" x14ac:dyDescent="0.15">
      <c r="A21" s="179" t="s">
        <v>56</v>
      </c>
      <c r="B21" s="179">
        <f>IF(ISNUMBER(VALUE(SUBSTITUTE(実質収支比率等に係る経年分析!F$49,"▲","-"))),ROUND(VALUE(SUBSTITUTE(実質収支比率等に係る経年分析!F$49,"▲","-")),2),NA())</f>
        <v>-2.08</v>
      </c>
      <c r="C21" s="179">
        <f>IF(ISNUMBER(VALUE(SUBSTITUTE(実質収支比率等に係る経年分析!G$49,"▲","-"))),ROUND(VALUE(SUBSTITUTE(実質収支比率等に係る経年分析!G$49,"▲","-")),2),NA())</f>
        <v>2.57</v>
      </c>
      <c r="D21" s="179">
        <f>IF(ISNUMBER(VALUE(SUBSTITUTE(実質収支比率等に係る経年分析!H$49,"▲","-"))),ROUND(VALUE(SUBSTITUTE(実質収支比率等に係る経年分析!H$49,"▲","-")),2),NA())</f>
        <v>-13.07</v>
      </c>
      <c r="E21" s="179">
        <f>IF(ISNUMBER(VALUE(SUBSTITUTE(実質収支比率等に係る経年分析!I$49,"▲","-"))),ROUND(VALUE(SUBSTITUTE(実質収支比率等に係る経年分析!I$49,"▲","-")),2),NA())</f>
        <v>-4.6100000000000003</v>
      </c>
      <c r="F21" s="179">
        <f>IF(ISNUMBER(VALUE(SUBSTITUTE(実質収支比率等に係る経年分析!J$49,"▲","-"))),ROUND(VALUE(SUBSTITUTE(実質収支比率等に係る経年分析!J$49,"▲","-")),2),NA())</f>
        <v>-4.2699999999999996</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x14ac:dyDescent="0.15">
      <c r="A30" s="180" t="str">
        <f>IF(連結実質赤字比率に係る赤字・黒字の構成分析!C$40="",NA(),連結実質赤字比率に係る赤字・黒字の構成分析!C$40)</f>
        <v>後期高齢者医療特別会計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0.09</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0.05</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0.05</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0.03</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0.11</v>
      </c>
    </row>
    <row r="31" spans="1:11" x14ac:dyDescent="0.15">
      <c r="A31" s="180" t="str">
        <f>IF(連結実質赤字比率に係る赤字・黒字の構成分析!C$39="",NA(),連結実質赤字比率に係る赤字・黒字の構成分析!C$39)</f>
        <v>診療所事業特別会計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0.27</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0.19</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0.36</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0.27</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0.18</v>
      </c>
    </row>
    <row r="32" spans="1:11" x14ac:dyDescent="0.15">
      <c r="A32" s="180" t="str">
        <f>IF(連結実質赤字比率に係る赤字・黒字の構成分析!C$38="",NA(),連結実質赤字比率に係る赤字・黒字の構成分析!C$38)</f>
        <v>町営浄化槽整備推進事業特別会計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0.01</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0.01</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0.02</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0.05</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0.2</v>
      </c>
    </row>
    <row r="33" spans="1:16" x14ac:dyDescent="0.15">
      <c r="A33" s="180" t="str">
        <f>IF(連結実質赤字比率に係る赤字・黒字の構成分析!C$37="",NA(),連結実質赤字比率に係る赤字・黒字の構成分析!C$37)</f>
        <v>井内地域開発事業特別会計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0.82</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0.79</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0.8</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0.81</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0.81</v>
      </c>
    </row>
    <row r="34" spans="1:16" x14ac:dyDescent="0.15">
      <c r="A34" s="180" t="str">
        <f>IF(連結実質赤字比率に係る赤字・黒字の構成分析!C$36="",NA(),連結実質赤字比率に係る赤字・黒字の構成分析!C$36)</f>
        <v>国民健康保険特別会計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0.34</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0.9</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1.1599999999999999</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1.46</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0.82</v>
      </c>
    </row>
    <row r="35" spans="1:16" x14ac:dyDescent="0.15">
      <c r="A35" s="180" t="str">
        <f>IF(連結実質赤字比率に係る赤字・黒字の構成分析!C$35="",NA(),連結実質赤字比率に係る赤字・黒字の構成分析!C$35)</f>
        <v>水道事業特別会計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1.87</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2.2999999999999998</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3.43</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4.38</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4.67</v>
      </c>
    </row>
    <row r="36" spans="1:16" x14ac:dyDescent="0.15">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13.42</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15.13</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4.5599999999999996</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5.58</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6.33</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577</v>
      </c>
      <c r="E42" s="181"/>
      <c r="F42" s="181"/>
      <c r="G42" s="181">
        <f>'実質公債費比率（分子）の構造'!L$52</f>
        <v>627</v>
      </c>
      <c r="H42" s="181"/>
      <c r="I42" s="181"/>
      <c r="J42" s="181">
        <f>'実質公債費比率（分子）の構造'!M$52</f>
        <v>646</v>
      </c>
      <c r="K42" s="181"/>
      <c r="L42" s="181"/>
      <c r="M42" s="181">
        <f>'実質公債費比率（分子）の構造'!N$52</f>
        <v>631</v>
      </c>
      <c r="N42" s="181"/>
      <c r="O42" s="181"/>
      <c r="P42" s="181">
        <f>'実質公債費比率（分子）の構造'!O$52</f>
        <v>645</v>
      </c>
    </row>
    <row r="43" spans="1:16" x14ac:dyDescent="0.15">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65</v>
      </c>
      <c r="B44" s="181" t="str">
        <f>'実質公債費比率（分子）の構造'!K$50</f>
        <v>-</v>
      </c>
      <c r="C44" s="181"/>
      <c r="D44" s="181"/>
      <c r="E44" s="181" t="str">
        <f>'実質公債費比率（分子）の構造'!L$50</f>
        <v>-</v>
      </c>
      <c r="F44" s="181"/>
      <c r="G44" s="181"/>
      <c r="H44" s="181" t="str">
        <f>'実質公債費比率（分子）の構造'!M$50</f>
        <v>-</v>
      </c>
      <c r="I44" s="181"/>
      <c r="J44" s="181"/>
      <c r="K44" s="181" t="str">
        <f>'実質公債費比率（分子）の構造'!N$50</f>
        <v>-</v>
      </c>
      <c r="L44" s="181"/>
      <c r="M44" s="181"/>
      <c r="N44" s="181" t="str">
        <f>'実質公債費比率（分子）の構造'!O$50</f>
        <v>-</v>
      </c>
      <c r="O44" s="181"/>
      <c r="P44" s="181"/>
    </row>
    <row r="45" spans="1:16" x14ac:dyDescent="0.15">
      <c r="A45" s="181" t="s">
        <v>66</v>
      </c>
      <c r="B45" s="181">
        <f>'実質公債費比率（分子）の構造'!K$49</f>
        <v>144</v>
      </c>
      <c r="C45" s="181"/>
      <c r="D45" s="181"/>
      <c r="E45" s="181">
        <f>'実質公債費比率（分子）の構造'!L$49</f>
        <v>147</v>
      </c>
      <c r="F45" s="181"/>
      <c r="G45" s="181"/>
      <c r="H45" s="181">
        <f>'実質公債費比率（分子）の構造'!M$49</f>
        <v>120</v>
      </c>
      <c r="I45" s="181"/>
      <c r="J45" s="181"/>
      <c r="K45" s="181">
        <f>'実質公債費比率（分子）の構造'!N$49</f>
        <v>56</v>
      </c>
      <c r="L45" s="181"/>
      <c r="M45" s="181"/>
      <c r="N45" s="181">
        <f>'実質公債費比率（分子）の構造'!O$49</f>
        <v>46</v>
      </c>
      <c r="O45" s="181"/>
      <c r="P45" s="181"/>
    </row>
    <row r="46" spans="1:16" x14ac:dyDescent="0.15">
      <c r="A46" s="181" t="s">
        <v>67</v>
      </c>
      <c r="B46" s="181">
        <f>'実質公債費比率（分子）の構造'!K$48</f>
        <v>112</v>
      </c>
      <c r="C46" s="181"/>
      <c r="D46" s="181"/>
      <c r="E46" s="181">
        <f>'実質公債費比率（分子）の構造'!L$48</f>
        <v>18</v>
      </c>
      <c r="F46" s="181"/>
      <c r="G46" s="181"/>
      <c r="H46" s="181">
        <f>'実質公債費比率（分子）の構造'!M$48</f>
        <v>17</v>
      </c>
      <c r="I46" s="181"/>
      <c r="J46" s="181"/>
      <c r="K46" s="181">
        <f>'実質公債費比率（分子）の構造'!N$48</f>
        <v>19</v>
      </c>
      <c r="L46" s="181"/>
      <c r="M46" s="181"/>
      <c r="N46" s="181">
        <f>'実質公債費比率（分子）の構造'!O$48</f>
        <v>14</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727</v>
      </c>
      <c r="C49" s="181"/>
      <c r="D49" s="181"/>
      <c r="E49" s="181">
        <f>'実質公債費比率（分子）の構造'!L$45</f>
        <v>764</v>
      </c>
      <c r="F49" s="181"/>
      <c r="G49" s="181"/>
      <c r="H49" s="181">
        <f>'実質公債費比率（分子）の構造'!M$45</f>
        <v>798</v>
      </c>
      <c r="I49" s="181"/>
      <c r="J49" s="181"/>
      <c r="K49" s="181">
        <f>'実質公債費比率（分子）の構造'!N$45</f>
        <v>812</v>
      </c>
      <c r="L49" s="181"/>
      <c r="M49" s="181"/>
      <c r="N49" s="181">
        <f>'実質公債費比率（分子）の構造'!O$45</f>
        <v>842</v>
      </c>
      <c r="O49" s="181"/>
      <c r="P49" s="181"/>
    </row>
    <row r="50" spans="1:16" x14ac:dyDescent="0.15">
      <c r="A50" s="181" t="s">
        <v>71</v>
      </c>
      <c r="B50" s="181" t="e">
        <f>NA()</f>
        <v>#N/A</v>
      </c>
      <c r="C50" s="181">
        <f>IF(ISNUMBER('実質公債費比率（分子）の構造'!K$53),'実質公債費比率（分子）の構造'!K$53,NA())</f>
        <v>406</v>
      </c>
      <c r="D50" s="181" t="e">
        <f>NA()</f>
        <v>#N/A</v>
      </c>
      <c r="E50" s="181" t="e">
        <f>NA()</f>
        <v>#N/A</v>
      </c>
      <c r="F50" s="181">
        <f>IF(ISNUMBER('実質公債費比率（分子）の構造'!L$53),'実質公債費比率（分子）の構造'!L$53,NA())</f>
        <v>302</v>
      </c>
      <c r="G50" s="181" t="e">
        <f>NA()</f>
        <v>#N/A</v>
      </c>
      <c r="H50" s="181" t="e">
        <f>NA()</f>
        <v>#N/A</v>
      </c>
      <c r="I50" s="181">
        <f>IF(ISNUMBER('実質公債費比率（分子）の構造'!M$53),'実質公債費比率（分子）の構造'!M$53,NA())</f>
        <v>289</v>
      </c>
      <c r="J50" s="181" t="e">
        <f>NA()</f>
        <v>#N/A</v>
      </c>
      <c r="K50" s="181" t="e">
        <f>NA()</f>
        <v>#N/A</v>
      </c>
      <c r="L50" s="181">
        <f>IF(ISNUMBER('実質公債費比率（分子）の構造'!N$53),'実質公債費比率（分子）の構造'!N$53,NA())</f>
        <v>256</v>
      </c>
      <c r="M50" s="181" t="e">
        <f>NA()</f>
        <v>#N/A</v>
      </c>
      <c r="N50" s="181" t="e">
        <f>NA()</f>
        <v>#N/A</v>
      </c>
      <c r="O50" s="181">
        <f>IF(ISNUMBER('実質公債費比率（分子）の構造'!O$53),'実質公債費比率（分子）の構造'!O$53,NA())</f>
        <v>257</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6662</v>
      </c>
      <c r="E56" s="180"/>
      <c r="F56" s="180"/>
      <c r="G56" s="180">
        <f>'将来負担比率（分子）の構造'!J$52</f>
        <v>6633</v>
      </c>
      <c r="H56" s="180"/>
      <c r="I56" s="180"/>
      <c r="J56" s="180">
        <f>'将来負担比率（分子）の構造'!K$52</f>
        <v>6496</v>
      </c>
      <c r="K56" s="180"/>
      <c r="L56" s="180"/>
      <c r="M56" s="180">
        <f>'将来負担比率（分子）の構造'!L$52</f>
        <v>6460</v>
      </c>
      <c r="N56" s="180"/>
      <c r="O56" s="180"/>
      <c r="P56" s="180">
        <f>'将来負担比率（分子）の構造'!M$52</f>
        <v>7021</v>
      </c>
    </row>
    <row r="57" spans="1:16" x14ac:dyDescent="0.15">
      <c r="A57" s="180" t="s">
        <v>42</v>
      </c>
      <c r="B57" s="180"/>
      <c r="C57" s="180"/>
      <c r="D57" s="180" t="str">
        <f>'将来負担比率（分子）の構造'!I$51</f>
        <v>-</v>
      </c>
      <c r="E57" s="180"/>
      <c r="F57" s="180"/>
      <c r="G57" s="180" t="str">
        <f>'将来負担比率（分子）の構造'!J$51</f>
        <v>-</v>
      </c>
      <c r="H57" s="180"/>
      <c r="I57" s="180"/>
      <c r="J57" s="180" t="str">
        <f>'将来負担比率（分子）の構造'!K$51</f>
        <v>-</v>
      </c>
      <c r="K57" s="180"/>
      <c r="L57" s="180"/>
      <c r="M57" s="180" t="str">
        <f>'将来負担比率（分子）の構造'!L$51</f>
        <v>-</v>
      </c>
      <c r="N57" s="180"/>
      <c r="O57" s="180"/>
      <c r="P57" s="180" t="str">
        <f>'将来負担比率（分子）の構造'!M$51</f>
        <v>-</v>
      </c>
    </row>
    <row r="58" spans="1:16" x14ac:dyDescent="0.15">
      <c r="A58" s="180" t="s">
        <v>41</v>
      </c>
      <c r="B58" s="180"/>
      <c r="C58" s="180"/>
      <c r="D58" s="180">
        <f>'将来負担比率（分子）の構造'!I$50</f>
        <v>2030</v>
      </c>
      <c r="E58" s="180"/>
      <c r="F58" s="180"/>
      <c r="G58" s="180">
        <f>'将来負担比率（分子）の構造'!J$50</f>
        <v>2471</v>
      </c>
      <c r="H58" s="180"/>
      <c r="I58" s="180"/>
      <c r="J58" s="180">
        <f>'将来負担比率（分子）の構造'!K$50</f>
        <v>2906</v>
      </c>
      <c r="K58" s="180"/>
      <c r="L58" s="180"/>
      <c r="M58" s="180">
        <f>'将来負担比率（分子）の構造'!L$50</f>
        <v>2611</v>
      </c>
      <c r="N58" s="180"/>
      <c r="O58" s="180"/>
      <c r="P58" s="180">
        <f>'将来負担比率（分子）の構造'!M$50</f>
        <v>2554</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1082</v>
      </c>
      <c r="C62" s="180"/>
      <c r="D62" s="180"/>
      <c r="E62" s="180">
        <f>'将来負担比率（分子）の構造'!J$45</f>
        <v>1051</v>
      </c>
      <c r="F62" s="180"/>
      <c r="G62" s="180"/>
      <c r="H62" s="180">
        <f>'将来負担比率（分子）の構造'!K$45</f>
        <v>1077</v>
      </c>
      <c r="I62" s="180"/>
      <c r="J62" s="180"/>
      <c r="K62" s="180">
        <f>'将来負担比率（分子）の構造'!L$45</f>
        <v>1083</v>
      </c>
      <c r="L62" s="180"/>
      <c r="M62" s="180"/>
      <c r="N62" s="180">
        <f>'将来負担比率（分子）の構造'!M$45</f>
        <v>1035</v>
      </c>
      <c r="O62" s="180"/>
      <c r="P62" s="180"/>
    </row>
    <row r="63" spans="1:16" x14ac:dyDescent="0.15">
      <c r="A63" s="180" t="s">
        <v>34</v>
      </c>
      <c r="B63" s="180">
        <f>'将来負担比率（分子）の構造'!I$44</f>
        <v>648</v>
      </c>
      <c r="C63" s="180"/>
      <c r="D63" s="180"/>
      <c r="E63" s="180">
        <f>'将来負担比率（分子）の構造'!J$44</f>
        <v>666</v>
      </c>
      <c r="F63" s="180"/>
      <c r="G63" s="180"/>
      <c r="H63" s="180">
        <f>'将来負担比率（分子）の構造'!K$44</f>
        <v>570</v>
      </c>
      <c r="I63" s="180"/>
      <c r="J63" s="180"/>
      <c r="K63" s="180">
        <f>'将来負担比率（分子）の構造'!L$44</f>
        <v>540</v>
      </c>
      <c r="L63" s="180"/>
      <c r="M63" s="180"/>
      <c r="N63" s="180">
        <f>'将来負担比率（分子）の構造'!M$44</f>
        <v>513</v>
      </c>
      <c r="O63" s="180"/>
      <c r="P63" s="180"/>
    </row>
    <row r="64" spans="1:16" x14ac:dyDescent="0.15">
      <c r="A64" s="180" t="s">
        <v>33</v>
      </c>
      <c r="B64" s="180">
        <f>'将来負担比率（分子）の構造'!I$43</f>
        <v>811</v>
      </c>
      <c r="C64" s="180"/>
      <c r="D64" s="180"/>
      <c r="E64" s="180">
        <f>'将来負担比率（分子）の構造'!J$43</f>
        <v>753</v>
      </c>
      <c r="F64" s="180"/>
      <c r="G64" s="180"/>
      <c r="H64" s="180">
        <f>'将来負担比率（分子）の構造'!K$43</f>
        <v>480</v>
      </c>
      <c r="I64" s="180"/>
      <c r="J64" s="180"/>
      <c r="K64" s="180">
        <f>'将来負担比率（分子）の構造'!L$43</f>
        <v>248</v>
      </c>
      <c r="L64" s="180"/>
      <c r="M64" s="180"/>
      <c r="N64" s="180">
        <f>'将来負担比率（分子）の構造'!M$43</f>
        <v>224</v>
      </c>
      <c r="O64" s="180"/>
      <c r="P64" s="180"/>
    </row>
    <row r="65" spans="1:16" x14ac:dyDescent="0.15">
      <c r="A65" s="180" t="s">
        <v>32</v>
      </c>
      <c r="B65" s="180" t="str">
        <f>'将来負担比率（分子）の構造'!I$42</f>
        <v>-</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x14ac:dyDescent="0.15">
      <c r="A66" s="180" t="s">
        <v>31</v>
      </c>
      <c r="B66" s="180">
        <f>'将来負担比率（分子）の構造'!I$41</f>
        <v>8263</v>
      </c>
      <c r="C66" s="180"/>
      <c r="D66" s="180"/>
      <c r="E66" s="180">
        <f>'将来負担比率（分子）の構造'!J$41</f>
        <v>8163</v>
      </c>
      <c r="F66" s="180"/>
      <c r="G66" s="180"/>
      <c r="H66" s="180">
        <f>'将来負担比率（分子）の構造'!K$41</f>
        <v>8015</v>
      </c>
      <c r="I66" s="180"/>
      <c r="J66" s="180"/>
      <c r="K66" s="180">
        <f>'将来負担比率（分子）の構造'!L$41</f>
        <v>7989</v>
      </c>
      <c r="L66" s="180"/>
      <c r="M66" s="180"/>
      <c r="N66" s="180">
        <f>'将来負担比率（分子）の構造'!M$41</f>
        <v>8617</v>
      </c>
      <c r="O66" s="180"/>
      <c r="P66" s="180"/>
    </row>
    <row r="67" spans="1:16" x14ac:dyDescent="0.15">
      <c r="A67" s="180" t="s">
        <v>75</v>
      </c>
      <c r="B67" s="180" t="e">
        <f>NA()</f>
        <v>#N/A</v>
      </c>
      <c r="C67" s="180">
        <f>IF(ISNUMBER('将来負担比率（分子）の構造'!I$53), IF('将来負担比率（分子）の構造'!I$53 &lt; 0, 0, '将来負担比率（分子）の構造'!I$53), NA())</f>
        <v>2112</v>
      </c>
      <c r="D67" s="180" t="e">
        <f>NA()</f>
        <v>#N/A</v>
      </c>
      <c r="E67" s="180" t="e">
        <f>NA()</f>
        <v>#N/A</v>
      </c>
      <c r="F67" s="180">
        <f>IF(ISNUMBER('将来負担比率（分子）の構造'!J$53), IF('将来負担比率（分子）の構造'!J$53 &lt; 0, 0, '将来負担比率（分子）の構造'!J$53), NA())</f>
        <v>1529</v>
      </c>
      <c r="G67" s="180" t="e">
        <f>NA()</f>
        <v>#N/A</v>
      </c>
      <c r="H67" s="180" t="e">
        <f>NA()</f>
        <v>#N/A</v>
      </c>
      <c r="I67" s="180">
        <f>IF(ISNUMBER('将来負担比率（分子）の構造'!K$53), IF('将来負担比率（分子）の構造'!K$53 &lt; 0, 0, '将来負担比率（分子）の構造'!K$53), NA())</f>
        <v>739</v>
      </c>
      <c r="J67" s="180" t="e">
        <f>NA()</f>
        <v>#N/A</v>
      </c>
      <c r="K67" s="180" t="e">
        <f>NA()</f>
        <v>#N/A</v>
      </c>
      <c r="L67" s="180">
        <f>IF(ISNUMBER('将来負担比率（分子）の構造'!L$53), IF('将来負担比率（分子）の構造'!L$53 &lt; 0, 0, '将来負担比率（分子）の構造'!L$53), NA())</f>
        <v>790</v>
      </c>
      <c r="M67" s="180" t="e">
        <f>NA()</f>
        <v>#N/A</v>
      </c>
      <c r="N67" s="180" t="e">
        <f>NA()</f>
        <v>#N/A</v>
      </c>
      <c r="O67" s="180">
        <f>IF(ISNUMBER('将来負担比率（分子）の構造'!M$53), IF('将来負担比率（分子）の構造'!M$53 &lt; 0, 0, '将来負担比率（分子）の構造'!M$53), NA())</f>
        <v>814</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2280</v>
      </c>
      <c r="C72" s="184">
        <f>基金残高に係る経年分析!G55</f>
        <v>2160</v>
      </c>
      <c r="D72" s="184">
        <f>基金残高に係る経年分析!H55</f>
        <v>2080</v>
      </c>
    </row>
    <row r="73" spans="1:16" x14ac:dyDescent="0.15">
      <c r="A73" s="183" t="s">
        <v>78</v>
      </c>
      <c r="B73" s="184">
        <f>基金残高に係る経年分析!F56</f>
        <v>5</v>
      </c>
      <c r="C73" s="184">
        <f>基金残高に係る経年分析!G56</f>
        <v>5</v>
      </c>
      <c r="D73" s="184">
        <f>基金残高に係る経年分析!H56</f>
        <v>5</v>
      </c>
    </row>
    <row r="74" spans="1:16" x14ac:dyDescent="0.15">
      <c r="A74" s="183" t="s">
        <v>79</v>
      </c>
      <c r="B74" s="184">
        <f>基金残高に係る経年分析!F57</f>
        <v>1397</v>
      </c>
      <c r="C74" s="184">
        <f>基金残高に係る経年分析!G57</f>
        <v>1402</v>
      </c>
      <c r="D74" s="184">
        <f>基金残高に係る経年分析!H57</f>
        <v>1436</v>
      </c>
    </row>
  </sheetData>
  <sheetProtection algorithmName="SHA-512" hashValue="iw5a3ZDKAmDL1Y3lkrb5miMtxm3RucBt0cLKxT7apXhzj1E4hlVPMrgwH7uz0mfXr8S4oJjdk02IEN708NNfRQ==" saltValue="mj2TedsvrrZDJGJ0iGS49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election activeCell="B6" sqref="B6:Q8"/>
    </sheetView>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5" t="s">
        <v>214</v>
      </c>
      <c r="DI1" s="656"/>
      <c r="DJ1" s="656"/>
      <c r="DK1" s="656"/>
      <c r="DL1" s="656"/>
      <c r="DM1" s="656"/>
      <c r="DN1" s="657"/>
      <c r="DO1" s="225"/>
      <c r="DP1" s="655" t="s">
        <v>215</v>
      </c>
      <c r="DQ1" s="656"/>
      <c r="DR1" s="656"/>
      <c r="DS1" s="656"/>
      <c r="DT1" s="656"/>
      <c r="DU1" s="656"/>
      <c r="DV1" s="656"/>
      <c r="DW1" s="656"/>
      <c r="DX1" s="656"/>
      <c r="DY1" s="656"/>
      <c r="DZ1" s="656"/>
      <c r="EA1" s="656"/>
      <c r="EB1" s="656"/>
      <c r="EC1" s="657"/>
      <c r="ED1" s="223"/>
      <c r="EE1" s="223"/>
      <c r="EF1" s="223"/>
      <c r="EG1" s="223"/>
      <c r="EH1" s="223"/>
      <c r="EI1" s="223"/>
      <c r="EJ1" s="223"/>
      <c r="EK1" s="223"/>
      <c r="EL1" s="223"/>
      <c r="EM1" s="223"/>
    </row>
    <row r="2" spans="2:143" ht="22.5" customHeight="1" x14ac:dyDescent="0.15">
      <c r="B2" s="226" t="s">
        <v>216</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58" t="s">
        <v>217</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218</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219</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x14ac:dyDescent="0.15">
      <c r="B4" s="658" t="s">
        <v>1</v>
      </c>
      <c r="C4" s="659"/>
      <c r="D4" s="659"/>
      <c r="E4" s="659"/>
      <c r="F4" s="659"/>
      <c r="G4" s="659"/>
      <c r="H4" s="659"/>
      <c r="I4" s="659"/>
      <c r="J4" s="659"/>
      <c r="K4" s="659"/>
      <c r="L4" s="659"/>
      <c r="M4" s="659"/>
      <c r="N4" s="659"/>
      <c r="O4" s="659"/>
      <c r="P4" s="659"/>
      <c r="Q4" s="660"/>
      <c r="R4" s="658" t="s">
        <v>220</v>
      </c>
      <c r="S4" s="659"/>
      <c r="T4" s="659"/>
      <c r="U4" s="659"/>
      <c r="V4" s="659"/>
      <c r="W4" s="659"/>
      <c r="X4" s="659"/>
      <c r="Y4" s="660"/>
      <c r="Z4" s="658" t="s">
        <v>221</v>
      </c>
      <c r="AA4" s="659"/>
      <c r="AB4" s="659"/>
      <c r="AC4" s="660"/>
      <c r="AD4" s="658" t="s">
        <v>222</v>
      </c>
      <c r="AE4" s="659"/>
      <c r="AF4" s="659"/>
      <c r="AG4" s="659"/>
      <c r="AH4" s="659"/>
      <c r="AI4" s="659"/>
      <c r="AJ4" s="659"/>
      <c r="AK4" s="660"/>
      <c r="AL4" s="658" t="s">
        <v>221</v>
      </c>
      <c r="AM4" s="659"/>
      <c r="AN4" s="659"/>
      <c r="AO4" s="660"/>
      <c r="AP4" s="664" t="s">
        <v>223</v>
      </c>
      <c r="AQ4" s="664"/>
      <c r="AR4" s="664"/>
      <c r="AS4" s="664"/>
      <c r="AT4" s="664"/>
      <c r="AU4" s="664"/>
      <c r="AV4" s="664"/>
      <c r="AW4" s="664"/>
      <c r="AX4" s="664"/>
      <c r="AY4" s="664"/>
      <c r="AZ4" s="664"/>
      <c r="BA4" s="664"/>
      <c r="BB4" s="664"/>
      <c r="BC4" s="664"/>
      <c r="BD4" s="664"/>
      <c r="BE4" s="664"/>
      <c r="BF4" s="664"/>
      <c r="BG4" s="664" t="s">
        <v>224</v>
      </c>
      <c r="BH4" s="664"/>
      <c r="BI4" s="664"/>
      <c r="BJ4" s="664"/>
      <c r="BK4" s="664"/>
      <c r="BL4" s="664"/>
      <c r="BM4" s="664"/>
      <c r="BN4" s="664"/>
      <c r="BO4" s="664" t="s">
        <v>221</v>
      </c>
      <c r="BP4" s="664"/>
      <c r="BQ4" s="664"/>
      <c r="BR4" s="664"/>
      <c r="BS4" s="664" t="s">
        <v>225</v>
      </c>
      <c r="BT4" s="664"/>
      <c r="BU4" s="664"/>
      <c r="BV4" s="664"/>
      <c r="BW4" s="664"/>
      <c r="BX4" s="664"/>
      <c r="BY4" s="664"/>
      <c r="BZ4" s="664"/>
      <c r="CA4" s="664"/>
      <c r="CB4" s="664"/>
      <c r="CD4" s="661" t="s">
        <v>226</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9" customFormat="1" ht="11.25" customHeight="1" x14ac:dyDescent="0.15">
      <c r="B5" s="665" t="s">
        <v>227</v>
      </c>
      <c r="C5" s="666"/>
      <c r="D5" s="666"/>
      <c r="E5" s="666"/>
      <c r="F5" s="666"/>
      <c r="G5" s="666"/>
      <c r="H5" s="666"/>
      <c r="I5" s="666"/>
      <c r="J5" s="666"/>
      <c r="K5" s="666"/>
      <c r="L5" s="666"/>
      <c r="M5" s="666"/>
      <c r="N5" s="666"/>
      <c r="O5" s="666"/>
      <c r="P5" s="666"/>
      <c r="Q5" s="667"/>
      <c r="R5" s="668">
        <v>1012677</v>
      </c>
      <c r="S5" s="669"/>
      <c r="T5" s="669"/>
      <c r="U5" s="669"/>
      <c r="V5" s="669"/>
      <c r="W5" s="669"/>
      <c r="X5" s="669"/>
      <c r="Y5" s="670"/>
      <c r="Z5" s="671">
        <v>13.7</v>
      </c>
      <c r="AA5" s="671"/>
      <c r="AB5" s="671"/>
      <c r="AC5" s="671"/>
      <c r="AD5" s="672">
        <v>1012677</v>
      </c>
      <c r="AE5" s="672"/>
      <c r="AF5" s="672"/>
      <c r="AG5" s="672"/>
      <c r="AH5" s="672"/>
      <c r="AI5" s="672"/>
      <c r="AJ5" s="672"/>
      <c r="AK5" s="672"/>
      <c r="AL5" s="673">
        <v>25.8</v>
      </c>
      <c r="AM5" s="674"/>
      <c r="AN5" s="674"/>
      <c r="AO5" s="675"/>
      <c r="AP5" s="665" t="s">
        <v>228</v>
      </c>
      <c r="AQ5" s="666"/>
      <c r="AR5" s="666"/>
      <c r="AS5" s="666"/>
      <c r="AT5" s="666"/>
      <c r="AU5" s="666"/>
      <c r="AV5" s="666"/>
      <c r="AW5" s="666"/>
      <c r="AX5" s="666"/>
      <c r="AY5" s="666"/>
      <c r="AZ5" s="666"/>
      <c r="BA5" s="666"/>
      <c r="BB5" s="666"/>
      <c r="BC5" s="666"/>
      <c r="BD5" s="666"/>
      <c r="BE5" s="666"/>
      <c r="BF5" s="667"/>
      <c r="BG5" s="679">
        <v>1012677</v>
      </c>
      <c r="BH5" s="680"/>
      <c r="BI5" s="680"/>
      <c r="BJ5" s="680"/>
      <c r="BK5" s="680"/>
      <c r="BL5" s="680"/>
      <c r="BM5" s="680"/>
      <c r="BN5" s="681"/>
      <c r="BO5" s="682">
        <v>100</v>
      </c>
      <c r="BP5" s="682"/>
      <c r="BQ5" s="682"/>
      <c r="BR5" s="682"/>
      <c r="BS5" s="683" t="s">
        <v>130</v>
      </c>
      <c r="BT5" s="683"/>
      <c r="BU5" s="683"/>
      <c r="BV5" s="683"/>
      <c r="BW5" s="683"/>
      <c r="BX5" s="683"/>
      <c r="BY5" s="683"/>
      <c r="BZ5" s="683"/>
      <c r="CA5" s="683"/>
      <c r="CB5" s="687"/>
      <c r="CD5" s="661" t="s">
        <v>223</v>
      </c>
      <c r="CE5" s="662"/>
      <c r="CF5" s="662"/>
      <c r="CG5" s="662"/>
      <c r="CH5" s="662"/>
      <c r="CI5" s="662"/>
      <c r="CJ5" s="662"/>
      <c r="CK5" s="662"/>
      <c r="CL5" s="662"/>
      <c r="CM5" s="662"/>
      <c r="CN5" s="662"/>
      <c r="CO5" s="662"/>
      <c r="CP5" s="662"/>
      <c r="CQ5" s="663"/>
      <c r="CR5" s="661" t="s">
        <v>229</v>
      </c>
      <c r="CS5" s="662"/>
      <c r="CT5" s="662"/>
      <c r="CU5" s="662"/>
      <c r="CV5" s="662"/>
      <c r="CW5" s="662"/>
      <c r="CX5" s="662"/>
      <c r="CY5" s="663"/>
      <c r="CZ5" s="661" t="s">
        <v>221</v>
      </c>
      <c r="DA5" s="662"/>
      <c r="DB5" s="662"/>
      <c r="DC5" s="663"/>
      <c r="DD5" s="661" t="s">
        <v>230</v>
      </c>
      <c r="DE5" s="662"/>
      <c r="DF5" s="662"/>
      <c r="DG5" s="662"/>
      <c r="DH5" s="662"/>
      <c r="DI5" s="662"/>
      <c r="DJ5" s="662"/>
      <c r="DK5" s="662"/>
      <c r="DL5" s="662"/>
      <c r="DM5" s="662"/>
      <c r="DN5" s="662"/>
      <c r="DO5" s="662"/>
      <c r="DP5" s="663"/>
      <c r="DQ5" s="661" t="s">
        <v>231</v>
      </c>
      <c r="DR5" s="662"/>
      <c r="DS5" s="662"/>
      <c r="DT5" s="662"/>
      <c r="DU5" s="662"/>
      <c r="DV5" s="662"/>
      <c r="DW5" s="662"/>
      <c r="DX5" s="662"/>
      <c r="DY5" s="662"/>
      <c r="DZ5" s="662"/>
      <c r="EA5" s="662"/>
      <c r="EB5" s="662"/>
      <c r="EC5" s="663"/>
    </row>
    <row r="6" spans="2:143" ht="11.25" customHeight="1" x14ac:dyDescent="0.15">
      <c r="B6" s="676" t="s">
        <v>232</v>
      </c>
      <c r="C6" s="677"/>
      <c r="D6" s="677"/>
      <c r="E6" s="677"/>
      <c r="F6" s="677"/>
      <c r="G6" s="677"/>
      <c r="H6" s="677"/>
      <c r="I6" s="677"/>
      <c r="J6" s="677"/>
      <c r="K6" s="677"/>
      <c r="L6" s="677"/>
      <c r="M6" s="677"/>
      <c r="N6" s="677"/>
      <c r="O6" s="677"/>
      <c r="P6" s="677"/>
      <c r="Q6" s="678"/>
      <c r="R6" s="679">
        <v>55829</v>
      </c>
      <c r="S6" s="680"/>
      <c r="T6" s="680"/>
      <c r="U6" s="680"/>
      <c r="V6" s="680"/>
      <c r="W6" s="680"/>
      <c r="X6" s="680"/>
      <c r="Y6" s="681"/>
      <c r="Z6" s="682">
        <v>0.8</v>
      </c>
      <c r="AA6" s="682"/>
      <c r="AB6" s="682"/>
      <c r="AC6" s="682"/>
      <c r="AD6" s="683">
        <v>55829</v>
      </c>
      <c r="AE6" s="683"/>
      <c r="AF6" s="683"/>
      <c r="AG6" s="683"/>
      <c r="AH6" s="683"/>
      <c r="AI6" s="683"/>
      <c r="AJ6" s="683"/>
      <c r="AK6" s="683"/>
      <c r="AL6" s="684">
        <v>1.4</v>
      </c>
      <c r="AM6" s="685"/>
      <c r="AN6" s="685"/>
      <c r="AO6" s="686"/>
      <c r="AP6" s="676" t="s">
        <v>233</v>
      </c>
      <c r="AQ6" s="677"/>
      <c r="AR6" s="677"/>
      <c r="AS6" s="677"/>
      <c r="AT6" s="677"/>
      <c r="AU6" s="677"/>
      <c r="AV6" s="677"/>
      <c r="AW6" s="677"/>
      <c r="AX6" s="677"/>
      <c r="AY6" s="677"/>
      <c r="AZ6" s="677"/>
      <c r="BA6" s="677"/>
      <c r="BB6" s="677"/>
      <c r="BC6" s="677"/>
      <c r="BD6" s="677"/>
      <c r="BE6" s="677"/>
      <c r="BF6" s="678"/>
      <c r="BG6" s="679">
        <v>1012677</v>
      </c>
      <c r="BH6" s="680"/>
      <c r="BI6" s="680"/>
      <c r="BJ6" s="680"/>
      <c r="BK6" s="680"/>
      <c r="BL6" s="680"/>
      <c r="BM6" s="680"/>
      <c r="BN6" s="681"/>
      <c r="BO6" s="682">
        <v>100</v>
      </c>
      <c r="BP6" s="682"/>
      <c r="BQ6" s="682"/>
      <c r="BR6" s="682"/>
      <c r="BS6" s="683" t="s">
        <v>130</v>
      </c>
      <c r="BT6" s="683"/>
      <c r="BU6" s="683"/>
      <c r="BV6" s="683"/>
      <c r="BW6" s="683"/>
      <c r="BX6" s="683"/>
      <c r="BY6" s="683"/>
      <c r="BZ6" s="683"/>
      <c r="CA6" s="683"/>
      <c r="CB6" s="687"/>
      <c r="CD6" s="690" t="s">
        <v>234</v>
      </c>
      <c r="CE6" s="691"/>
      <c r="CF6" s="691"/>
      <c r="CG6" s="691"/>
      <c r="CH6" s="691"/>
      <c r="CI6" s="691"/>
      <c r="CJ6" s="691"/>
      <c r="CK6" s="691"/>
      <c r="CL6" s="691"/>
      <c r="CM6" s="691"/>
      <c r="CN6" s="691"/>
      <c r="CO6" s="691"/>
      <c r="CP6" s="691"/>
      <c r="CQ6" s="692"/>
      <c r="CR6" s="679">
        <v>72448</v>
      </c>
      <c r="CS6" s="680"/>
      <c r="CT6" s="680"/>
      <c r="CU6" s="680"/>
      <c r="CV6" s="680"/>
      <c r="CW6" s="680"/>
      <c r="CX6" s="680"/>
      <c r="CY6" s="681"/>
      <c r="CZ6" s="673">
        <v>1</v>
      </c>
      <c r="DA6" s="674"/>
      <c r="DB6" s="674"/>
      <c r="DC6" s="693"/>
      <c r="DD6" s="688" t="s">
        <v>130</v>
      </c>
      <c r="DE6" s="680"/>
      <c r="DF6" s="680"/>
      <c r="DG6" s="680"/>
      <c r="DH6" s="680"/>
      <c r="DI6" s="680"/>
      <c r="DJ6" s="680"/>
      <c r="DK6" s="680"/>
      <c r="DL6" s="680"/>
      <c r="DM6" s="680"/>
      <c r="DN6" s="680"/>
      <c r="DO6" s="680"/>
      <c r="DP6" s="681"/>
      <c r="DQ6" s="688">
        <v>72448</v>
      </c>
      <c r="DR6" s="680"/>
      <c r="DS6" s="680"/>
      <c r="DT6" s="680"/>
      <c r="DU6" s="680"/>
      <c r="DV6" s="680"/>
      <c r="DW6" s="680"/>
      <c r="DX6" s="680"/>
      <c r="DY6" s="680"/>
      <c r="DZ6" s="680"/>
      <c r="EA6" s="680"/>
      <c r="EB6" s="680"/>
      <c r="EC6" s="689"/>
    </row>
    <row r="7" spans="2:143" ht="11.25" customHeight="1" x14ac:dyDescent="0.15">
      <c r="B7" s="676" t="s">
        <v>235</v>
      </c>
      <c r="C7" s="677"/>
      <c r="D7" s="677"/>
      <c r="E7" s="677"/>
      <c r="F7" s="677"/>
      <c r="G7" s="677"/>
      <c r="H7" s="677"/>
      <c r="I7" s="677"/>
      <c r="J7" s="677"/>
      <c r="K7" s="677"/>
      <c r="L7" s="677"/>
      <c r="M7" s="677"/>
      <c r="N7" s="677"/>
      <c r="O7" s="677"/>
      <c r="P7" s="677"/>
      <c r="Q7" s="678"/>
      <c r="R7" s="679">
        <v>2268</v>
      </c>
      <c r="S7" s="680"/>
      <c r="T7" s="680"/>
      <c r="U7" s="680"/>
      <c r="V7" s="680"/>
      <c r="W7" s="680"/>
      <c r="X7" s="680"/>
      <c r="Y7" s="681"/>
      <c r="Z7" s="682">
        <v>0</v>
      </c>
      <c r="AA7" s="682"/>
      <c r="AB7" s="682"/>
      <c r="AC7" s="682"/>
      <c r="AD7" s="683">
        <v>2268</v>
      </c>
      <c r="AE7" s="683"/>
      <c r="AF7" s="683"/>
      <c r="AG7" s="683"/>
      <c r="AH7" s="683"/>
      <c r="AI7" s="683"/>
      <c r="AJ7" s="683"/>
      <c r="AK7" s="683"/>
      <c r="AL7" s="684">
        <v>0.1</v>
      </c>
      <c r="AM7" s="685"/>
      <c r="AN7" s="685"/>
      <c r="AO7" s="686"/>
      <c r="AP7" s="676" t="s">
        <v>236</v>
      </c>
      <c r="AQ7" s="677"/>
      <c r="AR7" s="677"/>
      <c r="AS7" s="677"/>
      <c r="AT7" s="677"/>
      <c r="AU7" s="677"/>
      <c r="AV7" s="677"/>
      <c r="AW7" s="677"/>
      <c r="AX7" s="677"/>
      <c r="AY7" s="677"/>
      <c r="AZ7" s="677"/>
      <c r="BA7" s="677"/>
      <c r="BB7" s="677"/>
      <c r="BC7" s="677"/>
      <c r="BD7" s="677"/>
      <c r="BE7" s="677"/>
      <c r="BF7" s="678"/>
      <c r="BG7" s="679">
        <v>416474</v>
      </c>
      <c r="BH7" s="680"/>
      <c r="BI7" s="680"/>
      <c r="BJ7" s="680"/>
      <c r="BK7" s="680"/>
      <c r="BL7" s="680"/>
      <c r="BM7" s="680"/>
      <c r="BN7" s="681"/>
      <c r="BO7" s="682">
        <v>41.1</v>
      </c>
      <c r="BP7" s="682"/>
      <c r="BQ7" s="682"/>
      <c r="BR7" s="682"/>
      <c r="BS7" s="683" t="s">
        <v>237</v>
      </c>
      <c r="BT7" s="683"/>
      <c r="BU7" s="683"/>
      <c r="BV7" s="683"/>
      <c r="BW7" s="683"/>
      <c r="BX7" s="683"/>
      <c r="BY7" s="683"/>
      <c r="BZ7" s="683"/>
      <c r="CA7" s="683"/>
      <c r="CB7" s="687"/>
      <c r="CD7" s="694" t="s">
        <v>238</v>
      </c>
      <c r="CE7" s="695"/>
      <c r="CF7" s="695"/>
      <c r="CG7" s="695"/>
      <c r="CH7" s="695"/>
      <c r="CI7" s="695"/>
      <c r="CJ7" s="695"/>
      <c r="CK7" s="695"/>
      <c r="CL7" s="695"/>
      <c r="CM7" s="695"/>
      <c r="CN7" s="695"/>
      <c r="CO7" s="695"/>
      <c r="CP7" s="695"/>
      <c r="CQ7" s="696"/>
      <c r="CR7" s="679">
        <v>858694</v>
      </c>
      <c r="CS7" s="680"/>
      <c r="CT7" s="680"/>
      <c r="CU7" s="680"/>
      <c r="CV7" s="680"/>
      <c r="CW7" s="680"/>
      <c r="CX7" s="680"/>
      <c r="CY7" s="681"/>
      <c r="CZ7" s="682">
        <v>12.3</v>
      </c>
      <c r="DA7" s="682"/>
      <c r="DB7" s="682"/>
      <c r="DC7" s="682"/>
      <c r="DD7" s="688">
        <v>21084</v>
      </c>
      <c r="DE7" s="680"/>
      <c r="DF7" s="680"/>
      <c r="DG7" s="680"/>
      <c r="DH7" s="680"/>
      <c r="DI7" s="680"/>
      <c r="DJ7" s="680"/>
      <c r="DK7" s="680"/>
      <c r="DL7" s="680"/>
      <c r="DM7" s="680"/>
      <c r="DN7" s="680"/>
      <c r="DO7" s="680"/>
      <c r="DP7" s="681"/>
      <c r="DQ7" s="688">
        <v>788127</v>
      </c>
      <c r="DR7" s="680"/>
      <c r="DS7" s="680"/>
      <c r="DT7" s="680"/>
      <c r="DU7" s="680"/>
      <c r="DV7" s="680"/>
      <c r="DW7" s="680"/>
      <c r="DX7" s="680"/>
      <c r="DY7" s="680"/>
      <c r="DZ7" s="680"/>
      <c r="EA7" s="680"/>
      <c r="EB7" s="680"/>
      <c r="EC7" s="689"/>
    </row>
    <row r="8" spans="2:143" ht="11.25" customHeight="1" x14ac:dyDescent="0.15">
      <c r="B8" s="676" t="s">
        <v>239</v>
      </c>
      <c r="C8" s="677"/>
      <c r="D8" s="677"/>
      <c r="E8" s="677"/>
      <c r="F8" s="677"/>
      <c r="G8" s="677"/>
      <c r="H8" s="677"/>
      <c r="I8" s="677"/>
      <c r="J8" s="677"/>
      <c r="K8" s="677"/>
      <c r="L8" s="677"/>
      <c r="M8" s="677"/>
      <c r="N8" s="677"/>
      <c r="O8" s="677"/>
      <c r="P8" s="677"/>
      <c r="Q8" s="678"/>
      <c r="R8" s="679">
        <v>4566</v>
      </c>
      <c r="S8" s="680"/>
      <c r="T8" s="680"/>
      <c r="U8" s="680"/>
      <c r="V8" s="680"/>
      <c r="W8" s="680"/>
      <c r="X8" s="680"/>
      <c r="Y8" s="681"/>
      <c r="Z8" s="682">
        <v>0.1</v>
      </c>
      <c r="AA8" s="682"/>
      <c r="AB8" s="682"/>
      <c r="AC8" s="682"/>
      <c r="AD8" s="683">
        <v>4566</v>
      </c>
      <c r="AE8" s="683"/>
      <c r="AF8" s="683"/>
      <c r="AG8" s="683"/>
      <c r="AH8" s="683"/>
      <c r="AI8" s="683"/>
      <c r="AJ8" s="683"/>
      <c r="AK8" s="683"/>
      <c r="AL8" s="684">
        <v>0.1</v>
      </c>
      <c r="AM8" s="685"/>
      <c r="AN8" s="685"/>
      <c r="AO8" s="686"/>
      <c r="AP8" s="676" t="s">
        <v>240</v>
      </c>
      <c r="AQ8" s="677"/>
      <c r="AR8" s="677"/>
      <c r="AS8" s="677"/>
      <c r="AT8" s="677"/>
      <c r="AU8" s="677"/>
      <c r="AV8" s="677"/>
      <c r="AW8" s="677"/>
      <c r="AX8" s="677"/>
      <c r="AY8" s="677"/>
      <c r="AZ8" s="677"/>
      <c r="BA8" s="677"/>
      <c r="BB8" s="677"/>
      <c r="BC8" s="677"/>
      <c r="BD8" s="677"/>
      <c r="BE8" s="677"/>
      <c r="BF8" s="678"/>
      <c r="BG8" s="679">
        <v>17151</v>
      </c>
      <c r="BH8" s="680"/>
      <c r="BI8" s="680"/>
      <c r="BJ8" s="680"/>
      <c r="BK8" s="680"/>
      <c r="BL8" s="680"/>
      <c r="BM8" s="680"/>
      <c r="BN8" s="681"/>
      <c r="BO8" s="682">
        <v>1.7</v>
      </c>
      <c r="BP8" s="682"/>
      <c r="BQ8" s="682"/>
      <c r="BR8" s="682"/>
      <c r="BS8" s="688" t="s">
        <v>130</v>
      </c>
      <c r="BT8" s="680"/>
      <c r="BU8" s="680"/>
      <c r="BV8" s="680"/>
      <c r="BW8" s="680"/>
      <c r="BX8" s="680"/>
      <c r="BY8" s="680"/>
      <c r="BZ8" s="680"/>
      <c r="CA8" s="680"/>
      <c r="CB8" s="689"/>
      <c r="CD8" s="694" t="s">
        <v>241</v>
      </c>
      <c r="CE8" s="695"/>
      <c r="CF8" s="695"/>
      <c r="CG8" s="695"/>
      <c r="CH8" s="695"/>
      <c r="CI8" s="695"/>
      <c r="CJ8" s="695"/>
      <c r="CK8" s="695"/>
      <c r="CL8" s="695"/>
      <c r="CM8" s="695"/>
      <c r="CN8" s="695"/>
      <c r="CO8" s="695"/>
      <c r="CP8" s="695"/>
      <c r="CQ8" s="696"/>
      <c r="CR8" s="679">
        <v>1656293</v>
      </c>
      <c r="CS8" s="680"/>
      <c r="CT8" s="680"/>
      <c r="CU8" s="680"/>
      <c r="CV8" s="680"/>
      <c r="CW8" s="680"/>
      <c r="CX8" s="680"/>
      <c r="CY8" s="681"/>
      <c r="CZ8" s="682">
        <v>23.7</v>
      </c>
      <c r="DA8" s="682"/>
      <c r="DB8" s="682"/>
      <c r="DC8" s="682"/>
      <c r="DD8" s="688">
        <v>12079</v>
      </c>
      <c r="DE8" s="680"/>
      <c r="DF8" s="680"/>
      <c r="DG8" s="680"/>
      <c r="DH8" s="680"/>
      <c r="DI8" s="680"/>
      <c r="DJ8" s="680"/>
      <c r="DK8" s="680"/>
      <c r="DL8" s="680"/>
      <c r="DM8" s="680"/>
      <c r="DN8" s="680"/>
      <c r="DO8" s="680"/>
      <c r="DP8" s="681"/>
      <c r="DQ8" s="688">
        <v>1043906</v>
      </c>
      <c r="DR8" s="680"/>
      <c r="DS8" s="680"/>
      <c r="DT8" s="680"/>
      <c r="DU8" s="680"/>
      <c r="DV8" s="680"/>
      <c r="DW8" s="680"/>
      <c r="DX8" s="680"/>
      <c r="DY8" s="680"/>
      <c r="DZ8" s="680"/>
      <c r="EA8" s="680"/>
      <c r="EB8" s="680"/>
      <c r="EC8" s="689"/>
    </row>
    <row r="9" spans="2:143" ht="11.25" customHeight="1" x14ac:dyDescent="0.15">
      <c r="B9" s="676" t="s">
        <v>242</v>
      </c>
      <c r="C9" s="677"/>
      <c r="D9" s="677"/>
      <c r="E9" s="677"/>
      <c r="F9" s="677"/>
      <c r="G9" s="677"/>
      <c r="H9" s="677"/>
      <c r="I9" s="677"/>
      <c r="J9" s="677"/>
      <c r="K9" s="677"/>
      <c r="L9" s="677"/>
      <c r="M9" s="677"/>
      <c r="N9" s="677"/>
      <c r="O9" s="677"/>
      <c r="P9" s="677"/>
      <c r="Q9" s="678"/>
      <c r="R9" s="679">
        <v>3665</v>
      </c>
      <c r="S9" s="680"/>
      <c r="T9" s="680"/>
      <c r="U9" s="680"/>
      <c r="V9" s="680"/>
      <c r="W9" s="680"/>
      <c r="X9" s="680"/>
      <c r="Y9" s="681"/>
      <c r="Z9" s="682">
        <v>0</v>
      </c>
      <c r="AA9" s="682"/>
      <c r="AB9" s="682"/>
      <c r="AC9" s="682"/>
      <c r="AD9" s="683">
        <v>3665</v>
      </c>
      <c r="AE9" s="683"/>
      <c r="AF9" s="683"/>
      <c r="AG9" s="683"/>
      <c r="AH9" s="683"/>
      <c r="AI9" s="683"/>
      <c r="AJ9" s="683"/>
      <c r="AK9" s="683"/>
      <c r="AL9" s="684">
        <v>0.1</v>
      </c>
      <c r="AM9" s="685"/>
      <c r="AN9" s="685"/>
      <c r="AO9" s="686"/>
      <c r="AP9" s="676" t="s">
        <v>243</v>
      </c>
      <c r="AQ9" s="677"/>
      <c r="AR9" s="677"/>
      <c r="AS9" s="677"/>
      <c r="AT9" s="677"/>
      <c r="AU9" s="677"/>
      <c r="AV9" s="677"/>
      <c r="AW9" s="677"/>
      <c r="AX9" s="677"/>
      <c r="AY9" s="677"/>
      <c r="AZ9" s="677"/>
      <c r="BA9" s="677"/>
      <c r="BB9" s="677"/>
      <c r="BC9" s="677"/>
      <c r="BD9" s="677"/>
      <c r="BE9" s="677"/>
      <c r="BF9" s="678"/>
      <c r="BG9" s="679">
        <v>363992</v>
      </c>
      <c r="BH9" s="680"/>
      <c r="BI9" s="680"/>
      <c r="BJ9" s="680"/>
      <c r="BK9" s="680"/>
      <c r="BL9" s="680"/>
      <c r="BM9" s="680"/>
      <c r="BN9" s="681"/>
      <c r="BO9" s="682">
        <v>35.9</v>
      </c>
      <c r="BP9" s="682"/>
      <c r="BQ9" s="682"/>
      <c r="BR9" s="682"/>
      <c r="BS9" s="688" t="s">
        <v>237</v>
      </c>
      <c r="BT9" s="680"/>
      <c r="BU9" s="680"/>
      <c r="BV9" s="680"/>
      <c r="BW9" s="680"/>
      <c r="BX9" s="680"/>
      <c r="BY9" s="680"/>
      <c r="BZ9" s="680"/>
      <c r="CA9" s="680"/>
      <c r="CB9" s="689"/>
      <c r="CD9" s="694" t="s">
        <v>244</v>
      </c>
      <c r="CE9" s="695"/>
      <c r="CF9" s="695"/>
      <c r="CG9" s="695"/>
      <c r="CH9" s="695"/>
      <c r="CI9" s="695"/>
      <c r="CJ9" s="695"/>
      <c r="CK9" s="695"/>
      <c r="CL9" s="695"/>
      <c r="CM9" s="695"/>
      <c r="CN9" s="695"/>
      <c r="CO9" s="695"/>
      <c r="CP9" s="695"/>
      <c r="CQ9" s="696"/>
      <c r="CR9" s="679">
        <v>671161</v>
      </c>
      <c r="CS9" s="680"/>
      <c r="CT9" s="680"/>
      <c r="CU9" s="680"/>
      <c r="CV9" s="680"/>
      <c r="CW9" s="680"/>
      <c r="CX9" s="680"/>
      <c r="CY9" s="681"/>
      <c r="CZ9" s="682">
        <v>9.6</v>
      </c>
      <c r="DA9" s="682"/>
      <c r="DB9" s="682"/>
      <c r="DC9" s="682"/>
      <c r="DD9" s="688" t="s">
        <v>130</v>
      </c>
      <c r="DE9" s="680"/>
      <c r="DF9" s="680"/>
      <c r="DG9" s="680"/>
      <c r="DH9" s="680"/>
      <c r="DI9" s="680"/>
      <c r="DJ9" s="680"/>
      <c r="DK9" s="680"/>
      <c r="DL9" s="680"/>
      <c r="DM9" s="680"/>
      <c r="DN9" s="680"/>
      <c r="DO9" s="680"/>
      <c r="DP9" s="681"/>
      <c r="DQ9" s="688">
        <v>648239</v>
      </c>
      <c r="DR9" s="680"/>
      <c r="DS9" s="680"/>
      <c r="DT9" s="680"/>
      <c r="DU9" s="680"/>
      <c r="DV9" s="680"/>
      <c r="DW9" s="680"/>
      <c r="DX9" s="680"/>
      <c r="DY9" s="680"/>
      <c r="DZ9" s="680"/>
      <c r="EA9" s="680"/>
      <c r="EB9" s="680"/>
      <c r="EC9" s="689"/>
    </row>
    <row r="10" spans="2:143" ht="11.25" customHeight="1" x14ac:dyDescent="0.15">
      <c r="B10" s="676" t="s">
        <v>245</v>
      </c>
      <c r="C10" s="677"/>
      <c r="D10" s="677"/>
      <c r="E10" s="677"/>
      <c r="F10" s="677"/>
      <c r="G10" s="677"/>
      <c r="H10" s="677"/>
      <c r="I10" s="677"/>
      <c r="J10" s="677"/>
      <c r="K10" s="677"/>
      <c r="L10" s="677"/>
      <c r="M10" s="677"/>
      <c r="N10" s="677"/>
      <c r="O10" s="677"/>
      <c r="P10" s="677"/>
      <c r="Q10" s="678"/>
      <c r="R10" s="679" t="s">
        <v>130</v>
      </c>
      <c r="S10" s="680"/>
      <c r="T10" s="680"/>
      <c r="U10" s="680"/>
      <c r="V10" s="680"/>
      <c r="W10" s="680"/>
      <c r="X10" s="680"/>
      <c r="Y10" s="681"/>
      <c r="Z10" s="682" t="s">
        <v>130</v>
      </c>
      <c r="AA10" s="682"/>
      <c r="AB10" s="682"/>
      <c r="AC10" s="682"/>
      <c r="AD10" s="683" t="s">
        <v>237</v>
      </c>
      <c r="AE10" s="683"/>
      <c r="AF10" s="683"/>
      <c r="AG10" s="683"/>
      <c r="AH10" s="683"/>
      <c r="AI10" s="683"/>
      <c r="AJ10" s="683"/>
      <c r="AK10" s="683"/>
      <c r="AL10" s="684" t="s">
        <v>237</v>
      </c>
      <c r="AM10" s="685"/>
      <c r="AN10" s="685"/>
      <c r="AO10" s="686"/>
      <c r="AP10" s="676" t="s">
        <v>246</v>
      </c>
      <c r="AQ10" s="677"/>
      <c r="AR10" s="677"/>
      <c r="AS10" s="677"/>
      <c r="AT10" s="677"/>
      <c r="AU10" s="677"/>
      <c r="AV10" s="677"/>
      <c r="AW10" s="677"/>
      <c r="AX10" s="677"/>
      <c r="AY10" s="677"/>
      <c r="AZ10" s="677"/>
      <c r="BA10" s="677"/>
      <c r="BB10" s="677"/>
      <c r="BC10" s="677"/>
      <c r="BD10" s="677"/>
      <c r="BE10" s="677"/>
      <c r="BF10" s="678"/>
      <c r="BG10" s="679">
        <v>15445</v>
      </c>
      <c r="BH10" s="680"/>
      <c r="BI10" s="680"/>
      <c r="BJ10" s="680"/>
      <c r="BK10" s="680"/>
      <c r="BL10" s="680"/>
      <c r="BM10" s="680"/>
      <c r="BN10" s="681"/>
      <c r="BO10" s="682">
        <v>1.5</v>
      </c>
      <c r="BP10" s="682"/>
      <c r="BQ10" s="682"/>
      <c r="BR10" s="682"/>
      <c r="BS10" s="688" t="s">
        <v>237</v>
      </c>
      <c r="BT10" s="680"/>
      <c r="BU10" s="680"/>
      <c r="BV10" s="680"/>
      <c r="BW10" s="680"/>
      <c r="BX10" s="680"/>
      <c r="BY10" s="680"/>
      <c r="BZ10" s="680"/>
      <c r="CA10" s="680"/>
      <c r="CB10" s="689"/>
      <c r="CD10" s="694" t="s">
        <v>247</v>
      </c>
      <c r="CE10" s="695"/>
      <c r="CF10" s="695"/>
      <c r="CG10" s="695"/>
      <c r="CH10" s="695"/>
      <c r="CI10" s="695"/>
      <c r="CJ10" s="695"/>
      <c r="CK10" s="695"/>
      <c r="CL10" s="695"/>
      <c r="CM10" s="695"/>
      <c r="CN10" s="695"/>
      <c r="CO10" s="695"/>
      <c r="CP10" s="695"/>
      <c r="CQ10" s="696"/>
      <c r="CR10" s="679" t="s">
        <v>130</v>
      </c>
      <c r="CS10" s="680"/>
      <c r="CT10" s="680"/>
      <c r="CU10" s="680"/>
      <c r="CV10" s="680"/>
      <c r="CW10" s="680"/>
      <c r="CX10" s="680"/>
      <c r="CY10" s="681"/>
      <c r="CZ10" s="682" t="s">
        <v>130</v>
      </c>
      <c r="DA10" s="682"/>
      <c r="DB10" s="682"/>
      <c r="DC10" s="682"/>
      <c r="DD10" s="688" t="s">
        <v>130</v>
      </c>
      <c r="DE10" s="680"/>
      <c r="DF10" s="680"/>
      <c r="DG10" s="680"/>
      <c r="DH10" s="680"/>
      <c r="DI10" s="680"/>
      <c r="DJ10" s="680"/>
      <c r="DK10" s="680"/>
      <c r="DL10" s="680"/>
      <c r="DM10" s="680"/>
      <c r="DN10" s="680"/>
      <c r="DO10" s="680"/>
      <c r="DP10" s="681"/>
      <c r="DQ10" s="688" t="s">
        <v>237</v>
      </c>
      <c r="DR10" s="680"/>
      <c r="DS10" s="680"/>
      <c r="DT10" s="680"/>
      <c r="DU10" s="680"/>
      <c r="DV10" s="680"/>
      <c r="DW10" s="680"/>
      <c r="DX10" s="680"/>
      <c r="DY10" s="680"/>
      <c r="DZ10" s="680"/>
      <c r="EA10" s="680"/>
      <c r="EB10" s="680"/>
      <c r="EC10" s="689"/>
    </row>
    <row r="11" spans="2:143" ht="11.25" customHeight="1" x14ac:dyDescent="0.15">
      <c r="B11" s="676" t="s">
        <v>248</v>
      </c>
      <c r="C11" s="677"/>
      <c r="D11" s="677"/>
      <c r="E11" s="677"/>
      <c r="F11" s="677"/>
      <c r="G11" s="677"/>
      <c r="H11" s="677"/>
      <c r="I11" s="677"/>
      <c r="J11" s="677"/>
      <c r="K11" s="677"/>
      <c r="L11" s="677"/>
      <c r="M11" s="677"/>
      <c r="N11" s="677"/>
      <c r="O11" s="677"/>
      <c r="P11" s="677"/>
      <c r="Q11" s="678"/>
      <c r="R11" s="679" t="s">
        <v>130</v>
      </c>
      <c r="S11" s="680"/>
      <c r="T11" s="680"/>
      <c r="U11" s="680"/>
      <c r="V11" s="680"/>
      <c r="W11" s="680"/>
      <c r="X11" s="680"/>
      <c r="Y11" s="681"/>
      <c r="Z11" s="682" t="s">
        <v>130</v>
      </c>
      <c r="AA11" s="682"/>
      <c r="AB11" s="682"/>
      <c r="AC11" s="682"/>
      <c r="AD11" s="683" t="s">
        <v>237</v>
      </c>
      <c r="AE11" s="683"/>
      <c r="AF11" s="683"/>
      <c r="AG11" s="683"/>
      <c r="AH11" s="683"/>
      <c r="AI11" s="683"/>
      <c r="AJ11" s="683"/>
      <c r="AK11" s="683"/>
      <c r="AL11" s="684" t="s">
        <v>130</v>
      </c>
      <c r="AM11" s="685"/>
      <c r="AN11" s="685"/>
      <c r="AO11" s="686"/>
      <c r="AP11" s="676" t="s">
        <v>249</v>
      </c>
      <c r="AQ11" s="677"/>
      <c r="AR11" s="677"/>
      <c r="AS11" s="677"/>
      <c r="AT11" s="677"/>
      <c r="AU11" s="677"/>
      <c r="AV11" s="677"/>
      <c r="AW11" s="677"/>
      <c r="AX11" s="677"/>
      <c r="AY11" s="677"/>
      <c r="AZ11" s="677"/>
      <c r="BA11" s="677"/>
      <c r="BB11" s="677"/>
      <c r="BC11" s="677"/>
      <c r="BD11" s="677"/>
      <c r="BE11" s="677"/>
      <c r="BF11" s="678"/>
      <c r="BG11" s="679">
        <v>19886</v>
      </c>
      <c r="BH11" s="680"/>
      <c r="BI11" s="680"/>
      <c r="BJ11" s="680"/>
      <c r="BK11" s="680"/>
      <c r="BL11" s="680"/>
      <c r="BM11" s="680"/>
      <c r="BN11" s="681"/>
      <c r="BO11" s="682">
        <v>2</v>
      </c>
      <c r="BP11" s="682"/>
      <c r="BQ11" s="682"/>
      <c r="BR11" s="682"/>
      <c r="BS11" s="688" t="s">
        <v>237</v>
      </c>
      <c r="BT11" s="680"/>
      <c r="BU11" s="680"/>
      <c r="BV11" s="680"/>
      <c r="BW11" s="680"/>
      <c r="BX11" s="680"/>
      <c r="BY11" s="680"/>
      <c r="BZ11" s="680"/>
      <c r="CA11" s="680"/>
      <c r="CB11" s="689"/>
      <c r="CD11" s="694" t="s">
        <v>250</v>
      </c>
      <c r="CE11" s="695"/>
      <c r="CF11" s="695"/>
      <c r="CG11" s="695"/>
      <c r="CH11" s="695"/>
      <c r="CI11" s="695"/>
      <c r="CJ11" s="695"/>
      <c r="CK11" s="695"/>
      <c r="CL11" s="695"/>
      <c r="CM11" s="695"/>
      <c r="CN11" s="695"/>
      <c r="CO11" s="695"/>
      <c r="CP11" s="695"/>
      <c r="CQ11" s="696"/>
      <c r="CR11" s="679">
        <v>109467</v>
      </c>
      <c r="CS11" s="680"/>
      <c r="CT11" s="680"/>
      <c r="CU11" s="680"/>
      <c r="CV11" s="680"/>
      <c r="CW11" s="680"/>
      <c r="CX11" s="680"/>
      <c r="CY11" s="681"/>
      <c r="CZ11" s="682">
        <v>1.6</v>
      </c>
      <c r="DA11" s="682"/>
      <c r="DB11" s="682"/>
      <c r="DC11" s="682"/>
      <c r="DD11" s="688">
        <v>15774</v>
      </c>
      <c r="DE11" s="680"/>
      <c r="DF11" s="680"/>
      <c r="DG11" s="680"/>
      <c r="DH11" s="680"/>
      <c r="DI11" s="680"/>
      <c r="DJ11" s="680"/>
      <c r="DK11" s="680"/>
      <c r="DL11" s="680"/>
      <c r="DM11" s="680"/>
      <c r="DN11" s="680"/>
      <c r="DO11" s="680"/>
      <c r="DP11" s="681"/>
      <c r="DQ11" s="688">
        <v>70612</v>
      </c>
      <c r="DR11" s="680"/>
      <c r="DS11" s="680"/>
      <c r="DT11" s="680"/>
      <c r="DU11" s="680"/>
      <c r="DV11" s="680"/>
      <c r="DW11" s="680"/>
      <c r="DX11" s="680"/>
      <c r="DY11" s="680"/>
      <c r="DZ11" s="680"/>
      <c r="EA11" s="680"/>
      <c r="EB11" s="680"/>
      <c r="EC11" s="689"/>
    </row>
    <row r="12" spans="2:143" ht="11.25" customHeight="1" x14ac:dyDescent="0.15">
      <c r="B12" s="676" t="s">
        <v>251</v>
      </c>
      <c r="C12" s="677"/>
      <c r="D12" s="677"/>
      <c r="E12" s="677"/>
      <c r="F12" s="677"/>
      <c r="G12" s="677"/>
      <c r="H12" s="677"/>
      <c r="I12" s="677"/>
      <c r="J12" s="677"/>
      <c r="K12" s="677"/>
      <c r="L12" s="677"/>
      <c r="M12" s="677"/>
      <c r="N12" s="677"/>
      <c r="O12" s="677"/>
      <c r="P12" s="677"/>
      <c r="Q12" s="678"/>
      <c r="R12" s="679">
        <v>185445</v>
      </c>
      <c r="S12" s="680"/>
      <c r="T12" s="680"/>
      <c r="U12" s="680"/>
      <c r="V12" s="680"/>
      <c r="W12" s="680"/>
      <c r="X12" s="680"/>
      <c r="Y12" s="681"/>
      <c r="Z12" s="682">
        <v>2.5</v>
      </c>
      <c r="AA12" s="682"/>
      <c r="AB12" s="682"/>
      <c r="AC12" s="682"/>
      <c r="AD12" s="683">
        <v>185445</v>
      </c>
      <c r="AE12" s="683"/>
      <c r="AF12" s="683"/>
      <c r="AG12" s="683"/>
      <c r="AH12" s="683"/>
      <c r="AI12" s="683"/>
      <c r="AJ12" s="683"/>
      <c r="AK12" s="683"/>
      <c r="AL12" s="684">
        <v>4.7</v>
      </c>
      <c r="AM12" s="685"/>
      <c r="AN12" s="685"/>
      <c r="AO12" s="686"/>
      <c r="AP12" s="676" t="s">
        <v>252</v>
      </c>
      <c r="AQ12" s="677"/>
      <c r="AR12" s="677"/>
      <c r="AS12" s="677"/>
      <c r="AT12" s="677"/>
      <c r="AU12" s="677"/>
      <c r="AV12" s="677"/>
      <c r="AW12" s="677"/>
      <c r="AX12" s="677"/>
      <c r="AY12" s="677"/>
      <c r="AZ12" s="677"/>
      <c r="BA12" s="677"/>
      <c r="BB12" s="677"/>
      <c r="BC12" s="677"/>
      <c r="BD12" s="677"/>
      <c r="BE12" s="677"/>
      <c r="BF12" s="678"/>
      <c r="BG12" s="679">
        <v>499879</v>
      </c>
      <c r="BH12" s="680"/>
      <c r="BI12" s="680"/>
      <c r="BJ12" s="680"/>
      <c r="BK12" s="680"/>
      <c r="BL12" s="680"/>
      <c r="BM12" s="680"/>
      <c r="BN12" s="681"/>
      <c r="BO12" s="682">
        <v>49.4</v>
      </c>
      <c r="BP12" s="682"/>
      <c r="BQ12" s="682"/>
      <c r="BR12" s="682"/>
      <c r="BS12" s="688" t="s">
        <v>237</v>
      </c>
      <c r="BT12" s="680"/>
      <c r="BU12" s="680"/>
      <c r="BV12" s="680"/>
      <c r="BW12" s="680"/>
      <c r="BX12" s="680"/>
      <c r="BY12" s="680"/>
      <c r="BZ12" s="680"/>
      <c r="CA12" s="680"/>
      <c r="CB12" s="689"/>
      <c r="CD12" s="694" t="s">
        <v>253</v>
      </c>
      <c r="CE12" s="695"/>
      <c r="CF12" s="695"/>
      <c r="CG12" s="695"/>
      <c r="CH12" s="695"/>
      <c r="CI12" s="695"/>
      <c r="CJ12" s="695"/>
      <c r="CK12" s="695"/>
      <c r="CL12" s="695"/>
      <c r="CM12" s="695"/>
      <c r="CN12" s="695"/>
      <c r="CO12" s="695"/>
      <c r="CP12" s="695"/>
      <c r="CQ12" s="696"/>
      <c r="CR12" s="679">
        <v>19971</v>
      </c>
      <c r="CS12" s="680"/>
      <c r="CT12" s="680"/>
      <c r="CU12" s="680"/>
      <c r="CV12" s="680"/>
      <c r="CW12" s="680"/>
      <c r="CX12" s="680"/>
      <c r="CY12" s="681"/>
      <c r="CZ12" s="682">
        <v>0.3</v>
      </c>
      <c r="DA12" s="682"/>
      <c r="DB12" s="682"/>
      <c r="DC12" s="682"/>
      <c r="DD12" s="688">
        <v>1490</v>
      </c>
      <c r="DE12" s="680"/>
      <c r="DF12" s="680"/>
      <c r="DG12" s="680"/>
      <c r="DH12" s="680"/>
      <c r="DI12" s="680"/>
      <c r="DJ12" s="680"/>
      <c r="DK12" s="680"/>
      <c r="DL12" s="680"/>
      <c r="DM12" s="680"/>
      <c r="DN12" s="680"/>
      <c r="DO12" s="680"/>
      <c r="DP12" s="681"/>
      <c r="DQ12" s="688">
        <v>19457</v>
      </c>
      <c r="DR12" s="680"/>
      <c r="DS12" s="680"/>
      <c r="DT12" s="680"/>
      <c r="DU12" s="680"/>
      <c r="DV12" s="680"/>
      <c r="DW12" s="680"/>
      <c r="DX12" s="680"/>
      <c r="DY12" s="680"/>
      <c r="DZ12" s="680"/>
      <c r="EA12" s="680"/>
      <c r="EB12" s="680"/>
      <c r="EC12" s="689"/>
    </row>
    <row r="13" spans="2:143" ht="11.25" customHeight="1" x14ac:dyDescent="0.15">
      <c r="B13" s="676" t="s">
        <v>254</v>
      </c>
      <c r="C13" s="677"/>
      <c r="D13" s="677"/>
      <c r="E13" s="677"/>
      <c r="F13" s="677"/>
      <c r="G13" s="677"/>
      <c r="H13" s="677"/>
      <c r="I13" s="677"/>
      <c r="J13" s="677"/>
      <c r="K13" s="677"/>
      <c r="L13" s="677"/>
      <c r="M13" s="677"/>
      <c r="N13" s="677"/>
      <c r="O13" s="677"/>
      <c r="P13" s="677"/>
      <c r="Q13" s="678"/>
      <c r="R13" s="679" t="s">
        <v>130</v>
      </c>
      <c r="S13" s="680"/>
      <c r="T13" s="680"/>
      <c r="U13" s="680"/>
      <c r="V13" s="680"/>
      <c r="W13" s="680"/>
      <c r="X13" s="680"/>
      <c r="Y13" s="681"/>
      <c r="Z13" s="682" t="s">
        <v>130</v>
      </c>
      <c r="AA13" s="682"/>
      <c r="AB13" s="682"/>
      <c r="AC13" s="682"/>
      <c r="AD13" s="683" t="s">
        <v>130</v>
      </c>
      <c r="AE13" s="683"/>
      <c r="AF13" s="683"/>
      <c r="AG13" s="683"/>
      <c r="AH13" s="683"/>
      <c r="AI13" s="683"/>
      <c r="AJ13" s="683"/>
      <c r="AK13" s="683"/>
      <c r="AL13" s="684" t="s">
        <v>130</v>
      </c>
      <c r="AM13" s="685"/>
      <c r="AN13" s="685"/>
      <c r="AO13" s="686"/>
      <c r="AP13" s="676" t="s">
        <v>255</v>
      </c>
      <c r="AQ13" s="677"/>
      <c r="AR13" s="677"/>
      <c r="AS13" s="677"/>
      <c r="AT13" s="677"/>
      <c r="AU13" s="677"/>
      <c r="AV13" s="677"/>
      <c r="AW13" s="677"/>
      <c r="AX13" s="677"/>
      <c r="AY13" s="677"/>
      <c r="AZ13" s="677"/>
      <c r="BA13" s="677"/>
      <c r="BB13" s="677"/>
      <c r="BC13" s="677"/>
      <c r="BD13" s="677"/>
      <c r="BE13" s="677"/>
      <c r="BF13" s="678"/>
      <c r="BG13" s="679">
        <v>499451</v>
      </c>
      <c r="BH13" s="680"/>
      <c r="BI13" s="680"/>
      <c r="BJ13" s="680"/>
      <c r="BK13" s="680"/>
      <c r="BL13" s="680"/>
      <c r="BM13" s="680"/>
      <c r="BN13" s="681"/>
      <c r="BO13" s="682">
        <v>49.3</v>
      </c>
      <c r="BP13" s="682"/>
      <c r="BQ13" s="682"/>
      <c r="BR13" s="682"/>
      <c r="BS13" s="688" t="s">
        <v>130</v>
      </c>
      <c r="BT13" s="680"/>
      <c r="BU13" s="680"/>
      <c r="BV13" s="680"/>
      <c r="BW13" s="680"/>
      <c r="BX13" s="680"/>
      <c r="BY13" s="680"/>
      <c r="BZ13" s="680"/>
      <c r="CA13" s="680"/>
      <c r="CB13" s="689"/>
      <c r="CD13" s="694" t="s">
        <v>256</v>
      </c>
      <c r="CE13" s="695"/>
      <c r="CF13" s="695"/>
      <c r="CG13" s="695"/>
      <c r="CH13" s="695"/>
      <c r="CI13" s="695"/>
      <c r="CJ13" s="695"/>
      <c r="CK13" s="695"/>
      <c r="CL13" s="695"/>
      <c r="CM13" s="695"/>
      <c r="CN13" s="695"/>
      <c r="CO13" s="695"/>
      <c r="CP13" s="695"/>
      <c r="CQ13" s="696"/>
      <c r="CR13" s="679">
        <v>652396</v>
      </c>
      <c r="CS13" s="680"/>
      <c r="CT13" s="680"/>
      <c r="CU13" s="680"/>
      <c r="CV13" s="680"/>
      <c r="CW13" s="680"/>
      <c r="CX13" s="680"/>
      <c r="CY13" s="681"/>
      <c r="CZ13" s="682">
        <v>9.3000000000000007</v>
      </c>
      <c r="DA13" s="682"/>
      <c r="DB13" s="682"/>
      <c r="DC13" s="682"/>
      <c r="DD13" s="688">
        <v>394173</v>
      </c>
      <c r="DE13" s="680"/>
      <c r="DF13" s="680"/>
      <c r="DG13" s="680"/>
      <c r="DH13" s="680"/>
      <c r="DI13" s="680"/>
      <c r="DJ13" s="680"/>
      <c r="DK13" s="680"/>
      <c r="DL13" s="680"/>
      <c r="DM13" s="680"/>
      <c r="DN13" s="680"/>
      <c r="DO13" s="680"/>
      <c r="DP13" s="681"/>
      <c r="DQ13" s="688">
        <v>249093</v>
      </c>
      <c r="DR13" s="680"/>
      <c r="DS13" s="680"/>
      <c r="DT13" s="680"/>
      <c r="DU13" s="680"/>
      <c r="DV13" s="680"/>
      <c r="DW13" s="680"/>
      <c r="DX13" s="680"/>
      <c r="DY13" s="680"/>
      <c r="DZ13" s="680"/>
      <c r="EA13" s="680"/>
      <c r="EB13" s="680"/>
      <c r="EC13" s="689"/>
    </row>
    <row r="14" spans="2:143" ht="11.25" customHeight="1" x14ac:dyDescent="0.15">
      <c r="B14" s="676" t="s">
        <v>257</v>
      </c>
      <c r="C14" s="677"/>
      <c r="D14" s="677"/>
      <c r="E14" s="677"/>
      <c r="F14" s="677"/>
      <c r="G14" s="677"/>
      <c r="H14" s="677"/>
      <c r="I14" s="677"/>
      <c r="J14" s="677"/>
      <c r="K14" s="677"/>
      <c r="L14" s="677"/>
      <c r="M14" s="677"/>
      <c r="N14" s="677"/>
      <c r="O14" s="677"/>
      <c r="P14" s="677"/>
      <c r="Q14" s="678"/>
      <c r="R14" s="679" t="s">
        <v>130</v>
      </c>
      <c r="S14" s="680"/>
      <c r="T14" s="680"/>
      <c r="U14" s="680"/>
      <c r="V14" s="680"/>
      <c r="W14" s="680"/>
      <c r="X14" s="680"/>
      <c r="Y14" s="681"/>
      <c r="Z14" s="682" t="s">
        <v>237</v>
      </c>
      <c r="AA14" s="682"/>
      <c r="AB14" s="682"/>
      <c r="AC14" s="682"/>
      <c r="AD14" s="683" t="s">
        <v>130</v>
      </c>
      <c r="AE14" s="683"/>
      <c r="AF14" s="683"/>
      <c r="AG14" s="683"/>
      <c r="AH14" s="683"/>
      <c r="AI14" s="683"/>
      <c r="AJ14" s="683"/>
      <c r="AK14" s="683"/>
      <c r="AL14" s="684" t="s">
        <v>237</v>
      </c>
      <c r="AM14" s="685"/>
      <c r="AN14" s="685"/>
      <c r="AO14" s="686"/>
      <c r="AP14" s="676" t="s">
        <v>258</v>
      </c>
      <c r="AQ14" s="677"/>
      <c r="AR14" s="677"/>
      <c r="AS14" s="677"/>
      <c r="AT14" s="677"/>
      <c r="AU14" s="677"/>
      <c r="AV14" s="677"/>
      <c r="AW14" s="677"/>
      <c r="AX14" s="677"/>
      <c r="AY14" s="677"/>
      <c r="AZ14" s="677"/>
      <c r="BA14" s="677"/>
      <c r="BB14" s="677"/>
      <c r="BC14" s="677"/>
      <c r="BD14" s="677"/>
      <c r="BE14" s="677"/>
      <c r="BF14" s="678"/>
      <c r="BG14" s="679">
        <v>40721</v>
      </c>
      <c r="BH14" s="680"/>
      <c r="BI14" s="680"/>
      <c r="BJ14" s="680"/>
      <c r="BK14" s="680"/>
      <c r="BL14" s="680"/>
      <c r="BM14" s="680"/>
      <c r="BN14" s="681"/>
      <c r="BO14" s="682">
        <v>4</v>
      </c>
      <c r="BP14" s="682"/>
      <c r="BQ14" s="682"/>
      <c r="BR14" s="682"/>
      <c r="BS14" s="688" t="s">
        <v>237</v>
      </c>
      <c r="BT14" s="680"/>
      <c r="BU14" s="680"/>
      <c r="BV14" s="680"/>
      <c r="BW14" s="680"/>
      <c r="BX14" s="680"/>
      <c r="BY14" s="680"/>
      <c r="BZ14" s="680"/>
      <c r="CA14" s="680"/>
      <c r="CB14" s="689"/>
      <c r="CD14" s="694" t="s">
        <v>259</v>
      </c>
      <c r="CE14" s="695"/>
      <c r="CF14" s="695"/>
      <c r="CG14" s="695"/>
      <c r="CH14" s="695"/>
      <c r="CI14" s="695"/>
      <c r="CJ14" s="695"/>
      <c r="CK14" s="695"/>
      <c r="CL14" s="695"/>
      <c r="CM14" s="695"/>
      <c r="CN14" s="695"/>
      <c r="CO14" s="695"/>
      <c r="CP14" s="695"/>
      <c r="CQ14" s="696"/>
      <c r="CR14" s="679">
        <v>813310</v>
      </c>
      <c r="CS14" s="680"/>
      <c r="CT14" s="680"/>
      <c r="CU14" s="680"/>
      <c r="CV14" s="680"/>
      <c r="CW14" s="680"/>
      <c r="CX14" s="680"/>
      <c r="CY14" s="681"/>
      <c r="CZ14" s="682">
        <v>11.7</v>
      </c>
      <c r="DA14" s="682"/>
      <c r="DB14" s="682"/>
      <c r="DC14" s="682"/>
      <c r="DD14" s="688">
        <v>534898</v>
      </c>
      <c r="DE14" s="680"/>
      <c r="DF14" s="680"/>
      <c r="DG14" s="680"/>
      <c r="DH14" s="680"/>
      <c r="DI14" s="680"/>
      <c r="DJ14" s="680"/>
      <c r="DK14" s="680"/>
      <c r="DL14" s="680"/>
      <c r="DM14" s="680"/>
      <c r="DN14" s="680"/>
      <c r="DO14" s="680"/>
      <c r="DP14" s="681"/>
      <c r="DQ14" s="688">
        <v>276305</v>
      </c>
      <c r="DR14" s="680"/>
      <c r="DS14" s="680"/>
      <c r="DT14" s="680"/>
      <c r="DU14" s="680"/>
      <c r="DV14" s="680"/>
      <c r="DW14" s="680"/>
      <c r="DX14" s="680"/>
      <c r="DY14" s="680"/>
      <c r="DZ14" s="680"/>
      <c r="EA14" s="680"/>
      <c r="EB14" s="680"/>
      <c r="EC14" s="689"/>
    </row>
    <row r="15" spans="2:143" ht="11.25" customHeight="1" x14ac:dyDescent="0.15">
      <c r="B15" s="676" t="s">
        <v>260</v>
      </c>
      <c r="C15" s="677"/>
      <c r="D15" s="677"/>
      <c r="E15" s="677"/>
      <c r="F15" s="677"/>
      <c r="G15" s="677"/>
      <c r="H15" s="677"/>
      <c r="I15" s="677"/>
      <c r="J15" s="677"/>
      <c r="K15" s="677"/>
      <c r="L15" s="677"/>
      <c r="M15" s="677"/>
      <c r="N15" s="677"/>
      <c r="O15" s="677"/>
      <c r="P15" s="677"/>
      <c r="Q15" s="678"/>
      <c r="R15" s="679">
        <v>21192</v>
      </c>
      <c r="S15" s="680"/>
      <c r="T15" s="680"/>
      <c r="U15" s="680"/>
      <c r="V15" s="680"/>
      <c r="W15" s="680"/>
      <c r="X15" s="680"/>
      <c r="Y15" s="681"/>
      <c r="Z15" s="682">
        <v>0.3</v>
      </c>
      <c r="AA15" s="682"/>
      <c r="AB15" s="682"/>
      <c r="AC15" s="682"/>
      <c r="AD15" s="683">
        <v>21192</v>
      </c>
      <c r="AE15" s="683"/>
      <c r="AF15" s="683"/>
      <c r="AG15" s="683"/>
      <c r="AH15" s="683"/>
      <c r="AI15" s="683"/>
      <c r="AJ15" s="683"/>
      <c r="AK15" s="683"/>
      <c r="AL15" s="684">
        <v>0.5</v>
      </c>
      <c r="AM15" s="685"/>
      <c r="AN15" s="685"/>
      <c r="AO15" s="686"/>
      <c r="AP15" s="676" t="s">
        <v>261</v>
      </c>
      <c r="AQ15" s="677"/>
      <c r="AR15" s="677"/>
      <c r="AS15" s="677"/>
      <c r="AT15" s="677"/>
      <c r="AU15" s="677"/>
      <c r="AV15" s="677"/>
      <c r="AW15" s="677"/>
      <c r="AX15" s="677"/>
      <c r="AY15" s="677"/>
      <c r="AZ15" s="677"/>
      <c r="BA15" s="677"/>
      <c r="BB15" s="677"/>
      <c r="BC15" s="677"/>
      <c r="BD15" s="677"/>
      <c r="BE15" s="677"/>
      <c r="BF15" s="678"/>
      <c r="BG15" s="679">
        <v>55603</v>
      </c>
      <c r="BH15" s="680"/>
      <c r="BI15" s="680"/>
      <c r="BJ15" s="680"/>
      <c r="BK15" s="680"/>
      <c r="BL15" s="680"/>
      <c r="BM15" s="680"/>
      <c r="BN15" s="681"/>
      <c r="BO15" s="682">
        <v>5.5</v>
      </c>
      <c r="BP15" s="682"/>
      <c r="BQ15" s="682"/>
      <c r="BR15" s="682"/>
      <c r="BS15" s="688" t="s">
        <v>130</v>
      </c>
      <c r="BT15" s="680"/>
      <c r="BU15" s="680"/>
      <c r="BV15" s="680"/>
      <c r="BW15" s="680"/>
      <c r="BX15" s="680"/>
      <c r="BY15" s="680"/>
      <c r="BZ15" s="680"/>
      <c r="CA15" s="680"/>
      <c r="CB15" s="689"/>
      <c r="CD15" s="694" t="s">
        <v>262</v>
      </c>
      <c r="CE15" s="695"/>
      <c r="CF15" s="695"/>
      <c r="CG15" s="695"/>
      <c r="CH15" s="695"/>
      <c r="CI15" s="695"/>
      <c r="CJ15" s="695"/>
      <c r="CK15" s="695"/>
      <c r="CL15" s="695"/>
      <c r="CM15" s="695"/>
      <c r="CN15" s="695"/>
      <c r="CO15" s="695"/>
      <c r="CP15" s="695"/>
      <c r="CQ15" s="696"/>
      <c r="CR15" s="679">
        <v>1013070</v>
      </c>
      <c r="CS15" s="680"/>
      <c r="CT15" s="680"/>
      <c r="CU15" s="680"/>
      <c r="CV15" s="680"/>
      <c r="CW15" s="680"/>
      <c r="CX15" s="680"/>
      <c r="CY15" s="681"/>
      <c r="CZ15" s="682">
        <v>14.5</v>
      </c>
      <c r="DA15" s="682"/>
      <c r="DB15" s="682"/>
      <c r="DC15" s="682"/>
      <c r="DD15" s="688">
        <v>573187</v>
      </c>
      <c r="DE15" s="680"/>
      <c r="DF15" s="680"/>
      <c r="DG15" s="680"/>
      <c r="DH15" s="680"/>
      <c r="DI15" s="680"/>
      <c r="DJ15" s="680"/>
      <c r="DK15" s="680"/>
      <c r="DL15" s="680"/>
      <c r="DM15" s="680"/>
      <c r="DN15" s="680"/>
      <c r="DO15" s="680"/>
      <c r="DP15" s="681"/>
      <c r="DQ15" s="688">
        <v>457925</v>
      </c>
      <c r="DR15" s="680"/>
      <c r="DS15" s="680"/>
      <c r="DT15" s="680"/>
      <c r="DU15" s="680"/>
      <c r="DV15" s="680"/>
      <c r="DW15" s="680"/>
      <c r="DX15" s="680"/>
      <c r="DY15" s="680"/>
      <c r="DZ15" s="680"/>
      <c r="EA15" s="680"/>
      <c r="EB15" s="680"/>
      <c r="EC15" s="689"/>
    </row>
    <row r="16" spans="2:143" ht="11.25" customHeight="1" x14ac:dyDescent="0.15">
      <c r="B16" s="676" t="s">
        <v>263</v>
      </c>
      <c r="C16" s="677"/>
      <c r="D16" s="677"/>
      <c r="E16" s="677"/>
      <c r="F16" s="677"/>
      <c r="G16" s="677"/>
      <c r="H16" s="677"/>
      <c r="I16" s="677"/>
      <c r="J16" s="677"/>
      <c r="K16" s="677"/>
      <c r="L16" s="677"/>
      <c r="M16" s="677"/>
      <c r="N16" s="677"/>
      <c r="O16" s="677"/>
      <c r="P16" s="677"/>
      <c r="Q16" s="678"/>
      <c r="R16" s="679" t="s">
        <v>130</v>
      </c>
      <c r="S16" s="680"/>
      <c r="T16" s="680"/>
      <c r="U16" s="680"/>
      <c r="V16" s="680"/>
      <c r="W16" s="680"/>
      <c r="X16" s="680"/>
      <c r="Y16" s="681"/>
      <c r="Z16" s="682" t="s">
        <v>237</v>
      </c>
      <c r="AA16" s="682"/>
      <c r="AB16" s="682"/>
      <c r="AC16" s="682"/>
      <c r="AD16" s="683" t="s">
        <v>130</v>
      </c>
      <c r="AE16" s="683"/>
      <c r="AF16" s="683"/>
      <c r="AG16" s="683"/>
      <c r="AH16" s="683"/>
      <c r="AI16" s="683"/>
      <c r="AJ16" s="683"/>
      <c r="AK16" s="683"/>
      <c r="AL16" s="684" t="s">
        <v>130</v>
      </c>
      <c r="AM16" s="685"/>
      <c r="AN16" s="685"/>
      <c r="AO16" s="686"/>
      <c r="AP16" s="676" t="s">
        <v>264</v>
      </c>
      <c r="AQ16" s="677"/>
      <c r="AR16" s="677"/>
      <c r="AS16" s="677"/>
      <c r="AT16" s="677"/>
      <c r="AU16" s="677"/>
      <c r="AV16" s="677"/>
      <c r="AW16" s="677"/>
      <c r="AX16" s="677"/>
      <c r="AY16" s="677"/>
      <c r="AZ16" s="677"/>
      <c r="BA16" s="677"/>
      <c r="BB16" s="677"/>
      <c r="BC16" s="677"/>
      <c r="BD16" s="677"/>
      <c r="BE16" s="677"/>
      <c r="BF16" s="678"/>
      <c r="BG16" s="679" t="s">
        <v>237</v>
      </c>
      <c r="BH16" s="680"/>
      <c r="BI16" s="680"/>
      <c r="BJ16" s="680"/>
      <c r="BK16" s="680"/>
      <c r="BL16" s="680"/>
      <c r="BM16" s="680"/>
      <c r="BN16" s="681"/>
      <c r="BO16" s="682" t="s">
        <v>130</v>
      </c>
      <c r="BP16" s="682"/>
      <c r="BQ16" s="682"/>
      <c r="BR16" s="682"/>
      <c r="BS16" s="688" t="s">
        <v>130</v>
      </c>
      <c r="BT16" s="680"/>
      <c r="BU16" s="680"/>
      <c r="BV16" s="680"/>
      <c r="BW16" s="680"/>
      <c r="BX16" s="680"/>
      <c r="BY16" s="680"/>
      <c r="BZ16" s="680"/>
      <c r="CA16" s="680"/>
      <c r="CB16" s="689"/>
      <c r="CD16" s="694" t="s">
        <v>265</v>
      </c>
      <c r="CE16" s="695"/>
      <c r="CF16" s="695"/>
      <c r="CG16" s="695"/>
      <c r="CH16" s="695"/>
      <c r="CI16" s="695"/>
      <c r="CJ16" s="695"/>
      <c r="CK16" s="695"/>
      <c r="CL16" s="695"/>
      <c r="CM16" s="695"/>
      <c r="CN16" s="695"/>
      <c r="CO16" s="695"/>
      <c r="CP16" s="695"/>
      <c r="CQ16" s="696"/>
      <c r="CR16" s="679">
        <v>269771</v>
      </c>
      <c r="CS16" s="680"/>
      <c r="CT16" s="680"/>
      <c r="CU16" s="680"/>
      <c r="CV16" s="680"/>
      <c r="CW16" s="680"/>
      <c r="CX16" s="680"/>
      <c r="CY16" s="681"/>
      <c r="CZ16" s="682">
        <v>3.9</v>
      </c>
      <c r="DA16" s="682"/>
      <c r="DB16" s="682"/>
      <c r="DC16" s="682"/>
      <c r="DD16" s="688" t="s">
        <v>130</v>
      </c>
      <c r="DE16" s="680"/>
      <c r="DF16" s="680"/>
      <c r="DG16" s="680"/>
      <c r="DH16" s="680"/>
      <c r="DI16" s="680"/>
      <c r="DJ16" s="680"/>
      <c r="DK16" s="680"/>
      <c r="DL16" s="680"/>
      <c r="DM16" s="680"/>
      <c r="DN16" s="680"/>
      <c r="DO16" s="680"/>
      <c r="DP16" s="681"/>
      <c r="DQ16" s="688">
        <v>43130</v>
      </c>
      <c r="DR16" s="680"/>
      <c r="DS16" s="680"/>
      <c r="DT16" s="680"/>
      <c r="DU16" s="680"/>
      <c r="DV16" s="680"/>
      <c r="DW16" s="680"/>
      <c r="DX16" s="680"/>
      <c r="DY16" s="680"/>
      <c r="DZ16" s="680"/>
      <c r="EA16" s="680"/>
      <c r="EB16" s="680"/>
      <c r="EC16" s="689"/>
    </row>
    <row r="17" spans="2:133" ht="11.25" customHeight="1" x14ac:dyDescent="0.15">
      <c r="B17" s="676" t="s">
        <v>266</v>
      </c>
      <c r="C17" s="677"/>
      <c r="D17" s="677"/>
      <c r="E17" s="677"/>
      <c r="F17" s="677"/>
      <c r="G17" s="677"/>
      <c r="H17" s="677"/>
      <c r="I17" s="677"/>
      <c r="J17" s="677"/>
      <c r="K17" s="677"/>
      <c r="L17" s="677"/>
      <c r="M17" s="677"/>
      <c r="N17" s="677"/>
      <c r="O17" s="677"/>
      <c r="P17" s="677"/>
      <c r="Q17" s="678"/>
      <c r="R17" s="679">
        <v>5695</v>
      </c>
      <c r="S17" s="680"/>
      <c r="T17" s="680"/>
      <c r="U17" s="680"/>
      <c r="V17" s="680"/>
      <c r="W17" s="680"/>
      <c r="X17" s="680"/>
      <c r="Y17" s="681"/>
      <c r="Z17" s="682">
        <v>0.1</v>
      </c>
      <c r="AA17" s="682"/>
      <c r="AB17" s="682"/>
      <c r="AC17" s="682"/>
      <c r="AD17" s="683">
        <v>5695</v>
      </c>
      <c r="AE17" s="683"/>
      <c r="AF17" s="683"/>
      <c r="AG17" s="683"/>
      <c r="AH17" s="683"/>
      <c r="AI17" s="683"/>
      <c r="AJ17" s="683"/>
      <c r="AK17" s="683"/>
      <c r="AL17" s="684">
        <v>0.1</v>
      </c>
      <c r="AM17" s="685"/>
      <c r="AN17" s="685"/>
      <c r="AO17" s="686"/>
      <c r="AP17" s="676" t="s">
        <v>267</v>
      </c>
      <c r="AQ17" s="677"/>
      <c r="AR17" s="677"/>
      <c r="AS17" s="677"/>
      <c r="AT17" s="677"/>
      <c r="AU17" s="677"/>
      <c r="AV17" s="677"/>
      <c r="AW17" s="677"/>
      <c r="AX17" s="677"/>
      <c r="AY17" s="677"/>
      <c r="AZ17" s="677"/>
      <c r="BA17" s="677"/>
      <c r="BB17" s="677"/>
      <c r="BC17" s="677"/>
      <c r="BD17" s="677"/>
      <c r="BE17" s="677"/>
      <c r="BF17" s="678"/>
      <c r="BG17" s="679" t="s">
        <v>130</v>
      </c>
      <c r="BH17" s="680"/>
      <c r="BI17" s="680"/>
      <c r="BJ17" s="680"/>
      <c r="BK17" s="680"/>
      <c r="BL17" s="680"/>
      <c r="BM17" s="680"/>
      <c r="BN17" s="681"/>
      <c r="BO17" s="682" t="s">
        <v>130</v>
      </c>
      <c r="BP17" s="682"/>
      <c r="BQ17" s="682"/>
      <c r="BR17" s="682"/>
      <c r="BS17" s="688" t="s">
        <v>237</v>
      </c>
      <c r="BT17" s="680"/>
      <c r="BU17" s="680"/>
      <c r="BV17" s="680"/>
      <c r="BW17" s="680"/>
      <c r="BX17" s="680"/>
      <c r="BY17" s="680"/>
      <c r="BZ17" s="680"/>
      <c r="CA17" s="680"/>
      <c r="CB17" s="689"/>
      <c r="CD17" s="694" t="s">
        <v>268</v>
      </c>
      <c r="CE17" s="695"/>
      <c r="CF17" s="695"/>
      <c r="CG17" s="695"/>
      <c r="CH17" s="695"/>
      <c r="CI17" s="695"/>
      <c r="CJ17" s="695"/>
      <c r="CK17" s="695"/>
      <c r="CL17" s="695"/>
      <c r="CM17" s="695"/>
      <c r="CN17" s="695"/>
      <c r="CO17" s="695"/>
      <c r="CP17" s="695"/>
      <c r="CQ17" s="696"/>
      <c r="CR17" s="679">
        <v>842484</v>
      </c>
      <c r="CS17" s="680"/>
      <c r="CT17" s="680"/>
      <c r="CU17" s="680"/>
      <c r="CV17" s="680"/>
      <c r="CW17" s="680"/>
      <c r="CX17" s="680"/>
      <c r="CY17" s="681"/>
      <c r="CZ17" s="682">
        <v>12.1</v>
      </c>
      <c r="DA17" s="682"/>
      <c r="DB17" s="682"/>
      <c r="DC17" s="682"/>
      <c r="DD17" s="688" t="s">
        <v>237</v>
      </c>
      <c r="DE17" s="680"/>
      <c r="DF17" s="680"/>
      <c r="DG17" s="680"/>
      <c r="DH17" s="680"/>
      <c r="DI17" s="680"/>
      <c r="DJ17" s="680"/>
      <c r="DK17" s="680"/>
      <c r="DL17" s="680"/>
      <c r="DM17" s="680"/>
      <c r="DN17" s="680"/>
      <c r="DO17" s="680"/>
      <c r="DP17" s="681"/>
      <c r="DQ17" s="688">
        <v>841518</v>
      </c>
      <c r="DR17" s="680"/>
      <c r="DS17" s="680"/>
      <c r="DT17" s="680"/>
      <c r="DU17" s="680"/>
      <c r="DV17" s="680"/>
      <c r="DW17" s="680"/>
      <c r="DX17" s="680"/>
      <c r="DY17" s="680"/>
      <c r="DZ17" s="680"/>
      <c r="EA17" s="680"/>
      <c r="EB17" s="680"/>
      <c r="EC17" s="689"/>
    </row>
    <row r="18" spans="2:133" ht="11.25" customHeight="1" x14ac:dyDescent="0.15">
      <c r="B18" s="676" t="s">
        <v>269</v>
      </c>
      <c r="C18" s="677"/>
      <c r="D18" s="677"/>
      <c r="E18" s="677"/>
      <c r="F18" s="677"/>
      <c r="G18" s="677"/>
      <c r="H18" s="677"/>
      <c r="I18" s="677"/>
      <c r="J18" s="677"/>
      <c r="K18" s="677"/>
      <c r="L18" s="677"/>
      <c r="M18" s="677"/>
      <c r="N18" s="677"/>
      <c r="O18" s="677"/>
      <c r="P18" s="677"/>
      <c r="Q18" s="678"/>
      <c r="R18" s="679">
        <v>2763138</v>
      </c>
      <c r="S18" s="680"/>
      <c r="T18" s="680"/>
      <c r="U18" s="680"/>
      <c r="V18" s="680"/>
      <c r="W18" s="680"/>
      <c r="X18" s="680"/>
      <c r="Y18" s="681"/>
      <c r="Z18" s="682">
        <v>37.4</v>
      </c>
      <c r="AA18" s="682"/>
      <c r="AB18" s="682"/>
      <c r="AC18" s="682"/>
      <c r="AD18" s="683">
        <v>2531599</v>
      </c>
      <c r="AE18" s="683"/>
      <c r="AF18" s="683"/>
      <c r="AG18" s="683"/>
      <c r="AH18" s="683"/>
      <c r="AI18" s="683"/>
      <c r="AJ18" s="683"/>
      <c r="AK18" s="683"/>
      <c r="AL18" s="684">
        <v>64.599999999999994</v>
      </c>
      <c r="AM18" s="685"/>
      <c r="AN18" s="685"/>
      <c r="AO18" s="686"/>
      <c r="AP18" s="676" t="s">
        <v>270</v>
      </c>
      <c r="AQ18" s="677"/>
      <c r="AR18" s="677"/>
      <c r="AS18" s="677"/>
      <c r="AT18" s="677"/>
      <c r="AU18" s="677"/>
      <c r="AV18" s="677"/>
      <c r="AW18" s="677"/>
      <c r="AX18" s="677"/>
      <c r="AY18" s="677"/>
      <c r="AZ18" s="677"/>
      <c r="BA18" s="677"/>
      <c r="BB18" s="677"/>
      <c r="BC18" s="677"/>
      <c r="BD18" s="677"/>
      <c r="BE18" s="677"/>
      <c r="BF18" s="678"/>
      <c r="BG18" s="679" t="s">
        <v>130</v>
      </c>
      <c r="BH18" s="680"/>
      <c r="BI18" s="680"/>
      <c r="BJ18" s="680"/>
      <c r="BK18" s="680"/>
      <c r="BL18" s="680"/>
      <c r="BM18" s="680"/>
      <c r="BN18" s="681"/>
      <c r="BO18" s="682" t="s">
        <v>130</v>
      </c>
      <c r="BP18" s="682"/>
      <c r="BQ18" s="682"/>
      <c r="BR18" s="682"/>
      <c r="BS18" s="688" t="s">
        <v>130</v>
      </c>
      <c r="BT18" s="680"/>
      <c r="BU18" s="680"/>
      <c r="BV18" s="680"/>
      <c r="BW18" s="680"/>
      <c r="BX18" s="680"/>
      <c r="BY18" s="680"/>
      <c r="BZ18" s="680"/>
      <c r="CA18" s="680"/>
      <c r="CB18" s="689"/>
      <c r="CD18" s="694" t="s">
        <v>271</v>
      </c>
      <c r="CE18" s="695"/>
      <c r="CF18" s="695"/>
      <c r="CG18" s="695"/>
      <c r="CH18" s="695"/>
      <c r="CI18" s="695"/>
      <c r="CJ18" s="695"/>
      <c r="CK18" s="695"/>
      <c r="CL18" s="695"/>
      <c r="CM18" s="695"/>
      <c r="CN18" s="695"/>
      <c r="CO18" s="695"/>
      <c r="CP18" s="695"/>
      <c r="CQ18" s="696"/>
      <c r="CR18" s="679" t="s">
        <v>237</v>
      </c>
      <c r="CS18" s="680"/>
      <c r="CT18" s="680"/>
      <c r="CU18" s="680"/>
      <c r="CV18" s="680"/>
      <c r="CW18" s="680"/>
      <c r="CX18" s="680"/>
      <c r="CY18" s="681"/>
      <c r="CZ18" s="682" t="s">
        <v>130</v>
      </c>
      <c r="DA18" s="682"/>
      <c r="DB18" s="682"/>
      <c r="DC18" s="682"/>
      <c r="DD18" s="688" t="s">
        <v>130</v>
      </c>
      <c r="DE18" s="680"/>
      <c r="DF18" s="680"/>
      <c r="DG18" s="680"/>
      <c r="DH18" s="680"/>
      <c r="DI18" s="680"/>
      <c r="DJ18" s="680"/>
      <c r="DK18" s="680"/>
      <c r="DL18" s="680"/>
      <c r="DM18" s="680"/>
      <c r="DN18" s="680"/>
      <c r="DO18" s="680"/>
      <c r="DP18" s="681"/>
      <c r="DQ18" s="688" t="s">
        <v>130</v>
      </c>
      <c r="DR18" s="680"/>
      <c r="DS18" s="680"/>
      <c r="DT18" s="680"/>
      <c r="DU18" s="680"/>
      <c r="DV18" s="680"/>
      <c r="DW18" s="680"/>
      <c r="DX18" s="680"/>
      <c r="DY18" s="680"/>
      <c r="DZ18" s="680"/>
      <c r="EA18" s="680"/>
      <c r="EB18" s="680"/>
      <c r="EC18" s="689"/>
    </row>
    <row r="19" spans="2:133" ht="11.25" customHeight="1" x14ac:dyDescent="0.15">
      <c r="B19" s="676" t="s">
        <v>272</v>
      </c>
      <c r="C19" s="677"/>
      <c r="D19" s="677"/>
      <c r="E19" s="677"/>
      <c r="F19" s="677"/>
      <c r="G19" s="677"/>
      <c r="H19" s="677"/>
      <c r="I19" s="677"/>
      <c r="J19" s="677"/>
      <c r="K19" s="677"/>
      <c r="L19" s="677"/>
      <c r="M19" s="677"/>
      <c r="N19" s="677"/>
      <c r="O19" s="677"/>
      <c r="P19" s="677"/>
      <c r="Q19" s="678"/>
      <c r="R19" s="679">
        <v>2531599</v>
      </c>
      <c r="S19" s="680"/>
      <c r="T19" s="680"/>
      <c r="U19" s="680"/>
      <c r="V19" s="680"/>
      <c r="W19" s="680"/>
      <c r="X19" s="680"/>
      <c r="Y19" s="681"/>
      <c r="Z19" s="682">
        <v>34.299999999999997</v>
      </c>
      <c r="AA19" s="682"/>
      <c r="AB19" s="682"/>
      <c r="AC19" s="682"/>
      <c r="AD19" s="683">
        <v>2531599</v>
      </c>
      <c r="AE19" s="683"/>
      <c r="AF19" s="683"/>
      <c r="AG19" s="683"/>
      <c r="AH19" s="683"/>
      <c r="AI19" s="683"/>
      <c r="AJ19" s="683"/>
      <c r="AK19" s="683"/>
      <c r="AL19" s="684">
        <v>64.599999999999994</v>
      </c>
      <c r="AM19" s="685"/>
      <c r="AN19" s="685"/>
      <c r="AO19" s="686"/>
      <c r="AP19" s="676" t="s">
        <v>273</v>
      </c>
      <c r="AQ19" s="677"/>
      <c r="AR19" s="677"/>
      <c r="AS19" s="677"/>
      <c r="AT19" s="677"/>
      <c r="AU19" s="677"/>
      <c r="AV19" s="677"/>
      <c r="AW19" s="677"/>
      <c r="AX19" s="677"/>
      <c r="AY19" s="677"/>
      <c r="AZ19" s="677"/>
      <c r="BA19" s="677"/>
      <c r="BB19" s="677"/>
      <c r="BC19" s="677"/>
      <c r="BD19" s="677"/>
      <c r="BE19" s="677"/>
      <c r="BF19" s="678"/>
      <c r="BG19" s="679" t="s">
        <v>130</v>
      </c>
      <c r="BH19" s="680"/>
      <c r="BI19" s="680"/>
      <c r="BJ19" s="680"/>
      <c r="BK19" s="680"/>
      <c r="BL19" s="680"/>
      <c r="BM19" s="680"/>
      <c r="BN19" s="681"/>
      <c r="BO19" s="682" t="s">
        <v>130</v>
      </c>
      <c r="BP19" s="682"/>
      <c r="BQ19" s="682"/>
      <c r="BR19" s="682"/>
      <c r="BS19" s="688" t="s">
        <v>130</v>
      </c>
      <c r="BT19" s="680"/>
      <c r="BU19" s="680"/>
      <c r="BV19" s="680"/>
      <c r="BW19" s="680"/>
      <c r="BX19" s="680"/>
      <c r="BY19" s="680"/>
      <c r="BZ19" s="680"/>
      <c r="CA19" s="680"/>
      <c r="CB19" s="689"/>
      <c r="CD19" s="694" t="s">
        <v>274</v>
      </c>
      <c r="CE19" s="695"/>
      <c r="CF19" s="695"/>
      <c r="CG19" s="695"/>
      <c r="CH19" s="695"/>
      <c r="CI19" s="695"/>
      <c r="CJ19" s="695"/>
      <c r="CK19" s="695"/>
      <c r="CL19" s="695"/>
      <c r="CM19" s="695"/>
      <c r="CN19" s="695"/>
      <c r="CO19" s="695"/>
      <c r="CP19" s="695"/>
      <c r="CQ19" s="696"/>
      <c r="CR19" s="679" t="s">
        <v>237</v>
      </c>
      <c r="CS19" s="680"/>
      <c r="CT19" s="680"/>
      <c r="CU19" s="680"/>
      <c r="CV19" s="680"/>
      <c r="CW19" s="680"/>
      <c r="CX19" s="680"/>
      <c r="CY19" s="681"/>
      <c r="CZ19" s="682" t="s">
        <v>130</v>
      </c>
      <c r="DA19" s="682"/>
      <c r="DB19" s="682"/>
      <c r="DC19" s="682"/>
      <c r="DD19" s="688" t="s">
        <v>130</v>
      </c>
      <c r="DE19" s="680"/>
      <c r="DF19" s="680"/>
      <c r="DG19" s="680"/>
      <c r="DH19" s="680"/>
      <c r="DI19" s="680"/>
      <c r="DJ19" s="680"/>
      <c r="DK19" s="680"/>
      <c r="DL19" s="680"/>
      <c r="DM19" s="680"/>
      <c r="DN19" s="680"/>
      <c r="DO19" s="680"/>
      <c r="DP19" s="681"/>
      <c r="DQ19" s="688" t="s">
        <v>130</v>
      </c>
      <c r="DR19" s="680"/>
      <c r="DS19" s="680"/>
      <c r="DT19" s="680"/>
      <c r="DU19" s="680"/>
      <c r="DV19" s="680"/>
      <c r="DW19" s="680"/>
      <c r="DX19" s="680"/>
      <c r="DY19" s="680"/>
      <c r="DZ19" s="680"/>
      <c r="EA19" s="680"/>
      <c r="EB19" s="680"/>
      <c r="EC19" s="689"/>
    </row>
    <row r="20" spans="2:133" ht="11.25" customHeight="1" x14ac:dyDescent="0.15">
      <c r="B20" s="676" t="s">
        <v>275</v>
      </c>
      <c r="C20" s="677"/>
      <c r="D20" s="677"/>
      <c r="E20" s="677"/>
      <c r="F20" s="677"/>
      <c r="G20" s="677"/>
      <c r="H20" s="677"/>
      <c r="I20" s="677"/>
      <c r="J20" s="677"/>
      <c r="K20" s="677"/>
      <c r="L20" s="677"/>
      <c r="M20" s="677"/>
      <c r="N20" s="677"/>
      <c r="O20" s="677"/>
      <c r="P20" s="677"/>
      <c r="Q20" s="678"/>
      <c r="R20" s="679">
        <v>231539</v>
      </c>
      <c r="S20" s="680"/>
      <c r="T20" s="680"/>
      <c r="U20" s="680"/>
      <c r="V20" s="680"/>
      <c r="W20" s="680"/>
      <c r="X20" s="680"/>
      <c r="Y20" s="681"/>
      <c r="Z20" s="682">
        <v>3.1</v>
      </c>
      <c r="AA20" s="682"/>
      <c r="AB20" s="682"/>
      <c r="AC20" s="682"/>
      <c r="AD20" s="683" t="s">
        <v>237</v>
      </c>
      <c r="AE20" s="683"/>
      <c r="AF20" s="683"/>
      <c r="AG20" s="683"/>
      <c r="AH20" s="683"/>
      <c r="AI20" s="683"/>
      <c r="AJ20" s="683"/>
      <c r="AK20" s="683"/>
      <c r="AL20" s="684" t="s">
        <v>237</v>
      </c>
      <c r="AM20" s="685"/>
      <c r="AN20" s="685"/>
      <c r="AO20" s="686"/>
      <c r="AP20" s="676" t="s">
        <v>276</v>
      </c>
      <c r="AQ20" s="677"/>
      <c r="AR20" s="677"/>
      <c r="AS20" s="677"/>
      <c r="AT20" s="677"/>
      <c r="AU20" s="677"/>
      <c r="AV20" s="677"/>
      <c r="AW20" s="677"/>
      <c r="AX20" s="677"/>
      <c r="AY20" s="677"/>
      <c r="AZ20" s="677"/>
      <c r="BA20" s="677"/>
      <c r="BB20" s="677"/>
      <c r="BC20" s="677"/>
      <c r="BD20" s="677"/>
      <c r="BE20" s="677"/>
      <c r="BF20" s="678"/>
      <c r="BG20" s="679" t="s">
        <v>237</v>
      </c>
      <c r="BH20" s="680"/>
      <c r="BI20" s="680"/>
      <c r="BJ20" s="680"/>
      <c r="BK20" s="680"/>
      <c r="BL20" s="680"/>
      <c r="BM20" s="680"/>
      <c r="BN20" s="681"/>
      <c r="BO20" s="682" t="s">
        <v>130</v>
      </c>
      <c r="BP20" s="682"/>
      <c r="BQ20" s="682"/>
      <c r="BR20" s="682"/>
      <c r="BS20" s="688" t="s">
        <v>130</v>
      </c>
      <c r="BT20" s="680"/>
      <c r="BU20" s="680"/>
      <c r="BV20" s="680"/>
      <c r="BW20" s="680"/>
      <c r="BX20" s="680"/>
      <c r="BY20" s="680"/>
      <c r="BZ20" s="680"/>
      <c r="CA20" s="680"/>
      <c r="CB20" s="689"/>
      <c r="CD20" s="694" t="s">
        <v>277</v>
      </c>
      <c r="CE20" s="695"/>
      <c r="CF20" s="695"/>
      <c r="CG20" s="695"/>
      <c r="CH20" s="695"/>
      <c r="CI20" s="695"/>
      <c r="CJ20" s="695"/>
      <c r="CK20" s="695"/>
      <c r="CL20" s="695"/>
      <c r="CM20" s="695"/>
      <c r="CN20" s="695"/>
      <c r="CO20" s="695"/>
      <c r="CP20" s="695"/>
      <c r="CQ20" s="696"/>
      <c r="CR20" s="679">
        <v>6979065</v>
      </c>
      <c r="CS20" s="680"/>
      <c r="CT20" s="680"/>
      <c r="CU20" s="680"/>
      <c r="CV20" s="680"/>
      <c r="CW20" s="680"/>
      <c r="CX20" s="680"/>
      <c r="CY20" s="681"/>
      <c r="CZ20" s="682">
        <v>100</v>
      </c>
      <c r="DA20" s="682"/>
      <c r="DB20" s="682"/>
      <c r="DC20" s="682"/>
      <c r="DD20" s="688">
        <v>1552685</v>
      </c>
      <c r="DE20" s="680"/>
      <c r="DF20" s="680"/>
      <c r="DG20" s="680"/>
      <c r="DH20" s="680"/>
      <c r="DI20" s="680"/>
      <c r="DJ20" s="680"/>
      <c r="DK20" s="680"/>
      <c r="DL20" s="680"/>
      <c r="DM20" s="680"/>
      <c r="DN20" s="680"/>
      <c r="DO20" s="680"/>
      <c r="DP20" s="681"/>
      <c r="DQ20" s="688">
        <v>4510760</v>
      </c>
      <c r="DR20" s="680"/>
      <c r="DS20" s="680"/>
      <c r="DT20" s="680"/>
      <c r="DU20" s="680"/>
      <c r="DV20" s="680"/>
      <c r="DW20" s="680"/>
      <c r="DX20" s="680"/>
      <c r="DY20" s="680"/>
      <c r="DZ20" s="680"/>
      <c r="EA20" s="680"/>
      <c r="EB20" s="680"/>
      <c r="EC20" s="689"/>
    </row>
    <row r="21" spans="2:133" ht="11.25" customHeight="1" x14ac:dyDescent="0.15">
      <c r="B21" s="676" t="s">
        <v>278</v>
      </c>
      <c r="C21" s="677"/>
      <c r="D21" s="677"/>
      <c r="E21" s="677"/>
      <c r="F21" s="677"/>
      <c r="G21" s="677"/>
      <c r="H21" s="677"/>
      <c r="I21" s="677"/>
      <c r="J21" s="677"/>
      <c r="K21" s="677"/>
      <c r="L21" s="677"/>
      <c r="M21" s="677"/>
      <c r="N21" s="677"/>
      <c r="O21" s="677"/>
      <c r="P21" s="677"/>
      <c r="Q21" s="678"/>
      <c r="R21" s="679" t="s">
        <v>237</v>
      </c>
      <c r="S21" s="680"/>
      <c r="T21" s="680"/>
      <c r="U21" s="680"/>
      <c r="V21" s="680"/>
      <c r="W21" s="680"/>
      <c r="X21" s="680"/>
      <c r="Y21" s="681"/>
      <c r="Z21" s="682" t="s">
        <v>130</v>
      </c>
      <c r="AA21" s="682"/>
      <c r="AB21" s="682"/>
      <c r="AC21" s="682"/>
      <c r="AD21" s="683" t="s">
        <v>130</v>
      </c>
      <c r="AE21" s="683"/>
      <c r="AF21" s="683"/>
      <c r="AG21" s="683"/>
      <c r="AH21" s="683"/>
      <c r="AI21" s="683"/>
      <c r="AJ21" s="683"/>
      <c r="AK21" s="683"/>
      <c r="AL21" s="684" t="s">
        <v>237</v>
      </c>
      <c r="AM21" s="685"/>
      <c r="AN21" s="685"/>
      <c r="AO21" s="686"/>
      <c r="AP21" s="697" t="s">
        <v>279</v>
      </c>
      <c r="AQ21" s="698"/>
      <c r="AR21" s="698"/>
      <c r="AS21" s="698"/>
      <c r="AT21" s="698"/>
      <c r="AU21" s="698"/>
      <c r="AV21" s="698"/>
      <c r="AW21" s="698"/>
      <c r="AX21" s="698"/>
      <c r="AY21" s="698"/>
      <c r="AZ21" s="698"/>
      <c r="BA21" s="698"/>
      <c r="BB21" s="698"/>
      <c r="BC21" s="698"/>
      <c r="BD21" s="698"/>
      <c r="BE21" s="698"/>
      <c r="BF21" s="699"/>
      <c r="BG21" s="679" t="s">
        <v>130</v>
      </c>
      <c r="BH21" s="680"/>
      <c r="BI21" s="680"/>
      <c r="BJ21" s="680"/>
      <c r="BK21" s="680"/>
      <c r="BL21" s="680"/>
      <c r="BM21" s="680"/>
      <c r="BN21" s="681"/>
      <c r="BO21" s="682" t="s">
        <v>237</v>
      </c>
      <c r="BP21" s="682"/>
      <c r="BQ21" s="682"/>
      <c r="BR21" s="682"/>
      <c r="BS21" s="688" t="s">
        <v>130</v>
      </c>
      <c r="BT21" s="680"/>
      <c r="BU21" s="680"/>
      <c r="BV21" s="680"/>
      <c r="BW21" s="680"/>
      <c r="BX21" s="680"/>
      <c r="BY21" s="680"/>
      <c r="BZ21" s="680"/>
      <c r="CA21" s="680"/>
      <c r="CB21" s="689"/>
      <c r="CD21" s="703"/>
      <c r="CE21" s="704"/>
      <c r="CF21" s="704"/>
      <c r="CG21" s="704"/>
      <c r="CH21" s="704"/>
      <c r="CI21" s="704"/>
      <c r="CJ21" s="704"/>
      <c r="CK21" s="704"/>
      <c r="CL21" s="704"/>
      <c r="CM21" s="704"/>
      <c r="CN21" s="704"/>
      <c r="CO21" s="704"/>
      <c r="CP21" s="704"/>
      <c r="CQ21" s="705"/>
      <c r="CR21" s="706"/>
      <c r="CS21" s="701"/>
      <c r="CT21" s="701"/>
      <c r="CU21" s="701"/>
      <c r="CV21" s="701"/>
      <c r="CW21" s="701"/>
      <c r="CX21" s="701"/>
      <c r="CY21" s="707"/>
      <c r="CZ21" s="708"/>
      <c r="DA21" s="708"/>
      <c r="DB21" s="708"/>
      <c r="DC21" s="708"/>
      <c r="DD21" s="700"/>
      <c r="DE21" s="701"/>
      <c r="DF21" s="701"/>
      <c r="DG21" s="701"/>
      <c r="DH21" s="701"/>
      <c r="DI21" s="701"/>
      <c r="DJ21" s="701"/>
      <c r="DK21" s="701"/>
      <c r="DL21" s="701"/>
      <c r="DM21" s="701"/>
      <c r="DN21" s="701"/>
      <c r="DO21" s="701"/>
      <c r="DP21" s="707"/>
      <c r="DQ21" s="700"/>
      <c r="DR21" s="701"/>
      <c r="DS21" s="701"/>
      <c r="DT21" s="701"/>
      <c r="DU21" s="701"/>
      <c r="DV21" s="701"/>
      <c r="DW21" s="701"/>
      <c r="DX21" s="701"/>
      <c r="DY21" s="701"/>
      <c r="DZ21" s="701"/>
      <c r="EA21" s="701"/>
      <c r="EB21" s="701"/>
      <c r="EC21" s="702"/>
    </row>
    <row r="22" spans="2:133" ht="11.25" customHeight="1" x14ac:dyDescent="0.15">
      <c r="B22" s="676" t="s">
        <v>280</v>
      </c>
      <c r="C22" s="677"/>
      <c r="D22" s="677"/>
      <c r="E22" s="677"/>
      <c r="F22" s="677"/>
      <c r="G22" s="677"/>
      <c r="H22" s="677"/>
      <c r="I22" s="677"/>
      <c r="J22" s="677"/>
      <c r="K22" s="677"/>
      <c r="L22" s="677"/>
      <c r="M22" s="677"/>
      <c r="N22" s="677"/>
      <c r="O22" s="677"/>
      <c r="P22" s="677"/>
      <c r="Q22" s="678"/>
      <c r="R22" s="679">
        <v>4054475</v>
      </c>
      <c r="S22" s="680"/>
      <c r="T22" s="680"/>
      <c r="U22" s="680"/>
      <c r="V22" s="680"/>
      <c r="W22" s="680"/>
      <c r="X22" s="680"/>
      <c r="Y22" s="681"/>
      <c r="Z22" s="682">
        <v>54.9</v>
      </c>
      <c r="AA22" s="682"/>
      <c r="AB22" s="682"/>
      <c r="AC22" s="682"/>
      <c r="AD22" s="683">
        <v>3822936</v>
      </c>
      <c r="AE22" s="683"/>
      <c r="AF22" s="683"/>
      <c r="AG22" s="683"/>
      <c r="AH22" s="683"/>
      <c r="AI22" s="683"/>
      <c r="AJ22" s="683"/>
      <c r="AK22" s="683"/>
      <c r="AL22" s="684">
        <v>97.5</v>
      </c>
      <c r="AM22" s="685"/>
      <c r="AN22" s="685"/>
      <c r="AO22" s="686"/>
      <c r="AP22" s="697" t="s">
        <v>281</v>
      </c>
      <c r="AQ22" s="698"/>
      <c r="AR22" s="698"/>
      <c r="AS22" s="698"/>
      <c r="AT22" s="698"/>
      <c r="AU22" s="698"/>
      <c r="AV22" s="698"/>
      <c r="AW22" s="698"/>
      <c r="AX22" s="698"/>
      <c r="AY22" s="698"/>
      <c r="AZ22" s="698"/>
      <c r="BA22" s="698"/>
      <c r="BB22" s="698"/>
      <c r="BC22" s="698"/>
      <c r="BD22" s="698"/>
      <c r="BE22" s="698"/>
      <c r="BF22" s="699"/>
      <c r="BG22" s="679" t="s">
        <v>237</v>
      </c>
      <c r="BH22" s="680"/>
      <c r="BI22" s="680"/>
      <c r="BJ22" s="680"/>
      <c r="BK22" s="680"/>
      <c r="BL22" s="680"/>
      <c r="BM22" s="680"/>
      <c r="BN22" s="681"/>
      <c r="BO22" s="682" t="s">
        <v>237</v>
      </c>
      <c r="BP22" s="682"/>
      <c r="BQ22" s="682"/>
      <c r="BR22" s="682"/>
      <c r="BS22" s="688" t="s">
        <v>130</v>
      </c>
      <c r="BT22" s="680"/>
      <c r="BU22" s="680"/>
      <c r="BV22" s="680"/>
      <c r="BW22" s="680"/>
      <c r="BX22" s="680"/>
      <c r="BY22" s="680"/>
      <c r="BZ22" s="680"/>
      <c r="CA22" s="680"/>
      <c r="CB22" s="689"/>
      <c r="CD22" s="661" t="s">
        <v>282</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x14ac:dyDescent="0.15">
      <c r="B23" s="676" t="s">
        <v>283</v>
      </c>
      <c r="C23" s="677"/>
      <c r="D23" s="677"/>
      <c r="E23" s="677"/>
      <c r="F23" s="677"/>
      <c r="G23" s="677"/>
      <c r="H23" s="677"/>
      <c r="I23" s="677"/>
      <c r="J23" s="677"/>
      <c r="K23" s="677"/>
      <c r="L23" s="677"/>
      <c r="M23" s="677"/>
      <c r="N23" s="677"/>
      <c r="O23" s="677"/>
      <c r="P23" s="677"/>
      <c r="Q23" s="678"/>
      <c r="R23" s="679">
        <v>894</v>
      </c>
      <c r="S23" s="680"/>
      <c r="T23" s="680"/>
      <c r="U23" s="680"/>
      <c r="V23" s="680"/>
      <c r="W23" s="680"/>
      <c r="X23" s="680"/>
      <c r="Y23" s="681"/>
      <c r="Z23" s="682">
        <v>0</v>
      </c>
      <c r="AA23" s="682"/>
      <c r="AB23" s="682"/>
      <c r="AC23" s="682"/>
      <c r="AD23" s="683">
        <v>894</v>
      </c>
      <c r="AE23" s="683"/>
      <c r="AF23" s="683"/>
      <c r="AG23" s="683"/>
      <c r="AH23" s="683"/>
      <c r="AI23" s="683"/>
      <c r="AJ23" s="683"/>
      <c r="AK23" s="683"/>
      <c r="AL23" s="684">
        <v>0</v>
      </c>
      <c r="AM23" s="685"/>
      <c r="AN23" s="685"/>
      <c r="AO23" s="686"/>
      <c r="AP23" s="697" t="s">
        <v>284</v>
      </c>
      <c r="AQ23" s="698"/>
      <c r="AR23" s="698"/>
      <c r="AS23" s="698"/>
      <c r="AT23" s="698"/>
      <c r="AU23" s="698"/>
      <c r="AV23" s="698"/>
      <c r="AW23" s="698"/>
      <c r="AX23" s="698"/>
      <c r="AY23" s="698"/>
      <c r="AZ23" s="698"/>
      <c r="BA23" s="698"/>
      <c r="BB23" s="698"/>
      <c r="BC23" s="698"/>
      <c r="BD23" s="698"/>
      <c r="BE23" s="698"/>
      <c r="BF23" s="699"/>
      <c r="BG23" s="679" t="s">
        <v>130</v>
      </c>
      <c r="BH23" s="680"/>
      <c r="BI23" s="680"/>
      <c r="BJ23" s="680"/>
      <c r="BK23" s="680"/>
      <c r="BL23" s="680"/>
      <c r="BM23" s="680"/>
      <c r="BN23" s="681"/>
      <c r="BO23" s="682" t="s">
        <v>237</v>
      </c>
      <c r="BP23" s="682"/>
      <c r="BQ23" s="682"/>
      <c r="BR23" s="682"/>
      <c r="BS23" s="688" t="s">
        <v>130</v>
      </c>
      <c r="BT23" s="680"/>
      <c r="BU23" s="680"/>
      <c r="BV23" s="680"/>
      <c r="BW23" s="680"/>
      <c r="BX23" s="680"/>
      <c r="BY23" s="680"/>
      <c r="BZ23" s="680"/>
      <c r="CA23" s="680"/>
      <c r="CB23" s="689"/>
      <c r="CD23" s="661" t="s">
        <v>223</v>
      </c>
      <c r="CE23" s="662"/>
      <c r="CF23" s="662"/>
      <c r="CG23" s="662"/>
      <c r="CH23" s="662"/>
      <c r="CI23" s="662"/>
      <c r="CJ23" s="662"/>
      <c r="CK23" s="662"/>
      <c r="CL23" s="662"/>
      <c r="CM23" s="662"/>
      <c r="CN23" s="662"/>
      <c r="CO23" s="662"/>
      <c r="CP23" s="662"/>
      <c r="CQ23" s="663"/>
      <c r="CR23" s="661" t="s">
        <v>285</v>
      </c>
      <c r="CS23" s="662"/>
      <c r="CT23" s="662"/>
      <c r="CU23" s="662"/>
      <c r="CV23" s="662"/>
      <c r="CW23" s="662"/>
      <c r="CX23" s="662"/>
      <c r="CY23" s="663"/>
      <c r="CZ23" s="661" t="s">
        <v>286</v>
      </c>
      <c r="DA23" s="662"/>
      <c r="DB23" s="662"/>
      <c r="DC23" s="663"/>
      <c r="DD23" s="661" t="s">
        <v>287</v>
      </c>
      <c r="DE23" s="662"/>
      <c r="DF23" s="662"/>
      <c r="DG23" s="662"/>
      <c r="DH23" s="662"/>
      <c r="DI23" s="662"/>
      <c r="DJ23" s="662"/>
      <c r="DK23" s="663"/>
      <c r="DL23" s="709" t="s">
        <v>288</v>
      </c>
      <c r="DM23" s="710"/>
      <c r="DN23" s="710"/>
      <c r="DO23" s="710"/>
      <c r="DP23" s="710"/>
      <c r="DQ23" s="710"/>
      <c r="DR23" s="710"/>
      <c r="DS23" s="710"/>
      <c r="DT23" s="710"/>
      <c r="DU23" s="710"/>
      <c r="DV23" s="711"/>
      <c r="DW23" s="661" t="s">
        <v>289</v>
      </c>
      <c r="DX23" s="662"/>
      <c r="DY23" s="662"/>
      <c r="DZ23" s="662"/>
      <c r="EA23" s="662"/>
      <c r="EB23" s="662"/>
      <c r="EC23" s="663"/>
    </row>
    <row r="24" spans="2:133" ht="11.25" customHeight="1" x14ac:dyDescent="0.15">
      <c r="B24" s="676" t="s">
        <v>290</v>
      </c>
      <c r="C24" s="677"/>
      <c r="D24" s="677"/>
      <c r="E24" s="677"/>
      <c r="F24" s="677"/>
      <c r="G24" s="677"/>
      <c r="H24" s="677"/>
      <c r="I24" s="677"/>
      <c r="J24" s="677"/>
      <c r="K24" s="677"/>
      <c r="L24" s="677"/>
      <c r="M24" s="677"/>
      <c r="N24" s="677"/>
      <c r="O24" s="677"/>
      <c r="P24" s="677"/>
      <c r="Q24" s="678"/>
      <c r="R24" s="679">
        <v>15632</v>
      </c>
      <c r="S24" s="680"/>
      <c r="T24" s="680"/>
      <c r="U24" s="680"/>
      <c r="V24" s="680"/>
      <c r="W24" s="680"/>
      <c r="X24" s="680"/>
      <c r="Y24" s="681"/>
      <c r="Z24" s="682">
        <v>0.2</v>
      </c>
      <c r="AA24" s="682"/>
      <c r="AB24" s="682"/>
      <c r="AC24" s="682"/>
      <c r="AD24" s="683" t="s">
        <v>130</v>
      </c>
      <c r="AE24" s="683"/>
      <c r="AF24" s="683"/>
      <c r="AG24" s="683"/>
      <c r="AH24" s="683"/>
      <c r="AI24" s="683"/>
      <c r="AJ24" s="683"/>
      <c r="AK24" s="683"/>
      <c r="AL24" s="684" t="s">
        <v>237</v>
      </c>
      <c r="AM24" s="685"/>
      <c r="AN24" s="685"/>
      <c r="AO24" s="686"/>
      <c r="AP24" s="697" t="s">
        <v>291</v>
      </c>
      <c r="AQ24" s="698"/>
      <c r="AR24" s="698"/>
      <c r="AS24" s="698"/>
      <c r="AT24" s="698"/>
      <c r="AU24" s="698"/>
      <c r="AV24" s="698"/>
      <c r="AW24" s="698"/>
      <c r="AX24" s="698"/>
      <c r="AY24" s="698"/>
      <c r="AZ24" s="698"/>
      <c r="BA24" s="698"/>
      <c r="BB24" s="698"/>
      <c r="BC24" s="698"/>
      <c r="BD24" s="698"/>
      <c r="BE24" s="698"/>
      <c r="BF24" s="699"/>
      <c r="BG24" s="679" t="s">
        <v>237</v>
      </c>
      <c r="BH24" s="680"/>
      <c r="BI24" s="680"/>
      <c r="BJ24" s="680"/>
      <c r="BK24" s="680"/>
      <c r="BL24" s="680"/>
      <c r="BM24" s="680"/>
      <c r="BN24" s="681"/>
      <c r="BO24" s="682" t="s">
        <v>130</v>
      </c>
      <c r="BP24" s="682"/>
      <c r="BQ24" s="682"/>
      <c r="BR24" s="682"/>
      <c r="BS24" s="688" t="s">
        <v>130</v>
      </c>
      <c r="BT24" s="680"/>
      <c r="BU24" s="680"/>
      <c r="BV24" s="680"/>
      <c r="BW24" s="680"/>
      <c r="BX24" s="680"/>
      <c r="BY24" s="680"/>
      <c r="BZ24" s="680"/>
      <c r="CA24" s="680"/>
      <c r="CB24" s="689"/>
      <c r="CD24" s="690" t="s">
        <v>292</v>
      </c>
      <c r="CE24" s="691"/>
      <c r="CF24" s="691"/>
      <c r="CG24" s="691"/>
      <c r="CH24" s="691"/>
      <c r="CI24" s="691"/>
      <c r="CJ24" s="691"/>
      <c r="CK24" s="691"/>
      <c r="CL24" s="691"/>
      <c r="CM24" s="691"/>
      <c r="CN24" s="691"/>
      <c r="CO24" s="691"/>
      <c r="CP24" s="691"/>
      <c r="CQ24" s="692"/>
      <c r="CR24" s="668">
        <v>2597995</v>
      </c>
      <c r="CS24" s="669"/>
      <c r="CT24" s="669"/>
      <c r="CU24" s="669"/>
      <c r="CV24" s="669"/>
      <c r="CW24" s="669"/>
      <c r="CX24" s="669"/>
      <c r="CY24" s="670"/>
      <c r="CZ24" s="673">
        <v>37.200000000000003</v>
      </c>
      <c r="DA24" s="674"/>
      <c r="DB24" s="674"/>
      <c r="DC24" s="693"/>
      <c r="DD24" s="712">
        <v>2094879</v>
      </c>
      <c r="DE24" s="669"/>
      <c r="DF24" s="669"/>
      <c r="DG24" s="669"/>
      <c r="DH24" s="669"/>
      <c r="DI24" s="669"/>
      <c r="DJ24" s="669"/>
      <c r="DK24" s="670"/>
      <c r="DL24" s="712">
        <v>2054661</v>
      </c>
      <c r="DM24" s="669"/>
      <c r="DN24" s="669"/>
      <c r="DO24" s="669"/>
      <c r="DP24" s="669"/>
      <c r="DQ24" s="669"/>
      <c r="DR24" s="669"/>
      <c r="DS24" s="669"/>
      <c r="DT24" s="669"/>
      <c r="DU24" s="669"/>
      <c r="DV24" s="670"/>
      <c r="DW24" s="673">
        <v>50.1</v>
      </c>
      <c r="DX24" s="674"/>
      <c r="DY24" s="674"/>
      <c r="DZ24" s="674"/>
      <c r="EA24" s="674"/>
      <c r="EB24" s="674"/>
      <c r="EC24" s="675"/>
    </row>
    <row r="25" spans="2:133" ht="11.25" customHeight="1" x14ac:dyDescent="0.15">
      <c r="B25" s="676" t="s">
        <v>293</v>
      </c>
      <c r="C25" s="677"/>
      <c r="D25" s="677"/>
      <c r="E25" s="677"/>
      <c r="F25" s="677"/>
      <c r="G25" s="677"/>
      <c r="H25" s="677"/>
      <c r="I25" s="677"/>
      <c r="J25" s="677"/>
      <c r="K25" s="677"/>
      <c r="L25" s="677"/>
      <c r="M25" s="677"/>
      <c r="N25" s="677"/>
      <c r="O25" s="677"/>
      <c r="P25" s="677"/>
      <c r="Q25" s="678"/>
      <c r="R25" s="679">
        <v>160853</v>
      </c>
      <c r="S25" s="680"/>
      <c r="T25" s="680"/>
      <c r="U25" s="680"/>
      <c r="V25" s="680"/>
      <c r="W25" s="680"/>
      <c r="X25" s="680"/>
      <c r="Y25" s="681"/>
      <c r="Z25" s="682">
        <v>2.2000000000000002</v>
      </c>
      <c r="AA25" s="682"/>
      <c r="AB25" s="682"/>
      <c r="AC25" s="682"/>
      <c r="AD25" s="683">
        <v>84527</v>
      </c>
      <c r="AE25" s="683"/>
      <c r="AF25" s="683"/>
      <c r="AG25" s="683"/>
      <c r="AH25" s="683"/>
      <c r="AI25" s="683"/>
      <c r="AJ25" s="683"/>
      <c r="AK25" s="683"/>
      <c r="AL25" s="684">
        <v>2.2000000000000002</v>
      </c>
      <c r="AM25" s="685"/>
      <c r="AN25" s="685"/>
      <c r="AO25" s="686"/>
      <c r="AP25" s="697" t="s">
        <v>294</v>
      </c>
      <c r="AQ25" s="698"/>
      <c r="AR25" s="698"/>
      <c r="AS25" s="698"/>
      <c r="AT25" s="698"/>
      <c r="AU25" s="698"/>
      <c r="AV25" s="698"/>
      <c r="AW25" s="698"/>
      <c r="AX25" s="698"/>
      <c r="AY25" s="698"/>
      <c r="AZ25" s="698"/>
      <c r="BA25" s="698"/>
      <c r="BB25" s="698"/>
      <c r="BC25" s="698"/>
      <c r="BD25" s="698"/>
      <c r="BE25" s="698"/>
      <c r="BF25" s="699"/>
      <c r="BG25" s="679" t="s">
        <v>130</v>
      </c>
      <c r="BH25" s="680"/>
      <c r="BI25" s="680"/>
      <c r="BJ25" s="680"/>
      <c r="BK25" s="680"/>
      <c r="BL25" s="680"/>
      <c r="BM25" s="680"/>
      <c r="BN25" s="681"/>
      <c r="BO25" s="682" t="s">
        <v>130</v>
      </c>
      <c r="BP25" s="682"/>
      <c r="BQ25" s="682"/>
      <c r="BR25" s="682"/>
      <c r="BS25" s="688" t="s">
        <v>237</v>
      </c>
      <c r="BT25" s="680"/>
      <c r="BU25" s="680"/>
      <c r="BV25" s="680"/>
      <c r="BW25" s="680"/>
      <c r="BX25" s="680"/>
      <c r="BY25" s="680"/>
      <c r="BZ25" s="680"/>
      <c r="CA25" s="680"/>
      <c r="CB25" s="689"/>
      <c r="CD25" s="694" t="s">
        <v>295</v>
      </c>
      <c r="CE25" s="695"/>
      <c r="CF25" s="695"/>
      <c r="CG25" s="695"/>
      <c r="CH25" s="695"/>
      <c r="CI25" s="695"/>
      <c r="CJ25" s="695"/>
      <c r="CK25" s="695"/>
      <c r="CL25" s="695"/>
      <c r="CM25" s="695"/>
      <c r="CN25" s="695"/>
      <c r="CO25" s="695"/>
      <c r="CP25" s="695"/>
      <c r="CQ25" s="696"/>
      <c r="CR25" s="679">
        <v>1044812</v>
      </c>
      <c r="CS25" s="715"/>
      <c r="CT25" s="715"/>
      <c r="CU25" s="715"/>
      <c r="CV25" s="715"/>
      <c r="CW25" s="715"/>
      <c r="CX25" s="715"/>
      <c r="CY25" s="716"/>
      <c r="CZ25" s="684">
        <v>15</v>
      </c>
      <c r="DA25" s="713"/>
      <c r="DB25" s="713"/>
      <c r="DC25" s="717"/>
      <c r="DD25" s="688">
        <v>952105</v>
      </c>
      <c r="DE25" s="715"/>
      <c r="DF25" s="715"/>
      <c r="DG25" s="715"/>
      <c r="DH25" s="715"/>
      <c r="DI25" s="715"/>
      <c r="DJ25" s="715"/>
      <c r="DK25" s="716"/>
      <c r="DL25" s="688">
        <v>918241</v>
      </c>
      <c r="DM25" s="715"/>
      <c r="DN25" s="715"/>
      <c r="DO25" s="715"/>
      <c r="DP25" s="715"/>
      <c r="DQ25" s="715"/>
      <c r="DR25" s="715"/>
      <c r="DS25" s="715"/>
      <c r="DT25" s="715"/>
      <c r="DU25" s="715"/>
      <c r="DV25" s="716"/>
      <c r="DW25" s="684">
        <v>22.4</v>
      </c>
      <c r="DX25" s="713"/>
      <c r="DY25" s="713"/>
      <c r="DZ25" s="713"/>
      <c r="EA25" s="713"/>
      <c r="EB25" s="713"/>
      <c r="EC25" s="714"/>
    </row>
    <row r="26" spans="2:133" ht="11.25" customHeight="1" x14ac:dyDescent="0.15">
      <c r="B26" s="676" t="s">
        <v>296</v>
      </c>
      <c r="C26" s="677"/>
      <c r="D26" s="677"/>
      <c r="E26" s="677"/>
      <c r="F26" s="677"/>
      <c r="G26" s="677"/>
      <c r="H26" s="677"/>
      <c r="I26" s="677"/>
      <c r="J26" s="677"/>
      <c r="K26" s="677"/>
      <c r="L26" s="677"/>
      <c r="M26" s="677"/>
      <c r="N26" s="677"/>
      <c r="O26" s="677"/>
      <c r="P26" s="677"/>
      <c r="Q26" s="678"/>
      <c r="R26" s="679">
        <v>5275</v>
      </c>
      <c r="S26" s="680"/>
      <c r="T26" s="680"/>
      <c r="U26" s="680"/>
      <c r="V26" s="680"/>
      <c r="W26" s="680"/>
      <c r="X26" s="680"/>
      <c r="Y26" s="681"/>
      <c r="Z26" s="682">
        <v>0.1</v>
      </c>
      <c r="AA26" s="682"/>
      <c r="AB26" s="682"/>
      <c r="AC26" s="682"/>
      <c r="AD26" s="683">
        <v>623</v>
      </c>
      <c r="AE26" s="683"/>
      <c r="AF26" s="683"/>
      <c r="AG26" s="683"/>
      <c r="AH26" s="683"/>
      <c r="AI26" s="683"/>
      <c r="AJ26" s="683"/>
      <c r="AK26" s="683"/>
      <c r="AL26" s="684">
        <v>0</v>
      </c>
      <c r="AM26" s="685"/>
      <c r="AN26" s="685"/>
      <c r="AO26" s="686"/>
      <c r="AP26" s="697" t="s">
        <v>297</v>
      </c>
      <c r="AQ26" s="718"/>
      <c r="AR26" s="718"/>
      <c r="AS26" s="718"/>
      <c r="AT26" s="718"/>
      <c r="AU26" s="718"/>
      <c r="AV26" s="718"/>
      <c r="AW26" s="718"/>
      <c r="AX26" s="718"/>
      <c r="AY26" s="718"/>
      <c r="AZ26" s="718"/>
      <c r="BA26" s="718"/>
      <c r="BB26" s="718"/>
      <c r="BC26" s="718"/>
      <c r="BD26" s="718"/>
      <c r="BE26" s="718"/>
      <c r="BF26" s="699"/>
      <c r="BG26" s="679" t="s">
        <v>130</v>
      </c>
      <c r="BH26" s="680"/>
      <c r="BI26" s="680"/>
      <c r="BJ26" s="680"/>
      <c r="BK26" s="680"/>
      <c r="BL26" s="680"/>
      <c r="BM26" s="680"/>
      <c r="BN26" s="681"/>
      <c r="BO26" s="682" t="s">
        <v>130</v>
      </c>
      <c r="BP26" s="682"/>
      <c r="BQ26" s="682"/>
      <c r="BR26" s="682"/>
      <c r="BS26" s="688" t="s">
        <v>130</v>
      </c>
      <c r="BT26" s="680"/>
      <c r="BU26" s="680"/>
      <c r="BV26" s="680"/>
      <c r="BW26" s="680"/>
      <c r="BX26" s="680"/>
      <c r="BY26" s="680"/>
      <c r="BZ26" s="680"/>
      <c r="CA26" s="680"/>
      <c r="CB26" s="689"/>
      <c r="CD26" s="694" t="s">
        <v>298</v>
      </c>
      <c r="CE26" s="695"/>
      <c r="CF26" s="695"/>
      <c r="CG26" s="695"/>
      <c r="CH26" s="695"/>
      <c r="CI26" s="695"/>
      <c r="CJ26" s="695"/>
      <c r="CK26" s="695"/>
      <c r="CL26" s="695"/>
      <c r="CM26" s="695"/>
      <c r="CN26" s="695"/>
      <c r="CO26" s="695"/>
      <c r="CP26" s="695"/>
      <c r="CQ26" s="696"/>
      <c r="CR26" s="679">
        <v>658990</v>
      </c>
      <c r="CS26" s="680"/>
      <c r="CT26" s="680"/>
      <c r="CU26" s="680"/>
      <c r="CV26" s="680"/>
      <c r="CW26" s="680"/>
      <c r="CX26" s="680"/>
      <c r="CY26" s="681"/>
      <c r="CZ26" s="684">
        <v>9.4</v>
      </c>
      <c r="DA26" s="713"/>
      <c r="DB26" s="713"/>
      <c r="DC26" s="717"/>
      <c r="DD26" s="688">
        <v>569474</v>
      </c>
      <c r="DE26" s="680"/>
      <c r="DF26" s="680"/>
      <c r="DG26" s="680"/>
      <c r="DH26" s="680"/>
      <c r="DI26" s="680"/>
      <c r="DJ26" s="680"/>
      <c r="DK26" s="681"/>
      <c r="DL26" s="688" t="s">
        <v>130</v>
      </c>
      <c r="DM26" s="680"/>
      <c r="DN26" s="680"/>
      <c r="DO26" s="680"/>
      <c r="DP26" s="680"/>
      <c r="DQ26" s="680"/>
      <c r="DR26" s="680"/>
      <c r="DS26" s="680"/>
      <c r="DT26" s="680"/>
      <c r="DU26" s="680"/>
      <c r="DV26" s="681"/>
      <c r="DW26" s="684" t="s">
        <v>237</v>
      </c>
      <c r="DX26" s="713"/>
      <c r="DY26" s="713"/>
      <c r="DZ26" s="713"/>
      <c r="EA26" s="713"/>
      <c r="EB26" s="713"/>
      <c r="EC26" s="714"/>
    </row>
    <row r="27" spans="2:133" ht="11.25" customHeight="1" x14ac:dyDescent="0.15">
      <c r="B27" s="676" t="s">
        <v>299</v>
      </c>
      <c r="C27" s="677"/>
      <c r="D27" s="677"/>
      <c r="E27" s="677"/>
      <c r="F27" s="677"/>
      <c r="G27" s="677"/>
      <c r="H27" s="677"/>
      <c r="I27" s="677"/>
      <c r="J27" s="677"/>
      <c r="K27" s="677"/>
      <c r="L27" s="677"/>
      <c r="M27" s="677"/>
      <c r="N27" s="677"/>
      <c r="O27" s="677"/>
      <c r="P27" s="677"/>
      <c r="Q27" s="678"/>
      <c r="R27" s="679">
        <v>408902</v>
      </c>
      <c r="S27" s="680"/>
      <c r="T27" s="680"/>
      <c r="U27" s="680"/>
      <c r="V27" s="680"/>
      <c r="W27" s="680"/>
      <c r="X27" s="680"/>
      <c r="Y27" s="681"/>
      <c r="Z27" s="682">
        <v>5.5</v>
      </c>
      <c r="AA27" s="682"/>
      <c r="AB27" s="682"/>
      <c r="AC27" s="682"/>
      <c r="AD27" s="683" t="s">
        <v>130</v>
      </c>
      <c r="AE27" s="683"/>
      <c r="AF27" s="683"/>
      <c r="AG27" s="683"/>
      <c r="AH27" s="683"/>
      <c r="AI27" s="683"/>
      <c r="AJ27" s="683"/>
      <c r="AK27" s="683"/>
      <c r="AL27" s="684" t="s">
        <v>130</v>
      </c>
      <c r="AM27" s="685"/>
      <c r="AN27" s="685"/>
      <c r="AO27" s="686"/>
      <c r="AP27" s="676" t="s">
        <v>300</v>
      </c>
      <c r="AQ27" s="677"/>
      <c r="AR27" s="677"/>
      <c r="AS27" s="677"/>
      <c r="AT27" s="677"/>
      <c r="AU27" s="677"/>
      <c r="AV27" s="677"/>
      <c r="AW27" s="677"/>
      <c r="AX27" s="677"/>
      <c r="AY27" s="677"/>
      <c r="AZ27" s="677"/>
      <c r="BA27" s="677"/>
      <c r="BB27" s="677"/>
      <c r="BC27" s="677"/>
      <c r="BD27" s="677"/>
      <c r="BE27" s="677"/>
      <c r="BF27" s="678"/>
      <c r="BG27" s="679">
        <v>1012677</v>
      </c>
      <c r="BH27" s="680"/>
      <c r="BI27" s="680"/>
      <c r="BJ27" s="680"/>
      <c r="BK27" s="680"/>
      <c r="BL27" s="680"/>
      <c r="BM27" s="680"/>
      <c r="BN27" s="681"/>
      <c r="BO27" s="682">
        <v>100</v>
      </c>
      <c r="BP27" s="682"/>
      <c r="BQ27" s="682"/>
      <c r="BR27" s="682"/>
      <c r="BS27" s="688" t="s">
        <v>130</v>
      </c>
      <c r="BT27" s="680"/>
      <c r="BU27" s="680"/>
      <c r="BV27" s="680"/>
      <c r="BW27" s="680"/>
      <c r="BX27" s="680"/>
      <c r="BY27" s="680"/>
      <c r="BZ27" s="680"/>
      <c r="CA27" s="680"/>
      <c r="CB27" s="689"/>
      <c r="CD27" s="694" t="s">
        <v>301</v>
      </c>
      <c r="CE27" s="695"/>
      <c r="CF27" s="695"/>
      <c r="CG27" s="695"/>
      <c r="CH27" s="695"/>
      <c r="CI27" s="695"/>
      <c r="CJ27" s="695"/>
      <c r="CK27" s="695"/>
      <c r="CL27" s="695"/>
      <c r="CM27" s="695"/>
      <c r="CN27" s="695"/>
      <c r="CO27" s="695"/>
      <c r="CP27" s="695"/>
      <c r="CQ27" s="696"/>
      <c r="CR27" s="679">
        <v>710699</v>
      </c>
      <c r="CS27" s="715"/>
      <c r="CT27" s="715"/>
      <c r="CU27" s="715"/>
      <c r="CV27" s="715"/>
      <c r="CW27" s="715"/>
      <c r="CX27" s="715"/>
      <c r="CY27" s="716"/>
      <c r="CZ27" s="684">
        <v>10.199999999999999</v>
      </c>
      <c r="DA27" s="713"/>
      <c r="DB27" s="713"/>
      <c r="DC27" s="717"/>
      <c r="DD27" s="688">
        <v>301256</v>
      </c>
      <c r="DE27" s="715"/>
      <c r="DF27" s="715"/>
      <c r="DG27" s="715"/>
      <c r="DH27" s="715"/>
      <c r="DI27" s="715"/>
      <c r="DJ27" s="715"/>
      <c r="DK27" s="716"/>
      <c r="DL27" s="688">
        <v>294902</v>
      </c>
      <c r="DM27" s="715"/>
      <c r="DN27" s="715"/>
      <c r="DO27" s="715"/>
      <c r="DP27" s="715"/>
      <c r="DQ27" s="715"/>
      <c r="DR27" s="715"/>
      <c r="DS27" s="715"/>
      <c r="DT27" s="715"/>
      <c r="DU27" s="715"/>
      <c r="DV27" s="716"/>
      <c r="DW27" s="684">
        <v>7.2</v>
      </c>
      <c r="DX27" s="713"/>
      <c r="DY27" s="713"/>
      <c r="DZ27" s="713"/>
      <c r="EA27" s="713"/>
      <c r="EB27" s="713"/>
      <c r="EC27" s="714"/>
    </row>
    <row r="28" spans="2:133" ht="11.25" customHeight="1" x14ac:dyDescent="0.15">
      <c r="B28" s="721" t="s">
        <v>302</v>
      </c>
      <c r="C28" s="722"/>
      <c r="D28" s="722"/>
      <c r="E28" s="722"/>
      <c r="F28" s="722"/>
      <c r="G28" s="722"/>
      <c r="H28" s="722"/>
      <c r="I28" s="722"/>
      <c r="J28" s="722"/>
      <c r="K28" s="722"/>
      <c r="L28" s="722"/>
      <c r="M28" s="722"/>
      <c r="N28" s="722"/>
      <c r="O28" s="722"/>
      <c r="P28" s="722"/>
      <c r="Q28" s="723"/>
      <c r="R28" s="679" t="s">
        <v>130</v>
      </c>
      <c r="S28" s="680"/>
      <c r="T28" s="680"/>
      <c r="U28" s="680"/>
      <c r="V28" s="680"/>
      <c r="W28" s="680"/>
      <c r="X28" s="680"/>
      <c r="Y28" s="681"/>
      <c r="Z28" s="682" t="s">
        <v>130</v>
      </c>
      <c r="AA28" s="682"/>
      <c r="AB28" s="682"/>
      <c r="AC28" s="682"/>
      <c r="AD28" s="683" t="s">
        <v>237</v>
      </c>
      <c r="AE28" s="683"/>
      <c r="AF28" s="683"/>
      <c r="AG28" s="683"/>
      <c r="AH28" s="683"/>
      <c r="AI28" s="683"/>
      <c r="AJ28" s="683"/>
      <c r="AK28" s="683"/>
      <c r="AL28" s="684" t="s">
        <v>237</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303</v>
      </c>
      <c r="CE28" s="695"/>
      <c r="CF28" s="695"/>
      <c r="CG28" s="695"/>
      <c r="CH28" s="695"/>
      <c r="CI28" s="695"/>
      <c r="CJ28" s="695"/>
      <c r="CK28" s="695"/>
      <c r="CL28" s="695"/>
      <c r="CM28" s="695"/>
      <c r="CN28" s="695"/>
      <c r="CO28" s="695"/>
      <c r="CP28" s="695"/>
      <c r="CQ28" s="696"/>
      <c r="CR28" s="679">
        <v>842484</v>
      </c>
      <c r="CS28" s="680"/>
      <c r="CT28" s="680"/>
      <c r="CU28" s="680"/>
      <c r="CV28" s="680"/>
      <c r="CW28" s="680"/>
      <c r="CX28" s="680"/>
      <c r="CY28" s="681"/>
      <c r="CZ28" s="684">
        <v>12.1</v>
      </c>
      <c r="DA28" s="713"/>
      <c r="DB28" s="713"/>
      <c r="DC28" s="717"/>
      <c r="DD28" s="688">
        <v>841518</v>
      </c>
      <c r="DE28" s="680"/>
      <c r="DF28" s="680"/>
      <c r="DG28" s="680"/>
      <c r="DH28" s="680"/>
      <c r="DI28" s="680"/>
      <c r="DJ28" s="680"/>
      <c r="DK28" s="681"/>
      <c r="DL28" s="688">
        <v>841518</v>
      </c>
      <c r="DM28" s="680"/>
      <c r="DN28" s="680"/>
      <c r="DO28" s="680"/>
      <c r="DP28" s="680"/>
      <c r="DQ28" s="680"/>
      <c r="DR28" s="680"/>
      <c r="DS28" s="680"/>
      <c r="DT28" s="680"/>
      <c r="DU28" s="680"/>
      <c r="DV28" s="681"/>
      <c r="DW28" s="684">
        <v>20.5</v>
      </c>
      <c r="DX28" s="713"/>
      <c r="DY28" s="713"/>
      <c r="DZ28" s="713"/>
      <c r="EA28" s="713"/>
      <c r="EB28" s="713"/>
      <c r="EC28" s="714"/>
    </row>
    <row r="29" spans="2:133" ht="11.25" customHeight="1" x14ac:dyDescent="0.15">
      <c r="B29" s="676" t="s">
        <v>304</v>
      </c>
      <c r="C29" s="677"/>
      <c r="D29" s="677"/>
      <c r="E29" s="677"/>
      <c r="F29" s="677"/>
      <c r="G29" s="677"/>
      <c r="H29" s="677"/>
      <c r="I29" s="677"/>
      <c r="J29" s="677"/>
      <c r="K29" s="677"/>
      <c r="L29" s="677"/>
      <c r="M29" s="677"/>
      <c r="N29" s="677"/>
      <c r="O29" s="677"/>
      <c r="P29" s="677"/>
      <c r="Q29" s="678"/>
      <c r="R29" s="679">
        <v>494905</v>
      </c>
      <c r="S29" s="680"/>
      <c r="T29" s="680"/>
      <c r="U29" s="680"/>
      <c r="V29" s="680"/>
      <c r="W29" s="680"/>
      <c r="X29" s="680"/>
      <c r="Y29" s="681"/>
      <c r="Z29" s="682">
        <v>6.7</v>
      </c>
      <c r="AA29" s="682"/>
      <c r="AB29" s="682"/>
      <c r="AC29" s="682"/>
      <c r="AD29" s="683" t="s">
        <v>130</v>
      </c>
      <c r="AE29" s="683"/>
      <c r="AF29" s="683"/>
      <c r="AG29" s="683"/>
      <c r="AH29" s="683"/>
      <c r="AI29" s="683"/>
      <c r="AJ29" s="683"/>
      <c r="AK29" s="683"/>
      <c r="AL29" s="684" t="s">
        <v>130</v>
      </c>
      <c r="AM29" s="685"/>
      <c r="AN29" s="685"/>
      <c r="AO29" s="686"/>
      <c r="AP29" s="658" t="s">
        <v>223</v>
      </c>
      <c r="AQ29" s="659"/>
      <c r="AR29" s="659"/>
      <c r="AS29" s="659"/>
      <c r="AT29" s="659"/>
      <c r="AU29" s="659"/>
      <c r="AV29" s="659"/>
      <c r="AW29" s="659"/>
      <c r="AX29" s="659"/>
      <c r="AY29" s="659"/>
      <c r="AZ29" s="659"/>
      <c r="BA29" s="659"/>
      <c r="BB29" s="659"/>
      <c r="BC29" s="659"/>
      <c r="BD29" s="659"/>
      <c r="BE29" s="659"/>
      <c r="BF29" s="660"/>
      <c r="BG29" s="658" t="s">
        <v>305</v>
      </c>
      <c r="BH29" s="719"/>
      <c r="BI29" s="719"/>
      <c r="BJ29" s="719"/>
      <c r="BK29" s="719"/>
      <c r="BL29" s="719"/>
      <c r="BM29" s="719"/>
      <c r="BN29" s="719"/>
      <c r="BO29" s="719"/>
      <c r="BP29" s="719"/>
      <c r="BQ29" s="720"/>
      <c r="BR29" s="658" t="s">
        <v>306</v>
      </c>
      <c r="BS29" s="719"/>
      <c r="BT29" s="719"/>
      <c r="BU29" s="719"/>
      <c r="BV29" s="719"/>
      <c r="BW29" s="719"/>
      <c r="BX29" s="719"/>
      <c r="BY29" s="719"/>
      <c r="BZ29" s="719"/>
      <c r="CA29" s="719"/>
      <c r="CB29" s="720"/>
      <c r="CD29" s="742" t="s">
        <v>307</v>
      </c>
      <c r="CE29" s="743"/>
      <c r="CF29" s="694" t="s">
        <v>70</v>
      </c>
      <c r="CG29" s="695"/>
      <c r="CH29" s="695"/>
      <c r="CI29" s="695"/>
      <c r="CJ29" s="695"/>
      <c r="CK29" s="695"/>
      <c r="CL29" s="695"/>
      <c r="CM29" s="695"/>
      <c r="CN29" s="695"/>
      <c r="CO29" s="695"/>
      <c r="CP29" s="695"/>
      <c r="CQ29" s="696"/>
      <c r="CR29" s="679">
        <v>842484</v>
      </c>
      <c r="CS29" s="715"/>
      <c r="CT29" s="715"/>
      <c r="CU29" s="715"/>
      <c r="CV29" s="715"/>
      <c r="CW29" s="715"/>
      <c r="CX29" s="715"/>
      <c r="CY29" s="716"/>
      <c r="CZ29" s="684">
        <v>12.1</v>
      </c>
      <c r="DA29" s="713"/>
      <c r="DB29" s="713"/>
      <c r="DC29" s="717"/>
      <c r="DD29" s="688">
        <v>841518</v>
      </c>
      <c r="DE29" s="715"/>
      <c r="DF29" s="715"/>
      <c r="DG29" s="715"/>
      <c r="DH29" s="715"/>
      <c r="DI29" s="715"/>
      <c r="DJ29" s="715"/>
      <c r="DK29" s="716"/>
      <c r="DL29" s="688">
        <v>841518</v>
      </c>
      <c r="DM29" s="715"/>
      <c r="DN29" s="715"/>
      <c r="DO29" s="715"/>
      <c r="DP29" s="715"/>
      <c r="DQ29" s="715"/>
      <c r="DR29" s="715"/>
      <c r="DS29" s="715"/>
      <c r="DT29" s="715"/>
      <c r="DU29" s="715"/>
      <c r="DV29" s="716"/>
      <c r="DW29" s="684">
        <v>20.5</v>
      </c>
      <c r="DX29" s="713"/>
      <c r="DY29" s="713"/>
      <c r="DZ29" s="713"/>
      <c r="EA29" s="713"/>
      <c r="EB29" s="713"/>
      <c r="EC29" s="714"/>
    </row>
    <row r="30" spans="2:133" ht="11.25" customHeight="1" x14ac:dyDescent="0.15">
      <c r="B30" s="676" t="s">
        <v>308</v>
      </c>
      <c r="C30" s="677"/>
      <c r="D30" s="677"/>
      <c r="E30" s="677"/>
      <c r="F30" s="677"/>
      <c r="G30" s="677"/>
      <c r="H30" s="677"/>
      <c r="I30" s="677"/>
      <c r="J30" s="677"/>
      <c r="K30" s="677"/>
      <c r="L30" s="677"/>
      <c r="M30" s="677"/>
      <c r="N30" s="677"/>
      <c r="O30" s="677"/>
      <c r="P30" s="677"/>
      <c r="Q30" s="678"/>
      <c r="R30" s="679">
        <v>122851</v>
      </c>
      <c r="S30" s="680"/>
      <c r="T30" s="680"/>
      <c r="U30" s="680"/>
      <c r="V30" s="680"/>
      <c r="W30" s="680"/>
      <c r="X30" s="680"/>
      <c r="Y30" s="681"/>
      <c r="Z30" s="682">
        <v>1.7</v>
      </c>
      <c r="AA30" s="682"/>
      <c r="AB30" s="682"/>
      <c r="AC30" s="682"/>
      <c r="AD30" s="683">
        <v>3056</v>
      </c>
      <c r="AE30" s="683"/>
      <c r="AF30" s="683"/>
      <c r="AG30" s="683"/>
      <c r="AH30" s="683"/>
      <c r="AI30" s="683"/>
      <c r="AJ30" s="683"/>
      <c r="AK30" s="683"/>
      <c r="AL30" s="684">
        <v>0.1</v>
      </c>
      <c r="AM30" s="685"/>
      <c r="AN30" s="685"/>
      <c r="AO30" s="686"/>
      <c r="AP30" s="727" t="s">
        <v>309</v>
      </c>
      <c r="AQ30" s="728"/>
      <c r="AR30" s="728"/>
      <c r="AS30" s="728"/>
      <c r="AT30" s="733" t="s">
        <v>310</v>
      </c>
      <c r="AU30" s="230"/>
      <c r="AV30" s="230"/>
      <c r="AW30" s="230"/>
      <c r="AX30" s="665" t="s">
        <v>189</v>
      </c>
      <c r="AY30" s="666"/>
      <c r="AZ30" s="666"/>
      <c r="BA30" s="666"/>
      <c r="BB30" s="666"/>
      <c r="BC30" s="666"/>
      <c r="BD30" s="666"/>
      <c r="BE30" s="666"/>
      <c r="BF30" s="667"/>
      <c r="BG30" s="739">
        <v>98.4</v>
      </c>
      <c r="BH30" s="740"/>
      <c r="BI30" s="740"/>
      <c r="BJ30" s="740"/>
      <c r="BK30" s="740"/>
      <c r="BL30" s="740"/>
      <c r="BM30" s="674">
        <v>92.9</v>
      </c>
      <c r="BN30" s="740"/>
      <c r="BO30" s="740"/>
      <c r="BP30" s="740"/>
      <c r="BQ30" s="741"/>
      <c r="BR30" s="739">
        <v>98.2</v>
      </c>
      <c r="BS30" s="740"/>
      <c r="BT30" s="740"/>
      <c r="BU30" s="740"/>
      <c r="BV30" s="740"/>
      <c r="BW30" s="740"/>
      <c r="BX30" s="674">
        <v>93.2</v>
      </c>
      <c r="BY30" s="740"/>
      <c r="BZ30" s="740"/>
      <c r="CA30" s="740"/>
      <c r="CB30" s="741"/>
      <c r="CD30" s="744"/>
      <c r="CE30" s="745"/>
      <c r="CF30" s="694" t="s">
        <v>311</v>
      </c>
      <c r="CG30" s="695"/>
      <c r="CH30" s="695"/>
      <c r="CI30" s="695"/>
      <c r="CJ30" s="695"/>
      <c r="CK30" s="695"/>
      <c r="CL30" s="695"/>
      <c r="CM30" s="695"/>
      <c r="CN30" s="695"/>
      <c r="CO30" s="695"/>
      <c r="CP30" s="695"/>
      <c r="CQ30" s="696"/>
      <c r="CR30" s="679">
        <v>782887</v>
      </c>
      <c r="CS30" s="680"/>
      <c r="CT30" s="680"/>
      <c r="CU30" s="680"/>
      <c r="CV30" s="680"/>
      <c r="CW30" s="680"/>
      <c r="CX30" s="680"/>
      <c r="CY30" s="681"/>
      <c r="CZ30" s="684">
        <v>11.2</v>
      </c>
      <c r="DA30" s="713"/>
      <c r="DB30" s="713"/>
      <c r="DC30" s="717"/>
      <c r="DD30" s="688">
        <v>781921</v>
      </c>
      <c r="DE30" s="680"/>
      <c r="DF30" s="680"/>
      <c r="DG30" s="680"/>
      <c r="DH30" s="680"/>
      <c r="DI30" s="680"/>
      <c r="DJ30" s="680"/>
      <c r="DK30" s="681"/>
      <c r="DL30" s="688">
        <v>781921</v>
      </c>
      <c r="DM30" s="680"/>
      <c r="DN30" s="680"/>
      <c r="DO30" s="680"/>
      <c r="DP30" s="680"/>
      <c r="DQ30" s="680"/>
      <c r="DR30" s="680"/>
      <c r="DS30" s="680"/>
      <c r="DT30" s="680"/>
      <c r="DU30" s="680"/>
      <c r="DV30" s="681"/>
      <c r="DW30" s="684">
        <v>19.100000000000001</v>
      </c>
      <c r="DX30" s="713"/>
      <c r="DY30" s="713"/>
      <c r="DZ30" s="713"/>
      <c r="EA30" s="713"/>
      <c r="EB30" s="713"/>
      <c r="EC30" s="714"/>
    </row>
    <row r="31" spans="2:133" ht="11.25" customHeight="1" x14ac:dyDescent="0.15">
      <c r="B31" s="676" t="s">
        <v>312</v>
      </c>
      <c r="C31" s="677"/>
      <c r="D31" s="677"/>
      <c r="E31" s="677"/>
      <c r="F31" s="677"/>
      <c r="G31" s="677"/>
      <c r="H31" s="677"/>
      <c r="I31" s="677"/>
      <c r="J31" s="677"/>
      <c r="K31" s="677"/>
      <c r="L31" s="677"/>
      <c r="M31" s="677"/>
      <c r="N31" s="677"/>
      <c r="O31" s="677"/>
      <c r="P31" s="677"/>
      <c r="Q31" s="678"/>
      <c r="R31" s="679">
        <v>30044</v>
      </c>
      <c r="S31" s="680"/>
      <c r="T31" s="680"/>
      <c r="U31" s="680"/>
      <c r="V31" s="680"/>
      <c r="W31" s="680"/>
      <c r="X31" s="680"/>
      <c r="Y31" s="681"/>
      <c r="Z31" s="682">
        <v>0.4</v>
      </c>
      <c r="AA31" s="682"/>
      <c r="AB31" s="682"/>
      <c r="AC31" s="682"/>
      <c r="AD31" s="683" t="s">
        <v>130</v>
      </c>
      <c r="AE31" s="683"/>
      <c r="AF31" s="683"/>
      <c r="AG31" s="683"/>
      <c r="AH31" s="683"/>
      <c r="AI31" s="683"/>
      <c r="AJ31" s="683"/>
      <c r="AK31" s="683"/>
      <c r="AL31" s="684" t="s">
        <v>237</v>
      </c>
      <c r="AM31" s="685"/>
      <c r="AN31" s="685"/>
      <c r="AO31" s="686"/>
      <c r="AP31" s="729"/>
      <c r="AQ31" s="730"/>
      <c r="AR31" s="730"/>
      <c r="AS31" s="730"/>
      <c r="AT31" s="734"/>
      <c r="AU31" s="229" t="s">
        <v>313</v>
      </c>
      <c r="AV31" s="229"/>
      <c r="AW31" s="229"/>
      <c r="AX31" s="676" t="s">
        <v>314</v>
      </c>
      <c r="AY31" s="677"/>
      <c r="AZ31" s="677"/>
      <c r="BA31" s="677"/>
      <c r="BB31" s="677"/>
      <c r="BC31" s="677"/>
      <c r="BD31" s="677"/>
      <c r="BE31" s="677"/>
      <c r="BF31" s="678"/>
      <c r="BG31" s="736">
        <v>97.8</v>
      </c>
      <c r="BH31" s="715"/>
      <c r="BI31" s="715"/>
      <c r="BJ31" s="715"/>
      <c r="BK31" s="715"/>
      <c r="BL31" s="715"/>
      <c r="BM31" s="685">
        <v>90.3</v>
      </c>
      <c r="BN31" s="737"/>
      <c r="BO31" s="737"/>
      <c r="BP31" s="737"/>
      <c r="BQ31" s="738"/>
      <c r="BR31" s="736">
        <v>97.7</v>
      </c>
      <c r="BS31" s="715"/>
      <c r="BT31" s="715"/>
      <c r="BU31" s="715"/>
      <c r="BV31" s="715"/>
      <c r="BW31" s="715"/>
      <c r="BX31" s="685">
        <v>90.8</v>
      </c>
      <c r="BY31" s="737"/>
      <c r="BZ31" s="737"/>
      <c r="CA31" s="737"/>
      <c r="CB31" s="738"/>
      <c r="CD31" s="744"/>
      <c r="CE31" s="745"/>
      <c r="CF31" s="694" t="s">
        <v>315</v>
      </c>
      <c r="CG31" s="695"/>
      <c r="CH31" s="695"/>
      <c r="CI31" s="695"/>
      <c r="CJ31" s="695"/>
      <c r="CK31" s="695"/>
      <c r="CL31" s="695"/>
      <c r="CM31" s="695"/>
      <c r="CN31" s="695"/>
      <c r="CO31" s="695"/>
      <c r="CP31" s="695"/>
      <c r="CQ31" s="696"/>
      <c r="CR31" s="679">
        <v>59597</v>
      </c>
      <c r="CS31" s="715"/>
      <c r="CT31" s="715"/>
      <c r="CU31" s="715"/>
      <c r="CV31" s="715"/>
      <c r="CW31" s="715"/>
      <c r="CX31" s="715"/>
      <c r="CY31" s="716"/>
      <c r="CZ31" s="684">
        <v>0.9</v>
      </c>
      <c r="DA31" s="713"/>
      <c r="DB31" s="713"/>
      <c r="DC31" s="717"/>
      <c r="DD31" s="688">
        <v>59597</v>
      </c>
      <c r="DE31" s="715"/>
      <c r="DF31" s="715"/>
      <c r="DG31" s="715"/>
      <c r="DH31" s="715"/>
      <c r="DI31" s="715"/>
      <c r="DJ31" s="715"/>
      <c r="DK31" s="716"/>
      <c r="DL31" s="688">
        <v>59597</v>
      </c>
      <c r="DM31" s="715"/>
      <c r="DN31" s="715"/>
      <c r="DO31" s="715"/>
      <c r="DP31" s="715"/>
      <c r="DQ31" s="715"/>
      <c r="DR31" s="715"/>
      <c r="DS31" s="715"/>
      <c r="DT31" s="715"/>
      <c r="DU31" s="715"/>
      <c r="DV31" s="716"/>
      <c r="DW31" s="684">
        <v>1.5</v>
      </c>
      <c r="DX31" s="713"/>
      <c r="DY31" s="713"/>
      <c r="DZ31" s="713"/>
      <c r="EA31" s="713"/>
      <c r="EB31" s="713"/>
      <c r="EC31" s="714"/>
    </row>
    <row r="32" spans="2:133" ht="11.25" customHeight="1" x14ac:dyDescent="0.15">
      <c r="B32" s="676" t="s">
        <v>316</v>
      </c>
      <c r="C32" s="677"/>
      <c r="D32" s="677"/>
      <c r="E32" s="677"/>
      <c r="F32" s="677"/>
      <c r="G32" s="677"/>
      <c r="H32" s="677"/>
      <c r="I32" s="677"/>
      <c r="J32" s="677"/>
      <c r="K32" s="677"/>
      <c r="L32" s="677"/>
      <c r="M32" s="677"/>
      <c r="N32" s="677"/>
      <c r="O32" s="677"/>
      <c r="P32" s="677"/>
      <c r="Q32" s="678"/>
      <c r="R32" s="679">
        <v>313042</v>
      </c>
      <c r="S32" s="680"/>
      <c r="T32" s="680"/>
      <c r="U32" s="680"/>
      <c r="V32" s="680"/>
      <c r="W32" s="680"/>
      <c r="X32" s="680"/>
      <c r="Y32" s="681"/>
      <c r="Z32" s="682">
        <v>4.2</v>
      </c>
      <c r="AA32" s="682"/>
      <c r="AB32" s="682"/>
      <c r="AC32" s="682"/>
      <c r="AD32" s="683" t="s">
        <v>237</v>
      </c>
      <c r="AE32" s="683"/>
      <c r="AF32" s="683"/>
      <c r="AG32" s="683"/>
      <c r="AH32" s="683"/>
      <c r="AI32" s="683"/>
      <c r="AJ32" s="683"/>
      <c r="AK32" s="683"/>
      <c r="AL32" s="684" t="s">
        <v>237</v>
      </c>
      <c r="AM32" s="685"/>
      <c r="AN32" s="685"/>
      <c r="AO32" s="686"/>
      <c r="AP32" s="731"/>
      <c r="AQ32" s="732"/>
      <c r="AR32" s="732"/>
      <c r="AS32" s="732"/>
      <c r="AT32" s="735"/>
      <c r="AU32" s="231"/>
      <c r="AV32" s="231"/>
      <c r="AW32" s="231"/>
      <c r="AX32" s="724" t="s">
        <v>317</v>
      </c>
      <c r="AY32" s="725"/>
      <c r="AZ32" s="725"/>
      <c r="BA32" s="725"/>
      <c r="BB32" s="725"/>
      <c r="BC32" s="725"/>
      <c r="BD32" s="725"/>
      <c r="BE32" s="725"/>
      <c r="BF32" s="726"/>
      <c r="BG32" s="748">
        <v>98.8</v>
      </c>
      <c r="BH32" s="749"/>
      <c r="BI32" s="749"/>
      <c r="BJ32" s="749"/>
      <c r="BK32" s="749"/>
      <c r="BL32" s="749"/>
      <c r="BM32" s="750">
        <v>94.9</v>
      </c>
      <c r="BN32" s="749"/>
      <c r="BO32" s="749"/>
      <c r="BP32" s="749"/>
      <c r="BQ32" s="751"/>
      <c r="BR32" s="748">
        <v>98.5</v>
      </c>
      <c r="BS32" s="749"/>
      <c r="BT32" s="749"/>
      <c r="BU32" s="749"/>
      <c r="BV32" s="749"/>
      <c r="BW32" s="749"/>
      <c r="BX32" s="750">
        <v>94.9</v>
      </c>
      <c r="BY32" s="749"/>
      <c r="BZ32" s="749"/>
      <c r="CA32" s="749"/>
      <c r="CB32" s="751"/>
      <c r="CD32" s="746"/>
      <c r="CE32" s="747"/>
      <c r="CF32" s="694" t="s">
        <v>318</v>
      </c>
      <c r="CG32" s="695"/>
      <c r="CH32" s="695"/>
      <c r="CI32" s="695"/>
      <c r="CJ32" s="695"/>
      <c r="CK32" s="695"/>
      <c r="CL32" s="695"/>
      <c r="CM32" s="695"/>
      <c r="CN32" s="695"/>
      <c r="CO32" s="695"/>
      <c r="CP32" s="695"/>
      <c r="CQ32" s="696"/>
      <c r="CR32" s="679" t="s">
        <v>130</v>
      </c>
      <c r="CS32" s="680"/>
      <c r="CT32" s="680"/>
      <c r="CU32" s="680"/>
      <c r="CV32" s="680"/>
      <c r="CW32" s="680"/>
      <c r="CX32" s="680"/>
      <c r="CY32" s="681"/>
      <c r="CZ32" s="684" t="s">
        <v>130</v>
      </c>
      <c r="DA32" s="713"/>
      <c r="DB32" s="713"/>
      <c r="DC32" s="717"/>
      <c r="DD32" s="688" t="s">
        <v>237</v>
      </c>
      <c r="DE32" s="680"/>
      <c r="DF32" s="680"/>
      <c r="DG32" s="680"/>
      <c r="DH32" s="680"/>
      <c r="DI32" s="680"/>
      <c r="DJ32" s="680"/>
      <c r="DK32" s="681"/>
      <c r="DL32" s="688" t="s">
        <v>130</v>
      </c>
      <c r="DM32" s="680"/>
      <c r="DN32" s="680"/>
      <c r="DO32" s="680"/>
      <c r="DP32" s="680"/>
      <c r="DQ32" s="680"/>
      <c r="DR32" s="680"/>
      <c r="DS32" s="680"/>
      <c r="DT32" s="680"/>
      <c r="DU32" s="680"/>
      <c r="DV32" s="681"/>
      <c r="DW32" s="684" t="s">
        <v>130</v>
      </c>
      <c r="DX32" s="713"/>
      <c r="DY32" s="713"/>
      <c r="DZ32" s="713"/>
      <c r="EA32" s="713"/>
      <c r="EB32" s="713"/>
      <c r="EC32" s="714"/>
    </row>
    <row r="33" spans="2:133" ht="11.25" customHeight="1" x14ac:dyDescent="0.15">
      <c r="B33" s="676" t="s">
        <v>319</v>
      </c>
      <c r="C33" s="677"/>
      <c r="D33" s="677"/>
      <c r="E33" s="677"/>
      <c r="F33" s="677"/>
      <c r="G33" s="677"/>
      <c r="H33" s="677"/>
      <c r="I33" s="677"/>
      <c r="J33" s="677"/>
      <c r="K33" s="677"/>
      <c r="L33" s="677"/>
      <c r="M33" s="677"/>
      <c r="N33" s="677"/>
      <c r="O33" s="677"/>
      <c r="P33" s="677"/>
      <c r="Q33" s="678"/>
      <c r="R33" s="679">
        <v>212852</v>
      </c>
      <c r="S33" s="680"/>
      <c r="T33" s="680"/>
      <c r="U33" s="680"/>
      <c r="V33" s="680"/>
      <c r="W33" s="680"/>
      <c r="X33" s="680"/>
      <c r="Y33" s="681"/>
      <c r="Z33" s="682">
        <v>2.9</v>
      </c>
      <c r="AA33" s="682"/>
      <c r="AB33" s="682"/>
      <c r="AC33" s="682"/>
      <c r="AD33" s="683" t="s">
        <v>130</v>
      </c>
      <c r="AE33" s="683"/>
      <c r="AF33" s="683"/>
      <c r="AG33" s="683"/>
      <c r="AH33" s="683"/>
      <c r="AI33" s="683"/>
      <c r="AJ33" s="683"/>
      <c r="AK33" s="683"/>
      <c r="AL33" s="684" t="s">
        <v>130</v>
      </c>
      <c r="AM33" s="685"/>
      <c r="AN33" s="685"/>
      <c r="AO33" s="68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4" t="s">
        <v>320</v>
      </c>
      <c r="CE33" s="695"/>
      <c r="CF33" s="695"/>
      <c r="CG33" s="695"/>
      <c r="CH33" s="695"/>
      <c r="CI33" s="695"/>
      <c r="CJ33" s="695"/>
      <c r="CK33" s="695"/>
      <c r="CL33" s="695"/>
      <c r="CM33" s="695"/>
      <c r="CN33" s="695"/>
      <c r="CO33" s="695"/>
      <c r="CP33" s="695"/>
      <c r="CQ33" s="696"/>
      <c r="CR33" s="679">
        <v>2558614</v>
      </c>
      <c r="CS33" s="715"/>
      <c r="CT33" s="715"/>
      <c r="CU33" s="715"/>
      <c r="CV33" s="715"/>
      <c r="CW33" s="715"/>
      <c r="CX33" s="715"/>
      <c r="CY33" s="716"/>
      <c r="CZ33" s="684">
        <v>36.700000000000003</v>
      </c>
      <c r="DA33" s="713"/>
      <c r="DB33" s="713"/>
      <c r="DC33" s="717"/>
      <c r="DD33" s="688">
        <v>2152787</v>
      </c>
      <c r="DE33" s="715"/>
      <c r="DF33" s="715"/>
      <c r="DG33" s="715"/>
      <c r="DH33" s="715"/>
      <c r="DI33" s="715"/>
      <c r="DJ33" s="715"/>
      <c r="DK33" s="716"/>
      <c r="DL33" s="688">
        <v>1824840</v>
      </c>
      <c r="DM33" s="715"/>
      <c r="DN33" s="715"/>
      <c r="DO33" s="715"/>
      <c r="DP33" s="715"/>
      <c r="DQ33" s="715"/>
      <c r="DR33" s="715"/>
      <c r="DS33" s="715"/>
      <c r="DT33" s="715"/>
      <c r="DU33" s="715"/>
      <c r="DV33" s="716"/>
      <c r="DW33" s="684">
        <v>44.5</v>
      </c>
      <c r="DX33" s="713"/>
      <c r="DY33" s="713"/>
      <c r="DZ33" s="713"/>
      <c r="EA33" s="713"/>
      <c r="EB33" s="713"/>
      <c r="EC33" s="714"/>
    </row>
    <row r="34" spans="2:133" ht="11.25" customHeight="1" x14ac:dyDescent="0.15">
      <c r="B34" s="676" t="s">
        <v>321</v>
      </c>
      <c r="C34" s="677"/>
      <c r="D34" s="677"/>
      <c r="E34" s="677"/>
      <c r="F34" s="677"/>
      <c r="G34" s="677"/>
      <c r="H34" s="677"/>
      <c r="I34" s="677"/>
      <c r="J34" s="677"/>
      <c r="K34" s="677"/>
      <c r="L34" s="677"/>
      <c r="M34" s="677"/>
      <c r="N34" s="677"/>
      <c r="O34" s="677"/>
      <c r="P34" s="677"/>
      <c r="Q34" s="678"/>
      <c r="R34" s="679">
        <v>152099</v>
      </c>
      <c r="S34" s="680"/>
      <c r="T34" s="680"/>
      <c r="U34" s="680"/>
      <c r="V34" s="680"/>
      <c r="W34" s="680"/>
      <c r="X34" s="680"/>
      <c r="Y34" s="681"/>
      <c r="Z34" s="682">
        <v>2.1</v>
      </c>
      <c r="AA34" s="682"/>
      <c r="AB34" s="682"/>
      <c r="AC34" s="682"/>
      <c r="AD34" s="683">
        <v>7450</v>
      </c>
      <c r="AE34" s="683"/>
      <c r="AF34" s="683"/>
      <c r="AG34" s="683"/>
      <c r="AH34" s="683"/>
      <c r="AI34" s="683"/>
      <c r="AJ34" s="683"/>
      <c r="AK34" s="683"/>
      <c r="AL34" s="684">
        <v>0.2</v>
      </c>
      <c r="AM34" s="685"/>
      <c r="AN34" s="685"/>
      <c r="AO34" s="686"/>
      <c r="AP34" s="234"/>
      <c r="AQ34" s="658" t="s">
        <v>322</v>
      </c>
      <c r="AR34" s="659"/>
      <c r="AS34" s="659"/>
      <c r="AT34" s="659"/>
      <c r="AU34" s="659"/>
      <c r="AV34" s="659"/>
      <c r="AW34" s="659"/>
      <c r="AX34" s="659"/>
      <c r="AY34" s="659"/>
      <c r="AZ34" s="659"/>
      <c r="BA34" s="659"/>
      <c r="BB34" s="659"/>
      <c r="BC34" s="659"/>
      <c r="BD34" s="659"/>
      <c r="BE34" s="659"/>
      <c r="BF34" s="660"/>
      <c r="BG34" s="658" t="s">
        <v>323</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324</v>
      </c>
      <c r="CE34" s="695"/>
      <c r="CF34" s="695"/>
      <c r="CG34" s="695"/>
      <c r="CH34" s="695"/>
      <c r="CI34" s="695"/>
      <c r="CJ34" s="695"/>
      <c r="CK34" s="695"/>
      <c r="CL34" s="695"/>
      <c r="CM34" s="695"/>
      <c r="CN34" s="695"/>
      <c r="CO34" s="695"/>
      <c r="CP34" s="695"/>
      <c r="CQ34" s="696"/>
      <c r="CR34" s="679">
        <v>972007</v>
      </c>
      <c r="CS34" s="680"/>
      <c r="CT34" s="680"/>
      <c r="CU34" s="680"/>
      <c r="CV34" s="680"/>
      <c r="CW34" s="680"/>
      <c r="CX34" s="680"/>
      <c r="CY34" s="681"/>
      <c r="CZ34" s="684">
        <v>13.9</v>
      </c>
      <c r="DA34" s="713"/>
      <c r="DB34" s="713"/>
      <c r="DC34" s="717"/>
      <c r="DD34" s="688">
        <v>804299</v>
      </c>
      <c r="DE34" s="680"/>
      <c r="DF34" s="680"/>
      <c r="DG34" s="680"/>
      <c r="DH34" s="680"/>
      <c r="DI34" s="680"/>
      <c r="DJ34" s="680"/>
      <c r="DK34" s="681"/>
      <c r="DL34" s="688">
        <v>659752</v>
      </c>
      <c r="DM34" s="680"/>
      <c r="DN34" s="680"/>
      <c r="DO34" s="680"/>
      <c r="DP34" s="680"/>
      <c r="DQ34" s="680"/>
      <c r="DR34" s="680"/>
      <c r="DS34" s="680"/>
      <c r="DT34" s="680"/>
      <c r="DU34" s="680"/>
      <c r="DV34" s="681"/>
      <c r="DW34" s="684">
        <v>16.100000000000001</v>
      </c>
      <c r="DX34" s="713"/>
      <c r="DY34" s="713"/>
      <c r="DZ34" s="713"/>
      <c r="EA34" s="713"/>
      <c r="EB34" s="713"/>
      <c r="EC34" s="714"/>
    </row>
    <row r="35" spans="2:133" ht="11.25" customHeight="1" x14ac:dyDescent="0.15">
      <c r="B35" s="676" t="s">
        <v>325</v>
      </c>
      <c r="C35" s="677"/>
      <c r="D35" s="677"/>
      <c r="E35" s="677"/>
      <c r="F35" s="677"/>
      <c r="G35" s="677"/>
      <c r="H35" s="677"/>
      <c r="I35" s="677"/>
      <c r="J35" s="677"/>
      <c r="K35" s="677"/>
      <c r="L35" s="677"/>
      <c r="M35" s="677"/>
      <c r="N35" s="677"/>
      <c r="O35" s="677"/>
      <c r="P35" s="677"/>
      <c r="Q35" s="678"/>
      <c r="R35" s="679">
        <v>1410918</v>
      </c>
      <c r="S35" s="680"/>
      <c r="T35" s="680"/>
      <c r="U35" s="680"/>
      <c r="V35" s="680"/>
      <c r="W35" s="680"/>
      <c r="X35" s="680"/>
      <c r="Y35" s="681"/>
      <c r="Z35" s="682">
        <v>19.100000000000001</v>
      </c>
      <c r="AA35" s="682"/>
      <c r="AB35" s="682"/>
      <c r="AC35" s="682"/>
      <c r="AD35" s="683" t="s">
        <v>130</v>
      </c>
      <c r="AE35" s="683"/>
      <c r="AF35" s="683"/>
      <c r="AG35" s="683"/>
      <c r="AH35" s="683"/>
      <c r="AI35" s="683"/>
      <c r="AJ35" s="683"/>
      <c r="AK35" s="683"/>
      <c r="AL35" s="684" t="s">
        <v>237</v>
      </c>
      <c r="AM35" s="685"/>
      <c r="AN35" s="685"/>
      <c r="AO35" s="686"/>
      <c r="AP35" s="234"/>
      <c r="AQ35" s="752" t="s">
        <v>326</v>
      </c>
      <c r="AR35" s="753"/>
      <c r="AS35" s="753"/>
      <c r="AT35" s="753"/>
      <c r="AU35" s="753"/>
      <c r="AV35" s="753"/>
      <c r="AW35" s="753"/>
      <c r="AX35" s="753"/>
      <c r="AY35" s="754"/>
      <c r="AZ35" s="668">
        <v>762060</v>
      </c>
      <c r="BA35" s="669"/>
      <c r="BB35" s="669"/>
      <c r="BC35" s="669"/>
      <c r="BD35" s="669"/>
      <c r="BE35" s="669"/>
      <c r="BF35" s="755"/>
      <c r="BG35" s="690" t="s">
        <v>327</v>
      </c>
      <c r="BH35" s="691"/>
      <c r="BI35" s="691"/>
      <c r="BJ35" s="691"/>
      <c r="BK35" s="691"/>
      <c r="BL35" s="691"/>
      <c r="BM35" s="691"/>
      <c r="BN35" s="691"/>
      <c r="BO35" s="691"/>
      <c r="BP35" s="691"/>
      <c r="BQ35" s="691"/>
      <c r="BR35" s="691"/>
      <c r="BS35" s="691"/>
      <c r="BT35" s="691"/>
      <c r="BU35" s="692"/>
      <c r="BV35" s="668">
        <v>33205</v>
      </c>
      <c r="BW35" s="669"/>
      <c r="BX35" s="669"/>
      <c r="BY35" s="669"/>
      <c r="BZ35" s="669"/>
      <c r="CA35" s="669"/>
      <c r="CB35" s="755"/>
      <c r="CD35" s="694" t="s">
        <v>328</v>
      </c>
      <c r="CE35" s="695"/>
      <c r="CF35" s="695"/>
      <c r="CG35" s="695"/>
      <c r="CH35" s="695"/>
      <c r="CI35" s="695"/>
      <c r="CJ35" s="695"/>
      <c r="CK35" s="695"/>
      <c r="CL35" s="695"/>
      <c r="CM35" s="695"/>
      <c r="CN35" s="695"/>
      <c r="CO35" s="695"/>
      <c r="CP35" s="695"/>
      <c r="CQ35" s="696"/>
      <c r="CR35" s="679">
        <v>45106</v>
      </c>
      <c r="CS35" s="715"/>
      <c r="CT35" s="715"/>
      <c r="CU35" s="715"/>
      <c r="CV35" s="715"/>
      <c r="CW35" s="715"/>
      <c r="CX35" s="715"/>
      <c r="CY35" s="716"/>
      <c r="CZ35" s="684">
        <v>0.6</v>
      </c>
      <c r="DA35" s="713"/>
      <c r="DB35" s="713"/>
      <c r="DC35" s="717"/>
      <c r="DD35" s="688">
        <v>40323</v>
      </c>
      <c r="DE35" s="715"/>
      <c r="DF35" s="715"/>
      <c r="DG35" s="715"/>
      <c r="DH35" s="715"/>
      <c r="DI35" s="715"/>
      <c r="DJ35" s="715"/>
      <c r="DK35" s="716"/>
      <c r="DL35" s="688">
        <v>40323</v>
      </c>
      <c r="DM35" s="715"/>
      <c r="DN35" s="715"/>
      <c r="DO35" s="715"/>
      <c r="DP35" s="715"/>
      <c r="DQ35" s="715"/>
      <c r="DR35" s="715"/>
      <c r="DS35" s="715"/>
      <c r="DT35" s="715"/>
      <c r="DU35" s="715"/>
      <c r="DV35" s="716"/>
      <c r="DW35" s="684">
        <v>1</v>
      </c>
      <c r="DX35" s="713"/>
      <c r="DY35" s="713"/>
      <c r="DZ35" s="713"/>
      <c r="EA35" s="713"/>
      <c r="EB35" s="713"/>
      <c r="EC35" s="714"/>
    </row>
    <row r="36" spans="2:133" ht="11.25" customHeight="1" x14ac:dyDescent="0.15">
      <c r="B36" s="676" t="s">
        <v>329</v>
      </c>
      <c r="C36" s="677"/>
      <c r="D36" s="677"/>
      <c r="E36" s="677"/>
      <c r="F36" s="677"/>
      <c r="G36" s="677"/>
      <c r="H36" s="677"/>
      <c r="I36" s="677"/>
      <c r="J36" s="677"/>
      <c r="K36" s="677"/>
      <c r="L36" s="677"/>
      <c r="M36" s="677"/>
      <c r="N36" s="677"/>
      <c r="O36" s="677"/>
      <c r="P36" s="677"/>
      <c r="Q36" s="678"/>
      <c r="R36" s="679" t="s">
        <v>130</v>
      </c>
      <c r="S36" s="680"/>
      <c r="T36" s="680"/>
      <c r="U36" s="680"/>
      <c r="V36" s="680"/>
      <c r="W36" s="680"/>
      <c r="X36" s="680"/>
      <c r="Y36" s="681"/>
      <c r="Z36" s="682" t="s">
        <v>237</v>
      </c>
      <c r="AA36" s="682"/>
      <c r="AB36" s="682"/>
      <c r="AC36" s="682"/>
      <c r="AD36" s="683" t="s">
        <v>130</v>
      </c>
      <c r="AE36" s="683"/>
      <c r="AF36" s="683"/>
      <c r="AG36" s="683"/>
      <c r="AH36" s="683"/>
      <c r="AI36" s="683"/>
      <c r="AJ36" s="683"/>
      <c r="AK36" s="683"/>
      <c r="AL36" s="684" t="s">
        <v>237</v>
      </c>
      <c r="AM36" s="685"/>
      <c r="AN36" s="685"/>
      <c r="AO36" s="686"/>
      <c r="AQ36" s="756" t="s">
        <v>330</v>
      </c>
      <c r="AR36" s="757"/>
      <c r="AS36" s="757"/>
      <c r="AT36" s="757"/>
      <c r="AU36" s="757"/>
      <c r="AV36" s="757"/>
      <c r="AW36" s="757"/>
      <c r="AX36" s="757"/>
      <c r="AY36" s="758"/>
      <c r="AZ36" s="679">
        <v>90995</v>
      </c>
      <c r="BA36" s="680"/>
      <c r="BB36" s="680"/>
      <c r="BC36" s="680"/>
      <c r="BD36" s="715"/>
      <c r="BE36" s="715"/>
      <c r="BF36" s="738"/>
      <c r="BG36" s="694" t="s">
        <v>331</v>
      </c>
      <c r="BH36" s="695"/>
      <c r="BI36" s="695"/>
      <c r="BJ36" s="695"/>
      <c r="BK36" s="695"/>
      <c r="BL36" s="695"/>
      <c r="BM36" s="695"/>
      <c r="BN36" s="695"/>
      <c r="BO36" s="695"/>
      <c r="BP36" s="695"/>
      <c r="BQ36" s="695"/>
      <c r="BR36" s="695"/>
      <c r="BS36" s="695"/>
      <c r="BT36" s="695"/>
      <c r="BU36" s="696"/>
      <c r="BV36" s="679">
        <v>7627</v>
      </c>
      <c r="BW36" s="680"/>
      <c r="BX36" s="680"/>
      <c r="BY36" s="680"/>
      <c r="BZ36" s="680"/>
      <c r="CA36" s="680"/>
      <c r="CB36" s="689"/>
      <c r="CD36" s="694" t="s">
        <v>332</v>
      </c>
      <c r="CE36" s="695"/>
      <c r="CF36" s="695"/>
      <c r="CG36" s="695"/>
      <c r="CH36" s="695"/>
      <c r="CI36" s="695"/>
      <c r="CJ36" s="695"/>
      <c r="CK36" s="695"/>
      <c r="CL36" s="695"/>
      <c r="CM36" s="695"/>
      <c r="CN36" s="695"/>
      <c r="CO36" s="695"/>
      <c r="CP36" s="695"/>
      <c r="CQ36" s="696"/>
      <c r="CR36" s="679">
        <v>829682</v>
      </c>
      <c r="CS36" s="680"/>
      <c r="CT36" s="680"/>
      <c r="CU36" s="680"/>
      <c r="CV36" s="680"/>
      <c r="CW36" s="680"/>
      <c r="CX36" s="680"/>
      <c r="CY36" s="681"/>
      <c r="CZ36" s="684">
        <v>11.9</v>
      </c>
      <c r="DA36" s="713"/>
      <c r="DB36" s="713"/>
      <c r="DC36" s="717"/>
      <c r="DD36" s="688">
        <v>763906</v>
      </c>
      <c r="DE36" s="680"/>
      <c r="DF36" s="680"/>
      <c r="DG36" s="680"/>
      <c r="DH36" s="680"/>
      <c r="DI36" s="680"/>
      <c r="DJ36" s="680"/>
      <c r="DK36" s="681"/>
      <c r="DL36" s="688">
        <v>685544</v>
      </c>
      <c r="DM36" s="680"/>
      <c r="DN36" s="680"/>
      <c r="DO36" s="680"/>
      <c r="DP36" s="680"/>
      <c r="DQ36" s="680"/>
      <c r="DR36" s="680"/>
      <c r="DS36" s="680"/>
      <c r="DT36" s="680"/>
      <c r="DU36" s="680"/>
      <c r="DV36" s="681"/>
      <c r="DW36" s="684">
        <v>16.7</v>
      </c>
      <c r="DX36" s="713"/>
      <c r="DY36" s="713"/>
      <c r="DZ36" s="713"/>
      <c r="EA36" s="713"/>
      <c r="EB36" s="713"/>
      <c r="EC36" s="714"/>
    </row>
    <row r="37" spans="2:133" ht="11.25" customHeight="1" x14ac:dyDescent="0.15">
      <c r="B37" s="676" t="s">
        <v>333</v>
      </c>
      <c r="C37" s="677"/>
      <c r="D37" s="677"/>
      <c r="E37" s="677"/>
      <c r="F37" s="677"/>
      <c r="G37" s="677"/>
      <c r="H37" s="677"/>
      <c r="I37" s="677"/>
      <c r="J37" s="677"/>
      <c r="K37" s="677"/>
      <c r="L37" s="677"/>
      <c r="M37" s="677"/>
      <c r="N37" s="677"/>
      <c r="O37" s="677"/>
      <c r="P37" s="677"/>
      <c r="Q37" s="678"/>
      <c r="R37" s="679">
        <v>180518</v>
      </c>
      <c r="S37" s="680"/>
      <c r="T37" s="680"/>
      <c r="U37" s="680"/>
      <c r="V37" s="680"/>
      <c r="W37" s="680"/>
      <c r="X37" s="680"/>
      <c r="Y37" s="681"/>
      <c r="Z37" s="682">
        <v>2.4</v>
      </c>
      <c r="AA37" s="682"/>
      <c r="AB37" s="682"/>
      <c r="AC37" s="682"/>
      <c r="AD37" s="683" t="s">
        <v>130</v>
      </c>
      <c r="AE37" s="683"/>
      <c r="AF37" s="683"/>
      <c r="AG37" s="683"/>
      <c r="AH37" s="683"/>
      <c r="AI37" s="683"/>
      <c r="AJ37" s="683"/>
      <c r="AK37" s="683"/>
      <c r="AL37" s="684" t="s">
        <v>130</v>
      </c>
      <c r="AM37" s="685"/>
      <c r="AN37" s="685"/>
      <c r="AO37" s="686"/>
      <c r="AQ37" s="756" t="s">
        <v>334</v>
      </c>
      <c r="AR37" s="757"/>
      <c r="AS37" s="757"/>
      <c r="AT37" s="757"/>
      <c r="AU37" s="757"/>
      <c r="AV37" s="757"/>
      <c r="AW37" s="757"/>
      <c r="AX37" s="757"/>
      <c r="AY37" s="758"/>
      <c r="AZ37" s="679">
        <v>51298</v>
      </c>
      <c r="BA37" s="680"/>
      <c r="BB37" s="680"/>
      <c r="BC37" s="680"/>
      <c r="BD37" s="715"/>
      <c r="BE37" s="715"/>
      <c r="BF37" s="738"/>
      <c r="BG37" s="694" t="s">
        <v>335</v>
      </c>
      <c r="BH37" s="695"/>
      <c r="BI37" s="695"/>
      <c r="BJ37" s="695"/>
      <c r="BK37" s="695"/>
      <c r="BL37" s="695"/>
      <c r="BM37" s="695"/>
      <c r="BN37" s="695"/>
      <c r="BO37" s="695"/>
      <c r="BP37" s="695"/>
      <c r="BQ37" s="695"/>
      <c r="BR37" s="695"/>
      <c r="BS37" s="695"/>
      <c r="BT37" s="695"/>
      <c r="BU37" s="696"/>
      <c r="BV37" s="679">
        <v>1950</v>
      </c>
      <c r="BW37" s="680"/>
      <c r="BX37" s="680"/>
      <c r="BY37" s="680"/>
      <c r="BZ37" s="680"/>
      <c r="CA37" s="680"/>
      <c r="CB37" s="689"/>
      <c r="CD37" s="694" t="s">
        <v>336</v>
      </c>
      <c r="CE37" s="695"/>
      <c r="CF37" s="695"/>
      <c r="CG37" s="695"/>
      <c r="CH37" s="695"/>
      <c r="CI37" s="695"/>
      <c r="CJ37" s="695"/>
      <c r="CK37" s="695"/>
      <c r="CL37" s="695"/>
      <c r="CM37" s="695"/>
      <c r="CN37" s="695"/>
      <c r="CO37" s="695"/>
      <c r="CP37" s="695"/>
      <c r="CQ37" s="696"/>
      <c r="CR37" s="679">
        <v>179070</v>
      </c>
      <c r="CS37" s="715"/>
      <c r="CT37" s="715"/>
      <c r="CU37" s="715"/>
      <c r="CV37" s="715"/>
      <c r="CW37" s="715"/>
      <c r="CX37" s="715"/>
      <c r="CY37" s="716"/>
      <c r="CZ37" s="684">
        <v>2.6</v>
      </c>
      <c r="DA37" s="713"/>
      <c r="DB37" s="713"/>
      <c r="DC37" s="717"/>
      <c r="DD37" s="688">
        <v>179070</v>
      </c>
      <c r="DE37" s="715"/>
      <c r="DF37" s="715"/>
      <c r="DG37" s="715"/>
      <c r="DH37" s="715"/>
      <c r="DI37" s="715"/>
      <c r="DJ37" s="715"/>
      <c r="DK37" s="716"/>
      <c r="DL37" s="688">
        <v>174605</v>
      </c>
      <c r="DM37" s="715"/>
      <c r="DN37" s="715"/>
      <c r="DO37" s="715"/>
      <c r="DP37" s="715"/>
      <c r="DQ37" s="715"/>
      <c r="DR37" s="715"/>
      <c r="DS37" s="715"/>
      <c r="DT37" s="715"/>
      <c r="DU37" s="715"/>
      <c r="DV37" s="716"/>
      <c r="DW37" s="684">
        <v>4.3</v>
      </c>
      <c r="DX37" s="713"/>
      <c r="DY37" s="713"/>
      <c r="DZ37" s="713"/>
      <c r="EA37" s="713"/>
      <c r="EB37" s="713"/>
      <c r="EC37" s="714"/>
    </row>
    <row r="38" spans="2:133" ht="11.25" customHeight="1" x14ac:dyDescent="0.15">
      <c r="B38" s="724" t="s">
        <v>337</v>
      </c>
      <c r="C38" s="725"/>
      <c r="D38" s="725"/>
      <c r="E38" s="725"/>
      <c r="F38" s="725"/>
      <c r="G38" s="725"/>
      <c r="H38" s="725"/>
      <c r="I38" s="725"/>
      <c r="J38" s="725"/>
      <c r="K38" s="725"/>
      <c r="L38" s="725"/>
      <c r="M38" s="725"/>
      <c r="N38" s="725"/>
      <c r="O38" s="725"/>
      <c r="P38" s="725"/>
      <c r="Q38" s="726"/>
      <c r="R38" s="759">
        <v>7382742</v>
      </c>
      <c r="S38" s="760"/>
      <c r="T38" s="760"/>
      <c r="U38" s="760"/>
      <c r="V38" s="760"/>
      <c r="W38" s="760"/>
      <c r="X38" s="760"/>
      <c r="Y38" s="761"/>
      <c r="Z38" s="762">
        <v>100</v>
      </c>
      <c r="AA38" s="762"/>
      <c r="AB38" s="762"/>
      <c r="AC38" s="762"/>
      <c r="AD38" s="763">
        <v>3919486</v>
      </c>
      <c r="AE38" s="763"/>
      <c r="AF38" s="763"/>
      <c r="AG38" s="763"/>
      <c r="AH38" s="763"/>
      <c r="AI38" s="763"/>
      <c r="AJ38" s="763"/>
      <c r="AK38" s="763"/>
      <c r="AL38" s="764">
        <v>100</v>
      </c>
      <c r="AM38" s="750"/>
      <c r="AN38" s="750"/>
      <c r="AO38" s="765"/>
      <c r="AQ38" s="756" t="s">
        <v>338</v>
      </c>
      <c r="AR38" s="757"/>
      <c r="AS38" s="757"/>
      <c r="AT38" s="757"/>
      <c r="AU38" s="757"/>
      <c r="AV38" s="757"/>
      <c r="AW38" s="757"/>
      <c r="AX38" s="757"/>
      <c r="AY38" s="758"/>
      <c r="AZ38" s="679">
        <v>27126</v>
      </c>
      <c r="BA38" s="680"/>
      <c r="BB38" s="680"/>
      <c r="BC38" s="680"/>
      <c r="BD38" s="715"/>
      <c r="BE38" s="715"/>
      <c r="BF38" s="738"/>
      <c r="BG38" s="694" t="s">
        <v>339</v>
      </c>
      <c r="BH38" s="695"/>
      <c r="BI38" s="695"/>
      <c r="BJ38" s="695"/>
      <c r="BK38" s="695"/>
      <c r="BL38" s="695"/>
      <c r="BM38" s="695"/>
      <c r="BN38" s="695"/>
      <c r="BO38" s="695"/>
      <c r="BP38" s="695"/>
      <c r="BQ38" s="695"/>
      <c r="BR38" s="695"/>
      <c r="BS38" s="695"/>
      <c r="BT38" s="695"/>
      <c r="BU38" s="696"/>
      <c r="BV38" s="679">
        <v>3084</v>
      </c>
      <c r="BW38" s="680"/>
      <c r="BX38" s="680"/>
      <c r="BY38" s="680"/>
      <c r="BZ38" s="680"/>
      <c r="CA38" s="680"/>
      <c r="CB38" s="689"/>
      <c r="CD38" s="694" t="s">
        <v>340</v>
      </c>
      <c r="CE38" s="695"/>
      <c r="CF38" s="695"/>
      <c r="CG38" s="695"/>
      <c r="CH38" s="695"/>
      <c r="CI38" s="695"/>
      <c r="CJ38" s="695"/>
      <c r="CK38" s="695"/>
      <c r="CL38" s="695"/>
      <c r="CM38" s="695"/>
      <c r="CN38" s="695"/>
      <c r="CO38" s="695"/>
      <c r="CP38" s="695"/>
      <c r="CQ38" s="696"/>
      <c r="CR38" s="679">
        <v>619767</v>
      </c>
      <c r="CS38" s="680"/>
      <c r="CT38" s="680"/>
      <c r="CU38" s="680"/>
      <c r="CV38" s="680"/>
      <c r="CW38" s="680"/>
      <c r="CX38" s="680"/>
      <c r="CY38" s="681"/>
      <c r="CZ38" s="684">
        <v>8.9</v>
      </c>
      <c r="DA38" s="713"/>
      <c r="DB38" s="713"/>
      <c r="DC38" s="717"/>
      <c r="DD38" s="688">
        <v>533459</v>
      </c>
      <c r="DE38" s="680"/>
      <c r="DF38" s="680"/>
      <c r="DG38" s="680"/>
      <c r="DH38" s="680"/>
      <c r="DI38" s="680"/>
      <c r="DJ38" s="680"/>
      <c r="DK38" s="681"/>
      <c r="DL38" s="688">
        <v>439221</v>
      </c>
      <c r="DM38" s="680"/>
      <c r="DN38" s="680"/>
      <c r="DO38" s="680"/>
      <c r="DP38" s="680"/>
      <c r="DQ38" s="680"/>
      <c r="DR38" s="680"/>
      <c r="DS38" s="680"/>
      <c r="DT38" s="680"/>
      <c r="DU38" s="680"/>
      <c r="DV38" s="681"/>
      <c r="DW38" s="684">
        <v>10.7</v>
      </c>
      <c r="DX38" s="713"/>
      <c r="DY38" s="713"/>
      <c r="DZ38" s="713"/>
      <c r="EA38" s="713"/>
      <c r="EB38" s="713"/>
      <c r="EC38" s="714"/>
    </row>
    <row r="39" spans="2:133" ht="11.25" customHeight="1" x14ac:dyDescent="0.15">
      <c r="AQ39" s="756" t="s">
        <v>341</v>
      </c>
      <c r="AR39" s="757"/>
      <c r="AS39" s="757"/>
      <c r="AT39" s="757"/>
      <c r="AU39" s="757"/>
      <c r="AV39" s="757"/>
      <c r="AW39" s="757"/>
      <c r="AX39" s="757"/>
      <c r="AY39" s="758"/>
      <c r="AZ39" s="679">
        <v>250</v>
      </c>
      <c r="BA39" s="680"/>
      <c r="BB39" s="680"/>
      <c r="BC39" s="680"/>
      <c r="BD39" s="715"/>
      <c r="BE39" s="715"/>
      <c r="BF39" s="738"/>
      <c r="BG39" s="770" t="s">
        <v>342</v>
      </c>
      <c r="BH39" s="771"/>
      <c r="BI39" s="771"/>
      <c r="BJ39" s="771"/>
      <c r="BK39" s="771"/>
      <c r="BL39" s="235"/>
      <c r="BM39" s="695" t="s">
        <v>343</v>
      </c>
      <c r="BN39" s="695"/>
      <c r="BO39" s="695"/>
      <c r="BP39" s="695"/>
      <c r="BQ39" s="695"/>
      <c r="BR39" s="695"/>
      <c r="BS39" s="695"/>
      <c r="BT39" s="695"/>
      <c r="BU39" s="696"/>
      <c r="BV39" s="679">
        <v>77</v>
      </c>
      <c r="BW39" s="680"/>
      <c r="BX39" s="680"/>
      <c r="BY39" s="680"/>
      <c r="BZ39" s="680"/>
      <c r="CA39" s="680"/>
      <c r="CB39" s="689"/>
      <c r="CD39" s="694" t="s">
        <v>344</v>
      </c>
      <c r="CE39" s="695"/>
      <c r="CF39" s="695"/>
      <c r="CG39" s="695"/>
      <c r="CH39" s="695"/>
      <c r="CI39" s="695"/>
      <c r="CJ39" s="695"/>
      <c r="CK39" s="695"/>
      <c r="CL39" s="695"/>
      <c r="CM39" s="695"/>
      <c r="CN39" s="695"/>
      <c r="CO39" s="695"/>
      <c r="CP39" s="695"/>
      <c r="CQ39" s="696"/>
      <c r="CR39" s="679">
        <v>89052</v>
      </c>
      <c r="CS39" s="715"/>
      <c r="CT39" s="715"/>
      <c r="CU39" s="715"/>
      <c r="CV39" s="715"/>
      <c r="CW39" s="715"/>
      <c r="CX39" s="715"/>
      <c r="CY39" s="716"/>
      <c r="CZ39" s="684">
        <v>1.3</v>
      </c>
      <c r="DA39" s="713"/>
      <c r="DB39" s="713"/>
      <c r="DC39" s="717"/>
      <c r="DD39" s="688">
        <v>10800</v>
      </c>
      <c r="DE39" s="715"/>
      <c r="DF39" s="715"/>
      <c r="DG39" s="715"/>
      <c r="DH39" s="715"/>
      <c r="DI39" s="715"/>
      <c r="DJ39" s="715"/>
      <c r="DK39" s="716"/>
      <c r="DL39" s="688" t="s">
        <v>237</v>
      </c>
      <c r="DM39" s="715"/>
      <c r="DN39" s="715"/>
      <c r="DO39" s="715"/>
      <c r="DP39" s="715"/>
      <c r="DQ39" s="715"/>
      <c r="DR39" s="715"/>
      <c r="DS39" s="715"/>
      <c r="DT39" s="715"/>
      <c r="DU39" s="715"/>
      <c r="DV39" s="716"/>
      <c r="DW39" s="684" t="s">
        <v>130</v>
      </c>
      <c r="DX39" s="713"/>
      <c r="DY39" s="713"/>
      <c r="DZ39" s="713"/>
      <c r="EA39" s="713"/>
      <c r="EB39" s="713"/>
      <c r="EC39" s="714"/>
    </row>
    <row r="40" spans="2:133" ht="11.25" customHeight="1" x14ac:dyDescent="0.15">
      <c r="AQ40" s="756" t="s">
        <v>345</v>
      </c>
      <c r="AR40" s="757"/>
      <c r="AS40" s="757"/>
      <c r="AT40" s="757"/>
      <c r="AU40" s="757"/>
      <c r="AV40" s="757"/>
      <c r="AW40" s="757"/>
      <c r="AX40" s="757"/>
      <c r="AY40" s="758"/>
      <c r="AZ40" s="679">
        <v>154472</v>
      </c>
      <c r="BA40" s="680"/>
      <c r="BB40" s="680"/>
      <c r="BC40" s="680"/>
      <c r="BD40" s="715"/>
      <c r="BE40" s="715"/>
      <c r="BF40" s="738"/>
      <c r="BG40" s="770"/>
      <c r="BH40" s="771"/>
      <c r="BI40" s="771"/>
      <c r="BJ40" s="771"/>
      <c r="BK40" s="771"/>
      <c r="BL40" s="235"/>
      <c r="BM40" s="695" t="s">
        <v>346</v>
      </c>
      <c r="BN40" s="695"/>
      <c r="BO40" s="695"/>
      <c r="BP40" s="695"/>
      <c r="BQ40" s="695"/>
      <c r="BR40" s="695"/>
      <c r="BS40" s="695"/>
      <c r="BT40" s="695"/>
      <c r="BU40" s="696"/>
      <c r="BV40" s="679" t="s">
        <v>237</v>
      </c>
      <c r="BW40" s="680"/>
      <c r="BX40" s="680"/>
      <c r="BY40" s="680"/>
      <c r="BZ40" s="680"/>
      <c r="CA40" s="680"/>
      <c r="CB40" s="689"/>
      <c r="CD40" s="694" t="s">
        <v>347</v>
      </c>
      <c r="CE40" s="695"/>
      <c r="CF40" s="695"/>
      <c r="CG40" s="695"/>
      <c r="CH40" s="695"/>
      <c r="CI40" s="695"/>
      <c r="CJ40" s="695"/>
      <c r="CK40" s="695"/>
      <c r="CL40" s="695"/>
      <c r="CM40" s="695"/>
      <c r="CN40" s="695"/>
      <c r="CO40" s="695"/>
      <c r="CP40" s="695"/>
      <c r="CQ40" s="696"/>
      <c r="CR40" s="679">
        <v>3000</v>
      </c>
      <c r="CS40" s="680"/>
      <c r="CT40" s="680"/>
      <c r="CU40" s="680"/>
      <c r="CV40" s="680"/>
      <c r="CW40" s="680"/>
      <c r="CX40" s="680"/>
      <c r="CY40" s="681"/>
      <c r="CZ40" s="684">
        <v>0</v>
      </c>
      <c r="DA40" s="713"/>
      <c r="DB40" s="713"/>
      <c r="DC40" s="717"/>
      <c r="DD40" s="688" t="s">
        <v>237</v>
      </c>
      <c r="DE40" s="680"/>
      <c r="DF40" s="680"/>
      <c r="DG40" s="680"/>
      <c r="DH40" s="680"/>
      <c r="DI40" s="680"/>
      <c r="DJ40" s="680"/>
      <c r="DK40" s="681"/>
      <c r="DL40" s="688" t="s">
        <v>237</v>
      </c>
      <c r="DM40" s="680"/>
      <c r="DN40" s="680"/>
      <c r="DO40" s="680"/>
      <c r="DP40" s="680"/>
      <c r="DQ40" s="680"/>
      <c r="DR40" s="680"/>
      <c r="DS40" s="680"/>
      <c r="DT40" s="680"/>
      <c r="DU40" s="680"/>
      <c r="DV40" s="681"/>
      <c r="DW40" s="684" t="s">
        <v>237</v>
      </c>
      <c r="DX40" s="713"/>
      <c r="DY40" s="713"/>
      <c r="DZ40" s="713"/>
      <c r="EA40" s="713"/>
      <c r="EB40" s="713"/>
      <c r="EC40" s="714"/>
    </row>
    <row r="41" spans="2:133" ht="11.25" customHeight="1" x14ac:dyDescent="0.15">
      <c r="AQ41" s="766" t="s">
        <v>348</v>
      </c>
      <c r="AR41" s="767"/>
      <c r="AS41" s="767"/>
      <c r="AT41" s="767"/>
      <c r="AU41" s="767"/>
      <c r="AV41" s="767"/>
      <c r="AW41" s="767"/>
      <c r="AX41" s="767"/>
      <c r="AY41" s="768"/>
      <c r="AZ41" s="759">
        <v>437919</v>
      </c>
      <c r="BA41" s="760"/>
      <c r="BB41" s="760"/>
      <c r="BC41" s="760"/>
      <c r="BD41" s="749"/>
      <c r="BE41" s="749"/>
      <c r="BF41" s="751"/>
      <c r="BG41" s="772"/>
      <c r="BH41" s="773"/>
      <c r="BI41" s="773"/>
      <c r="BJ41" s="773"/>
      <c r="BK41" s="773"/>
      <c r="BL41" s="236"/>
      <c r="BM41" s="704" t="s">
        <v>349</v>
      </c>
      <c r="BN41" s="704"/>
      <c r="BO41" s="704"/>
      <c r="BP41" s="704"/>
      <c r="BQ41" s="704"/>
      <c r="BR41" s="704"/>
      <c r="BS41" s="704"/>
      <c r="BT41" s="704"/>
      <c r="BU41" s="705"/>
      <c r="BV41" s="759">
        <v>316</v>
      </c>
      <c r="BW41" s="760"/>
      <c r="BX41" s="760"/>
      <c r="BY41" s="760"/>
      <c r="BZ41" s="760"/>
      <c r="CA41" s="760"/>
      <c r="CB41" s="769"/>
      <c r="CD41" s="694" t="s">
        <v>350</v>
      </c>
      <c r="CE41" s="695"/>
      <c r="CF41" s="695"/>
      <c r="CG41" s="695"/>
      <c r="CH41" s="695"/>
      <c r="CI41" s="695"/>
      <c r="CJ41" s="695"/>
      <c r="CK41" s="695"/>
      <c r="CL41" s="695"/>
      <c r="CM41" s="695"/>
      <c r="CN41" s="695"/>
      <c r="CO41" s="695"/>
      <c r="CP41" s="695"/>
      <c r="CQ41" s="696"/>
      <c r="CR41" s="679" t="s">
        <v>237</v>
      </c>
      <c r="CS41" s="715"/>
      <c r="CT41" s="715"/>
      <c r="CU41" s="715"/>
      <c r="CV41" s="715"/>
      <c r="CW41" s="715"/>
      <c r="CX41" s="715"/>
      <c r="CY41" s="716"/>
      <c r="CZ41" s="684" t="s">
        <v>237</v>
      </c>
      <c r="DA41" s="713"/>
      <c r="DB41" s="713"/>
      <c r="DC41" s="717"/>
      <c r="DD41" s="688" t="s">
        <v>130</v>
      </c>
      <c r="DE41" s="715"/>
      <c r="DF41" s="715"/>
      <c r="DG41" s="715"/>
      <c r="DH41" s="715"/>
      <c r="DI41" s="715"/>
      <c r="DJ41" s="715"/>
      <c r="DK41" s="716"/>
      <c r="DL41" s="774"/>
      <c r="DM41" s="775"/>
      <c r="DN41" s="775"/>
      <c r="DO41" s="775"/>
      <c r="DP41" s="775"/>
      <c r="DQ41" s="775"/>
      <c r="DR41" s="775"/>
      <c r="DS41" s="775"/>
      <c r="DT41" s="775"/>
      <c r="DU41" s="775"/>
      <c r="DV41" s="776"/>
      <c r="DW41" s="777"/>
      <c r="DX41" s="778"/>
      <c r="DY41" s="778"/>
      <c r="DZ41" s="778"/>
      <c r="EA41" s="778"/>
      <c r="EB41" s="778"/>
      <c r="EC41" s="779"/>
    </row>
    <row r="42" spans="2:133" ht="11.25" customHeight="1" x14ac:dyDescent="0.15">
      <c r="B42" s="229" t="s">
        <v>351</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6" t="s">
        <v>352</v>
      </c>
      <c r="CE42" s="677"/>
      <c r="CF42" s="677"/>
      <c r="CG42" s="677"/>
      <c r="CH42" s="677"/>
      <c r="CI42" s="677"/>
      <c r="CJ42" s="677"/>
      <c r="CK42" s="677"/>
      <c r="CL42" s="677"/>
      <c r="CM42" s="677"/>
      <c r="CN42" s="677"/>
      <c r="CO42" s="677"/>
      <c r="CP42" s="677"/>
      <c r="CQ42" s="678"/>
      <c r="CR42" s="679">
        <v>1822456</v>
      </c>
      <c r="CS42" s="680"/>
      <c r="CT42" s="680"/>
      <c r="CU42" s="680"/>
      <c r="CV42" s="680"/>
      <c r="CW42" s="680"/>
      <c r="CX42" s="680"/>
      <c r="CY42" s="681"/>
      <c r="CZ42" s="684">
        <v>26.1</v>
      </c>
      <c r="DA42" s="685"/>
      <c r="DB42" s="685"/>
      <c r="DC42" s="780"/>
      <c r="DD42" s="688">
        <v>263094</v>
      </c>
      <c r="DE42" s="680"/>
      <c r="DF42" s="680"/>
      <c r="DG42" s="680"/>
      <c r="DH42" s="680"/>
      <c r="DI42" s="680"/>
      <c r="DJ42" s="680"/>
      <c r="DK42" s="681"/>
      <c r="DL42" s="774"/>
      <c r="DM42" s="775"/>
      <c r="DN42" s="775"/>
      <c r="DO42" s="775"/>
      <c r="DP42" s="775"/>
      <c r="DQ42" s="775"/>
      <c r="DR42" s="775"/>
      <c r="DS42" s="775"/>
      <c r="DT42" s="775"/>
      <c r="DU42" s="775"/>
      <c r="DV42" s="776"/>
      <c r="DW42" s="777"/>
      <c r="DX42" s="778"/>
      <c r="DY42" s="778"/>
      <c r="DZ42" s="778"/>
      <c r="EA42" s="778"/>
      <c r="EB42" s="778"/>
      <c r="EC42" s="779"/>
    </row>
    <row r="43" spans="2:133" ht="11.25" customHeight="1" x14ac:dyDescent="0.15">
      <c r="B43" s="239" t="s">
        <v>353</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6" t="s">
        <v>354</v>
      </c>
      <c r="CE43" s="677"/>
      <c r="CF43" s="677"/>
      <c r="CG43" s="677"/>
      <c r="CH43" s="677"/>
      <c r="CI43" s="677"/>
      <c r="CJ43" s="677"/>
      <c r="CK43" s="677"/>
      <c r="CL43" s="677"/>
      <c r="CM43" s="677"/>
      <c r="CN43" s="677"/>
      <c r="CO43" s="677"/>
      <c r="CP43" s="677"/>
      <c r="CQ43" s="678"/>
      <c r="CR43" s="679">
        <v>30013</v>
      </c>
      <c r="CS43" s="715"/>
      <c r="CT43" s="715"/>
      <c r="CU43" s="715"/>
      <c r="CV43" s="715"/>
      <c r="CW43" s="715"/>
      <c r="CX43" s="715"/>
      <c r="CY43" s="716"/>
      <c r="CZ43" s="684">
        <v>0.4</v>
      </c>
      <c r="DA43" s="713"/>
      <c r="DB43" s="713"/>
      <c r="DC43" s="717"/>
      <c r="DD43" s="688">
        <v>30013</v>
      </c>
      <c r="DE43" s="715"/>
      <c r="DF43" s="715"/>
      <c r="DG43" s="715"/>
      <c r="DH43" s="715"/>
      <c r="DI43" s="715"/>
      <c r="DJ43" s="715"/>
      <c r="DK43" s="716"/>
      <c r="DL43" s="774"/>
      <c r="DM43" s="775"/>
      <c r="DN43" s="775"/>
      <c r="DO43" s="775"/>
      <c r="DP43" s="775"/>
      <c r="DQ43" s="775"/>
      <c r="DR43" s="775"/>
      <c r="DS43" s="775"/>
      <c r="DT43" s="775"/>
      <c r="DU43" s="775"/>
      <c r="DV43" s="776"/>
      <c r="DW43" s="777"/>
      <c r="DX43" s="778"/>
      <c r="DY43" s="778"/>
      <c r="DZ43" s="778"/>
      <c r="EA43" s="778"/>
      <c r="EB43" s="778"/>
      <c r="EC43" s="779"/>
    </row>
    <row r="44" spans="2:133" ht="11.25" customHeight="1" x14ac:dyDescent="0.15">
      <c r="B44" s="240" t="s">
        <v>355</v>
      </c>
      <c r="CD44" s="791" t="s">
        <v>307</v>
      </c>
      <c r="CE44" s="792"/>
      <c r="CF44" s="676" t="s">
        <v>356</v>
      </c>
      <c r="CG44" s="677"/>
      <c r="CH44" s="677"/>
      <c r="CI44" s="677"/>
      <c r="CJ44" s="677"/>
      <c r="CK44" s="677"/>
      <c r="CL44" s="677"/>
      <c r="CM44" s="677"/>
      <c r="CN44" s="677"/>
      <c r="CO44" s="677"/>
      <c r="CP44" s="677"/>
      <c r="CQ44" s="678"/>
      <c r="CR44" s="679">
        <v>1552685</v>
      </c>
      <c r="CS44" s="680"/>
      <c r="CT44" s="680"/>
      <c r="CU44" s="680"/>
      <c r="CV44" s="680"/>
      <c r="CW44" s="680"/>
      <c r="CX44" s="680"/>
      <c r="CY44" s="681"/>
      <c r="CZ44" s="684">
        <v>22.2</v>
      </c>
      <c r="DA44" s="685"/>
      <c r="DB44" s="685"/>
      <c r="DC44" s="780"/>
      <c r="DD44" s="688">
        <v>219964</v>
      </c>
      <c r="DE44" s="680"/>
      <c r="DF44" s="680"/>
      <c r="DG44" s="680"/>
      <c r="DH44" s="680"/>
      <c r="DI44" s="680"/>
      <c r="DJ44" s="680"/>
      <c r="DK44" s="681"/>
      <c r="DL44" s="774"/>
      <c r="DM44" s="775"/>
      <c r="DN44" s="775"/>
      <c r="DO44" s="775"/>
      <c r="DP44" s="775"/>
      <c r="DQ44" s="775"/>
      <c r="DR44" s="775"/>
      <c r="DS44" s="775"/>
      <c r="DT44" s="775"/>
      <c r="DU44" s="775"/>
      <c r="DV44" s="776"/>
      <c r="DW44" s="777"/>
      <c r="DX44" s="778"/>
      <c r="DY44" s="778"/>
      <c r="DZ44" s="778"/>
      <c r="EA44" s="778"/>
      <c r="EB44" s="778"/>
      <c r="EC44" s="779"/>
    </row>
    <row r="45" spans="2:133" ht="11.25" customHeight="1" x14ac:dyDescent="0.15">
      <c r="CD45" s="793"/>
      <c r="CE45" s="794"/>
      <c r="CF45" s="676" t="s">
        <v>357</v>
      </c>
      <c r="CG45" s="677"/>
      <c r="CH45" s="677"/>
      <c r="CI45" s="677"/>
      <c r="CJ45" s="677"/>
      <c r="CK45" s="677"/>
      <c r="CL45" s="677"/>
      <c r="CM45" s="677"/>
      <c r="CN45" s="677"/>
      <c r="CO45" s="677"/>
      <c r="CP45" s="677"/>
      <c r="CQ45" s="678"/>
      <c r="CR45" s="679">
        <v>329167</v>
      </c>
      <c r="CS45" s="715"/>
      <c r="CT45" s="715"/>
      <c r="CU45" s="715"/>
      <c r="CV45" s="715"/>
      <c r="CW45" s="715"/>
      <c r="CX45" s="715"/>
      <c r="CY45" s="716"/>
      <c r="CZ45" s="684">
        <v>4.7</v>
      </c>
      <c r="DA45" s="713"/>
      <c r="DB45" s="713"/>
      <c r="DC45" s="717"/>
      <c r="DD45" s="688">
        <v>42601</v>
      </c>
      <c r="DE45" s="715"/>
      <c r="DF45" s="715"/>
      <c r="DG45" s="715"/>
      <c r="DH45" s="715"/>
      <c r="DI45" s="715"/>
      <c r="DJ45" s="715"/>
      <c r="DK45" s="716"/>
      <c r="DL45" s="774"/>
      <c r="DM45" s="775"/>
      <c r="DN45" s="775"/>
      <c r="DO45" s="775"/>
      <c r="DP45" s="775"/>
      <c r="DQ45" s="775"/>
      <c r="DR45" s="775"/>
      <c r="DS45" s="775"/>
      <c r="DT45" s="775"/>
      <c r="DU45" s="775"/>
      <c r="DV45" s="776"/>
      <c r="DW45" s="777"/>
      <c r="DX45" s="778"/>
      <c r="DY45" s="778"/>
      <c r="DZ45" s="778"/>
      <c r="EA45" s="778"/>
      <c r="EB45" s="778"/>
      <c r="EC45" s="779"/>
    </row>
    <row r="46" spans="2:133" ht="11.25" customHeight="1" x14ac:dyDescent="0.15">
      <c r="CD46" s="793"/>
      <c r="CE46" s="794"/>
      <c r="CF46" s="676" t="s">
        <v>358</v>
      </c>
      <c r="CG46" s="677"/>
      <c r="CH46" s="677"/>
      <c r="CI46" s="677"/>
      <c r="CJ46" s="677"/>
      <c r="CK46" s="677"/>
      <c r="CL46" s="677"/>
      <c r="CM46" s="677"/>
      <c r="CN46" s="677"/>
      <c r="CO46" s="677"/>
      <c r="CP46" s="677"/>
      <c r="CQ46" s="678"/>
      <c r="CR46" s="679">
        <v>1202564</v>
      </c>
      <c r="CS46" s="680"/>
      <c r="CT46" s="680"/>
      <c r="CU46" s="680"/>
      <c r="CV46" s="680"/>
      <c r="CW46" s="680"/>
      <c r="CX46" s="680"/>
      <c r="CY46" s="681"/>
      <c r="CZ46" s="684">
        <v>17.2</v>
      </c>
      <c r="DA46" s="685"/>
      <c r="DB46" s="685"/>
      <c r="DC46" s="780"/>
      <c r="DD46" s="688">
        <v>161209</v>
      </c>
      <c r="DE46" s="680"/>
      <c r="DF46" s="680"/>
      <c r="DG46" s="680"/>
      <c r="DH46" s="680"/>
      <c r="DI46" s="680"/>
      <c r="DJ46" s="680"/>
      <c r="DK46" s="681"/>
      <c r="DL46" s="774"/>
      <c r="DM46" s="775"/>
      <c r="DN46" s="775"/>
      <c r="DO46" s="775"/>
      <c r="DP46" s="775"/>
      <c r="DQ46" s="775"/>
      <c r="DR46" s="775"/>
      <c r="DS46" s="775"/>
      <c r="DT46" s="775"/>
      <c r="DU46" s="775"/>
      <c r="DV46" s="776"/>
      <c r="DW46" s="777"/>
      <c r="DX46" s="778"/>
      <c r="DY46" s="778"/>
      <c r="DZ46" s="778"/>
      <c r="EA46" s="778"/>
      <c r="EB46" s="778"/>
      <c r="EC46" s="779"/>
    </row>
    <row r="47" spans="2:133" ht="11.25" customHeight="1" x14ac:dyDescent="0.15">
      <c r="CD47" s="793"/>
      <c r="CE47" s="794"/>
      <c r="CF47" s="676" t="s">
        <v>359</v>
      </c>
      <c r="CG47" s="677"/>
      <c r="CH47" s="677"/>
      <c r="CI47" s="677"/>
      <c r="CJ47" s="677"/>
      <c r="CK47" s="677"/>
      <c r="CL47" s="677"/>
      <c r="CM47" s="677"/>
      <c r="CN47" s="677"/>
      <c r="CO47" s="677"/>
      <c r="CP47" s="677"/>
      <c r="CQ47" s="678"/>
      <c r="CR47" s="679">
        <v>269771</v>
      </c>
      <c r="CS47" s="715"/>
      <c r="CT47" s="715"/>
      <c r="CU47" s="715"/>
      <c r="CV47" s="715"/>
      <c r="CW47" s="715"/>
      <c r="CX47" s="715"/>
      <c r="CY47" s="716"/>
      <c r="CZ47" s="684">
        <v>3.9</v>
      </c>
      <c r="DA47" s="713"/>
      <c r="DB47" s="713"/>
      <c r="DC47" s="717"/>
      <c r="DD47" s="688">
        <v>43130</v>
      </c>
      <c r="DE47" s="715"/>
      <c r="DF47" s="715"/>
      <c r="DG47" s="715"/>
      <c r="DH47" s="715"/>
      <c r="DI47" s="715"/>
      <c r="DJ47" s="715"/>
      <c r="DK47" s="716"/>
      <c r="DL47" s="774"/>
      <c r="DM47" s="775"/>
      <c r="DN47" s="775"/>
      <c r="DO47" s="775"/>
      <c r="DP47" s="775"/>
      <c r="DQ47" s="775"/>
      <c r="DR47" s="775"/>
      <c r="DS47" s="775"/>
      <c r="DT47" s="775"/>
      <c r="DU47" s="775"/>
      <c r="DV47" s="776"/>
      <c r="DW47" s="777"/>
      <c r="DX47" s="778"/>
      <c r="DY47" s="778"/>
      <c r="DZ47" s="778"/>
      <c r="EA47" s="778"/>
      <c r="EB47" s="778"/>
      <c r="EC47" s="779"/>
    </row>
    <row r="48" spans="2:133" x14ac:dyDescent="0.15">
      <c r="CD48" s="795"/>
      <c r="CE48" s="796"/>
      <c r="CF48" s="676" t="s">
        <v>360</v>
      </c>
      <c r="CG48" s="677"/>
      <c r="CH48" s="677"/>
      <c r="CI48" s="677"/>
      <c r="CJ48" s="677"/>
      <c r="CK48" s="677"/>
      <c r="CL48" s="677"/>
      <c r="CM48" s="677"/>
      <c r="CN48" s="677"/>
      <c r="CO48" s="677"/>
      <c r="CP48" s="677"/>
      <c r="CQ48" s="678"/>
      <c r="CR48" s="679" t="s">
        <v>237</v>
      </c>
      <c r="CS48" s="680"/>
      <c r="CT48" s="680"/>
      <c r="CU48" s="680"/>
      <c r="CV48" s="680"/>
      <c r="CW48" s="680"/>
      <c r="CX48" s="680"/>
      <c r="CY48" s="681"/>
      <c r="CZ48" s="684" t="s">
        <v>130</v>
      </c>
      <c r="DA48" s="685"/>
      <c r="DB48" s="685"/>
      <c r="DC48" s="780"/>
      <c r="DD48" s="688" t="s">
        <v>130</v>
      </c>
      <c r="DE48" s="680"/>
      <c r="DF48" s="680"/>
      <c r="DG48" s="680"/>
      <c r="DH48" s="680"/>
      <c r="DI48" s="680"/>
      <c r="DJ48" s="680"/>
      <c r="DK48" s="681"/>
      <c r="DL48" s="774"/>
      <c r="DM48" s="775"/>
      <c r="DN48" s="775"/>
      <c r="DO48" s="775"/>
      <c r="DP48" s="775"/>
      <c r="DQ48" s="775"/>
      <c r="DR48" s="775"/>
      <c r="DS48" s="775"/>
      <c r="DT48" s="775"/>
      <c r="DU48" s="775"/>
      <c r="DV48" s="776"/>
      <c r="DW48" s="777"/>
      <c r="DX48" s="778"/>
      <c r="DY48" s="778"/>
      <c r="DZ48" s="778"/>
      <c r="EA48" s="778"/>
      <c r="EB48" s="778"/>
      <c r="EC48" s="779"/>
    </row>
    <row r="49" spans="82:133" ht="11.25" customHeight="1" x14ac:dyDescent="0.15">
      <c r="CD49" s="724" t="s">
        <v>361</v>
      </c>
      <c r="CE49" s="725"/>
      <c r="CF49" s="725"/>
      <c r="CG49" s="725"/>
      <c r="CH49" s="725"/>
      <c r="CI49" s="725"/>
      <c r="CJ49" s="725"/>
      <c r="CK49" s="725"/>
      <c r="CL49" s="725"/>
      <c r="CM49" s="725"/>
      <c r="CN49" s="725"/>
      <c r="CO49" s="725"/>
      <c r="CP49" s="725"/>
      <c r="CQ49" s="726"/>
      <c r="CR49" s="759">
        <v>6979065</v>
      </c>
      <c r="CS49" s="749"/>
      <c r="CT49" s="749"/>
      <c r="CU49" s="749"/>
      <c r="CV49" s="749"/>
      <c r="CW49" s="749"/>
      <c r="CX49" s="749"/>
      <c r="CY49" s="781"/>
      <c r="CZ49" s="764">
        <v>100</v>
      </c>
      <c r="DA49" s="782"/>
      <c r="DB49" s="782"/>
      <c r="DC49" s="783"/>
      <c r="DD49" s="784">
        <v>4510760</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idden="1" x14ac:dyDescent="0.15"/>
    <row r="51" spans="82:133" hidden="1" x14ac:dyDescent="0.15"/>
    <row r="52" spans="82:133" hidden="1" x14ac:dyDescent="0.15"/>
    <row r="53" spans="82:133" hidden="1" x14ac:dyDescent="0.15"/>
  </sheetData>
  <sheetProtection algorithmName="SHA-512" hashValue="jp6ddFt1iPzcF5a9kivHbXp1BTxCXfJV+9x4gmvCEtbNbEYh5S7wJ2NCoGdEhtrxo1r3Vqy1g9y1X0meBMkPHg==" saltValue="R41Z4QAC4L54RdykbJNZLQ=="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6" orientation="landscape" cellComments="asDisplayed" horizontalDpi="300" verticalDpi="300" r:id="rId1"/>
  <headerFooter>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66" zoomScale="70" zoomScaleNormal="25" zoomScaleSheetLayoutView="70" workbookViewId="0">
      <selection activeCell="A5" sqref="A5:P8"/>
    </sheetView>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362</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26" t="s">
        <v>363</v>
      </c>
      <c r="DK2" s="827"/>
      <c r="DL2" s="827"/>
      <c r="DM2" s="827"/>
      <c r="DN2" s="827"/>
      <c r="DO2" s="828"/>
      <c r="DP2" s="249"/>
      <c r="DQ2" s="826" t="s">
        <v>364</v>
      </c>
      <c r="DR2" s="827"/>
      <c r="DS2" s="827"/>
      <c r="DT2" s="827"/>
      <c r="DU2" s="827"/>
      <c r="DV2" s="827"/>
      <c r="DW2" s="827"/>
      <c r="DX2" s="827"/>
      <c r="DY2" s="827"/>
      <c r="DZ2" s="828"/>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829" t="s">
        <v>365</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29"/>
      <c r="AZ4" s="252"/>
      <c r="BA4" s="252"/>
      <c r="BB4" s="252"/>
      <c r="BC4" s="252"/>
      <c r="BD4" s="252"/>
      <c r="BE4" s="253"/>
      <c r="BF4" s="253"/>
      <c r="BG4" s="253"/>
      <c r="BH4" s="253"/>
      <c r="BI4" s="253"/>
      <c r="BJ4" s="253"/>
      <c r="BK4" s="253"/>
      <c r="BL4" s="253"/>
      <c r="BM4" s="253"/>
      <c r="BN4" s="253"/>
      <c r="BO4" s="253"/>
      <c r="BP4" s="253"/>
      <c r="BQ4" s="252" t="s">
        <v>366</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820" t="s">
        <v>367</v>
      </c>
      <c r="B5" s="821"/>
      <c r="C5" s="821"/>
      <c r="D5" s="821"/>
      <c r="E5" s="821"/>
      <c r="F5" s="821"/>
      <c r="G5" s="821"/>
      <c r="H5" s="821"/>
      <c r="I5" s="821"/>
      <c r="J5" s="821"/>
      <c r="K5" s="821"/>
      <c r="L5" s="821"/>
      <c r="M5" s="821"/>
      <c r="N5" s="821"/>
      <c r="O5" s="821"/>
      <c r="P5" s="822"/>
      <c r="Q5" s="797" t="s">
        <v>368</v>
      </c>
      <c r="R5" s="798"/>
      <c r="S5" s="798"/>
      <c r="T5" s="798"/>
      <c r="U5" s="799"/>
      <c r="V5" s="797" t="s">
        <v>369</v>
      </c>
      <c r="W5" s="798"/>
      <c r="X5" s="798"/>
      <c r="Y5" s="798"/>
      <c r="Z5" s="799"/>
      <c r="AA5" s="797" t="s">
        <v>370</v>
      </c>
      <c r="AB5" s="798"/>
      <c r="AC5" s="798"/>
      <c r="AD5" s="798"/>
      <c r="AE5" s="798"/>
      <c r="AF5" s="830" t="s">
        <v>371</v>
      </c>
      <c r="AG5" s="798"/>
      <c r="AH5" s="798"/>
      <c r="AI5" s="798"/>
      <c r="AJ5" s="809"/>
      <c r="AK5" s="798" t="s">
        <v>372</v>
      </c>
      <c r="AL5" s="798"/>
      <c r="AM5" s="798"/>
      <c r="AN5" s="798"/>
      <c r="AO5" s="799"/>
      <c r="AP5" s="797" t="s">
        <v>373</v>
      </c>
      <c r="AQ5" s="798"/>
      <c r="AR5" s="798"/>
      <c r="AS5" s="798"/>
      <c r="AT5" s="799"/>
      <c r="AU5" s="797" t="s">
        <v>374</v>
      </c>
      <c r="AV5" s="798"/>
      <c r="AW5" s="798"/>
      <c r="AX5" s="798"/>
      <c r="AY5" s="809"/>
      <c r="AZ5" s="256"/>
      <c r="BA5" s="256"/>
      <c r="BB5" s="256"/>
      <c r="BC5" s="256"/>
      <c r="BD5" s="256"/>
      <c r="BE5" s="257"/>
      <c r="BF5" s="257"/>
      <c r="BG5" s="257"/>
      <c r="BH5" s="257"/>
      <c r="BI5" s="257"/>
      <c r="BJ5" s="257"/>
      <c r="BK5" s="257"/>
      <c r="BL5" s="257"/>
      <c r="BM5" s="257"/>
      <c r="BN5" s="257"/>
      <c r="BO5" s="257"/>
      <c r="BP5" s="257"/>
      <c r="BQ5" s="820" t="s">
        <v>375</v>
      </c>
      <c r="BR5" s="821"/>
      <c r="BS5" s="821"/>
      <c r="BT5" s="821"/>
      <c r="BU5" s="821"/>
      <c r="BV5" s="821"/>
      <c r="BW5" s="821"/>
      <c r="BX5" s="821"/>
      <c r="BY5" s="821"/>
      <c r="BZ5" s="821"/>
      <c r="CA5" s="821"/>
      <c r="CB5" s="821"/>
      <c r="CC5" s="821"/>
      <c r="CD5" s="821"/>
      <c r="CE5" s="821"/>
      <c r="CF5" s="821"/>
      <c r="CG5" s="822"/>
      <c r="CH5" s="797" t="s">
        <v>376</v>
      </c>
      <c r="CI5" s="798"/>
      <c r="CJ5" s="798"/>
      <c r="CK5" s="798"/>
      <c r="CL5" s="799"/>
      <c r="CM5" s="797" t="s">
        <v>377</v>
      </c>
      <c r="CN5" s="798"/>
      <c r="CO5" s="798"/>
      <c r="CP5" s="798"/>
      <c r="CQ5" s="799"/>
      <c r="CR5" s="797" t="s">
        <v>378</v>
      </c>
      <c r="CS5" s="798"/>
      <c r="CT5" s="798"/>
      <c r="CU5" s="798"/>
      <c r="CV5" s="799"/>
      <c r="CW5" s="797" t="s">
        <v>379</v>
      </c>
      <c r="CX5" s="798"/>
      <c r="CY5" s="798"/>
      <c r="CZ5" s="798"/>
      <c r="DA5" s="799"/>
      <c r="DB5" s="797" t="s">
        <v>380</v>
      </c>
      <c r="DC5" s="798"/>
      <c r="DD5" s="798"/>
      <c r="DE5" s="798"/>
      <c r="DF5" s="799"/>
      <c r="DG5" s="803" t="s">
        <v>381</v>
      </c>
      <c r="DH5" s="804"/>
      <c r="DI5" s="804"/>
      <c r="DJ5" s="804"/>
      <c r="DK5" s="805"/>
      <c r="DL5" s="803" t="s">
        <v>382</v>
      </c>
      <c r="DM5" s="804"/>
      <c r="DN5" s="804"/>
      <c r="DO5" s="804"/>
      <c r="DP5" s="805"/>
      <c r="DQ5" s="797" t="s">
        <v>383</v>
      </c>
      <c r="DR5" s="798"/>
      <c r="DS5" s="798"/>
      <c r="DT5" s="798"/>
      <c r="DU5" s="799"/>
      <c r="DV5" s="797" t="s">
        <v>374</v>
      </c>
      <c r="DW5" s="798"/>
      <c r="DX5" s="798"/>
      <c r="DY5" s="798"/>
      <c r="DZ5" s="809"/>
      <c r="EA5" s="254"/>
    </row>
    <row r="6" spans="1:131" s="255" customFormat="1" ht="26.25" customHeight="1" thickBot="1" x14ac:dyDescent="0.2">
      <c r="A6" s="823"/>
      <c r="B6" s="824"/>
      <c r="C6" s="824"/>
      <c r="D6" s="824"/>
      <c r="E6" s="824"/>
      <c r="F6" s="824"/>
      <c r="G6" s="824"/>
      <c r="H6" s="824"/>
      <c r="I6" s="824"/>
      <c r="J6" s="824"/>
      <c r="K6" s="824"/>
      <c r="L6" s="824"/>
      <c r="M6" s="824"/>
      <c r="N6" s="824"/>
      <c r="O6" s="824"/>
      <c r="P6" s="825"/>
      <c r="Q6" s="800"/>
      <c r="R6" s="801"/>
      <c r="S6" s="801"/>
      <c r="T6" s="801"/>
      <c r="U6" s="802"/>
      <c r="V6" s="800"/>
      <c r="W6" s="801"/>
      <c r="X6" s="801"/>
      <c r="Y6" s="801"/>
      <c r="Z6" s="802"/>
      <c r="AA6" s="800"/>
      <c r="AB6" s="801"/>
      <c r="AC6" s="801"/>
      <c r="AD6" s="801"/>
      <c r="AE6" s="801"/>
      <c r="AF6" s="831"/>
      <c r="AG6" s="801"/>
      <c r="AH6" s="801"/>
      <c r="AI6" s="801"/>
      <c r="AJ6" s="810"/>
      <c r="AK6" s="801"/>
      <c r="AL6" s="801"/>
      <c r="AM6" s="801"/>
      <c r="AN6" s="801"/>
      <c r="AO6" s="802"/>
      <c r="AP6" s="800"/>
      <c r="AQ6" s="801"/>
      <c r="AR6" s="801"/>
      <c r="AS6" s="801"/>
      <c r="AT6" s="802"/>
      <c r="AU6" s="800"/>
      <c r="AV6" s="801"/>
      <c r="AW6" s="801"/>
      <c r="AX6" s="801"/>
      <c r="AY6" s="810"/>
      <c r="AZ6" s="252"/>
      <c r="BA6" s="252"/>
      <c r="BB6" s="252"/>
      <c r="BC6" s="252"/>
      <c r="BD6" s="252"/>
      <c r="BE6" s="253"/>
      <c r="BF6" s="253"/>
      <c r="BG6" s="253"/>
      <c r="BH6" s="253"/>
      <c r="BI6" s="253"/>
      <c r="BJ6" s="253"/>
      <c r="BK6" s="253"/>
      <c r="BL6" s="253"/>
      <c r="BM6" s="253"/>
      <c r="BN6" s="253"/>
      <c r="BO6" s="253"/>
      <c r="BP6" s="253"/>
      <c r="BQ6" s="823"/>
      <c r="BR6" s="824"/>
      <c r="BS6" s="824"/>
      <c r="BT6" s="824"/>
      <c r="BU6" s="824"/>
      <c r="BV6" s="824"/>
      <c r="BW6" s="824"/>
      <c r="BX6" s="824"/>
      <c r="BY6" s="824"/>
      <c r="BZ6" s="824"/>
      <c r="CA6" s="824"/>
      <c r="CB6" s="824"/>
      <c r="CC6" s="824"/>
      <c r="CD6" s="824"/>
      <c r="CE6" s="824"/>
      <c r="CF6" s="824"/>
      <c r="CG6" s="825"/>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06"/>
      <c r="DH6" s="807"/>
      <c r="DI6" s="807"/>
      <c r="DJ6" s="807"/>
      <c r="DK6" s="808"/>
      <c r="DL6" s="806"/>
      <c r="DM6" s="807"/>
      <c r="DN6" s="807"/>
      <c r="DO6" s="807"/>
      <c r="DP6" s="808"/>
      <c r="DQ6" s="800"/>
      <c r="DR6" s="801"/>
      <c r="DS6" s="801"/>
      <c r="DT6" s="801"/>
      <c r="DU6" s="802"/>
      <c r="DV6" s="800"/>
      <c r="DW6" s="801"/>
      <c r="DX6" s="801"/>
      <c r="DY6" s="801"/>
      <c r="DZ6" s="810"/>
      <c r="EA6" s="254"/>
    </row>
    <row r="7" spans="1:131" s="255" customFormat="1" ht="26.25" customHeight="1" thickTop="1" x14ac:dyDescent="0.15">
      <c r="A7" s="258">
        <v>1</v>
      </c>
      <c r="B7" s="811" t="s">
        <v>384</v>
      </c>
      <c r="C7" s="812"/>
      <c r="D7" s="812"/>
      <c r="E7" s="812"/>
      <c r="F7" s="812"/>
      <c r="G7" s="812"/>
      <c r="H7" s="812"/>
      <c r="I7" s="812"/>
      <c r="J7" s="812"/>
      <c r="K7" s="812"/>
      <c r="L7" s="812"/>
      <c r="M7" s="812"/>
      <c r="N7" s="812"/>
      <c r="O7" s="812"/>
      <c r="P7" s="813"/>
      <c r="Q7" s="814">
        <v>7277</v>
      </c>
      <c r="R7" s="815"/>
      <c r="S7" s="815"/>
      <c r="T7" s="815"/>
      <c r="U7" s="815"/>
      <c r="V7" s="815">
        <v>6881</v>
      </c>
      <c r="W7" s="815"/>
      <c r="X7" s="815"/>
      <c r="Y7" s="815"/>
      <c r="Z7" s="815"/>
      <c r="AA7" s="815">
        <v>396</v>
      </c>
      <c r="AB7" s="815"/>
      <c r="AC7" s="815"/>
      <c r="AD7" s="815"/>
      <c r="AE7" s="816"/>
      <c r="AF7" s="817">
        <v>256</v>
      </c>
      <c r="AG7" s="818"/>
      <c r="AH7" s="818"/>
      <c r="AI7" s="818"/>
      <c r="AJ7" s="819"/>
      <c r="AK7" s="854">
        <v>58</v>
      </c>
      <c r="AL7" s="855"/>
      <c r="AM7" s="855"/>
      <c r="AN7" s="855"/>
      <c r="AO7" s="855"/>
      <c r="AP7" s="855">
        <v>8617</v>
      </c>
      <c r="AQ7" s="855"/>
      <c r="AR7" s="855"/>
      <c r="AS7" s="855"/>
      <c r="AT7" s="855"/>
      <c r="AU7" s="856"/>
      <c r="AV7" s="856"/>
      <c r="AW7" s="856"/>
      <c r="AX7" s="856"/>
      <c r="AY7" s="857"/>
      <c r="AZ7" s="252"/>
      <c r="BA7" s="252"/>
      <c r="BB7" s="252"/>
      <c r="BC7" s="252"/>
      <c r="BD7" s="252"/>
      <c r="BE7" s="253"/>
      <c r="BF7" s="253"/>
      <c r="BG7" s="253"/>
      <c r="BH7" s="253"/>
      <c r="BI7" s="253"/>
      <c r="BJ7" s="253"/>
      <c r="BK7" s="253"/>
      <c r="BL7" s="253"/>
      <c r="BM7" s="253"/>
      <c r="BN7" s="253"/>
      <c r="BO7" s="253"/>
      <c r="BP7" s="253"/>
      <c r="BQ7" s="259">
        <v>1</v>
      </c>
      <c r="BR7" s="260"/>
      <c r="BS7" s="858"/>
      <c r="BT7" s="859"/>
      <c r="BU7" s="859"/>
      <c r="BV7" s="859"/>
      <c r="BW7" s="859"/>
      <c r="BX7" s="859"/>
      <c r="BY7" s="859"/>
      <c r="BZ7" s="859"/>
      <c r="CA7" s="859"/>
      <c r="CB7" s="859"/>
      <c r="CC7" s="859"/>
      <c r="CD7" s="859"/>
      <c r="CE7" s="859"/>
      <c r="CF7" s="859"/>
      <c r="CG7" s="860"/>
      <c r="CH7" s="851"/>
      <c r="CI7" s="852"/>
      <c r="CJ7" s="852"/>
      <c r="CK7" s="852"/>
      <c r="CL7" s="853"/>
      <c r="CM7" s="851"/>
      <c r="CN7" s="852"/>
      <c r="CO7" s="852"/>
      <c r="CP7" s="852"/>
      <c r="CQ7" s="853"/>
      <c r="CR7" s="851"/>
      <c r="CS7" s="852"/>
      <c r="CT7" s="852"/>
      <c r="CU7" s="852"/>
      <c r="CV7" s="853"/>
      <c r="CW7" s="851"/>
      <c r="CX7" s="852"/>
      <c r="CY7" s="852"/>
      <c r="CZ7" s="852"/>
      <c r="DA7" s="853"/>
      <c r="DB7" s="851"/>
      <c r="DC7" s="852"/>
      <c r="DD7" s="852"/>
      <c r="DE7" s="852"/>
      <c r="DF7" s="853"/>
      <c r="DG7" s="851"/>
      <c r="DH7" s="852"/>
      <c r="DI7" s="852"/>
      <c r="DJ7" s="852"/>
      <c r="DK7" s="853"/>
      <c r="DL7" s="851"/>
      <c r="DM7" s="852"/>
      <c r="DN7" s="852"/>
      <c r="DO7" s="852"/>
      <c r="DP7" s="853"/>
      <c r="DQ7" s="851"/>
      <c r="DR7" s="852"/>
      <c r="DS7" s="852"/>
      <c r="DT7" s="852"/>
      <c r="DU7" s="853"/>
      <c r="DV7" s="832"/>
      <c r="DW7" s="833"/>
      <c r="DX7" s="833"/>
      <c r="DY7" s="833"/>
      <c r="DZ7" s="834"/>
      <c r="EA7" s="254"/>
    </row>
    <row r="8" spans="1:131" s="255" customFormat="1" ht="26.25" customHeight="1" x14ac:dyDescent="0.15">
      <c r="A8" s="261">
        <v>2</v>
      </c>
      <c r="B8" s="835" t="s">
        <v>385</v>
      </c>
      <c r="C8" s="836"/>
      <c r="D8" s="836"/>
      <c r="E8" s="836"/>
      <c r="F8" s="836"/>
      <c r="G8" s="836"/>
      <c r="H8" s="836"/>
      <c r="I8" s="836"/>
      <c r="J8" s="836"/>
      <c r="K8" s="836"/>
      <c r="L8" s="836"/>
      <c r="M8" s="836"/>
      <c r="N8" s="836"/>
      <c r="O8" s="836"/>
      <c r="P8" s="837"/>
      <c r="Q8" s="838">
        <v>106</v>
      </c>
      <c r="R8" s="839"/>
      <c r="S8" s="839"/>
      <c r="T8" s="839"/>
      <c r="U8" s="839"/>
      <c r="V8" s="839">
        <v>98</v>
      </c>
      <c r="W8" s="839"/>
      <c r="X8" s="839"/>
      <c r="Y8" s="839"/>
      <c r="Z8" s="839"/>
      <c r="AA8" s="839">
        <v>7</v>
      </c>
      <c r="AB8" s="839"/>
      <c r="AC8" s="839"/>
      <c r="AD8" s="839"/>
      <c r="AE8" s="840"/>
      <c r="AF8" s="841">
        <v>7</v>
      </c>
      <c r="AG8" s="842"/>
      <c r="AH8" s="842"/>
      <c r="AI8" s="842"/>
      <c r="AJ8" s="843"/>
      <c r="AK8" s="844" t="s">
        <v>580</v>
      </c>
      <c r="AL8" s="845"/>
      <c r="AM8" s="845"/>
      <c r="AN8" s="845"/>
      <c r="AO8" s="845"/>
      <c r="AP8" s="845" t="s">
        <v>580</v>
      </c>
      <c r="AQ8" s="845"/>
      <c r="AR8" s="845"/>
      <c r="AS8" s="845"/>
      <c r="AT8" s="845"/>
      <c r="AU8" s="846"/>
      <c r="AV8" s="846"/>
      <c r="AW8" s="846"/>
      <c r="AX8" s="846"/>
      <c r="AY8" s="847"/>
      <c r="AZ8" s="252"/>
      <c r="BA8" s="252"/>
      <c r="BB8" s="252"/>
      <c r="BC8" s="252"/>
      <c r="BD8" s="252"/>
      <c r="BE8" s="253"/>
      <c r="BF8" s="253"/>
      <c r="BG8" s="253"/>
      <c r="BH8" s="253"/>
      <c r="BI8" s="253"/>
      <c r="BJ8" s="253"/>
      <c r="BK8" s="253"/>
      <c r="BL8" s="253"/>
      <c r="BM8" s="253"/>
      <c r="BN8" s="253"/>
      <c r="BO8" s="253"/>
      <c r="BP8" s="253"/>
      <c r="BQ8" s="262">
        <v>2</v>
      </c>
      <c r="BR8" s="263"/>
      <c r="BS8" s="848"/>
      <c r="BT8" s="849"/>
      <c r="BU8" s="849"/>
      <c r="BV8" s="849"/>
      <c r="BW8" s="849"/>
      <c r="BX8" s="849"/>
      <c r="BY8" s="849"/>
      <c r="BZ8" s="849"/>
      <c r="CA8" s="849"/>
      <c r="CB8" s="849"/>
      <c r="CC8" s="849"/>
      <c r="CD8" s="849"/>
      <c r="CE8" s="849"/>
      <c r="CF8" s="849"/>
      <c r="CG8" s="850"/>
      <c r="CH8" s="861"/>
      <c r="CI8" s="862"/>
      <c r="CJ8" s="862"/>
      <c r="CK8" s="862"/>
      <c r="CL8" s="863"/>
      <c r="CM8" s="861"/>
      <c r="CN8" s="862"/>
      <c r="CO8" s="862"/>
      <c r="CP8" s="862"/>
      <c r="CQ8" s="863"/>
      <c r="CR8" s="861"/>
      <c r="CS8" s="862"/>
      <c r="CT8" s="862"/>
      <c r="CU8" s="862"/>
      <c r="CV8" s="863"/>
      <c r="CW8" s="861"/>
      <c r="CX8" s="862"/>
      <c r="CY8" s="862"/>
      <c r="CZ8" s="862"/>
      <c r="DA8" s="863"/>
      <c r="DB8" s="861"/>
      <c r="DC8" s="862"/>
      <c r="DD8" s="862"/>
      <c r="DE8" s="862"/>
      <c r="DF8" s="863"/>
      <c r="DG8" s="861"/>
      <c r="DH8" s="862"/>
      <c r="DI8" s="862"/>
      <c r="DJ8" s="862"/>
      <c r="DK8" s="863"/>
      <c r="DL8" s="861"/>
      <c r="DM8" s="862"/>
      <c r="DN8" s="862"/>
      <c r="DO8" s="862"/>
      <c r="DP8" s="863"/>
      <c r="DQ8" s="861"/>
      <c r="DR8" s="862"/>
      <c r="DS8" s="862"/>
      <c r="DT8" s="862"/>
      <c r="DU8" s="863"/>
      <c r="DV8" s="864"/>
      <c r="DW8" s="865"/>
      <c r="DX8" s="865"/>
      <c r="DY8" s="865"/>
      <c r="DZ8" s="866"/>
      <c r="EA8" s="254"/>
    </row>
    <row r="9" spans="1:131" s="255" customFormat="1" ht="26.25" customHeight="1" x14ac:dyDescent="0.15">
      <c r="A9" s="261">
        <v>3</v>
      </c>
      <c r="B9" s="835"/>
      <c r="C9" s="836"/>
      <c r="D9" s="836"/>
      <c r="E9" s="836"/>
      <c r="F9" s="836"/>
      <c r="G9" s="836"/>
      <c r="H9" s="836"/>
      <c r="I9" s="836"/>
      <c r="J9" s="836"/>
      <c r="K9" s="836"/>
      <c r="L9" s="836"/>
      <c r="M9" s="836"/>
      <c r="N9" s="836"/>
      <c r="O9" s="836"/>
      <c r="P9" s="837"/>
      <c r="Q9" s="838"/>
      <c r="R9" s="839"/>
      <c r="S9" s="839"/>
      <c r="T9" s="839"/>
      <c r="U9" s="839"/>
      <c r="V9" s="839"/>
      <c r="W9" s="839"/>
      <c r="X9" s="839"/>
      <c r="Y9" s="839"/>
      <c r="Z9" s="839"/>
      <c r="AA9" s="839"/>
      <c r="AB9" s="839"/>
      <c r="AC9" s="839"/>
      <c r="AD9" s="839"/>
      <c r="AE9" s="840"/>
      <c r="AF9" s="841"/>
      <c r="AG9" s="842"/>
      <c r="AH9" s="842"/>
      <c r="AI9" s="842"/>
      <c r="AJ9" s="843"/>
      <c r="AK9" s="844"/>
      <c r="AL9" s="845"/>
      <c r="AM9" s="845"/>
      <c r="AN9" s="845"/>
      <c r="AO9" s="845"/>
      <c r="AP9" s="845"/>
      <c r="AQ9" s="845"/>
      <c r="AR9" s="845"/>
      <c r="AS9" s="845"/>
      <c r="AT9" s="845"/>
      <c r="AU9" s="846"/>
      <c r="AV9" s="846"/>
      <c r="AW9" s="846"/>
      <c r="AX9" s="846"/>
      <c r="AY9" s="847"/>
      <c r="AZ9" s="252"/>
      <c r="BA9" s="252"/>
      <c r="BB9" s="252"/>
      <c r="BC9" s="252"/>
      <c r="BD9" s="252"/>
      <c r="BE9" s="253"/>
      <c r="BF9" s="253"/>
      <c r="BG9" s="253"/>
      <c r="BH9" s="253"/>
      <c r="BI9" s="253"/>
      <c r="BJ9" s="253"/>
      <c r="BK9" s="253"/>
      <c r="BL9" s="253"/>
      <c r="BM9" s="253"/>
      <c r="BN9" s="253"/>
      <c r="BO9" s="253"/>
      <c r="BP9" s="253"/>
      <c r="BQ9" s="262">
        <v>3</v>
      </c>
      <c r="BR9" s="263"/>
      <c r="BS9" s="848"/>
      <c r="BT9" s="849"/>
      <c r="BU9" s="849"/>
      <c r="BV9" s="849"/>
      <c r="BW9" s="849"/>
      <c r="BX9" s="849"/>
      <c r="BY9" s="849"/>
      <c r="BZ9" s="849"/>
      <c r="CA9" s="849"/>
      <c r="CB9" s="849"/>
      <c r="CC9" s="849"/>
      <c r="CD9" s="849"/>
      <c r="CE9" s="849"/>
      <c r="CF9" s="849"/>
      <c r="CG9" s="850"/>
      <c r="CH9" s="861"/>
      <c r="CI9" s="862"/>
      <c r="CJ9" s="862"/>
      <c r="CK9" s="862"/>
      <c r="CL9" s="863"/>
      <c r="CM9" s="861"/>
      <c r="CN9" s="862"/>
      <c r="CO9" s="862"/>
      <c r="CP9" s="862"/>
      <c r="CQ9" s="863"/>
      <c r="CR9" s="861"/>
      <c r="CS9" s="862"/>
      <c r="CT9" s="862"/>
      <c r="CU9" s="862"/>
      <c r="CV9" s="863"/>
      <c r="CW9" s="861"/>
      <c r="CX9" s="862"/>
      <c r="CY9" s="862"/>
      <c r="CZ9" s="862"/>
      <c r="DA9" s="863"/>
      <c r="DB9" s="861"/>
      <c r="DC9" s="862"/>
      <c r="DD9" s="862"/>
      <c r="DE9" s="862"/>
      <c r="DF9" s="863"/>
      <c r="DG9" s="861"/>
      <c r="DH9" s="862"/>
      <c r="DI9" s="862"/>
      <c r="DJ9" s="862"/>
      <c r="DK9" s="863"/>
      <c r="DL9" s="861"/>
      <c r="DM9" s="862"/>
      <c r="DN9" s="862"/>
      <c r="DO9" s="862"/>
      <c r="DP9" s="863"/>
      <c r="DQ9" s="861"/>
      <c r="DR9" s="862"/>
      <c r="DS9" s="862"/>
      <c r="DT9" s="862"/>
      <c r="DU9" s="863"/>
      <c r="DV9" s="864"/>
      <c r="DW9" s="865"/>
      <c r="DX9" s="865"/>
      <c r="DY9" s="865"/>
      <c r="DZ9" s="866"/>
      <c r="EA9" s="254"/>
    </row>
    <row r="10" spans="1:131" s="255" customFormat="1" ht="26.25" customHeight="1" x14ac:dyDescent="0.15">
      <c r="A10" s="261">
        <v>4</v>
      </c>
      <c r="B10" s="835"/>
      <c r="C10" s="836"/>
      <c r="D10" s="836"/>
      <c r="E10" s="836"/>
      <c r="F10" s="836"/>
      <c r="G10" s="836"/>
      <c r="H10" s="836"/>
      <c r="I10" s="836"/>
      <c r="J10" s="836"/>
      <c r="K10" s="836"/>
      <c r="L10" s="836"/>
      <c r="M10" s="836"/>
      <c r="N10" s="836"/>
      <c r="O10" s="836"/>
      <c r="P10" s="837"/>
      <c r="Q10" s="838"/>
      <c r="R10" s="839"/>
      <c r="S10" s="839"/>
      <c r="T10" s="839"/>
      <c r="U10" s="839"/>
      <c r="V10" s="839"/>
      <c r="W10" s="839"/>
      <c r="X10" s="839"/>
      <c r="Y10" s="839"/>
      <c r="Z10" s="839"/>
      <c r="AA10" s="839"/>
      <c r="AB10" s="839"/>
      <c r="AC10" s="839"/>
      <c r="AD10" s="839"/>
      <c r="AE10" s="840"/>
      <c r="AF10" s="841"/>
      <c r="AG10" s="842"/>
      <c r="AH10" s="842"/>
      <c r="AI10" s="842"/>
      <c r="AJ10" s="843"/>
      <c r="AK10" s="844"/>
      <c r="AL10" s="845"/>
      <c r="AM10" s="845"/>
      <c r="AN10" s="845"/>
      <c r="AO10" s="845"/>
      <c r="AP10" s="845"/>
      <c r="AQ10" s="845"/>
      <c r="AR10" s="845"/>
      <c r="AS10" s="845"/>
      <c r="AT10" s="845"/>
      <c r="AU10" s="846"/>
      <c r="AV10" s="846"/>
      <c r="AW10" s="846"/>
      <c r="AX10" s="846"/>
      <c r="AY10" s="847"/>
      <c r="AZ10" s="252"/>
      <c r="BA10" s="252"/>
      <c r="BB10" s="252"/>
      <c r="BC10" s="252"/>
      <c r="BD10" s="252"/>
      <c r="BE10" s="253"/>
      <c r="BF10" s="253"/>
      <c r="BG10" s="253"/>
      <c r="BH10" s="253"/>
      <c r="BI10" s="253"/>
      <c r="BJ10" s="253"/>
      <c r="BK10" s="253"/>
      <c r="BL10" s="253"/>
      <c r="BM10" s="253"/>
      <c r="BN10" s="253"/>
      <c r="BO10" s="253"/>
      <c r="BP10" s="253"/>
      <c r="BQ10" s="262">
        <v>4</v>
      </c>
      <c r="BR10" s="263"/>
      <c r="BS10" s="848"/>
      <c r="BT10" s="849"/>
      <c r="BU10" s="849"/>
      <c r="BV10" s="849"/>
      <c r="BW10" s="849"/>
      <c r="BX10" s="849"/>
      <c r="BY10" s="849"/>
      <c r="BZ10" s="849"/>
      <c r="CA10" s="849"/>
      <c r="CB10" s="849"/>
      <c r="CC10" s="849"/>
      <c r="CD10" s="849"/>
      <c r="CE10" s="849"/>
      <c r="CF10" s="849"/>
      <c r="CG10" s="850"/>
      <c r="CH10" s="861"/>
      <c r="CI10" s="862"/>
      <c r="CJ10" s="862"/>
      <c r="CK10" s="862"/>
      <c r="CL10" s="863"/>
      <c r="CM10" s="861"/>
      <c r="CN10" s="862"/>
      <c r="CO10" s="862"/>
      <c r="CP10" s="862"/>
      <c r="CQ10" s="863"/>
      <c r="CR10" s="861"/>
      <c r="CS10" s="862"/>
      <c r="CT10" s="862"/>
      <c r="CU10" s="862"/>
      <c r="CV10" s="863"/>
      <c r="CW10" s="861"/>
      <c r="CX10" s="862"/>
      <c r="CY10" s="862"/>
      <c r="CZ10" s="862"/>
      <c r="DA10" s="863"/>
      <c r="DB10" s="861"/>
      <c r="DC10" s="862"/>
      <c r="DD10" s="862"/>
      <c r="DE10" s="862"/>
      <c r="DF10" s="863"/>
      <c r="DG10" s="861"/>
      <c r="DH10" s="862"/>
      <c r="DI10" s="862"/>
      <c r="DJ10" s="862"/>
      <c r="DK10" s="863"/>
      <c r="DL10" s="861"/>
      <c r="DM10" s="862"/>
      <c r="DN10" s="862"/>
      <c r="DO10" s="862"/>
      <c r="DP10" s="863"/>
      <c r="DQ10" s="861"/>
      <c r="DR10" s="862"/>
      <c r="DS10" s="862"/>
      <c r="DT10" s="862"/>
      <c r="DU10" s="863"/>
      <c r="DV10" s="864"/>
      <c r="DW10" s="865"/>
      <c r="DX10" s="865"/>
      <c r="DY10" s="865"/>
      <c r="DZ10" s="866"/>
      <c r="EA10" s="254"/>
    </row>
    <row r="11" spans="1:131" s="255" customFormat="1" ht="26.25" customHeight="1" x14ac:dyDescent="0.15">
      <c r="A11" s="261">
        <v>5</v>
      </c>
      <c r="B11" s="835"/>
      <c r="C11" s="836"/>
      <c r="D11" s="836"/>
      <c r="E11" s="836"/>
      <c r="F11" s="836"/>
      <c r="G11" s="836"/>
      <c r="H11" s="836"/>
      <c r="I11" s="836"/>
      <c r="J11" s="836"/>
      <c r="K11" s="836"/>
      <c r="L11" s="836"/>
      <c r="M11" s="836"/>
      <c r="N11" s="836"/>
      <c r="O11" s="836"/>
      <c r="P11" s="837"/>
      <c r="Q11" s="838"/>
      <c r="R11" s="839"/>
      <c r="S11" s="839"/>
      <c r="T11" s="839"/>
      <c r="U11" s="839"/>
      <c r="V11" s="839"/>
      <c r="W11" s="839"/>
      <c r="X11" s="839"/>
      <c r="Y11" s="839"/>
      <c r="Z11" s="839"/>
      <c r="AA11" s="839"/>
      <c r="AB11" s="839"/>
      <c r="AC11" s="839"/>
      <c r="AD11" s="839"/>
      <c r="AE11" s="840"/>
      <c r="AF11" s="841"/>
      <c r="AG11" s="842"/>
      <c r="AH11" s="842"/>
      <c r="AI11" s="842"/>
      <c r="AJ11" s="843"/>
      <c r="AK11" s="844"/>
      <c r="AL11" s="845"/>
      <c r="AM11" s="845"/>
      <c r="AN11" s="845"/>
      <c r="AO11" s="845"/>
      <c r="AP11" s="845"/>
      <c r="AQ11" s="845"/>
      <c r="AR11" s="845"/>
      <c r="AS11" s="845"/>
      <c r="AT11" s="845"/>
      <c r="AU11" s="846"/>
      <c r="AV11" s="846"/>
      <c r="AW11" s="846"/>
      <c r="AX11" s="846"/>
      <c r="AY11" s="847"/>
      <c r="AZ11" s="252"/>
      <c r="BA11" s="252"/>
      <c r="BB11" s="252"/>
      <c r="BC11" s="252"/>
      <c r="BD11" s="252"/>
      <c r="BE11" s="253"/>
      <c r="BF11" s="253"/>
      <c r="BG11" s="253"/>
      <c r="BH11" s="253"/>
      <c r="BI11" s="253"/>
      <c r="BJ11" s="253"/>
      <c r="BK11" s="253"/>
      <c r="BL11" s="253"/>
      <c r="BM11" s="253"/>
      <c r="BN11" s="253"/>
      <c r="BO11" s="253"/>
      <c r="BP11" s="253"/>
      <c r="BQ11" s="262">
        <v>5</v>
      </c>
      <c r="BR11" s="263"/>
      <c r="BS11" s="848"/>
      <c r="BT11" s="849"/>
      <c r="BU11" s="849"/>
      <c r="BV11" s="849"/>
      <c r="BW11" s="849"/>
      <c r="BX11" s="849"/>
      <c r="BY11" s="849"/>
      <c r="BZ11" s="849"/>
      <c r="CA11" s="849"/>
      <c r="CB11" s="849"/>
      <c r="CC11" s="849"/>
      <c r="CD11" s="849"/>
      <c r="CE11" s="849"/>
      <c r="CF11" s="849"/>
      <c r="CG11" s="850"/>
      <c r="CH11" s="861"/>
      <c r="CI11" s="862"/>
      <c r="CJ11" s="862"/>
      <c r="CK11" s="862"/>
      <c r="CL11" s="863"/>
      <c r="CM11" s="861"/>
      <c r="CN11" s="862"/>
      <c r="CO11" s="862"/>
      <c r="CP11" s="862"/>
      <c r="CQ11" s="863"/>
      <c r="CR11" s="861"/>
      <c r="CS11" s="862"/>
      <c r="CT11" s="862"/>
      <c r="CU11" s="862"/>
      <c r="CV11" s="863"/>
      <c r="CW11" s="861"/>
      <c r="CX11" s="862"/>
      <c r="CY11" s="862"/>
      <c r="CZ11" s="862"/>
      <c r="DA11" s="863"/>
      <c r="DB11" s="861"/>
      <c r="DC11" s="862"/>
      <c r="DD11" s="862"/>
      <c r="DE11" s="862"/>
      <c r="DF11" s="863"/>
      <c r="DG11" s="861"/>
      <c r="DH11" s="862"/>
      <c r="DI11" s="862"/>
      <c r="DJ11" s="862"/>
      <c r="DK11" s="863"/>
      <c r="DL11" s="861"/>
      <c r="DM11" s="862"/>
      <c r="DN11" s="862"/>
      <c r="DO11" s="862"/>
      <c r="DP11" s="863"/>
      <c r="DQ11" s="861"/>
      <c r="DR11" s="862"/>
      <c r="DS11" s="862"/>
      <c r="DT11" s="862"/>
      <c r="DU11" s="863"/>
      <c r="DV11" s="864"/>
      <c r="DW11" s="865"/>
      <c r="DX11" s="865"/>
      <c r="DY11" s="865"/>
      <c r="DZ11" s="866"/>
      <c r="EA11" s="254"/>
    </row>
    <row r="12" spans="1:131" s="255" customFormat="1" ht="26.25" customHeight="1" x14ac:dyDescent="0.15">
      <c r="A12" s="261">
        <v>6</v>
      </c>
      <c r="B12" s="835"/>
      <c r="C12" s="836"/>
      <c r="D12" s="836"/>
      <c r="E12" s="836"/>
      <c r="F12" s="836"/>
      <c r="G12" s="836"/>
      <c r="H12" s="836"/>
      <c r="I12" s="836"/>
      <c r="J12" s="836"/>
      <c r="K12" s="836"/>
      <c r="L12" s="836"/>
      <c r="M12" s="836"/>
      <c r="N12" s="836"/>
      <c r="O12" s="836"/>
      <c r="P12" s="837"/>
      <c r="Q12" s="838"/>
      <c r="R12" s="839"/>
      <c r="S12" s="839"/>
      <c r="T12" s="839"/>
      <c r="U12" s="839"/>
      <c r="V12" s="839"/>
      <c r="W12" s="839"/>
      <c r="X12" s="839"/>
      <c r="Y12" s="839"/>
      <c r="Z12" s="839"/>
      <c r="AA12" s="839"/>
      <c r="AB12" s="839"/>
      <c r="AC12" s="839"/>
      <c r="AD12" s="839"/>
      <c r="AE12" s="840"/>
      <c r="AF12" s="841"/>
      <c r="AG12" s="842"/>
      <c r="AH12" s="842"/>
      <c r="AI12" s="842"/>
      <c r="AJ12" s="843"/>
      <c r="AK12" s="844"/>
      <c r="AL12" s="845"/>
      <c r="AM12" s="845"/>
      <c r="AN12" s="845"/>
      <c r="AO12" s="845"/>
      <c r="AP12" s="845"/>
      <c r="AQ12" s="845"/>
      <c r="AR12" s="845"/>
      <c r="AS12" s="845"/>
      <c r="AT12" s="845"/>
      <c r="AU12" s="846"/>
      <c r="AV12" s="846"/>
      <c r="AW12" s="846"/>
      <c r="AX12" s="846"/>
      <c r="AY12" s="847"/>
      <c r="AZ12" s="252"/>
      <c r="BA12" s="252"/>
      <c r="BB12" s="252"/>
      <c r="BC12" s="252"/>
      <c r="BD12" s="252"/>
      <c r="BE12" s="253"/>
      <c r="BF12" s="253"/>
      <c r="BG12" s="253"/>
      <c r="BH12" s="253"/>
      <c r="BI12" s="253"/>
      <c r="BJ12" s="253"/>
      <c r="BK12" s="253"/>
      <c r="BL12" s="253"/>
      <c r="BM12" s="253"/>
      <c r="BN12" s="253"/>
      <c r="BO12" s="253"/>
      <c r="BP12" s="253"/>
      <c r="BQ12" s="262">
        <v>6</v>
      </c>
      <c r="BR12" s="263"/>
      <c r="BS12" s="848"/>
      <c r="BT12" s="849"/>
      <c r="BU12" s="849"/>
      <c r="BV12" s="849"/>
      <c r="BW12" s="849"/>
      <c r="BX12" s="849"/>
      <c r="BY12" s="849"/>
      <c r="BZ12" s="849"/>
      <c r="CA12" s="849"/>
      <c r="CB12" s="849"/>
      <c r="CC12" s="849"/>
      <c r="CD12" s="849"/>
      <c r="CE12" s="849"/>
      <c r="CF12" s="849"/>
      <c r="CG12" s="850"/>
      <c r="CH12" s="861"/>
      <c r="CI12" s="862"/>
      <c r="CJ12" s="862"/>
      <c r="CK12" s="862"/>
      <c r="CL12" s="863"/>
      <c r="CM12" s="861"/>
      <c r="CN12" s="862"/>
      <c r="CO12" s="862"/>
      <c r="CP12" s="862"/>
      <c r="CQ12" s="863"/>
      <c r="CR12" s="861"/>
      <c r="CS12" s="862"/>
      <c r="CT12" s="862"/>
      <c r="CU12" s="862"/>
      <c r="CV12" s="863"/>
      <c r="CW12" s="861"/>
      <c r="CX12" s="862"/>
      <c r="CY12" s="862"/>
      <c r="CZ12" s="862"/>
      <c r="DA12" s="863"/>
      <c r="DB12" s="861"/>
      <c r="DC12" s="862"/>
      <c r="DD12" s="862"/>
      <c r="DE12" s="862"/>
      <c r="DF12" s="863"/>
      <c r="DG12" s="861"/>
      <c r="DH12" s="862"/>
      <c r="DI12" s="862"/>
      <c r="DJ12" s="862"/>
      <c r="DK12" s="863"/>
      <c r="DL12" s="861"/>
      <c r="DM12" s="862"/>
      <c r="DN12" s="862"/>
      <c r="DO12" s="862"/>
      <c r="DP12" s="863"/>
      <c r="DQ12" s="861"/>
      <c r="DR12" s="862"/>
      <c r="DS12" s="862"/>
      <c r="DT12" s="862"/>
      <c r="DU12" s="863"/>
      <c r="DV12" s="864"/>
      <c r="DW12" s="865"/>
      <c r="DX12" s="865"/>
      <c r="DY12" s="865"/>
      <c r="DZ12" s="866"/>
      <c r="EA12" s="254"/>
    </row>
    <row r="13" spans="1:131" s="255" customFormat="1" ht="26.25" customHeight="1" x14ac:dyDescent="0.15">
      <c r="A13" s="261">
        <v>7</v>
      </c>
      <c r="B13" s="835"/>
      <c r="C13" s="836"/>
      <c r="D13" s="836"/>
      <c r="E13" s="836"/>
      <c r="F13" s="836"/>
      <c r="G13" s="836"/>
      <c r="H13" s="836"/>
      <c r="I13" s="836"/>
      <c r="J13" s="836"/>
      <c r="K13" s="836"/>
      <c r="L13" s="836"/>
      <c r="M13" s="836"/>
      <c r="N13" s="836"/>
      <c r="O13" s="836"/>
      <c r="P13" s="837"/>
      <c r="Q13" s="838"/>
      <c r="R13" s="839"/>
      <c r="S13" s="839"/>
      <c r="T13" s="839"/>
      <c r="U13" s="839"/>
      <c r="V13" s="839"/>
      <c r="W13" s="839"/>
      <c r="X13" s="839"/>
      <c r="Y13" s="839"/>
      <c r="Z13" s="839"/>
      <c r="AA13" s="839"/>
      <c r="AB13" s="839"/>
      <c r="AC13" s="839"/>
      <c r="AD13" s="839"/>
      <c r="AE13" s="840"/>
      <c r="AF13" s="841"/>
      <c r="AG13" s="842"/>
      <c r="AH13" s="842"/>
      <c r="AI13" s="842"/>
      <c r="AJ13" s="843"/>
      <c r="AK13" s="844"/>
      <c r="AL13" s="845"/>
      <c r="AM13" s="845"/>
      <c r="AN13" s="845"/>
      <c r="AO13" s="845"/>
      <c r="AP13" s="845"/>
      <c r="AQ13" s="845"/>
      <c r="AR13" s="845"/>
      <c r="AS13" s="845"/>
      <c r="AT13" s="845"/>
      <c r="AU13" s="846"/>
      <c r="AV13" s="846"/>
      <c r="AW13" s="846"/>
      <c r="AX13" s="846"/>
      <c r="AY13" s="847"/>
      <c r="AZ13" s="252"/>
      <c r="BA13" s="252"/>
      <c r="BB13" s="252"/>
      <c r="BC13" s="252"/>
      <c r="BD13" s="252"/>
      <c r="BE13" s="253"/>
      <c r="BF13" s="253"/>
      <c r="BG13" s="253"/>
      <c r="BH13" s="253"/>
      <c r="BI13" s="253"/>
      <c r="BJ13" s="253"/>
      <c r="BK13" s="253"/>
      <c r="BL13" s="253"/>
      <c r="BM13" s="253"/>
      <c r="BN13" s="253"/>
      <c r="BO13" s="253"/>
      <c r="BP13" s="253"/>
      <c r="BQ13" s="262">
        <v>7</v>
      </c>
      <c r="BR13" s="263"/>
      <c r="BS13" s="848"/>
      <c r="BT13" s="849"/>
      <c r="BU13" s="849"/>
      <c r="BV13" s="849"/>
      <c r="BW13" s="849"/>
      <c r="BX13" s="849"/>
      <c r="BY13" s="849"/>
      <c r="BZ13" s="849"/>
      <c r="CA13" s="849"/>
      <c r="CB13" s="849"/>
      <c r="CC13" s="849"/>
      <c r="CD13" s="849"/>
      <c r="CE13" s="849"/>
      <c r="CF13" s="849"/>
      <c r="CG13" s="850"/>
      <c r="CH13" s="861"/>
      <c r="CI13" s="862"/>
      <c r="CJ13" s="862"/>
      <c r="CK13" s="862"/>
      <c r="CL13" s="863"/>
      <c r="CM13" s="861"/>
      <c r="CN13" s="862"/>
      <c r="CO13" s="862"/>
      <c r="CP13" s="862"/>
      <c r="CQ13" s="863"/>
      <c r="CR13" s="861"/>
      <c r="CS13" s="862"/>
      <c r="CT13" s="862"/>
      <c r="CU13" s="862"/>
      <c r="CV13" s="863"/>
      <c r="CW13" s="861"/>
      <c r="CX13" s="862"/>
      <c r="CY13" s="862"/>
      <c r="CZ13" s="862"/>
      <c r="DA13" s="863"/>
      <c r="DB13" s="861"/>
      <c r="DC13" s="862"/>
      <c r="DD13" s="862"/>
      <c r="DE13" s="862"/>
      <c r="DF13" s="863"/>
      <c r="DG13" s="861"/>
      <c r="DH13" s="862"/>
      <c r="DI13" s="862"/>
      <c r="DJ13" s="862"/>
      <c r="DK13" s="863"/>
      <c r="DL13" s="861"/>
      <c r="DM13" s="862"/>
      <c r="DN13" s="862"/>
      <c r="DO13" s="862"/>
      <c r="DP13" s="863"/>
      <c r="DQ13" s="861"/>
      <c r="DR13" s="862"/>
      <c r="DS13" s="862"/>
      <c r="DT13" s="862"/>
      <c r="DU13" s="863"/>
      <c r="DV13" s="864"/>
      <c r="DW13" s="865"/>
      <c r="DX13" s="865"/>
      <c r="DY13" s="865"/>
      <c r="DZ13" s="866"/>
      <c r="EA13" s="254"/>
    </row>
    <row r="14" spans="1:131" s="255" customFormat="1" ht="26.25" customHeight="1" x14ac:dyDescent="0.15">
      <c r="A14" s="261">
        <v>8</v>
      </c>
      <c r="B14" s="835"/>
      <c r="C14" s="836"/>
      <c r="D14" s="836"/>
      <c r="E14" s="836"/>
      <c r="F14" s="836"/>
      <c r="G14" s="836"/>
      <c r="H14" s="836"/>
      <c r="I14" s="836"/>
      <c r="J14" s="836"/>
      <c r="K14" s="836"/>
      <c r="L14" s="836"/>
      <c r="M14" s="836"/>
      <c r="N14" s="836"/>
      <c r="O14" s="836"/>
      <c r="P14" s="837"/>
      <c r="Q14" s="838"/>
      <c r="R14" s="839"/>
      <c r="S14" s="839"/>
      <c r="T14" s="839"/>
      <c r="U14" s="839"/>
      <c r="V14" s="839"/>
      <c r="W14" s="839"/>
      <c r="X14" s="839"/>
      <c r="Y14" s="839"/>
      <c r="Z14" s="839"/>
      <c r="AA14" s="839"/>
      <c r="AB14" s="839"/>
      <c r="AC14" s="839"/>
      <c r="AD14" s="839"/>
      <c r="AE14" s="840"/>
      <c r="AF14" s="841"/>
      <c r="AG14" s="842"/>
      <c r="AH14" s="842"/>
      <c r="AI14" s="842"/>
      <c r="AJ14" s="843"/>
      <c r="AK14" s="844"/>
      <c r="AL14" s="845"/>
      <c r="AM14" s="845"/>
      <c r="AN14" s="845"/>
      <c r="AO14" s="845"/>
      <c r="AP14" s="845"/>
      <c r="AQ14" s="845"/>
      <c r="AR14" s="845"/>
      <c r="AS14" s="845"/>
      <c r="AT14" s="845"/>
      <c r="AU14" s="846"/>
      <c r="AV14" s="846"/>
      <c r="AW14" s="846"/>
      <c r="AX14" s="846"/>
      <c r="AY14" s="847"/>
      <c r="AZ14" s="252"/>
      <c r="BA14" s="252"/>
      <c r="BB14" s="252"/>
      <c r="BC14" s="252"/>
      <c r="BD14" s="252"/>
      <c r="BE14" s="253"/>
      <c r="BF14" s="253"/>
      <c r="BG14" s="253"/>
      <c r="BH14" s="253"/>
      <c r="BI14" s="253"/>
      <c r="BJ14" s="253"/>
      <c r="BK14" s="253"/>
      <c r="BL14" s="253"/>
      <c r="BM14" s="253"/>
      <c r="BN14" s="253"/>
      <c r="BO14" s="253"/>
      <c r="BP14" s="253"/>
      <c r="BQ14" s="262">
        <v>8</v>
      </c>
      <c r="BR14" s="263"/>
      <c r="BS14" s="848"/>
      <c r="BT14" s="849"/>
      <c r="BU14" s="849"/>
      <c r="BV14" s="849"/>
      <c r="BW14" s="849"/>
      <c r="BX14" s="849"/>
      <c r="BY14" s="849"/>
      <c r="BZ14" s="849"/>
      <c r="CA14" s="849"/>
      <c r="CB14" s="849"/>
      <c r="CC14" s="849"/>
      <c r="CD14" s="849"/>
      <c r="CE14" s="849"/>
      <c r="CF14" s="849"/>
      <c r="CG14" s="850"/>
      <c r="CH14" s="861"/>
      <c r="CI14" s="862"/>
      <c r="CJ14" s="862"/>
      <c r="CK14" s="862"/>
      <c r="CL14" s="863"/>
      <c r="CM14" s="861"/>
      <c r="CN14" s="862"/>
      <c r="CO14" s="862"/>
      <c r="CP14" s="862"/>
      <c r="CQ14" s="863"/>
      <c r="CR14" s="861"/>
      <c r="CS14" s="862"/>
      <c r="CT14" s="862"/>
      <c r="CU14" s="862"/>
      <c r="CV14" s="863"/>
      <c r="CW14" s="861"/>
      <c r="CX14" s="862"/>
      <c r="CY14" s="862"/>
      <c r="CZ14" s="862"/>
      <c r="DA14" s="863"/>
      <c r="DB14" s="861"/>
      <c r="DC14" s="862"/>
      <c r="DD14" s="862"/>
      <c r="DE14" s="862"/>
      <c r="DF14" s="863"/>
      <c r="DG14" s="861"/>
      <c r="DH14" s="862"/>
      <c r="DI14" s="862"/>
      <c r="DJ14" s="862"/>
      <c r="DK14" s="863"/>
      <c r="DL14" s="861"/>
      <c r="DM14" s="862"/>
      <c r="DN14" s="862"/>
      <c r="DO14" s="862"/>
      <c r="DP14" s="863"/>
      <c r="DQ14" s="861"/>
      <c r="DR14" s="862"/>
      <c r="DS14" s="862"/>
      <c r="DT14" s="862"/>
      <c r="DU14" s="863"/>
      <c r="DV14" s="864"/>
      <c r="DW14" s="865"/>
      <c r="DX14" s="865"/>
      <c r="DY14" s="865"/>
      <c r="DZ14" s="866"/>
      <c r="EA14" s="254"/>
    </row>
    <row r="15" spans="1:131" s="255" customFormat="1" ht="26.25" customHeight="1" x14ac:dyDescent="0.15">
      <c r="A15" s="261">
        <v>9</v>
      </c>
      <c r="B15" s="835"/>
      <c r="C15" s="836"/>
      <c r="D15" s="836"/>
      <c r="E15" s="836"/>
      <c r="F15" s="836"/>
      <c r="G15" s="836"/>
      <c r="H15" s="836"/>
      <c r="I15" s="836"/>
      <c r="J15" s="836"/>
      <c r="K15" s="836"/>
      <c r="L15" s="836"/>
      <c r="M15" s="836"/>
      <c r="N15" s="836"/>
      <c r="O15" s="836"/>
      <c r="P15" s="837"/>
      <c r="Q15" s="838"/>
      <c r="R15" s="839"/>
      <c r="S15" s="839"/>
      <c r="T15" s="839"/>
      <c r="U15" s="839"/>
      <c r="V15" s="839"/>
      <c r="W15" s="839"/>
      <c r="X15" s="839"/>
      <c r="Y15" s="839"/>
      <c r="Z15" s="839"/>
      <c r="AA15" s="839"/>
      <c r="AB15" s="839"/>
      <c r="AC15" s="839"/>
      <c r="AD15" s="839"/>
      <c r="AE15" s="840"/>
      <c r="AF15" s="841"/>
      <c r="AG15" s="842"/>
      <c r="AH15" s="842"/>
      <c r="AI15" s="842"/>
      <c r="AJ15" s="843"/>
      <c r="AK15" s="844"/>
      <c r="AL15" s="845"/>
      <c r="AM15" s="845"/>
      <c r="AN15" s="845"/>
      <c r="AO15" s="845"/>
      <c r="AP15" s="845"/>
      <c r="AQ15" s="845"/>
      <c r="AR15" s="845"/>
      <c r="AS15" s="845"/>
      <c r="AT15" s="845"/>
      <c r="AU15" s="846"/>
      <c r="AV15" s="846"/>
      <c r="AW15" s="846"/>
      <c r="AX15" s="846"/>
      <c r="AY15" s="847"/>
      <c r="AZ15" s="252"/>
      <c r="BA15" s="252"/>
      <c r="BB15" s="252"/>
      <c r="BC15" s="252"/>
      <c r="BD15" s="252"/>
      <c r="BE15" s="253"/>
      <c r="BF15" s="253"/>
      <c r="BG15" s="253"/>
      <c r="BH15" s="253"/>
      <c r="BI15" s="253"/>
      <c r="BJ15" s="253"/>
      <c r="BK15" s="253"/>
      <c r="BL15" s="253"/>
      <c r="BM15" s="253"/>
      <c r="BN15" s="253"/>
      <c r="BO15" s="253"/>
      <c r="BP15" s="253"/>
      <c r="BQ15" s="262">
        <v>9</v>
      </c>
      <c r="BR15" s="263"/>
      <c r="BS15" s="848"/>
      <c r="BT15" s="849"/>
      <c r="BU15" s="849"/>
      <c r="BV15" s="849"/>
      <c r="BW15" s="849"/>
      <c r="BX15" s="849"/>
      <c r="BY15" s="849"/>
      <c r="BZ15" s="849"/>
      <c r="CA15" s="849"/>
      <c r="CB15" s="849"/>
      <c r="CC15" s="849"/>
      <c r="CD15" s="849"/>
      <c r="CE15" s="849"/>
      <c r="CF15" s="849"/>
      <c r="CG15" s="850"/>
      <c r="CH15" s="861"/>
      <c r="CI15" s="862"/>
      <c r="CJ15" s="862"/>
      <c r="CK15" s="862"/>
      <c r="CL15" s="863"/>
      <c r="CM15" s="861"/>
      <c r="CN15" s="862"/>
      <c r="CO15" s="862"/>
      <c r="CP15" s="862"/>
      <c r="CQ15" s="863"/>
      <c r="CR15" s="861"/>
      <c r="CS15" s="862"/>
      <c r="CT15" s="862"/>
      <c r="CU15" s="862"/>
      <c r="CV15" s="863"/>
      <c r="CW15" s="861"/>
      <c r="CX15" s="862"/>
      <c r="CY15" s="862"/>
      <c r="CZ15" s="862"/>
      <c r="DA15" s="863"/>
      <c r="DB15" s="861"/>
      <c r="DC15" s="862"/>
      <c r="DD15" s="862"/>
      <c r="DE15" s="862"/>
      <c r="DF15" s="863"/>
      <c r="DG15" s="861"/>
      <c r="DH15" s="862"/>
      <c r="DI15" s="862"/>
      <c r="DJ15" s="862"/>
      <c r="DK15" s="863"/>
      <c r="DL15" s="861"/>
      <c r="DM15" s="862"/>
      <c r="DN15" s="862"/>
      <c r="DO15" s="862"/>
      <c r="DP15" s="863"/>
      <c r="DQ15" s="861"/>
      <c r="DR15" s="862"/>
      <c r="DS15" s="862"/>
      <c r="DT15" s="862"/>
      <c r="DU15" s="863"/>
      <c r="DV15" s="864"/>
      <c r="DW15" s="865"/>
      <c r="DX15" s="865"/>
      <c r="DY15" s="865"/>
      <c r="DZ15" s="866"/>
      <c r="EA15" s="254"/>
    </row>
    <row r="16" spans="1:131" s="255" customFormat="1" ht="26.25" customHeight="1" x14ac:dyDescent="0.15">
      <c r="A16" s="261">
        <v>10</v>
      </c>
      <c r="B16" s="835"/>
      <c r="C16" s="836"/>
      <c r="D16" s="836"/>
      <c r="E16" s="836"/>
      <c r="F16" s="836"/>
      <c r="G16" s="836"/>
      <c r="H16" s="836"/>
      <c r="I16" s="836"/>
      <c r="J16" s="836"/>
      <c r="K16" s="836"/>
      <c r="L16" s="836"/>
      <c r="M16" s="836"/>
      <c r="N16" s="836"/>
      <c r="O16" s="836"/>
      <c r="P16" s="837"/>
      <c r="Q16" s="838"/>
      <c r="R16" s="839"/>
      <c r="S16" s="839"/>
      <c r="T16" s="839"/>
      <c r="U16" s="839"/>
      <c r="V16" s="839"/>
      <c r="W16" s="839"/>
      <c r="X16" s="839"/>
      <c r="Y16" s="839"/>
      <c r="Z16" s="839"/>
      <c r="AA16" s="839"/>
      <c r="AB16" s="839"/>
      <c r="AC16" s="839"/>
      <c r="AD16" s="839"/>
      <c r="AE16" s="840"/>
      <c r="AF16" s="841"/>
      <c r="AG16" s="842"/>
      <c r="AH16" s="842"/>
      <c r="AI16" s="842"/>
      <c r="AJ16" s="843"/>
      <c r="AK16" s="844"/>
      <c r="AL16" s="845"/>
      <c r="AM16" s="845"/>
      <c r="AN16" s="845"/>
      <c r="AO16" s="845"/>
      <c r="AP16" s="845"/>
      <c r="AQ16" s="845"/>
      <c r="AR16" s="845"/>
      <c r="AS16" s="845"/>
      <c r="AT16" s="845"/>
      <c r="AU16" s="846"/>
      <c r="AV16" s="846"/>
      <c r="AW16" s="846"/>
      <c r="AX16" s="846"/>
      <c r="AY16" s="847"/>
      <c r="AZ16" s="252"/>
      <c r="BA16" s="252"/>
      <c r="BB16" s="252"/>
      <c r="BC16" s="252"/>
      <c r="BD16" s="252"/>
      <c r="BE16" s="253"/>
      <c r="BF16" s="253"/>
      <c r="BG16" s="253"/>
      <c r="BH16" s="253"/>
      <c r="BI16" s="253"/>
      <c r="BJ16" s="253"/>
      <c r="BK16" s="253"/>
      <c r="BL16" s="253"/>
      <c r="BM16" s="253"/>
      <c r="BN16" s="253"/>
      <c r="BO16" s="253"/>
      <c r="BP16" s="253"/>
      <c r="BQ16" s="262">
        <v>10</v>
      </c>
      <c r="BR16" s="263"/>
      <c r="BS16" s="848"/>
      <c r="BT16" s="849"/>
      <c r="BU16" s="849"/>
      <c r="BV16" s="849"/>
      <c r="BW16" s="849"/>
      <c r="BX16" s="849"/>
      <c r="BY16" s="849"/>
      <c r="BZ16" s="849"/>
      <c r="CA16" s="849"/>
      <c r="CB16" s="849"/>
      <c r="CC16" s="849"/>
      <c r="CD16" s="849"/>
      <c r="CE16" s="849"/>
      <c r="CF16" s="849"/>
      <c r="CG16" s="850"/>
      <c r="CH16" s="861"/>
      <c r="CI16" s="862"/>
      <c r="CJ16" s="862"/>
      <c r="CK16" s="862"/>
      <c r="CL16" s="863"/>
      <c r="CM16" s="861"/>
      <c r="CN16" s="862"/>
      <c r="CO16" s="862"/>
      <c r="CP16" s="862"/>
      <c r="CQ16" s="863"/>
      <c r="CR16" s="861"/>
      <c r="CS16" s="862"/>
      <c r="CT16" s="862"/>
      <c r="CU16" s="862"/>
      <c r="CV16" s="863"/>
      <c r="CW16" s="861"/>
      <c r="CX16" s="862"/>
      <c r="CY16" s="862"/>
      <c r="CZ16" s="862"/>
      <c r="DA16" s="863"/>
      <c r="DB16" s="861"/>
      <c r="DC16" s="862"/>
      <c r="DD16" s="862"/>
      <c r="DE16" s="862"/>
      <c r="DF16" s="863"/>
      <c r="DG16" s="861"/>
      <c r="DH16" s="862"/>
      <c r="DI16" s="862"/>
      <c r="DJ16" s="862"/>
      <c r="DK16" s="863"/>
      <c r="DL16" s="861"/>
      <c r="DM16" s="862"/>
      <c r="DN16" s="862"/>
      <c r="DO16" s="862"/>
      <c r="DP16" s="863"/>
      <c r="DQ16" s="861"/>
      <c r="DR16" s="862"/>
      <c r="DS16" s="862"/>
      <c r="DT16" s="862"/>
      <c r="DU16" s="863"/>
      <c r="DV16" s="864"/>
      <c r="DW16" s="865"/>
      <c r="DX16" s="865"/>
      <c r="DY16" s="865"/>
      <c r="DZ16" s="866"/>
      <c r="EA16" s="254"/>
    </row>
    <row r="17" spans="1:131" s="255" customFormat="1" ht="26.25" customHeight="1" x14ac:dyDescent="0.15">
      <c r="A17" s="261">
        <v>11</v>
      </c>
      <c r="B17" s="835"/>
      <c r="C17" s="836"/>
      <c r="D17" s="836"/>
      <c r="E17" s="836"/>
      <c r="F17" s="836"/>
      <c r="G17" s="836"/>
      <c r="H17" s="836"/>
      <c r="I17" s="836"/>
      <c r="J17" s="836"/>
      <c r="K17" s="836"/>
      <c r="L17" s="836"/>
      <c r="M17" s="836"/>
      <c r="N17" s="836"/>
      <c r="O17" s="836"/>
      <c r="P17" s="837"/>
      <c r="Q17" s="838"/>
      <c r="R17" s="839"/>
      <c r="S17" s="839"/>
      <c r="T17" s="839"/>
      <c r="U17" s="839"/>
      <c r="V17" s="839"/>
      <c r="W17" s="839"/>
      <c r="X17" s="839"/>
      <c r="Y17" s="839"/>
      <c r="Z17" s="839"/>
      <c r="AA17" s="839"/>
      <c r="AB17" s="839"/>
      <c r="AC17" s="839"/>
      <c r="AD17" s="839"/>
      <c r="AE17" s="840"/>
      <c r="AF17" s="841"/>
      <c r="AG17" s="842"/>
      <c r="AH17" s="842"/>
      <c r="AI17" s="842"/>
      <c r="AJ17" s="843"/>
      <c r="AK17" s="844"/>
      <c r="AL17" s="845"/>
      <c r="AM17" s="845"/>
      <c r="AN17" s="845"/>
      <c r="AO17" s="845"/>
      <c r="AP17" s="845"/>
      <c r="AQ17" s="845"/>
      <c r="AR17" s="845"/>
      <c r="AS17" s="845"/>
      <c r="AT17" s="845"/>
      <c r="AU17" s="846"/>
      <c r="AV17" s="846"/>
      <c r="AW17" s="846"/>
      <c r="AX17" s="846"/>
      <c r="AY17" s="847"/>
      <c r="AZ17" s="252"/>
      <c r="BA17" s="252"/>
      <c r="BB17" s="252"/>
      <c r="BC17" s="252"/>
      <c r="BD17" s="252"/>
      <c r="BE17" s="253"/>
      <c r="BF17" s="253"/>
      <c r="BG17" s="253"/>
      <c r="BH17" s="253"/>
      <c r="BI17" s="253"/>
      <c r="BJ17" s="253"/>
      <c r="BK17" s="253"/>
      <c r="BL17" s="253"/>
      <c r="BM17" s="253"/>
      <c r="BN17" s="253"/>
      <c r="BO17" s="253"/>
      <c r="BP17" s="253"/>
      <c r="BQ17" s="262">
        <v>11</v>
      </c>
      <c r="BR17" s="263"/>
      <c r="BS17" s="848"/>
      <c r="BT17" s="849"/>
      <c r="BU17" s="849"/>
      <c r="BV17" s="849"/>
      <c r="BW17" s="849"/>
      <c r="BX17" s="849"/>
      <c r="BY17" s="849"/>
      <c r="BZ17" s="849"/>
      <c r="CA17" s="849"/>
      <c r="CB17" s="849"/>
      <c r="CC17" s="849"/>
      <c r="CD17" s="849"/>
      <c r="CE17" s="849"/>
      <c r="CF17" s="849"/>
      <c r="CG17" s="850"/>
      <c r="CH17" s="861"/>
      <c r="CI17" s="862"/>
      <c r="CJ17" s="862"/>
      <c r="CK17" s="862"/>
      <c r="CL17" s="863"/>
      <c r="CM17" s="861"/>
      <c r="CN17" s="862"/>
      <c r="CO17" s="862"/>
      <c r="CP17" s="862"/>
      <c r="CQ17" s="863"/>
      <c r="CR17" s="861"/>
      <c r="CS17" s="862"/>
      <c r="CT17" s="862"/>
      <c r="CU17" s="862"/>
      <c r="CV17" s="863"/>
      <c r="CW17" s="861"/>
      <c r="CX17" s="862"/>
      <c r="CY17" s="862"/>
      <c r="CZ17" s="862"/>
      <c r="DA17" s="863"/>
      <c r="DB17" s="861"/>
      <c r="DC17" s="862"/>
      <c r="DD17" s="862"/>
      <c r="DE17" s="862"/>
      <c r="DF17" s="863"/>
      <c r="DG17" s="861"/>
      <c r="DH17" s="862"/>
      <c r="DI17" s="862"/>
      <c r="DJ17" s="862"/>
      <c r="DK17" s="863"/>
      <c r="DL17" s="861"/>
      <c r="DM17" s="862"/>
      <c r="DN17" s="862"/>
      <c r="DO17" s="862"/>
      <c r="DP17" s="863"/>
      <c r="DQ17" s="861"/>
      <c r="DR17" s="862"/>
      <c r="DS17" s="862"/>
      <c r="DT17" s="862"/>
      <c r="DU17" s="863"/>
      <c r="DV17" s="864"/>
      <c r="DW17" s="865"/>
      <c r="DX17" s="865"/>
      <c r="DY17" s="865"/>
      <c r="DZ17" s="866"/>
      <c r="EA17" s="254"/>
    </row>
    <row r="18" spans="1:131" s="255" customFormat="1" ht="26.25" customHeight="1" x14ac:dyDescent="0.15">
      <c r="A18" s="261">
        <v>12</v>
      </c>
      <c r="B18" s="835"/>
      <c r="C18" s="836"/>
      <c r="D18" s="836"/>
      <c r="E18" s="836"/>
      <c r="F18" s="836"/>
      <c r="G18" s="836"/>
      <c r="H18" s="836"/>
      <c r="I18" s="836"/>
      <c r="J18" s="836"/>
      <c r="K18" s="836"/>
      <c r="L18" s="836"/>
      <c r="M18" s="836"/>
      <c r="N18" s="836"/>
      <c r="O18" s="836"/>
      <c r="P18" s="837"/>
      <c r="Q18" s="838"/>
      <c r="R18" s="839"/>
      <c r="S18" s="839"/>
      <c r="T18" s="839"/>
      <c r="U18" s="839"/>
      <c r="V18" s="839"/>
      <c r="W18" s="839"/>
      <c r="X18" s="839"/>
      <c r="Y18" s="839"/>
      <c r="Z18" s="839"/>
      <c r="AA18" s="839"/>
      <c r="AB18" s="839"/>
      <c r="AC18" s="839"/>
      <c r="AD18" s="839"/>
      <c r="AE18" s="840"/>
      <c r="AF18" s="841"/>
      <c r="AG18" s="842"/>
      <c r="AH18" s="842"/>
      <c r="AI18" s="842"/>
      <c r="AJ18" s="843"/>
      <c r="AK18" s="844"/>
      <c r="AL18" s="845"/>
      <c r="AM18" s="845"/>
      <c r="AN18" s="845"/>
      <c r="AO18" s="845"/>
      <c r="AP18" s="845"/>
      <c r="AQ18" s="845"/>
      <c r="AR18" s="845"/>
      <c r="AS18" s="845"/>
      <c r="AT18" s="845"/>
      <c r="AU18" s="846"/>
      <c r="AV18" s="846"/>
      <c r="AW18" s="846"/>
      <c r="AX18" s="846"/>
      <c r="AY18" s="847"/>
      <c r="AZ18" s="252"/>
      <c r="BA18" s="252"/>
      <c r="BB18" s="252"/>
      <c r="BC18" s="252"/>
      <c r="BD18" s="252"/>
      <c r="BE18" s="253"/>
      <c r="BF18" s="253"/>
      <c r="BG18" s="253"/>
      <c r="BH18" s="253"/>
      <c r="BI18" s="253"/>
      <c r="BJ18" s="253"/>
      <c r="BK18" s="253"/>
      <c r="BL18" s="253"/>
      <c r="BM18" s="253"/>
      <c r="BN18" s="253"/>
      <c r="BO18" s="253"/>
      <c r="BP18" s="253"/>
      <c r="BQ18" s="262">
        <v>12</v>
      </c>
      <c r="BR18" s="263"/>
      <c r="BS18" s="848"/>
      <c r="BT18" s="849"/>
      <c r="BU18" s="849"/>
      <c r="BV18" s="849"/>
      <c r="BW18" s="849"/>
      <c r="BX18" s="849"/>
      <c r="BY18" s="849"/>
      <c r="BZ18" s="849"/>
      <c r="CA18" s="849"/>
      <c r="CB18" s="849"/>
      <c r="CC18" s="849"/>
      <c r="CD18" s="849"/>
      <c r="CE18" s="849"/>
      <c r="CF18" s="849"/>
      <c r="CG18" s="850"/>
      <c r="CH18" s="861"/>
      <c r="CI18" s="862"/>
      <c r="CJ18" s="862"/>
      <c r="CK18" s="862"/>
      <c r="CL18" s="863"/>
      <c r="CM18" s="861"/>
      <c r="CN18" s="862"/>
      <c r="CO18" s="862"/>
      <c r="CP18" s="862"/>
      <c r="CQ18" s="863"/>
      <c r="CR18" s="861"/>
      <c r="CS18" s="862"/>
      <c r="CT18" s="862"/>
      <c r="CU18" s="862"/>
      <c r="CV18" s="863"/>
      <c r="CW18" s="861"/>
      <c r="CX18" s="862"/>
      <c r="CY18" s="862"/>
      <c r="CZ18" s="862"/>
      <c r="DA18" s="863"/>
      <c r="DB18" s="861"/>
      <c r="DC18" s="862"/>
      <c r="DD18" s="862"/>
      <c r="DE18" s="862"/>
      <c r="DF18" s="863"/>
      <c r="DG18" s="861"/>
      <c r="DH18" s="862"/>
      <c r="DI18" s="862"/>
      <c r="DJ18" s="862"/>
      <c r="DK18" s="863"/>
      <c r="DL18" s="861"/>
      <c r="DM18" s="862"/>
      <c r="DN18" s="862"/>
      <c r="DO18" s="862"/>
      <c r="DP18" s="863"/>
      <c r="DQ18" s="861"/>
      <c r="DR18" s="862"/>
      <c r="DS18" s="862"/>
      <c r="DT18" s="862"/>
      <c r="DU18" s="863"/>
      <c r="DV18" s="864"/>
      <c r="DW18" s="865"/>
      <c r="DX18" s="865"/>
      <c r="DY18" s="865"/>
      <c r="DZ18" s="866"/>
      <c r="EA18" s="254"/>
    </row>
    <row r="19" spans="1:131" s="255" customFormat="1" ht="26.25" customHeight="1" x14ac:dyDescent="0.15">
      <c r="A19" s="261">
        <v>13</v>
      </c>
      <c r="B19" s="835"/>
      <c r="C19" s="836"/>
      <c r="D19" s="836"/>
      <c r="E19" s="836"/>
      <c r="F19" s="836"/>
      <c r="G19" s="836"/>
      <c r="H19" s="836"/>
      <c r="I19" s="836"/>
      <c r="J19" s="836"/>
      <c r="K19" s="836"/>
      <c r="L19" s="836"/>
      <c r="M19" s="836"/>
      <c r="N19" s="836"/>
      <c r="O19" s="836"/>
      <c r="P19" s="837"/>
      <c r="Q19" s="838"/>
      <c r="R19" s="839"/>
      <c r="S19" s="839"/>
      <c r="T19" s="839"/>
      <c r="U19" s="839"/>
      <c r="V19" s="839"/>
      <c r="W19" s="839"/>
      <c r="X19" s="839"/>
      <c r="Y19" s="839"/>
      <c r="Z19" s="839"/>
      <c r="AA19" s="839"/>
      <c r="AB19" s="839"/>
      <c r="AC19" s="839"/>
      <c r="AD19" s="839"/>
      <c r="AE19" s="840"/>
      <c r="AF19" s="841"/>
      <c r="AG19" s="842"/>
      <c r="AH19" s="842"/>
      <c r="AI19" s="842"/>
      <c r="AJ19" s="843"/>
      <c r="AK19" s="844"/>
      <c r="AL19" s="845"/>
      <c r="AM19" s="845"/>
      <c r="AN19" s="845"/>
      <c r="AO19" s="845"/>
      <c r="AP19" s="845"/>
      <c r="AQ19" s="845"/>
      <c r="AR19" s="845"/>
      <c r="AS19" s="845"/>
      <c r="AT19" s="845"/>
      <c r="AU19" s="846"/>
      <c r="AV19" s="846"/>
      <c r="AW19" s="846"/>
      <c r="AX19" s="846"/>
      <c r="AY19" s="847"/>
      <c r="AZ19" s="252"/>
      <c r="BA19" s="252"/>
      <c r="BB19" s="252"/>
      <c r="BC19" s="252"/>
      <c r="BD19" s="252"/>
      <c r="BE19" s="253"/>
      <c r="BF19" s="253"/>
      <c r="BG19" s="253"/>
      <c r="BH19" s="253"/>
      <c r="BI19" s="253"/>
      <c r="BJ19" s="253"/>
      <c r="BK19" s="253"/>
      <c r="BL19" s="253"/>
      <c r="BM19" s="253"/>
      <c r="BN19" s="253"/>
      <c r="BO19" s="253"/>
      <c r="BP19" s="253"/>
      <c r="BQ19" s="262">
        <v>13</v>
      </c>
      <c r="BR19" s="263"/>
      <c r="BS19" s="848"/>
      <c r="BT19" s="849"/>
      <c r="BU19" s="849"/>
      <c r="BV19" s="849"/>
      <c r="BW19" s="849"/>
      <c r="BX19" s="849"/>
      <c r="BY19" s="849"/>
      <c r="BZ19" s="849"/>
      <c r="CA19" s="849"/>
      <c r="CB19" s="849"/>
      <c r="CC19" s="849"/>
      <c r="CD19" s="849"/>
      <c r="CE19" s="849"/>
      <c r="CF19" s="849"/>
      <c r="CG19" s="850"/>
      <c r="CH19" s="861"/>
      <c r="CI19" s="862"/>
      <c r="CJ19" s="862"/>
      <c r="CK19" s="862"/>
      <c r="CL19" s="863"/>
      <c r="CM19" s="861"/>
      <c r="CN19" s="862"/>
      <c r="CO19" s="862"/>
      <c r="CP19" s="862"/>
      <c r="CQ19" s="863"/>
      <c r="CR19" s="861"/>
      <c r="CS19" s="862"/>
      <c r="CT19" s="862"/>
      <c r="CU19" s="862"/>
      <c r="CV19" s="863"/>
      <c r="CW19" s="861"/>
      <c r="CX19" s="862"/>
      <c r="CY19" s="862"/>
      <c r="CZ19" s="862"/>
      <c r="DA19" s="863"/>
      <c r="DB19" s="861"/>
      <c r="DC19" s="862"/>
      <c r="DD19" s="862"/>
      <c r="DE19" s="862"/>
      <c r="DF19" s="863"/>
      <c r="DG19" s="861"/>
      <c r="DH19" s="862"/>
      <c r="DI19" s="862"/>
      <c r="DJ19" s="862"/>
      <c r="DK19" s="863"/>
      <c r="DL19" s="861"/>
      <c r="DM19" s="862"/>
      <c r="DN19" s="862"/>
      <c r="DO19" s="862"/>
      <c r="DP19" s="863"/>
      <c r="DQ19" s="861"/>
      <c r="DR19" s="862"/>
      <c r="DS19" s="862"/>
      <c r="DT19" s="862"/>
      <c r="DU19" s="863"/>
      <c r="DV19" s="864"/>
      <c r="DW19" s="865"/>
      <c r="DX19" s="865"/>
      <c r="DY19" s="865"/>
      <c r="DZ19" s="866"/>
      <c r="EA19" s="254"/>
    </row>
    <row r="20" spans="1:131" s="255" customFormat="1" ht="26.25" customHeight="1" x14ac:dyDescent="0.15">
      <c r="A20" s="261">
        <v>14</v>
      </c>
      <c r="B20" s="835"/>
      <c r="C20" s="836"/>
      <c r="D20" s="836"/>
      <c r="E20" s="836"/>
      <c r="F20" s="836"/>
      <c r="G20" s="836"/>
      <c r="H20" s="836"/>
      <c r="I20" s="836"/>
      <c r="J20" s="836"/>
      <c r="K20" s="836"/>
      <c r="L20" s="836"/>
      <c r="M20" s="836"/>
      <c r="N20" s="836"/>
      <c r="O20" s="836"/>
      <c r="P20" s="837"/>
      <c r="Q20" s="838"/>
      <c r="R20" s="839"/>
      <c r="S20" s="839"/>
      <c r="T20" s="839"/>
      <c r="U20" s="839"/>
      <c r="V20" s="839"/>
      <c r="W20" s="839"/>
      <c r="X20" s="839"/>
      <c r="Y20" s="839"/>
      <c r="Z20" s="839"/>
      <c r="AA20" s="839"/>
      <c r="AB20" s="839"/>
      <c r="AC20" s="839"/>
      <c r="AD20" s="839"/>
      <c r="AE20" s="840"/>
      <c r="AF20" s="841"/>
      <c r="AG20" s="842"/>
      <c r="AH20" s="842"/>
      <c r="AI20" s="842"/>
      <c r="AJ20" s="843"/>
      <c r="AK20" s="844"/>
      <c r="AL20" s="845"/>
      <c r="AM20" s="845"/>
      <c r="AN20" s="845"/>
      <c r="AO20" s="845"/>
      <c r="AP20" s="845"/>
      <c r="AQ20" s="845"/>
      <c r="AR20" s="845"/>
      <c r="AS20" s="845"/>
      <c r="AT20" s="845"/>
      <c r="AU20" s="846"/>
      <c r="AV20" s="846"/>
      <c r="AW20" s="846"/>
      <c r="AX20" s="846"/>
      <c r="AY20" s="847"/>
      <c r="AZ20" s="252"/>
      <c r="BA20" s="252"/>
      <c r="BB20" s="252"/>
      <c r="BC20" s="252"/>
      <c r="BD20" s="252"/>
      <c r="BE20" s="253"/>
      <c r="BF20" s="253"/>
      <c r="BG20" s="253"/>
      <c r="BH20" s="253"/>
      <c r="BI20" s="253"/>
      <c r="BJ20" s="253"/>
      <c r="BK20" s="253"/>
      <c r="BL20" s="253"/>
      <c r="BM20" s="253"/>
      <c r="BN20" s="253"/>
      <c r="BO20" s="253"/>
      <c r="BP20" s="253"/>
      <c r="BQ20" s="262">
        <v>14</v>
      </c>
      <c r="BR20" s="263"/>
      <c r="BS20" s="848"/>
      <c r="BT20" s="849"/>
      <c r="BU20" s="849"/>
      <c r="BV20" s="849"/>
      <c r="BW20" s="849"/>
      <c r="BX20" s="849"/>
      <c r="BY20" s="849"/>
      <c r="BZ20" s="849"/>
      <c r="CA20" s="849"/>
      <c r="CB20" s="849"/>
      <c r="CC20" s="849"/>
      <c r="CD20" s="849"/>
      <c r="CE20" s="849"/>
      <c r="CF20" s="849"/>
      <c r="CG20" s="850"/>
      <c r="CH20" s="861"/>
      <c r="CI20" s="862"/>
      <c r="CJ20" s="862"/>
      <c r="CK20" s="862"/>
      <c r="CL20" s="863"/>
      <c r="CM20" s="861"/>
      <c r="CN20" s="862"/>
      <c r="CO20" s="862"/>
      <c r="CP20" s="862"/>
      <c r="CQ20" s="863"/>
      <c r="CR20" s="861"/>
      <c r="CS20" s="862"/>
      <c r="CT20" s="862"/>
      <c r="CU20" s="862"/>
      <c r="CV20" s="863"/>
      <c r="CW20" s="861"/>
      <c r="CX20" s="862"/>
      <c r="CY20" s="862"/>
      <c r="CZ20" s="862"/>
      <c r="DA20" s="863"/>
      <c r="DB20" s="861"/>
      <c r="DC20" s="862"/>
      <c r="DD20" s="862"/>
      <c r="DE20" s="862"/>
      <c r="DF20" s="863"/>
      <c r="DG20" s="861"/>
      <c r="DH20" s="862"/>
      <c r="DI20" s="862"/>
      <c r="DJ20" s="862"/>
      <c r="DK20" s="863"/>
      <c r="DL20" s="861"/>
      <c r="DM20" s="862"/>
      <c r="DN20" s="862"/>
      <c r="DO20" s="862"/>
      <c r="DP20" s="863"/>
      <c r="DQ20" s="861"/>
      <c r="DR20" s="862"/>
      <c r="DS20" s="862"/>
      <c r="DT20" s="862"/>
      <c r="DU20" s="863"/>
      <c r="DV20" s="864"/>
      <c r="DW20" s="865"/>
      <c r="DX20" s="865"/>
      <c r="DY20" s="865"/>
      <c r="DZ20" s="866"/>
      <c r="EA20" s="254"/>
    </row>
    <row r="21" spans="1:131" s="255" customFormat="1" ht="26.25" customHeight="1" thickBot="1" x14ac:dyDescent="0.2">
      <c r="A21" s="261">
        <v>15</v>
      </c>
      <c r="B21" s="835"/>
      <c r="C21" s="836"/>
      <c r="D21" s="836"/>
      <c r="E21" s="836"/>
      <c r="F21" s="836"/>
      <c r="G21" s="836"/>
      <c r="H21" s="836"/>
      <c r="I21" s="836"/>
      <c r="J21" s="836"/>
      <c r="K21" s="836"/>
      <c r="L21" s="836"/>
      <c r="M21" s="836"/>
      <c r="N21" s="836"/>
      <c r="O21" s="836"/>
      <c r="P21" s="837"/>
      <c r="Q21" s="838"/>
      <c r="R21" s="839"/>
      <c r="S21" s="839"/>
      <c r="T21" s="839"/>
      <c r="U21" s="839"/>
      <c r="V21" s="839"/>
      <c r="W21" s="839"/>
      <c r="X21" s="839"/>
      <c r="Y21" s="839"/>
      <c r="Z21" s="839"/>
      <c r="AA21" s="839"/>
      <c r="AB21" s="839"/>
      <c r="AC21" s="839"/>
      <c r="AD21" s="839"/>
      <c r="AE21" s="840"/>
      <c r="AF21" s="841"/>
      <c r="AG21" s="842"/>
      <c r="AH21" s="842"/>
      <c r="AI21" s="842"/>
      <c r="AJ21" s="843"/>
      <c r="AK21" s="844"/>
      <c r="AL21" s="845"/>
      <c r="AM21" s="845"/>
      <c r="AN21" s="845"/>
      <c r="AO21" s="845"/>
      <c r="AP21" s="845"/>
      <c r="AQ21" s="845"/>
      <c r="AR21" s="845"/>
      <c r="AS21" s="845"/>
      <c r="AT21" s="845"/>
      <c r="AU21" s="846"/>
      <c r="AV21" s="846"/>
      <c r="AW21" s="846"/>
      <c r="AX21" s="846"/>
      <c r="AY21" s="847"/>
      <c r="AZ21" s="252"/>
      <c r="BA21" s="252"/>
      <c r="BB21" s="252"/>
      <c r="BC21" s="252"/>
      <c r="BD21" s="252"/>
      <c r="BE21" s="253"/>
      <c r="BF21" s="253"/>
      <c r="BG21" s="253"/>
      <c r="BH21" s="253"/>
      <c r="BI21" s="253"/>
      <c r="BJ21" s="253"/>
      <c r="BK21" s="253"/>
      <c r="BL21" s="253"/>
      <c r="BM21" s="253"/>
      <c r="BN21" s="253"/>
      <c r="BO21" s="253"/>
      <c r="BP21" s="253"/>
      <c r="BQ21" s="262">
        <v>15</v>
      </c>
      <c r="BR21" s="263"/>
      <c r="BS21" s="848"/>
      <c r="BT21" s="849"/>
      <c r="BU21" s="849"/>
      <c r="BV21" s="849"/>
      <c r="BW21" s="849"/>
      <c r="BX21" s="849"/>
      <c r="BY21" s="849"/>
      <c r="BZ21" s="849"/>
      <c r="CA21" s="849"/>
      <c r="CB21" s="849"/>
      <c r="CC21" s="849"/>
      <c r="CD21" s="849"/>
      <c r="CE21" s="849"/>
      <c r="CF21" s="849"/>
      <c r="CG21" s="850"/>
      <c r="CH21" s="861"/>
      <c r="CI21" s="862"/>
      <c r="CJ21" s="862"/>
      <c r="CK21" s="862"/>
      <c r="CL21" s="863"/>
      <c r="CM21" s="861"/>
      <c r="CN21" s="862"/>
      <c r="CO21" s="862"/>
      <c r="CP21" s="862"/>
      <c r="CQ21" s="863"/>
      <c r="CR21" s="861"/>
      <c r="CS21" s="862"/>
      <c r="CT21" s="862"/>
      <c r="CU21" s="862"/>
      <c r="CV21" s="863"/>
      <c r="CW21" s="861"/>
      <c r="CX21" s="862"/>
      <c r="CY21" s="862"/>
      <c r="CZ21" s="862"/>
      <c r="DA21" s="863"/>
      <c r="DB21" s="861"/>
      <c r="DC21" s="862"/>
      <c r="DD21" s="862"/>
      <c r="DE21" s="862"/>
      <c r="DF21" s="863"/>
      <c r="DG21" s="861"/>
      <c r="DH21" s="862"/>
      <c r="DI21" s="862"/>
      <c r="DJ21" s="862"/>
      <c r="DK21" s="863"/>
      <c r="DL21" s="861"/>
      <c r="DM21" s="862"/>
      <c r="DN21" s="862"/>
      <c r="DO21" s="862"/>
      <c r="DP21" s="863"/>
      <c r="DQ21" s="861"/>
      <c r="DR21" s="862"/>
      <c r="DS21" s="862"/>
      <c r="DT21" s="862"/>
      <c r="DU21" s="863"/>
      <c r="DV21" s="864"/>
      <c r="DW21" s="865"/>
      <c r="DX21" s="865"/>
      <c r="DY21" s="865"/>
      <c r="DZ21" s="866"/>
      <c r="EA21" s="254"/>
    </row>
    <row r="22" spans="1:131" s="255" customFormat="1" ht="26.25" customHeight="1" x14ac:dyDescent="0.15">
      <c r="A22" s="261">
        <v>16</v>
      </c>
      <c r="B22" s="835"/>
      <c r="C22" s="836"/>
      <c r="D22" s="836"/>
      <c r="E22" s="836"/>
      <c r="F22" s="836"/>
      <c r="G22" s="836"/>
      <c r="H22" s="836"/>
      <c r="I22" s="836"/>
      <c r="J22" s="836"/>
      <c r="K22" s="836"/>
      <c r="L22" s="836"/>
      <c r="M22" s="836"/>
      <c r="N22" s="836"/>
      <c r="O22" s="836"/>
      <c r="P22" s="837"/>
      <c r="Q22" s="867"/>
      <c r="R22" s="868"/>
      <c r="S22" s="868"/>
      <c r="T22" s="868"/>
      <c r="U22" s="868"/>
      <c r="V22" s="868"/>
      <c r="W22" s="868"/>
      <c r="X22" s="868"/>
      <c r="Y22" s="868"/>
      <c r="Z22" s="868"/>
      <c r="AA22" s="868"/>
      <c r="AB22" s="868"/>
      <c r="AC22" s="868"/>
      <c r="AD22" s="868"/>
      <c r="AE22" s="869"/>
      <c r="AF22" s="841"/>
      <c r="AG22" s="842"/>
      <c r="AH22" s="842"/>
      <c r="AI22" s="842"/>
      <c r="AJ22" s="843"/>
      <c r="AK22" s="882"/>
      <c r="AL22" s="883"/>
      <c r="AM22" s="883"/>
      <c r="AN22" s="883"/>
      <c r="AO22" s="883"/>
      <c r="AP22" s="883"/>
      <c r="AQ22" s="883"/>
      <c r="AR22" s="883"/>
      <c r="AS22" s="883"/>
      <c r="AT22" s="883"/>
      <c r="AU22" s="884"/>
      <c r="AV22" s="884"/>
      <c r="AW22" s="884"/>
      <c r="AX22" s="884"/>
      <c r="AY22" s="885"/>
      <c r="AZ22" s="886" t="s">
        <v>386</v>
      </c>
      <c r="BA22" s="886"/>
      <c r="BB22" s="886"/>
      <c r="BC22" s="886"/>
      <c r="BD22" s="887"/>
      <c r="BE22" s="253"/>
      <c r="BF22" s="253"/>
      <c r="BG22" s="253"/>
      <c r="BH22" s="253"/>
      <c r="BI22" s="253"/>
      <c r="BJ22" s="253"/>
      <c r="BK22" s="253"/>
      <c r="BL22" s="253"/>
      <c r="BM22" s="253"/>
      <c r="BN22" s="253"/>
      <c r="BO22" s="253"/>
      <c r="BP22" s="253"/>
      <c r="BQ22" s="262">
        <v>16</v>
      </c>
      <c r="BR22" s="263"/>
      <c r="BS22" s="848"/>
      <c r="BT22" s="849"/>
      <c r="BU22" s="849"/>
      <c r="BV22" s="849"/>
      <c r="BW22" s="849"/>
      <c r="BX22" s="849"/>
      <c r="BY22" s="849"/>
      <c r="BZ22" s="849"/>
      <c r="CA22" s="849"/>
      <c r="CB22" s="849"/>
      <c r="CC22" s="849"/>
      <c r="CD22" s="849"/>
      <c r="CE22" s="849"/>
      <c r="CF22" s="849"/>
      <c r="CG22" s="850"/>
      <c r="CH22" s="861"/>
      <c r="CI22" s="862"/>
      <c r="CJ22" s="862"/>
      <c r="CK22" s="862"/>
      <c r="CL22" s="863"/>
      <c r="CM22" s="861"/>
      <c r="CN22" s="862"/>
      <c r="CO22" s="862"/>
      <c r="CP22" s="862"/>
      <c r="CQ22" s="863"/>
      <c r="CR22" s="861"/>
      <c r="CS22" s="862"/>
      <c r="CT22" s="862"/>
      <c r="CU22" s="862"/>
      <c r="CV22" s="863"/>
      <c r="CW22" s="861"/>
      <c r="CX22" s="862"/>
      <c r="CY22" s="862"/>
      <c r="CZ22" s="862"/>
      <c r="DA22" s="863"/>
      <c r="DB22" s="861"/>
      <c r="DC22" s="862"/>
      <c r="DD22" s="862"/>
      <c r="DE22" s="862"/>
      <c r="DF22" s="863"/>
      <c r="DG22" s="861"/>
      <c r="DH22" s="862"/>
      <c r="DI22" s="862"/>
      <c r="DJ22" s="862"/>
      <c r="DK22" s="863"/>
      <c r="DL22" s="861"/>
      <c r="DM22" s="862"/>
      <c r="DN22" s="862"/>
      <c r="DO22" s="862"/>
      <c r="DP22" s="863"/>
      <c r="DQ22" s="861"/>
      <c r="DR22" s="862"/>
      <c r="DS22" s="862"/>
      <c r="DT22" s="862"/>
      <c r="DU22" s="863"/>
      <c r="DV22" s="864"/>
      <c r="DW22" s="865"/>
      <c r="DX22" s="865"/>
      <c r="DY22" s="865"/>
      <c r="DZ22" s="866"/>
      <c r="EA22" s="254"/>
    </row>
    <row r="23" spans="1:131" s="255" customFormat="1" ht="26.25" customHeight="1" thickBot="1" x14ac:dyDescent="0.2">
      <c r="A23" s="264" t="s">
        <v>387</v>
      </c>
      <c r="B23" s="870" t="s">
        <v>388</v>
      </c>
      <c r="C23" s="871"/>
      <c r="D23" s="871"/>
      <c r="E23" s="871"/>
      <c r="F23" s="871"/>
      <c r="G23" s="871"/>
      <c r="H23" s="871"/>
      <c r="I23" s="871"/>
      <c r="J23" s="871"/>
      <c r="K23" s="871"/>
      <c r="L23" s="871"/>
      <c r="M23" s="871"/>
      <c r="N23" s="871"/>
      <c r="O23" s="871"/>
      <c r="P23" s="872"/>
      <c r="Q23" s="873">
        <v>7383</v>
      </c>
      <c r="R23" s="874"/>
      <c r="S23" s="874"/>
      <c r="T23" s="874"/>
      <c r="U23" s="874"/>
      <c r="V23" s="874">
        <v>6979</v>
      </c>
      <c r="W23" s="874"/>
      <c r="X23" s="874"/>
      <c r="Y23" s="874"/>
      <c r="Z23" s="874"/>
      <c r="AA23" s="874">
        <v>403</v>
      </c>
      <c r="AB23" s="874"/>
      <c r="AC23" s="874"/>
      <c r="AD23" s="874"/>
      <c r="AE23" s="875"/>
      <c r="AF23" s="876">
        <v>263</v>
      </c>
      <c r="AG23" s="874"/>
      <c r="AH23" s="874"/>
      <c r="AI23" s="874"/>
      <c r="AJ23" s="877"/>
      <c r="AK23" s="878"/>
      <c r="AL23" s="879"/>
      <c r="AM23" s="879"/>
      <c r="AN23" s="879"/>
      <c r="AO23" s="879"/>
      <c r="AP23" s="874">
        <v>8617</v>
      </c>
      <c r="AQ23" s="874"/>
      <c r="AR23" s="874"/>
      <c r="AS23" s="874"/>
      <c r="AT23" s="874"/>
      <c r="AU23" s="880"/>
      <c r="AV23" s="880"/>
      <c r="AW23" s="880"/>
      <c r="AX23" s="880"/>
      <c r="AY23" s="881"/>
      <c r="AZ23" s="889" t="s">
        <v>389</v>
      </c>
      <c r="BA23" s="890"/>
      <c r="BB23" s="890"/>
      <c r="BC23" s="890"/>
      <c r="BD23" s="891"/>
      <c r="BE23" s="253"/>
      <c r="BF23" s="253"/>
      <c r="BG23" s="253"/>
      <c r="BH23" s="253"/>
      <c r="BI23" s="253"/>
      <c r="BJ23" s="253"/>
      <c r="BK23" s="253"/>
      <c r="BL23" s="253"/>
      <c r="BM23" s="253"/>
      <c r="BN23" s="253"/>
      <c r="BO23" s="253"/>
      <c r="BP23" s="253"/>
      <c r="BQ23" s="262">
        <v>17</v>
      </c>
      <c r="BR23" s="263"/>
      <c r="BS23" s="848"/>
      <c r="BT23" s="849"/>
      <c r="BU23" s="849"/>
      <c r="BV23" s="849"/>
      <c r="BW23" s="849"/>
      <c r="BX23" s="849"/>
      <c r="BY23" s="849"/>
      <c r="BZ23" s="849"/>
      <c r="CA23" s="849"/>
      <c r="CB23" s="849"/>
      <c r="CC23" s="849"/>
      <c r="CD23" s="849"/>
      <c r="CE23" s="849"/>
      <c r="CF23" s="849"/>
      <c r="CG23" s="850"/>
      <c r="CH23" s="861"/>
      <c r="CI23" s="862"/>
      <c r="CJ23" s="862"/>
      <c r="CK23" s="862"/>
      <c r="CL23" s="863"/>
      <c r="CM23" s="861"/>
      <c r="CN23" s="862"/>
      <c r="CO23" s="862"/>
      <c r="CP23" s="862"/>
      <c r="CQ23" s="863"/>
      <c r="CR23" s="861"/>
      <c r="CS23" s="862"/>
      <c r="CT23" s="862"/>
      <c r="CU23" s="862"/>
      <c r="CV23" s="863"/>
      <c r="CW23" s="861"/>
      <c r="CX23" s="862"/>
      <c r="CY23" s="862"/>
      <c r="CZ23" s="862"/>
      <c r="DA23" s="863"/>
      <c r="DB23" s="861"/>
      <c r="DC23" s="862"/>
      <c r="DD23" s="862"/>
      <c r="DE23" s="862"/>
      <c r="DF23" s="863"/>
      <c r="DG23" s="861"/>
      <c r="DH23" s="862"/>
      <c r="DI23" s="862"/>
      <c r="DJ23" s="862"/>
      <c r="DK23" s="863"/>
      <c r="DL23" s="861"/>
      <c r="DM23" s="862"/>
      <c r="DN23" s="862"/>
      <c r="DO23" s="862"/>
      <c r="DP23" s="863"/>
      <c r="DQ23" s="861"/>
      <c r="DR23" s="862"/>
      <c r="DS23" s="862"/>
      <c r="DT23" s="862"/>
      <c r="DU23" s="863"/>
      <c r="DV23" s="864"/>
      <c r="DW23" s="865"/>
      <c r="DX23" s="865"/>
      <c r="DY23" s="865"/>
      <c r="DZ23" s="866"/>
      <c r="EA23" s="254"/>
    </row>
    <row r="24" spans="1:131" s="255" customFormat="1" ht="26.25" customHeight="1" x14ac:dyDescent="0.15">
      <c r="A24" s="888" t="s">
        <v>390</v>
      </c>
      <c r="B24" s="888"/>
      <c r="C24" s="888"/>
      <c r="D24" s="888"/>
      <c r="E24" s="888"/>
      <c r="F24" s="888"/>
      <c r="G24" s="888"/>
      <c r="H24" s="888"/>
      <c r="I24" s="888"/>
      <c r="J24" s="888"/>
      <c r="K24" s="888"/>
      <c r="L24" s="888"/>
      <c r="M24" s="888"/>
      <c r="N24" s="888"/>
      <c r="O24" s="888"/>
      <c r="P24" s="888"/>
      <c r="Q24" s="888"/>
      <c r="R24" s="888"/>
      <c r="S24" s="888"/>
      <c r="T24" s="888"/>
      <c r="U24" s="888"/>
      <c r="V24" s="888"/>
      <c r="W24" s="888"/>
      <c r="X24" s="888"/>
      <c r="Y24" s="888"/>
      <c r="Z24" s="888"/>
      <c r="AA24" s="888"/>
      <c r="AB24" s="888"/>
      <c r="AC24" s="888"/>
      <c r="AD24" s="888"/>
      <c r="AE24" s="888"/>
      <c r="AF24" s="888"/>
      <c r="AG24" s="888"/>
      <c r="AH24" s="888"/>
      <c r="AI24" s="888"/>
      <c r="AJ24" s="888"/>
      <c r="AK24" s="888"/>
      <c r="AL24" s="888"/>
      <c r="AM24" s="888"/>
      <c r="AN24" s="888"/>
      <c r="AO24" s="888"/>
      <c r="AP24" s="888"/>
      <c r="AQ24" s="888"/>
      <c r="AR24" s="888"/>
      <c r="AS24" s="888"/>
      <c r="AT24" s="888"/>
      <c r="AU24" s="888"/>
      <c r="AV24" s="888"/>
      <c r="AW24" s="888"/>
      <c r="AX24" s="888"/>
      <c r="AY24" s="888"/>
      <c r="AZ24" s="252"/>
      <c r="BA24" s="252"/>
      <c r="BB24" s="252"/>
      <c r="BC24" s="252"/>
      <c r="BD24" s="252"/>
      <c r="BE24" s="253"/>
      <c r="BF24" s="253"/>
      <c r="BG24" s="253"/>
      <c r="BH24" s="253"/>
      <c r="BI24" s="253"/>
      <c r="BJ24" s="253"/>
      <c r="BK24" s="253"/>
      <c r="BL24" s="253"/>
      <c r="BM24" s="253"/>
      <c r="BN24" s="253"/>
      <c r="BO24" s="253"/>
      <c r="BP24" s="253"/>
      <c r="BQ24" s="262">
        <v>18</v>
      </c>
      <c r="BR24" s="263"/>
      <c r="BS24" s="848"/>
      <c r="BT24" s="849"/>
      <c r="BU24" s="849"/>
      <c r="BV24" s="849"/>
      <c r="BW24" s="849"/>
      <c r="BX24" s="849"/>
      <c r="BY24" s="849"/>
      <c r="BZ24" s="849"/>
      <c r="CA24" s="849"/>
      <c r="CB24" s="849"/>
      <c r="CC24" s="849"/>
      <c r="CD24" s="849"/>
      <c r="CE24" s="849"/>
      <c r="CF24" s="849"/>
      <c r="CG24" s="850"/>
      <c r="CH24" s="861"/>
      <c r="CI24" s="862"/>
      <c r="CJ24" s="862"/>
      <c r="CK24" s="862"/>
      <c r="CL24" s="863"/>
      <c r="CM24" s="861"/>
      <c r="CN24" s="862"/>
      <c r="CO24" s="862"/>
      <c r="CP24" s="862"/>
      <c r="CQ24" s="863"/>
      <c r="CR24" s="861"/>
      <c r="CS24" s="862"/>
      <c r="CT24" s="862"/>
      <c r="CU24" s="862"/>
      <c r="CV24" s="863"/>
      <c r="CW24" s="861"/>
      <c r="CX24" s="862"/>
      <c r="CY24" s="862"/>
      <c r="CZ24" s="862"/>
      <c r="DA24" s="863"/>
      <c r="DB24" s="861"/>
      <c r="DC24" s="862"/>
      <c r="DD24" s="862"/>
      <c r="DE24" s="862"/>
      <c r="DF24" s="863"/>
      <c r="DG24" s="861"/>
      <c r="DH24" s="862"/>
      <c r="DI24" s="862"/>
      <c r="DJ24" s="862"/>
      <c r="DK24" s="863"/>
      <c r="DL24" s="861"/>
      <c r="DM24" s="862"/>
      <c r="DN24" s="862"/>
      <c r="DO24" s="862"/>
      <c r="DP24" s="863"/>
      <c r="DQ24" s="861"/>
      <c r="DR24" s="862"/>
      <c r="DS24" s="862"/>
      <c r="DT24" s="862"/>
      <c r="DU24" s="863"/>
      <c r="DV24" s="864"/>
      <c r="DW24" s="865"/>
      <c r="DX24" s="865"/>
      <c r="DY24" s="865"/>
      <c r="DZ24" s="866"/>
      <c r="EA24" s="254"/>
    </row>
    <row r="25" spans="1:131" s="247" customFormat="1" ht="26.25" customHeight="1" thickBot="1" x14ac:dyDescent="0.2">
      <c r="A25" s="829" t="s">
        <v>391</v>
      </c>
      <c r="B25" s="829"/>
      <c r="C25" s="829"/>
      <c r="D25" s="829"/>
      <c r="E25" s="829"/>
      <c r="F25" s="829"/>
      <c r="G25" s="829"/>
      <c r="H25" s="829"/>
      <c r="I25" s="829"/>
      <c r="J25" s="829"/>
      <c r="K25" s="829"/>
      <c r="L25" s="829"/>
      <c r="M25" s="829"/>
      <c r="N25" s="829"/>
      <c r="O25" s="829"/>
      <c r="P25" s="829"/>
      <c r="Q25" s="829"/>
      <c r="R25" s="829"/>
      <c r="S25" s="829"/>
      <c r="T25" s="829"/>
      <c r="U25" s="829"/>
      <c r="V25" s="829"/>
      <c r="W25" s="829"/>
      <c r="X25" s="829"/>
      <c r="Y25" s="829"/>
      <c r="Z25" s="829"/>
      <c r="AA25" s="829"/>
      <c r="AB25" s="829"/>
      <c r="AC25" s="829"/>
      <c r="AD25" s="829"/>
      <c r="AE25" s="829"/>
      <c r="AF25" s="829"/>
      <c r="AG25" s="829"/>
      <c r="AH25" s="829"/>
      <c r="AI25" s="829"/>
      <c r="AJ25" s="829"/>
      <c r="AK25" s="829"/>
      <c r="AL25" s="829"/>
      <c r="AM25" s="829"/>
      <c r="AN25" s="829"/>
      <c r="AO25" s="829"/>
      <c r="AP25" s="829"/>
      <c r="AQ25" s="829"/>
      <c r="AR25" s="829"/>
      <c r="AS25" s="829"/>
      <c r="AT25" s="829"/>
      <c r="AU25" s="829"/>
      <c r="AV25" s="829"/>
      <c r="AW25" s="829"/>
      <c r="AX25" s="829"/>
      <c r="AY25" s="829"/>
      <c r="AZ25" s="829"/>
      <c r="BA25" s="829"/>
      <c r="BB25" s="829"/>
      <c r="BC25" s="829"/>
      <c r="BD25" s="829"/>
      <c r="BE25" s="829"/>
      <c r="BF25" s="829"/>
      <c r="BG25" s="829"/>
      <c r="BH25" s="829"/>
      <c r="BI25" s="829"/>
      <c r="BJ25" s="252"/>
      <c r="BK25" s="252"/>
      <c r="BL25" s="252"/>
      <c r="BM25" s="252"/>
      <c r="BN25" s="252"/>
      <c r="BO25" s="265"/>
      <c r="BP25" s="265"/>
      <c r="BQ25" s="262">
        <v>19</v>
      </c>
      <c r="BR25" s="263"/>
      <c r="BS25" s="848"/>
      <c r="BT25" s="849"/>
      <c r="BU25" s="849"/>
      <c r="BV25" s="849"/>
      <c r="BW25" s="849"/>
      <c r="BX25" s="849"/>
      <c r="BY25" s="849"/>
      <c r="BZ25" s="849"/>
      <c r="CA25" s="849"/>
      <c r="CB25" s="849"/>
      <c r="CC25" s="849"/>
      <c r="CD25" s="849"/>
      <c r="CE25" s="849"/>
      <c r="CF25" s="849"/>
      <c r="CG25" s="850"/>
      <c r="CH25" s="861"/>
      <c r="CI25" s="862"/>
      <c r="CJ25" s="862"/>
      <c r="CK25" s="862"/>
      <c r="CL25" s="863"/>
      <c r="CM25" s="861"/>
      <c r="CN25" s="862"/>
      <c r="CO25" s="862"/>
      <c r="CP25" s="862"/>
      <c r="CQ25" s="863"/>
      <c r="CR25" s="861"/>
      <c r="CS25" s="862"/>
      <c r="CT25" s="862"/>
      <c r="CU25" s="862"/>
      <c r="CV25" s="863"/>
      <c r="CW25" s="861"/>
      <c r="CX25" s="862"/>
      <c r="CY25" s="862"/>
      <c r="CZ25" s="862"/>
      <c r="DA25" s="863"/>
      <c r="DB25" s="861"/>
      <c r="DC25" s="862"/>
      <c r="DD25" s="862"/>
      <c r="DE25" s="862"/>
      <c r="DF25" s="863"/>
      <c r="DG25" s="861"/>
      <c r="DH25" s="862"/>
      <c r="DI25" s="862"/>
      <c r="DJ25" s="862"/>
      <c r="DK25" s="863"/>
      <c r="DL25" s="861"/>
      <c r="DM25" s="862"/>
      <c r="DN25" s="862"/>
      <c r="DO25" s="862"/>
      <c r="DP25" s="863"/>
      <c r="DQ25" s="861"/>
      <c r="DR25" s="862"/>
      <c r="DS25" s="862"/>
      <c r="DT25" s="862"/>
      <c r="DU25" s="863"/>
      <c r="DV25" s="864"/>
      <c r="DW25" s="865"/>
      <c r="DX25" s="865"/>
      <c r="DY25" s="865"/>
      <c r="DZ25" s="866"/>
      <c r="EA25" s="246"/>
    </row>
    <row r="26" spans="1:131" s="247" customFormat="1" ht="26.25" customHeight="1" x14ac:dyDescent="0.15">
      <c r="A26" s="820" t="s">
        <v>367</v>
      </c>
      <c r="B26" s="821"/>
      <c r="C26" s="821"/>
      <c r="D26" s="821"/>
      <c r="E26" s="821"/>
      <c r="F26" s="821"/>
      <c r="G26" s="821"/>
      <c r="H26" s="821"/>
      <c r="I26" s="821"/>
      <c r="J26" s="821"/>
      <c r="K26" s="821"/>
      <c r="L26" s="821"/>
      <c r="M26" s="821"/>
      <c r="N26" s="821"/>
      <c r="O26" s="821"/>
      <c r="P26" s="822"/>
      <c r="Q26" s="797" t="s">
        <v>392</v>
      </c>
      <c r="R26" s="798"/>
      <c r="S26" s="798"/>
      <c r="T26" s="798"/>
      <c r="U26" s="799"/>
      <c r="V26" s="797" t="s">
        <v>393</v>
      </c>
      <c r="W26" s="798"/>
      <c r="X26" s="798"/>
      <c r="Y26" s="798"/>
      <c r="Z26" s="799"/>
      <c r="AA26" s="797" t="s">
        <v>394</v>
      </c>
      <c r="AB26" s="798"/>
      <c r="AC26" s="798"/>
      <c r="AD26" s="798"/>
      <c r="AE26" s="798"/>
      <c r="AF26" s="892" t="s">
        <v>395</v>
      </c>
      <c r="AG26" s="893"/>
      <c r="AH26" s="893"/>
      <c r="AI26" s="893"/>
      <c r="AJ26" s="894"/>
      <c r="AK26" s="798" t="s">
        <v>396</v>
      </c>
      <c r="AL26" s="798"/>
      <c r="AM26" s="798"/>
      <c r="AN26" s="798"/>
      <c r="AO26" s="799"/>
      <c r="AP26" s="797" t="s">
        <v>397</v>
      </c>
      <c r="AQ26" s="798"/>
      <c r="AR26" s="798"/>
      <c r="AS26" s="798"/>
      <c r="AT26" s="799"/>
      <c r="AU26" s="797" t="s">
        <v>398</v>
      </c>
      <c r="AV26" s="798"/>
      <c r="AW26" s="798"/>
      <c r="AX26" s="798"/>
      <c r="AY26" s="799"/>
      <c r="AZ26" s="797" t="s">
        <v>399</v>
      </c>
      <c r="BA26" s="798"/>
      <c r="BB26" s="798"/>
      <c r="BC26" s="798"/>
      <c r="BD26" s="799"/>
      <c r="BE26" s="797" t="s">
        <v>374</v>
      </c>
      <c r="BF26" s="798"/>
      <c r="BG26" s="798"/>
      <c r="BH26" s="798"/>
      <c r="BI26" s="809"/>
      <c r="BJ26" s="252"/>
      <c r="BK26" s="252"/>
      <c r="BL26" s="252"/>
      <c r="BM26" s="252"/>
      <c r="BN26" s="252"/>
      <c r="BO26" s="265"/>
      <c r="BP26" s="265"/>
      <c r="BQ26" s="262">
        <v>20</v>
      </c>
      <c r="BR26" s="263"/>
      <c r="BS26" s="848"/>
      <c r="BT26" s="849"/>
      <c r="BU26" s="849"/>
      <c r="BV26" s="849"/>
      <c r="BW26" s="849"/>
      <c r="BX26" s="849"/>
      <c r="BY26" s="849"/>
      <c r="BZ26" s="849"/>
      <c r="CA26" s="849"/>
      <c r="CB26" s="849"/>
      <c r="CC26" s="849"/>
      <c r="CD26" s="849"/>
      <c r="CE26" s="849"/>
      <c r="CF26" s="849"/>
      <c r="CG26" s="850"/>
      <c r="CH26" s="861"/>
      <c r="CI26" s="862"/>
      <c r="CJ26" s="862"/>
      <c r="CK26" s="862"/>
      <c r="CL26" s="863"/>
      <c r="CM26" s="861"/>
      <c r="CN26" s="862"/>
      <c r="CO26" s="862"/>
      <c r="CP26" s="862"/>
      <c r="CQ26" s="863"/>
      <c r="CR26" s="861"/>
      <c r="CS26" s="862"/>
      <c r="CT26" s="862"/>
      <c r="CU26" s="862"/>
      <c r="CV26" s="863"/>
      <c r="CW26" s="861"/>
      <c r="CX26" s="862"/>
      <c r="CY26" s="862"/>
      <c r="CZ26" s="862"/>
      <c r="DA26" s="863"/>
      <c r="DB26" s="861"/>
      <c r="DC26" s="862"/>
      <c r="DD26" s="862"/>
      <c r="DE26" s="862"/>
      <c r="DF26" s="863"/>
      <c r="DG26" s="861"/>
      <c r="DH26" s="862"/>
      <c r="DI26" s="862"/>
      <c r="DJ26" s="862"/>
      <c r="DK26" s="863"/>
      <c r="DL26" s="861"/>
      <c r="DM26" s="862"/>
      <c r="DN26" s="862"/>
      <c r="DO26" s="862"/>
      <c r="DP26" s="863"/>
      <c r="DQ26" s="861"/>
      <c r="DR26" s="862"/>
      <c r="DS26" s="862"/>
      <c r="DT26" s="862"/>
      <c r="DU26" s="863"/>
      <c r="DV26" s="864"/>
      <c r="DW26" s="865"/>
      <c r="DX26" s="865"/>
      <c r="DY26" s="865"/>
      <c r="DZ26" s="866"/>
      <c r="EA26" s="246"/>
    </row>
    <row r="27" spans="1:131" s="247" customFormat="1" ht="26.25" customHeight="1" thickBot="1" x14ac:dyDescent="0.2">
      <c r="A27" s="823"/>
      <c r="B27" s="824"/>
      <c r="C27" s="824"/>
      <c r="D27" s="824"/>
      <c r="E27" s="824"/>
      <c r="F27" s="824"/>
      <c r="G27" s="824"/>
      <c r="H27" s="824"/>
      <c r="I27" s="824"/>
      <c r="J27" s="824"/>
      <c r="K27" s="824"/>
      <c r="L27" s="824"/>
      <c r="M27" s="824"/>
      <c r="N27" s="824"/>
      <c r="O27" s="824"/>
      <c r="P27" s="825"/>
      <c r="Q27" s="800"/>
      <c r="R27" s="801"/>
      <c r="S27" s="801"/>
      <c r="T27" s="801"/>
      <c r="U27" s="802"/>
      <c r="V27" s="800"/>
      <c r="W27" s="801"/>
      <c r="X27" s="801"/>
      <c r="Y27" s="801"/>
      <c r="Z27" s="802"/>
      <c r="AA27" s="800"/>
      <c r="AB27" s="801"/>
      <c r="AC27" s="801"/>
      <c r="AD27" s="801"/>
      <c r="AE27" s="801"/>
      <c r="AF27" s="895"/>
      <c r="AG27" s="896"/>
      <c r="AH27" s="896"/>
      <c r="AI27" s="896"/>
      <c r="AJ27" s="897"/>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10"/>
      <c r="BJ27" s="252"/>
      <c r="BK27" s="252"/>
      <c r="BL27" s="252"/>
      <c r="BM27" s="252"/>
      <c r="BN27" s="252"/>
      <c r="BO27" s="265"/>
      <c r="BP27" s="265"/>
      <c r="BQ27" s="262">
        <v>21</v>
      </c>
      <c r="BR27" s="263"/>
      <c r="BS27" s="848"/>
      <c r="BT27" s="849"/>
      <c r="BU27" s="849"/>
      <c r="BV27" s="849"/>
      <c r="BW27" s="849"/>
      <c r="BX27" s="849"/>
      <c r="BY27" s="849"/>
      <c r="BZ27" s="849"/>
      <c r="CA27" s="849"/>
      <c r="CB27" s="849"/>
      <c r="CC27" s="849"/>
      <c r="CD27" s="849"/>
      <c r="CE27" s="849"/>
      <c r="CF27" s="849"/>
      <c r="CG27" s="850"/>
      <c r="CH27" s="861"/>
      <c r="CI27" s="862"/>
      <c r="CJ27" s="862"/>
      <c r="CK27" s="862"/>
      <c r="CL27" s="863"/>
      <c r="CM27" s="861"/>
      <c r="CN27" s="862"/>
      <c r="CO27" s="862"/>
      <c r="CP27" s="862"/>
      <c r="CQ27" s="863"/>
      <c r="CR27" s="861"/>
      <c r="CS27" s="862"/>
      <c r="CT27" s="862"/>
      <c r="CU27" s="862"/>
      <c r="CV27" s="863"/>
      <c r="CW27" s="861"/>
      <c r="CX27" s="862"/>
      <c r="CY27" s="862"/>
      <c r="CZ27" s="862"/>
      <c r="DA27" s="863"/>
      <c r="DB27" s="861"/>
      <c r="DC27" s="862"/>
      <c r="DD27" s="862"/>
      <c r="DE27" s="862"/>
      <c r="DF27" s="863"/>
      <c r="DG27" s="861"/>
      <c r="DH27" s="862"/>
      <c r="DI27" s="862"/>
      <c r="DJ27" s="862"/>
      <c r="DK27" s="863"/>
      <c r="DL27" s="861"/>
      <c r="DM27" s="862"/>
      <c r="DN27" s="862"/>
      <c r="DO27" s="862"/>
      <c r="DP27" s="863"/>
      <c r="DQ27" s="861"/>
      <c r="DR27" s="862"/>
      <c r="DS27" s="862"/>
      <c r="DT27" s="862"/>
      <c r="DU27" s="863"/>
      <c r="DV27" s="864"/>
      <c r="DW27" s="865"/>
      <c r="DX27" s="865"/>
      <c r="DY27" s="865"/>
      <c r="DZ27" s="866"/>
      <c r="EA27" s="246"/>
    </row>
    <row r="28" spans="1:131" s="247" customFormat="1" ht="26.25" customHeight="1" thickTop="1" x14ac:dyDescent="0.15">
      <c r="A28" s="266">
        <v>1</v>
      </c>
      <c r="B28" s="811" t="s">
        <v>400</v>
      </c>
      <c r="C28" s="812"/>
      <c r="D28" s="812"/>
      <c r="E28" s="812"/>
      <c r="F28" s="812"/>
      <c r="G28" s="812"/>
      <c r="H28" s="812"/>
      <c r="I28" s="812"/>
      <c r="J28" s="812"/>
      <c r="K28" s="812"/>
      <c r="L28" s="812"/>
      <c r="M28" s="812"/>
      <c r="N28" s="812"/>
      <c r="O28" s="812"/>
      <c r="P28" s="813"/>
      <c r="Q28" s="902">
        <v>1457</v>
      </c>
      <c r="R28" s="903"/>
      <c r="S28" s="903"/>
      <c r="T28" s="903"/>
      <c r="U28" s="903"/>
      <c r="V28" s="903">
        <v>1424</v>
      </c>
      <c r="W28" s="903"/>
      <c r="X28" s="903"/>
      <c r="Y28" s="903"/>
      <c r="Z28" s="903"/>
      <c r="AA28" s="903">
        <v>33</v>
      </c>
      <c r="AB28" s="903"/>
      <c r="AC28" s="903"/>
      <c r="AD28" s="903"/>
      <c r="AE28" s="904"/>
      <c r="AF28" s="905">
        <v>33</v>
      </c>
      <c r="AG28" s="903"/>
      <c r="AH28" s="903"/>
      <c r="AI28" s="903"/>
      <c r="AJ28" s="906"/>
      <c r="AK28" s="907">
        <v>154</v>
      </c>
      <c r="AL28" s="898"/>
      <c r="AM28" s="898"/>
      <c r="AN28" s="898"/>
      <c r="AO28" s="898"/>
      <c r="AP28" s="898" t="s">
        <v>580</v>
      </c>
      <c r="AQ28" s="898"/>
      <c r="AR28" s="898"/>
      <c r="AS28" s="898"/>
      <c r="AT28" s="898"/>
      <c r="AU28" s="898" t="s">
        <v>580</v>
      </c>
      <c r="AV28" s="898"/>
      <c r="AW28" s="898"/>
      <c r="AX28" s="898"/>
      <c r="AY28" s="898"/>
      <c r="AZ28" s="899" t="s">
        <v>580</v>
      </c>
      <c r="BA28" s="899"/>
      <c r="BB28" s="899"/>
      <c r="BC28" s="899"/>
      <c r="BD28" s="899"/>
      <c r="BE28" s="900"/>
      <c r="BF28" s="900"/>
      <c r="BG28" s="900"/>
      <c r="BH28" s="900"/>
      <c r="BI28" s="901"/>
      <c r="BJ28" s="252"/>
      <c r="BK28" s="252"/>
      <c r="BL28" s="252"/>
      <c r="BM28" s="252"/>
      <c r="BN28" s="252"/>
      <c r="BO28" s="265"/>
      <c r="BP28" s="265"/>
      <c r="BQ28" s="262">
        <v>22</v>
      </c>
      <c r="BR28" s="263"/>
      <c r="BS28" s="848"/>
      <c r="BT28" s="849"/>
      <c r="BU28" s="849"/>
      <c r="BV28" s="849"/>
      <c r="BW28" s="849"/>
      <c r="BX28" s="849"/>
      <c r="BY28" s="849"/>
      <c r="BZ28" s="849"/>
      <c r="CA28" s="849"/>
      <c r="CB28" s="849"/>
      <c r="CC28" s="849"/>
      <c r="CD28" s="849"/>
      <c r="CE28" s="849"/>
      <c r="CF28" s="849"/>
      <c r="CG28" s="850"/>
      <c r="CH28" s="861"/>
      <c r="CI28" s="862"/>
      <c r="CJ28" s="862"/>
      <c r="CK28" s="862"/>
      <c r="CL28" s="863"/>
      <c r="CM28" s="861"/>
      <c r="CN28" s="862"/>
      <c r="CO28" s="862"/>
      <c r="CP28" s="862"/>
      <c r="CQ28" s="863"/>
      <c r="CR28" s="861"/>
      <c r="CS28" s="862"/>
      <c r="CT28" s="862"/>
      <c r="CU28" s="862"/>
      <c r="CV28" s="863"/>
      <c r="CW28" s="861"/>
      <c r="CX28" s="862"/>
      <c r="CY28" s="862"/>
      <c r="CZ28" s="862"/>
      <c r="DA28" s="863"/>
      <c r="DB28" s="861"/>
      <c r="DC28" s="862"/>
      <c r="DD28" s="862"/>
      <c r="DE28" s="862"/>
      <c r="DF28" s="863"/>
      <c r="DG28" s="861"/>
      <c r="DH28" s="862"/>
      <c r="DI28" s="862"/>
      <c r="DJ28" s="862"/>
      <c r="DK28" s="863"/>
      <c r="DL28" s="861"/>
      <c r="DM28" s="862"/>
      <c r="DN28" s="862"/>
      <c r="DO28" s="862"/>
      <c r="DP28" s="863"/>
      <c r="DQ28" s="861"/>
      <c r="DR28" s="862"/>
      <c r="DS28" s="862"/>
      <c r="DT28" s="862"/>
      <c r="DU28" s="863"/>
      <c r="DV28" s="864"/>
      <c r="DW28" s="865"/>
      <c r="DX28" s="865"/>
      <c r="DY28" s="865"/>
      <c r="DZ28" s="866"/>
      <c r="EA28" s="246"/>
    </row>
    <row r="29" spans="1:131" s="247" customFormat="1" ht="26.25" customHeight="1" x14ac:dyDescent="0.15">
      <c r="A29" s="266">
        <v>2</v>
      </c>
      <c r="B29" s="835" t="s">
        <v>401</v>
      </c>
      <c r="C29" s="836"/>
      <c r="D29" s="836"/>
      <c r="E29" s="836"/>
      <c r="F29" s="836"/>
      <c r="G29" s="836"/>
      <c r="H29" s="836"/>
      <c r="I29" s="836"/>
      <c r="J29" s="836"/>
      <c r="K29" s="836"/>
      <c r="L29" s="836"/>
      <c r="M29" s="836"/>
      <c r="N29" s="836"/>
      <c r="O29" s="836"/>
      <c r="P29" s="837"/>
      <c r="Q29" s="838">
        <v>300</v>
      </c>
      <c r="R29" s="839"/>
      <c r="S29" s="839"/>
      <c r="T29" s="839"/>
      <c r="U29" s="839"/>
      <c r="V29" s="839">
        <v>296</v>
      </c>
      <c r="W29" s="839"/>
      <c r="X29" s="839"/>
      <c r="Y29" s="839"/>
      <c r="Z29" s="839"/>
      <c r="AA29" s="839">
        <v>5</v>
      </c>
      <c r="AB29" s="839"/>
      <c r="AC29" s="839"/>
      <c r="AD29" s="839"/>
      <c r="AE29" s="840"/>
      <c r="AF29" s="841">
        <v>5</v>
      </c>
      <c r="AG29" s="842"/>
      <c r="AH29" s="842"/>
      <c r="AI29" s="842"/>
      <c r="AJ29" s="843"/>
      <c r="AK29" s="910">
        <v>196</v>
      </c>
      <c r="AL29" s="911"/>
      <c r="AM29" s="911"/>
      <c r="AN29" s="911"/>
      <c r="AO29" s="911"/>
      <c r="AP29" s="911" t="s">
        <v>580</v>
      </c>
      <c r="AQ29" s="911"/>
      <c r="AR29" s="911"/>
      <c r="AS29" s="911"/>
      <c r="AT29" s="911"/>
      <c r="AU29" s="911" t="s">
        <v>580</v>
      </c>
      <c r="AV29" s="911"/>
      <c r="AW29" s="911"/>
      <c r="AX29" s="911"/>
      <c r="AY29" s="911"/>
      <c r="AZ29" s="912" t="s">
        <v>580</v>
      </c>
      <c r="BA29" s="912"/>
      <c r="BB29" s="912"/>
      <c r="BC29" s="912"/>
      <c r="BD29" s="912"/>
      <c r="BE29" s="908"/>
      <c r="BF29" s="908"/>
      <c r="BG29" s="908"/>
      <c r="BH29" s="908"/>
      <c r="BI29" s="909"/>
      <c r="BJ29" s="252"/>
      <c r="BK29" s="252"/>
      <c r="BL29" s="252"/>
      <c r="BM29" s="252"/>
      <c r="BN29" s="252"/>
      <c r="BO29" s="265"/>
      <c r="BP29" s="265"/>
      <c r="BQ29" s="262">
        <v>23</v>
      </c>
      <c r="BR29" s="263"/>
      <c r="BS29" s="848"/>
      <c r="BT29" s="849"/>
      <c r="BU29" s="849"/>
      <c r="BV29" s="849"/>
      <c r="BW29" s="849"/>
      <c r="BX29" s="849"/>
      <c r="BY29" s="849"/>
      <c r="BZ29" s="849"/>
      <c r="CA29" s="849"/>
      <c r="CB29" s="849"/>
      <c r="CC29" s="849"/>
      <c r="CD29" s="849"/>
      <c r="CE29" s="849"/>
      <c r="CF29" s="849"/>
      <c r="CG29" s="850"/>
      <c r="CH29" s="861"/>
      <c r="CI29" s="862"/>
      <c r="CJ29" s="862"/>
      <c r="CK29" s="862"/>
      <c r="CL29" s="863"/>
      <c r="CM29" s="861"/>
      <c r="CN29" s="862"/>
      <c r="CO29" s="862"/>
      <c r="CP29" s="862"/>
      <c r="CQ29" s="863"/>
      <c r="CR29" s="861"/>
      <c r="CS29" s="862"/>
      <c r="CT29" s="862"/>
      <c r="CU29" s="862"/>
      <c r="CV29" s="863"/>
      <c r="CW29" s="861"/>
      <c r="CX29" s="862"/>
      <c r="CY29" s="862"/>
      <c r="CZ29" s="862"/>
      <c r="DA29" s="863"/>
      <c r="DB29" s="861"/>
      <c r="DC29" s="862"/>
      <c r="DD29" s="862"/>
      <c r="DE29" s="862"/>
      <c r="DF29" s="863"/>
      <c r="DG29" s="861"/>
      <c r="DH29" s="862"/>
      <c r="DI29" s="862"/>
      <c r="DJ29" s="862"/>
      <c r="DK29" s="863"/>
      <c r="DL29" s="861"/>
      <c r="DM29" s="862"/>
      <c r="DN29" s="862"/>
      <c r="DO29" s="862"/>
      <c r="DP29" s="863"/>
      <c r="DQ29" s="861"/>
      <c r="DR29" s="862"/>
      <c r="DS29" s="862"/>
      <c r="DT29" s="862"/>
      <c r="DU29" s="863"/>
      <c r="DV29" s="864"/>
      <c r="DW29" s="865"/>
      <c r="DX29" s="865"/>
      <c r="DY29" s="865"/>
      <c r="DZ29" s="866"/>
      <c r="EA29" s="246"/>
    </row>
    <row r="30" spans="1:131" s="247" customFormat="1" ht="26.25" customHeight="1" x14ac:dyDescent="0.15">
      <c r="A30" s="266">
        <v>3</v>
      </c>
      <c r="B30" s="835" t="s">
        <v>402</v>
      </c>
      <c r="C30" s="836"/>
      <c r="D30" s="836"/>
      <c r="E30" s="836"/>
      <c r="F30" s="836"/>
      <c r="G30" s="836"/>
      <c r="H30" s="836"/>
      <c r="I30" s="836"/>
      <c r="J30" s="836"/>
      <c r="K30" s="836"/>
      <c r="L30" s="836"/>
      <c r="M30" s="836"/>
      <c r="N30" s="836"/>
      <c r="O30" s="836"/>
      <c r="P30" s="837"/>
      <c r="Q30" s="838">
        <v>449</v>
      </c>
      <c r="R30" s="839"/>
      <c r="S30" s="839"/>
      <c r="T30" s="839"/>
      <c r="U30" s="839"/>
      <c r="V30" s="839">
        <v>381</v>
      </c>
      <c r="W30" s="839"/>
      <c r="X30" s="839"/>
      <c r="Y30" s="839"/>
      <c r="Z30" s="839"/>
      <c r="AA30" s="839">
        <v>68</v>
      </c>
      <c r="AB30" s="839"/>
      <c r="AC30" s="839"/>
      <c r="AD30" s="839"/>
      <c r="AE30" s="840"/>
      <c r="AF30" s="841">
        <v>189</v>
      </c>
      <c r="AG30" s="842"/>
      <c r="AH30" s="842"/>
      <c r="AI30" s="842"/>
      <c r="AJ30" s="843"/>
      <c r="AK30" s="910">
        <v>51</v>
      </c>
      <c r="AL30" s="911"/>
      <c r="AM30" s="911"/>
      <c r="AN30" s="911"/>
      <c r="AO30" s="911"/>
      <c r="AP30" s="911">
        <v>1113</v>
      </c>
      <c r="AQ30" s="911"/>
      <c r="AR30" s="911"/>
      <c r="AS30" s="911"/>
      <c r="AT30" s="911"/>
      <c r="AU30" s="911">
        <v>135</v>
      </c>
      <c r="AV30" s="911"/>
      <c r="AW30" s="911"/>
      <c r="AX30" s="911"/>
      <c r="AY30" s="911"/>
      <c r="AZ30" s="912" t="s">
        <v>580</v>
      </c>
      <c r="BA30" s="912"/>
      <c r="BB30" s="912"/>
      <c r="BC30" s="912"/>
      <c r="BD30" s="912"/>
      <c r="BE30" s="908" t="s">
        <v>403</v>
      </c>
      <c r="BF30" s="908"/>
      <c r="BG30" s="908"/>
      <c r="BH30" s="908"/>
      <c r="BI30" s="909"/>
      <c r="BJ30" s="252"/>
      <c r="BK30" s="252"/>
      <c r="BL30" s="252"/>
      <c r="BM30" s="252"/>
      <c r="BN30" s="252"/>
      <c r="BO30" s="265"/>
      <c r="BP30" s="265"/>
      <c r="BQ30" s="262">
        <v>24</v>
      </c>
      <c r="BR30" s="263"/>
      <c r="BS30" s="848"/>
      <c r="BT30" s="849"/>
      <c r="BU30" s="849"/>
      <c r="BV30" s="849"/>
      <c r="BW30" s="849"/>
      <c r="BX30" s="849"/>
      <c r="BY30" s="849"/>
      <c r="BZ30" s="849"/>
      <c r="CA30" s="849"/>
      <c r="CB30" s="849"/>
      <c r="CC30" s="849"/>
      <c r="CD30" s="849"/>
      <c r="CE30" s="849"/>
      <c r="CF30" s="849"/>
      <c r="CG30" s="850"/>
      <c r="CH30" s="861"/>
      <c r="CI30" s="862"/>
      <c r="CJ30" s="862"/>
      <c r="CK30" s="862"/>
      <c r="CL30" s="863"/>
      <c r="CM30" s="861"/>
      <c r="CN30" s="862"/>
      <c r="CO30" s="862"/>
      <c r="CP30" s="862"/>
      <c r="CQ30" s="863"/>
      <c r="CR30" s="861"/>
      <c r="CS30" s="862"/>
      <c r="CT30" s="862"/>
      <c r="CU30" s="862"/>
      <c r="CV30" s="863"/>
      <c r="CW30" s="861"/>
      <c r="CX30" s="862"/>
      <c r="CY30" s="862"/>
      <c r="CZ30" s="862"/>
      <c r="DA30" s="863"/>
      <c r="DB30" s="861"/>
      <c r="DC30" s="862"/>
      <c r="DD30" s="862"/>
      <c r="DE30" s="862"/>
      <c r="DF30" s="863"/>
      <c r="DG30" s="861"/>
      <c r="DH30" s="862"/>
      <c r="DI30" s="862"/>
      <c r="DJ30" s="862"/>
      <c r="DK30" s="863"/>
      <c r="DL30" s="861"/>
      <c r="DM30" s="862"/>
      <c r="DN30" s="862"/>
      <c r="DO30" s="862"/>
      <c r="DP30" s="863"/>
      <c r="DQ30" s="861"/>
      <c r="DR30" s="862"/>
      <c r="DS30" s="862"/>
      <c r="DT30" s="862"/>
      <c r="DU30" s="863"/>
      <c r="DV30" s="864"/>
      <c r="DW30" s="865"/>
      <c r="DX30" s="865"/>
      <c r="DY30" s="865"/>
      <c r="DZ30" s="866"/>
      <c r="EA30" s="246"/>
    </row>
    <row r="31" spans="1:131" s="247" customFormat="1" ht="26.25" customHeight="1" x14ac:dyDescent="0.15">
      <c r="A31" s="266">
        <v>4</v>
      </c>
      <c r="B31" s="835" t="s">
        <v>404</v>
      </c>
      <c r="C31" s="836"/>
      <c r="D31" s="836"/>
      <c r="E31" s="836"/>
      <c r="F31" s="836"/>
      <c r="G31" s="836"/>
      <c r="H31" s="836"/>
      <c r="I31" s="836"/>
      <c r="J31" s="836"/>
      <c r="K31" s="836"/>
      <c r="L31" s="836"/>
      <c r="M31" s="836"/>
      <c r="N31" s="836"/>
      <c r="O31" s="836"/>
      <c r="P31" s="837"/>
      <c r="Q31" s="838">
        <v>150</v>
      </c>
      <c r="R31" s="839"/>
      <c r="S31" s="839"/>
      <c r="T31" s="839"/>
      <c r="U31" s="839"/>
      <c r="V31" s="839">
        <v>141</v>
      </c>
      <c r="W31" s="839"/>
      <c r="X31" s="839"/>
      <c r="Y31" s="839"/>
      <c r="Z31" s="839"/>
      <c r="AA31" s="839">
        <v>8</v>
      </c>
      <c r="AB31" s="839"/>
      <c r="AC31" s="839"/>
      <c r="AD31" s="839"/>
      <c r="AE31" s="840"/>
      <c r="AF31" s="841">
        <v>8</v>
      </c>
      <c r="AG31" s="842"/>
      <c r="AH31" s="842"/>
      <c r="AI31" s="842"/>
      <c r="AJ31" s="843"/>
      <c r="AK31" s="910">
        <v>27</v>
      </c>
      <c r="AL31" s="911"/>
      <c r="AM31" s="911"/>
      <c r="AN31" s="911"/>
      <c r="AO31" s="911"/>
      <c r="AP31" s="911">
        <v>235</v>
      </c>
      <c r="AQ31" s="911"/>
      <c r="AR31" s="911"/>
      <c r="AS31" s="911"/>
      <c r="AT31" s="911"/>
      <c r="AU31" s="911">
        <v>90</v>
      </c>
      <c r="AV31" s="911"/>
      <c r="AW31" s="911"/>
      <c r="AX31" s="911"/>
      <c r="AY31" s="911"/>
      <c r="AZ31" s="912" t="s">
        <v>580</v>
      </c>
      <c r="BA31" s="912"/>
      <c r="BB31" s="912"/>
      <c r="BC31" s="912"/>
      <c r="BD31" s="912"/>
      <c r="BE31" s="908" t="s">
        <v>405</v>
      </c>
      <c r="BF31" s="908"/>
      <c r="BG31" s="908"/>
      <c r="BH31" s="908"/>
      <c r="BI31" s="909"/>
      <c r="BJ31" s="252"/>
      <c r="BK31" s="252"/>
      <c r="BL31" s="252"/>
      <c r="BM31" s="252"/>
      <c r="BN31" s="252"/>
      <c r="BO31" s="265"/>
      <c r="BP31" s="265"/>
      <c r="BQ31" s="262">
        <v>25</v>
      </c>
      <c r="BR31" s="263"/>
      <c r="BS31" s="848"/>
      <c r="BT31" s="849"/>
      <c r="BU31" s="849"/>
      <c r="BV31" s="849"/>
      <c r="BW31" s="849"/>
      <c r="BX31" s="849"/>
      <c r="BY31" s="849"/>
      <c r="BZ31" s="849"/>
      <c r="CA31" s="849"/>
      <c r="CB31" s="849"/>
      <c r="CC31" s="849"/>
      <c r="CD31" s="849"/>
      <c r="CE31" s="849"/>
      <c r="CF31" s="849"/>
      <c r="CG31" s="850"/>
      <c r="CH31" s="861"/>
      <c r="CI31" s="862"/>
      <c r="CJ31" s="862"/>
      <c r="CK31" s="862"/>
      <c r="CL31" s="863"/>
      <c r="CM31" s="861"/>
      <c r="CN31" s="862"/>
      <c r="CO31" s="862"/>
      <c r="CP31" s="862"/>
      <c r="CQ31" s="863"/>
      <c r="CR31" s="861"/>
      <c r="CS31" s="862"/>
      <c r="CT31" s="862"/>
      <c r="CU31" s="862"/>
      <c r="CV31" s="863"/>
      <c r="CW31" s="861"/>
      <c r="CX31" s="862"/>
      <c r="CY31" s="862"/>
      <c r="CZ31" s="862"/>
      <c r="DA31" s="863"/>
      <c r="DB31" s="861"/>
      <c r="DC31" s="862"/>
      <c r="DD31" s="862"/>
      <c r="DE31" s="862"/>
      <c r="DF31" s="863"/>
      <c r="DG31" s="861"/>
      <c r="DH31" s="862"/>
      <c r="DI31" s="862"/>
      <c r="DJ31" s="862"/>
      <c r="DK31" s="863"/>
      <c r="DL31" s="861"/>
      <c r="DM31" s="862"/>
      <c r="DN31" s="862"/>
      <c r="DO31" s="862"/>
      <c r="DP31" s="863"/>
      <c r="DQ31" s="861"/>
      <c r="DR31" s="862"/>
      <c r="DS31" s="862"/>
      <c r="DT31" s="862"/>
      <c r="DU31" s="863"/>
      <c r="DV31" s="864"/>
      <c r="DW31" s="865"/>
      <c r="DX31" s="865"/>
      <c r="DY31" s="865"/>
      <c r="DZ31" s="866"/>
      <c r="EA31" s="246"/>
    </row>
    <row r="32" spans="1:131" s="247" customFormat="1" ht="26.25" customHeight="1" x14ac:dyDescent="0.15">
      <c r="A32" s="266">
        <v>5</v>
      </c>
      <c r="B32" s="835" t="s">
        <v>406</v>
      </c>
      <c r="C32" s="836"/>
      <c r="D32" s="836"/>
      <c r="E32" s="836"/>
      <c r="F32" s="836"/>
      <c r="G32" s="836"/>
      <c r="H32" s="836"/>
      <c r="I32" s="836"/>
      <c r="J32" s="836"/>
      <c r="K32" s="836"/>
      <c r="L32" s="836"/>
      <c r="M32" s="836"/>
      <c r="N32" s="836"/>
      <c r="O32" s="836"/>
      <c r="P32" s="837"/>
      <c r="Q32" s="838">
        <v>1</v>
      </c>
      <c r="R32" s="839"/>
      <c r="S32" s="839"/>
      <c r="T32" s="839"/>
      <c r="U32" s="839"/>
      <c r="V32" s="839">
        <v>1</v>
      </c>
      <c r="W32" s="839"/>
      <c r="X32" s="839"/>
      <c r="Y32" s="839"/>
      <c r="Z32" s="839"/>
      <c r="AA32" s="839">
        <v>0</v>
      </c>
      <c r="AB32" s="839"/>
      <c r="AC32" s="839"/>
      <c r="AD32" s="839"/>
      <c r="AE32" s="840"/>
      <c r="AF32" s="841">
        <v>33</v>
      </c>
      <c r="AG32" s="842"/>
      <c r="AH32" s="842"/>
      <c r="AI32" s="842"/>
      <c r="AJ32" s="843"/>
      <c r="AK32" s="910">
        <v>0</v>
      </c>
      <c r="AL32" s="911"/>
      <c r="AM32" s="911"/>
      <c r="AN32" s="911"/>
      <c r="AO32" s="911"/>
      <c r="AP32" s="911" t="s">
        <v>580</v>
      </c>
      <c r="AQ32" s="911"/>
      <c r="AR32" s="911"/>
      <c r="AS32" s="911"/>
      <c r="AT32" s="911"/>
      <c r="AU32" s="911" t="s">
        <v>580</v>
      </c>
      <c r="AV32" s="911"/>
      <c r="AW32" s="911"/>
      <c r="AX32" s="911"/>
      <c r="AY32" s="911"/>
      <c r="AZ32" s="912" t="s">
        <v>580</v>
      </c>
      <c r="BA32" s="912"/>
      <c r="BB32" s="912"/>
      <c r="BC32" s="912"/>
      <c r="BD32" s="912"/>
      <c r="BE32" s="908" t="s">
        <v>407</v>
      </c>
      <c r="BF32" s="908"/>
      <c r="BG32" s="908"/>
      <c r="BH32" s="908"/>
      <c r="BI32" s="909"/>
      <c r="BJ32" s="252"/>
      <c r="BK32" s="252"/>
      <c r="BL32" s="252"/>
      <c r="BM32" s="252"/>
      <c r="BN32" s="252"/>
      <c r="BO32" s="265"/>
      <c r="BP32" s="265"/>
      <c r="BQ32" s="262">
        <v>26</v>
      </c>
      <c r="BR32" s="263"/>
      <c r="BS32" s="848"/>
      <c r="BT32" s="849"/>
      <c r="BU32" s="849"/>
      <c r="BV32" s="849"/>
      <c r="BW32" s="849"/>
      <c r="BX32" s="849"/>
      <c r="BY32" s="849"/>
      <c r="BZ32" s="849"/>
      <c r="CA32" s="849"/>
      <c r="CB32" s="849"/>
      <c r="CC32" s="849"/>
      <c r="CD32" s="849"/>
      <c r="CE32" s="849"/>
      <c r="CF32" s="849"/>
      <c r="CG32" s="850"/>
      <c r="CH32" s="861"/>
      <c r="CI32" s="862"/>
      <c r="CJ32" s="862"/>
      <c r="CK32" s="862"/>
      <c r="CL32" s="863"/>
      <c r="CM32" s="861"/>
      <c r="CN32" s="862"/>
      <c r="CO32" s="862"/>
      <c r="CP32" s="862"/>
      <c r="CQ32" s="863"/>
      <c r="CR32" s="861"/>
      <c r="CS32" s="862"/>
      <c r="CT32" s="862"/>
      <c r="CU32" s="862"/>
      <c r="CV32" s="863"/>
      <c r="CW32" s="861"/>
      <c r="CX32" s="862"/>
      <c r="CY32" s="862"/>
      <c r="CZ32" s="862"/>
      <c r="DA32" s="863"/>
      <c r="DB32" s="861"/>
      <c r="DC32" s="862"/>
      <c r="DD32" s="862"/>
      <c r="DE32" s="862"/>
      <c r="DF32" s="863"/>
      <c r="DG32" s="861"/>
      <c r="DH32" s="862"/>
      <c r="DI32" s="862"/>
      <c r="DJ32" s="862"/>
      <c r="DK32" s="863"/>
      <c r="DL32" s="861"/>
      <c r="DM32" s="862"/>
      <c r="DN32" s="862"/>
      <c r="DO32" s="862"/>
      <c r="DP32" s="863"/>
      <c r="DQ32" s="861"/>
      <c r="DR32" s="862"/>
      <c r="DS32" s="862"/>
      <c r="DT32" s="862"/>
      <c r="DU32" s="863"/>
      <c r="DV32" s="864"/>
      <c r="DW32" s="865"/>
      <c r="DX32" s="865"/>
      <c r="DY32" s="865"/>
      <c r="DZ32" s="866"/>
      <c r="EA32" s="246"/>
    </row>
    <row r="33" spans="1:131" s="247" customFormat="1" ht="26.25" customHeight="1" x14ac:dyDescent="0.15">
      <c r="A33" s="266">
        <v>6</v>
      </c>
      <c r="B33" s="835"/>
      <c r="C33" s="836"/>
      <c r="D33" s="836"/>
      <c r="E33" s="836"/>
      <c r="F33" s="836"/>
      <c r="G33" s="836"/>
      <c r="H33" s="836"/>
      <c r="I33" s="836"/>
      <c r="J33" s="836"/>
      <c r="K33" s="836"/>
      <c r="L33" s="836"/>
      <c r="M33" s="836"/>
      <c r="N33" s="836"/>
      <c r="O33" s="836"/>
      <c r="P33" s="837"/>
      <c r="Q33" s="838"/>
      <c r="R33" s="839"/>
      <c r="S33" s="839"/>
      <c r="T33" s="839"/>
      <c r="U33" s="839"/>
      <c r="V33" s="839"/>
      <c r="W33" s="839"/>
      <c r="X33" s="839"/>
      <c r="Y33" s="839"/>
      <c r="Z33" s="839"/>
      <c r="AA33" s="839"/>
      <c r="AB33" s="839"/>
      <c r="AC33" s="839"/>
      <c r="AD33" s="839"/>
      <c r="AE33" s="840"/>
      <c r="AF33" s="841"/>
      <c r="AG33" s="842"/>
      <c r="AH33" s="842"/>
      <c r="AI33" s="842"/>
      <c r="AJ33" s="843"/>
      <c r="AK33" s="910"/>
      <c r="AL33" s="911"/>
      <c r="AM33" s="911"/>
      <c r="AN33" s="911"/>
      <c r="AO33" s="911"/>
      <c r="AP33" s="911"/>
      <c r="AQ33" s="911"/>
      <c r="AR33" s="911"/>
      <c r="AS33" s="911"/>
      <c r="AT33" s="911"/>
      <c r="AU33" s="911"/>
      <c r="AV33" s="911"/>
      <c r="AW33" s="911"/>
      <c r="AX33" s="911"/>
      <c r="AY33" s="911"/>
      <c r="AZ33" s="912"/>
      <c r="BA33" s="912"/>
      <c r="BB33" s="912"/>
      <c r="BC33" s="912"/>
      <c r="BD33" s="912"/>
      <c r="BE33" s="908"/>
      <c r="BF33" s="908"/>
      <c r="BG33" s="908"/>
      <c r="BH33" s="908"/>
      <c r="BI33" s="909"/>
      <c r="BJ33" s="252"/>
      <c r="BK33" s="252"/>
      <c r="BL33" s="252"/>
      <c r="BM33" s="252"/>
      <c r="BN33" s="252"/>
      <c r="BO33" s="265"/>
      <c r="BP33" s="265"/>
      <c r="BQ33" s="262">
        <v>27</v>
      </c>
      <c r="BR33" s="263"/>
      <c r="BS33" s="848"/>
      <c r="BT33" s="849"/>
      <c r="BU33" s="849"/>
      <c r="BV33" s="849"/>
      <c r="BW33" s="849"/>
      <c r="BX33" s="849"/>
      <c r="BY33" s="849"/>
      <c r="BZ33" s="849"/>
      <c r="CA33" s="849"/>
      <c r="CB33" s="849"/>
      <c r="CC33" s="849"/>
      <c r="CD33" s="849"/>
      <c r="CE33" s="849"/>
      <c r="CF33" s="849"/>
      <c r="CG33" s="850"/>
      <c r="CH33" s="861"/>
      <c r="CI33" s="862"/>
      <c r="CJ33" s="862"/>
      <c r="CK33" s="862"/>
      <c r="CL33" s="863"/>
      <c r="CM33" s="861"/>
      <c r="CN33" s="862"/>
      <c r="CO33" s="862"/>
      <c r="CP33" s="862"/>
      <c r="CQ33" s="863"/>
      <c r="CR33" s="861"/>
      <c r="CS33" s="862"/>
      <c r="CT33" s="862"/>
      <c r="CU33" s="862"/>
      <c r="CV33" s="863"/>
      <c r="CW33" s="861"/>
      <c r="CX33" s="862"/>
      <c r="CY33" s="862"/>
      <c r="CZ33" s="862"/>
      <c r="DA33" s="863"/>
      <c r="DB33" s="861"/>
      <c r="DC33" s="862"/>
      <c r="DD33" s="862"/>
      <c r="DE33" s="862"/>
      <c r="DF33" s="863"/>
      <c r="DG33" s="861"/>
      <c r="DH33" s="862"/>
      <c r="DI33" s="862"/>
      <c r="DJ33" s="862"/>
      <c r="DK33" s="863"/>
      <c r="DL33" s="861"/>
      <c r="DM33" s="862"/>
      <c r="DN33" s="862"/>
      <c r="DO33" s="862"/>
      <c r="DP33" s="863"/>
      <c r="DQ33" s="861"/>
      <c r="DR33" s="862"/>
      <c r="DS33" s="862"/>
      <c r="DT33" s="862"/>
      <c r="DU33" s="863"/>
      <c r="DV33" s="864"/>
      <c r="DW33" s="865"/>
      <c r="DX33" s="865"/>
      <c r="DY33" s="865"/>
      <c r="DZ33" s="866"/>
      <c r="EA33" s="246"/>
    </row>
    <row r="34" spans="1:131" s="247" customFormat="1" ht="26.25" customHeight="1" x14ac:dyDescent="0.15">
      <c r="A34" s="266">
        <v>7</v>
      </c>
      <c r="B34" s="835"/>
      <c r="C34" s="836"/>
      <c r="D34" s="836"/>
      <c r="E34" s="836"/>
      <c r="F34" s="836"/>
      <c r="G34" s="836"/>
      <c r="H34" s="836"/>
      <c r="I34" s="836"/>
      <c r="J34" s="836"/>
      <c r="K34" s="836"/>
      <c r="L34" s="836"/>
      <c r="M34" s="836"/>
      <c r="N34" s="836"/>
      <c r="O34" s="836"/>
      <c r="P34" s="837"/>
      <c r="Q34" s="838"/>
      <c r="R34" s="839"/>
      <c r="S34" s="839"/>
      <c r="T34" s="839"/>
      <c r="U34" s="839"/>
      <c r="V34" s="839"/>
      <c r="W34" s="839"/>
      <c r="X34" s="839"/>
      <c r="Y34" s="839"/>
      <c r="Z34" s="839"/>
      <c r="AA34" s="839"/>
      <c r="AB34" s="839"/>
      <c r="AC34" s="839"/>
      <c r="AD34" s="839"/>
      <c r="AE34" s="840"/>
      <c r="AF34" s="841"/>
      <c r="AG34" s="842"/>
      <c r="AH34" s="842"/>
      <c r="AI34" s="842"/>
      <c r="AJ34" s="843"/>
      <c r="AK34" s="910"/>
      <c r="AL34" s="911"/>
      <c r="AM34" s="911"/>
      <c r="AN34" s="911"/>
      <c r="AO34" s="911"/>
      <c r="AP34" s="911"/>
      <c r="AQ34" s="911"/>
      <c r="AR34" s="911"/>
      <c r="AS34" s="911"/>
      <c r="AT34" s="911"/>
      <c r="AU34" s="911"/>
      <c r="AV34" s="911"/>
      <c r="AW34" s="911"/>
      <c r="AX34" s="911"/>
      <c r="AY34" s="911"/>
      <c r="AZ34" s="912"/>
      <c r="BA34" s="912"/>
      <c r="BB34" s="912"/>
      <c r="BC34" s="912"/>
      <c r="BD34" s="912"/>
      <c r="BE34" s="908"/>
      <c r="BF34" s="908"/>
      <c r="BG34" s="908"/>
      <c r="BH34" s="908"/>
      <c r="BI34" s="909"/>
      <c r="BJ34" s="252"/>
      <c r="BK34" s="252"/>
      <c r="BL34" s="252"/>
      <c r="BM34" s="252"/>
      <c r="BN34" s="252"/>
      <c r="BO34" s="265"/>
      <c r="BP34" s="265"/>
      <c r="BQ34" s="262">
        <v>28</v>
      </c>
      <c r="BR34" s="263"/>
      <c r="BS34" s="848"/>
      <c r="BT34" s="849"/>
      <c r="BU34" s="849"/>
      <c r="BV34" s="849"/>
      <c r="BW34" s="849"/>
      <c r="BX34" s="849"/>
      <c r="BY34" s="849"/>
      <c r="BZ34" s="849"/>
      <c r="CA34" s="849"/>
      <c r="CB34" s="849"/>
      <c r="CC34" s="849"/>
      <c r="CD34" s="849"/>
      <c r="CE34" s="849"/>
      <c r="CF34" s="849"/>
      <c r="CG34" s="850"/>
      <c r="CH34" s="861"/>
      <c r="CI34" s="862"/>
      <c r="CJ34" s="862"/>
      <c r="CK34" s="862"/>
      <c r="CL34" s="863"/>
      <c r="CM34" s="861"/>
      <c r="CN34" s="862"/>
      <c r="CO34" s="862"/>
      <c r="CP34" s="862"/>
      <c r="CQ34" s="863"/>
      <c r="CR34" s="861"/>
      <c r="CS34" s="862"/>
      <c r="CT34" s="862"/>
      <c r="CU34" s="862"/>
      <c r="CV34" s="863"/>
      <c r="CW34" s="861"/>
      <c r="CX34" s="862"/>
      <c r="CY34" s="862"/>
      <c r="CZ34" s="862"/>
      <c r="DA34" s="863"/>
      <c r="DB34" s="861"/>
      <c r="DC34" s="862"/>
      <c r="DD34" s="862"/>
      <c r="DE34" s="862"/>
      <c r="DF34" s="863"/>
      <c r="DG34" s="861"/>
      <c r="DH34" s="862"/>
      <c r="DI34" s="862"/>
      <c r="DJ34" s="862"/>
      <c r="DK34" s="863"/>
      <c r="DL34" s="861"/>
      <c r="DM34" s="862"/>
      <c r="DN34" s="862"/>
      <c r="DO34" s="862"/>
      <c r="DP34" s="863"/>
      <c r="DQ34" s="861"/>
      <c r="DR34" s="862"/>
      <c r="DS34" s="862"/>
      <c r="DT34" s="862"/>
      <c r="DU34" s="863"/>
      <c r="DV34" s="864"/>
      <c r="DW34" s="865"/>
      <c r="DX34" s="865"/>
      <c r="DY34" s="865"/>
      <c r="DZ34" s="866"/>
      <c r="EA34" s="246"/>
    </row>
    <row r="35" spans="1:131" s="247" customFormat="1" ht="26.25" customHeight="1" x14ac:dyDescent="0.15">
      <c r="A35" s="266">
        <v>8</v>
      </c>
      <c r="B35" s="835"/>
      <c r="C35" s="836"/>
      <c r="D35" s="836"/>
      <c r="E35" s="836"/>
      <c r="F35" s="836"/>
      <c r="G35" s="836"/>
      <c r="H35" s="836"/>
      <c r="I35" s="836"/>
      <c r="J35" s="836"/>
      <c r="K35" s="836"/>
      <c r="L35" s="836"/>
      <c r="M35" s="836"/>
      <c r="N35" s="836"/>
      <c r="O35" s="836"/>
      <c r="P35" s="837"/>
      <c r="Q35" s="838"/>
      <c r="R35" s="839"/>
      <c r="S35" s="839"/>
      <c r="T35" s="839"/>
      <c r="U35" s="839"/>
      <c r="V35" s="839"/>
      <c r="W35" s="839"/>
      <c r="X35" s="839"/>
      <c r="Y35" s="839"/>
      <c r="Z35" s="839"/>
      <c r="AA35" s="839"/>
      <c r="AB35" s="839"/>
      <c r="AC35" s="839"/>
      <c r="AD35" s="839"/>
      <c r="AE35" s="840"/>
      <c r="AF35" s="841"/>
      <c r="AG35" s="842"/>
      <c r="AH35" s="842"/>
      <c r="AI35" s="842"/>
      <c r="AJ35" s="843"/>
      <c r="AK35" s="910"/>
      <c r="AL35" s="911"/>
      <c r="AM35" s="911"/>
      <c r="AN35" s="911"/>
      <c r="AO35" s="911"/>
      <c r="AP35" s="911"/>
      <c r="AQ35" s="911"/>
      <c r="AR35" s="911"/>
      <c r="AS35" s="911"/>
      <c r="AT35" s="911"/>
      <c r="AU35" s="911"/>
      <c r="AV35" s="911"/>
      <c r="AW35" s="911"/>
      <c r="AX35" s="911"/>
      <c r="AY35" s="911"/>
      <c r="AZ35" s="912"/>
      <c r="BA35" s="912"/>
      <c r="BB35" s="912"/>
      <c r="BC35" s="912"/>
      <c r="BD35" s="912"/>
      <c r="BE35" s="908"/>
      <c r="BF35" s="908"/>
      <c r="BG35" s="908"/>
      <c r="BH35" s="908"/>
      <c r="BI35" s="909"/>
      <c r="BJ35" s="252"/>
      <c r="BK35" s="252"/>
      <c r="BL35" s="252"/>
      <c r="BM35" s="252"/>
      <c r="BN35" s="252"/>
      <c r="BO35" s="265"/>
      <c r="BP35" s="265"/>
      <c r="BQ35" s="262">
        <v>29</v>
      </c>
      <c r="BR35" s="263"/>
      <c r="BS35" s="848"/>
      <c r="BT35" s="849"/>
      <c r="BU35" s="849"/>
      <c r="BV35" s="849"/>
      <c r="BW35" s="849"/>
      <c r="BX35" s="849"/>
      <c r="BY35" s="849"/>
      <c r="BZ35" s="849"/>
      <c r="CA35" s="849"/>
      <c r="CB35" s="849"/>
      <c r="CC35" s="849"/>
      <c r="CD35" s="849"/>
      <c r="CE35" s="849"/>
      <c r="CF35" s="849"/>
      <c r="CG35" s="850"/>
      <c r="CH35" s="861"/>
      <c r="CI35" s="862"/>
      <c r="CJ35" s="862"/>
      <c r="CK35" s="862"/>
      <c r="CL35" s="863"/>
      <c r="CM35" s="861"/>
      <c r="CN35" s="862"/>
      <c r="CO35" s="862"/>
      <c r="CP35" s="862"/>
      <c r="CQ35" s="863"/>
      <c r="CR35" s="861"/>
      <c r="CS35" s="862"/>
      <c r="CT35" s="862"/>
      <c r="CU35" s="862"/>
      <c r="CV35" s="863"/>
      <c r="CW35" s="861"/>
      <c r="CX35" s="862"/>
      <c r="CY35" s="862"/>
      <c r="CZ35" s="862"/>
      <c r="DA35" s="863"/>
      <c r="DB35" s="861"/>
      <c r="DC35" s="862"/>
      <c r="DD35" s="862"/>
      <c r="DE35" s="862"/>
      <c r="DF35" s="863"/>
      <c r="DG35" s="861"/>
      <c r="DH35" s="862"/>
      <c r="DI35" s="862"/>
      <c r="DJ35" s="862"/>
      <c r="DK35" s="863"/>
      <c r="DL35" s="861"/>
      <c r="DM35" s="862"/>
      <c r="DN35" s="862"/>
      <c r="DO35" s="862"/>
      <c r="DP35" s="863"/>
      <c r="DQ35" s="861"/>
      <c r="DR35" s="862"/>
      <c r="DS35" s="862"/>
      <c r="DT35" s="862"/>
      <c r="DU35" s="863"/>
      <c r="DV35" s="864"/>
      <c r="DW35" s="865"/>
      <c r="DX35" s="865"/>
      <c r="DY35" s="865"/>
      <c r="DZ35" s="866"/>
      <c r="EA35" s="246"/>
    </row>
    <row r="36" spans="1:131" s="247" customFormat="1" ht="26.25" customHeight="1" x14ac:dyDescent="0.15">
      <c r="A36" s="266">
        <v>9</v>
      </c>
      <c r="B36" s="835"/>
      <c r="C36" s="836"/>
      <c r="D36" s="836"/>
      <c r="E36" s="836"/>
      <c r="F36" s="836"/>
      <c r="G36" s="836"/>
      <c r="H36" s="836"/>
      <c r="I36" s="836"/>
      <c r="J36" s="836"/>
      <c r="K36" s="836"/>
      <c r="L36" s="836"/>
      <c r="M36" s="836"/>
      <c r="N36" s="836"/>
      <c r="O36" s="836"/>
      <c r="P36" s="837"/>
      <c r="Q36" s="838"/>
      <c r="R36" s="839"/>
      <c r="S36" s="839"/>
      <c r="T36" s="839"/>
      <c r="U36" s="839"/>
      <c r="V36" s="839"/>
      <c r="W36" s="839"/>
      <c r="X36" s="839"/>
      <c r="Y36" s="839"/>
      <c r="Z36" s="839"/>
      <c r="AA36" s="839"/>
      <c r="AB36" s="839"/>
      <c r="AC36" s="839"/>
      <c r="AD36" s="839"/>
      <c r="AE36" s="840"/>
      <c r="AF36" s="841"/>
      <c r="AG36" s="842"/>
      <c r="AH36" s="842"/>
      <c r="AI36" s="842"/>
      <c r="AJ36" s="843"/>
      <c r="AK36" s="910"/>
      <c r="AL36" s="911"/>
      <c r="AM36" s="911"/>
      <c r="AN36" s="911"/>
      <c r="AO36" s="911"/>
      <c r="AP36" s="911"/>
      <c r="AQ36" s="911"/>
      <c r="AR36" s="911"/>
      <c r="AS36" s="911"/>
      <c r="AT36" s="911"/>
      <c r="AU36" s="911"/>
      <c r="AV36" s="911"/>
      <c r="AW36" s="911"/>
      <c r="AX36" s="911"/>
      <c r="AY36" s="911"/>
      <c r="AZ36" s="912"/>
      <c r="BA36" s="912"/>
      <c r="BB36" s="912"/>
      <c r="BC36" s="912"/>
      <c r="BD36" s="912"/>
      <c r="BE36" s="908"/>
      <c r="BF36" s="908"/>
      <c r="BG36" s="908"/>
      <c r="BH36" s="908"/>
      <c r="BI36" s="909"/>
      <c r="BJ36" s="252"/>
      <c r="BK36" s="252"/>
      <c r="BL36" s="252"/>
      <c r="BM36" s="252"/>
      <c r="BN36" s="252"/>
      <c r="BO36" s="265"/>
      <c r="BP36" s="265"/>
      <c r="BQ36" s="262">
        <v>30</v>
      </c>
      <c r="BR36" s="263"/>
      <c r="BS36" s="848"/>
      <c r="BT36" s="849"/>
      <c r="BU36" s="849"/>
      <c r="BV36" s="849"/>
      <c r="BW36" s="849"/>
      <c r="BX36" s="849"/>
      <c r="BY36" s="849"/>
      <c r="BZ36" s="849"/>
      <c r="CA36" s="849"/>
      <c r="CB36" s="849"/>
      <c r="CC36" s="849"/>
      <c r="CD36" s="849"/>
      <c r="CE36" s="849"/>
      <c r="CF36" s="849"/>
      <c r="CG36" s="850"/>
      <c r="CH36" s="861"/>
      <c r="CI36" s="862"/>
      <c r="CJ36" s="862"/>
      <c r="CK36" s="862"/>
      <c r="CL36" s="863"/>
      <c r="CM36" s="861"/>
      <c r="CN36" s="862"/>
      <c r="CO36" s="862"/>
      <c r="CP36" s="862"/>
      <c r="CQ36" s="863"/>
      <c r="CR36" s="861"/>
      <c r="CS36" s="862"/>
      <c r="CT36" s="862"/>
      <c r="CU36" s="862"/>
      <c r="CV36" s="863"/>
      <c r="CW36" s="861"/>
      <c r="CX36" s="862"/>
      <c r="CY36" s="862"/>
      <c r="CZ36" s="862"/>
      <c r="DA36" s="863"/>
      <c r="DB36" s="861"/>
      <c r="DC36" s="862"/>
      <c r="DD36" s="862"/>
      <c r="DE36" s="862"/>
      <c r="DF36" s="863"/>
      <c r="DG36" s="861"/>
      <c r="DH36" s="862"/>
      <c r="DI36" s="862"/>
      <c r="DJ36" s="862"/>
      <c r="DK36" s="863"/>
      <c r="DL36" s="861"/>
      <c r="DM36" s="862"/>
      <c r="DN36" s="862"/>
      <c r="DO36" s="862"/>
      <c r="DP36" s="863"/>
      <c r="DQ36" s="861"/>
      <c r="DR36" s="862"/>
      <c r="DS36" s="862"/>
      <c r="DT36" s="862"/>
      <c r="DU36" s="863"/>
      <c r="DV36" s="864"/>
      <c r="DW36" s="865"/>
      <c r="DX36" s="865"/>
      <c r="DY36" s="865"/>
      <c r="DZ36" s="866"/>
      <c r="EA36" s="246"/>
    </row>
    <row r="37" spans="1:131" s="247" customFormat="1" ht="26.25" customHeight="1" x14ac:dyDescent="0.15">
      <c r="A37" s="266">
        <v>10</v>
      </c>
      <c r="B37" s="835"/>
      <c r="C37" s="836"/>
      <c r="D37" s="836"/>
      <c r="E37" s="836"/>
      <c r="F37" s="836"/>
      <c r="G37" s="836"/>
      <c r="H37" s="836"/>
      <c r="I37" s="836"/>
      <c r="J37" s="836"/>
      <c r="K37" s="836"/>
      <c r="L37" s="836"/>
      <c r="M37" s="836"/>
      <c r="N37" s="836"/>
      <c r="O37" s="836"/>
      <c r="P37" s="837"/>
      <c r="Q37" s="838"/>
      <c r="R37" s="839"/>
      <c r="S37" s="839"/>
      <c r="T37" s="839"/>
      <c r="U37" s="839"/>
      <c r="V37" s="839"/>
      <c r="W37" s="839"/>
      <c r="X37" s="839"/>
      <c r="Y37" s="839"/>
      <c r="Z37" s="839"/>
      <c r="AA37" s="839"/>
      <c r="AB37" s="839"/>
      <c r="AC37" s="839"/>
      <c r="AD37" s="839"/>
      <c r="AE37" s="840"/>
      <c r="AF37" s="841"/>
      <c r="AG37" s="842"/>
      <c r="AH37" s="842"/>
      <c r="AI37" s="842"/>
      <c r="AJ37" s="843"/>
      <c r="AK37" s="910"/>
      <c r="AL37" s="911"/>
      <c r="AM37" s="911"/>
      <c r="AN37" s="911"/>
      <c r="AO37" s="911"/>
      <c r="AP37" s="911"/>
      <c r="AQ37" s="911"/>
      <c r="AR37" s="911"/>
      <c r="AS37" s="911"/>
      <c r="AT37" s="911"/>
      <c r="AU37" s="911"/>
      <c r="AV37" s="911"/>
      <c r="AW37" s="911"/>
      <c r="AX37" s="911"/>
      <c r="AY37" s="911"/>
      <c r="AZ37" s="912"/>
      <c r="BA37" s="912"/>
      <c r="BB37" s="912"/>
      <c r="BC37" s="912"/>
      <c r="BD37" s="912"/>
      <c r="BE37" s="908"/>
      <c r="BF37" s="908"/>
      <c r="BG37" s="908"/>
      <c r="BH37" s="908"/>
      <c r="BI37" s="909"/>
      <c r="BJ37" s="252"/>
      <c r="BK37" s="252"/>
      <c r="BL37" s="252"/>
      <c r="BM37" s="252"/>
      <c r="BN37" s="252"/>
      <c r="BO37" s="265"/>
      <c r="BP37" s="265"/>
      <c r="BQ37" s="262">
        <v>31</v>
      </c>
      <c r="BR37" s="263"/>
      <c r="BS37" s="848"/>
      <c r="BT37" s="849"/>
      <c r="BU37" s="849"/>
      <c r="BV37" s="849"/>
      <c r="BW37" s="849"/>
      <c r="BX37" s="849"/>
      <c r="BY37" s="849"/>
      <c r="BZ37" s="849"/>
      <c r="CA37" s="849"/>
      <c r="CB37" s="849"/>
      <c r="CC37" s="849"/>
      <c r="CD37" s="849"/>
      <c r="CE37" s="849"/>
      <c r="CF37" s="849"/>
      <c r="CG37" s="850"/>
      <c r="CH37" s="861"/>
      <c r="CI37" s="862"/>
      <c r="CJ37" s="862"/>
      <c r="CK37" s="862"/>
      <c r="CL37" s="863"/>
      <c r="CM37" s="861"/>
      <c r="CN37" s="862"/>
      <c r="CO37" s="862"/>
      <c r="CP37" s="862"/>
      <c r="CQ37" s="863"/>
      <c r="CR37" s="861"/>
      <c r="CS37" s="862"/>
      <c r="CT37" s="862"/>
      <c r="CU37" s="862"/>
      <c r="CV37" s="863"/>
      <c r="CW37" s="861"/>
      <c r="CX37" s="862"/>
      <c r="CY37" s="862"/>
      <c r="CZ37" s="862"/>
      <c r="DA37" s="863"/>
      <c r="DB37" s="861"/>
      <c r="DC37" s="862"/>
      <c r="DD37" s="862"/>
      <c r="DE37" s="862"/>
      <c r="DF37" s="863"/>
      <c r="DG37" s="861"/>
      <c r="DH37" s="862"/>
      <c r="DI37" s="862"/>
      <c r="DJ37" s="862"/>
      <c r="DK37" s="863"/>
      <c r="DL37" s="861"/>
      <c r="DM37" s="862"/>
      <c r="DN37" s="862"/>
      <c r="DO37" s="862"/>
      <c r="DP37" s="863"/>
      <c r="DQ37" s="861"/>
      <c r="DR37" s="862"/>
      <c r="DS37" s="862"/>
      <c r="DT37" s="862"/>
      <c r="DU37" s="863"/>
      <c r="DV37" s="864"/>
      <c r="DW37" s="865"/>
      <c r="DX37" s="865"/>
      <c r="DY37" s="865"/>
      <c r="DZ37" s="866"/>
      <c r="EA37" s="246"/>
    </row>
    <row r="38" spans="1:131" s="247" customFormat="1" ht="26.25" customHeight="1" x14ac:dyDescent="0.15">
      <c r="A38" s="266">
        <v>11</v>
      </c>
      <c r="B38" s="835"/>
      <c r="C38" s="836"/>
      <c r="D38" s="836"/>
      <c r="E38" s="836"/>
      <c r="F38" s="836"/>
      <c r="G38" s="836"/>
      <c r="H38" s="836"/>
      <c r="I38" s="836"/>
      <c r="J38" s="836"/>
      <c r="K38" s="836"/>
      <c r="L38" s="836"/>
      <c r="M38" s="836"/>
      <c r="N38" s="836"/>
      <c r="O38" s="836"/>
      <c r="P38" s="837"/>
      <c r="Q38" s="838"/>
      <c r="R38" s="839"/>
      <c r="S38" s="839"/>
      <c r="T38" s="839"/>
      <c r="U38" s="839"/>
      <c r="V38" s="839"/>
      <c r="W38" s="839"/>
      <c r="X38" s="839"/>
      <c r="Y38" s="839"/>
      <c r="Z38" s="839"/>
      <c r="AA38" s="839"/>
      <c r="AB38" s="839"/>
      <c r="AC38" s="839"/>
      <c r="AD38" s="839"/>
      <c r="AE38" s="840"/>
      <c r="AF38" s="841"/>
      <c r="AG38" s="842"/>
      <c r="AH38" s="842"/>
      <c r="AI38" s="842"/>
      <c r="AJ38" s="843"/>
      <c r="AK38" s="910"/>
      <c r="AL38" s="911"/>
      <c r="AM38" s="911"/>
      <c r="AN38" s="911"/>
      <c r="AO38" s="911"/>
      <c r="AP38" s="911"/>
      <c r="AQ38" s="911"/>
      <c r="AR38" s="911"/>
      <c r="AS38" s="911"/>
      <c r="AT38" s="911"/>
      <c r="AU38" s="911"/>
      <c r="AV38" s="911"/>
      <c r="AW38" s="911"/>
      <c r="AX38" s="911"/>
      <c r="AY38" s="911"/>
      <c r="AZ38" s="912"/>
      <c r="BA38" s="912"/>
      <c r="BB38" s="912"/>
      <c r="BC38" s="912"/>
      <c r="BD38" s="912"/>
      <c r="BE38" s="908"/>
      <c r="BF38" s="908"/>
      <c r="BG38" s="908"/>
      <c r="BH38" s="908"/>
      <c r="BI38" s="909"/>
      <c r="BJ38" s="252"/>
      <c r="BK38" s="252"/>
      <c r="BL38" s="252"/>
      <c r="BM38" s="252"/>
      <c r="BN38" s="252"/>
      <c r="BO38" s="265"/>
      <c r="BP38" s="265"/>
      <c r="BQ38" s="262">
        <v>32</v>
      </c>
      <c r="BR38" s="263"/>
      <c r="BS38" s="848"/>
      <c r="BT38" s="849"/>
      <c r="BU38" s="849"/>
      <c r="BV38" s="849"/>
      <c r="BW38" s="849"/>
      <c r="BX38" s="849"/>
      <c r="BY38" s="849"/>
      <c r="BZ38" s="849"/>
      <c r="CA38" s="849"/>
      <c r="CB38" s="849"/>
      <c r="CC38" s="849"/>
      <c r="CD38" s="849"/>
      <c r="CE38" s="849"/>
      <c r="CF38" s="849"/>
      <c r="CG38" s="850"/>
      <c r="CH38" s="861"/>
      <c r="CI38" s="862"/>
      <c r="CJ38" s="862"/>
      <c r="CK38" s="862"/>
      <c r="CL38" s="863"/>
      <c r="CM38" s="861"/>
      <c r="CN38" s="862"/>
      <c r="CO38" s="862"/>
      <c r="CP38" s="862"/>
      <c r="CQ38" s="863"/>
      <c r="CR38" s="861"/>
      <c r="CS38" s="862"/>
      <c r="CT38" s="862"/>
      <c r="CU38" s="862"/>
      <c r="CV38" s="863"/>
      <c r="CW38" s="861"/>
      <c r="CX38" s="862"/>
      <c r="CY38" s="862"/>
      <c r="CZ38" s="862"/>
      <c r="DA38" s="863"/>
      <c r="DB38" s="861"/>
      <c r="DC38" s="862"/>
      <c r="DD38" s="862"/>
      <c r="DE38" s="862"/>
      <c r="DF38" s="863"/>
      <c r="DG38" s="861"/>
      <c r="DH38" s="862"/>
      <c r="DI38" s="862"/>
      <c r="DJ38" s="862"/>
      <c r="DK38" s="863"/>
      <c r="DL38" s="861"/>
      <c r="DM38" s="862"/>
      <c r="DN38" s="862"/>
      <c r="DO38" s="862"/>
      <c r="DP38" s="863"/>
      <c r="DQ38" s="861"/>
      <c r="DR38" s="862"/>
      <c r="DS38" s="862"/>
      <c r="DT38" s="862"/>
      <c r="DU38" s="863"/>
      <c r="DV38" s="864"/>
      <c r="DW38" s="865"/>
      <c r="DX38" s="865"/>
      <c r="DY38" s="865"/>
      <c r="DZ38" s="866"/>
      <c r="EA38" s="246"/>
    </row>
    <row r="39" spans="1:131" s="247" customFormat="1" ht="26.25" customHeight="1" x14ac:dyDescent="0.15">
      <c r="A39" s="266">
        <v>12</v>
      </c>
      <c r="B39" s="835"/>
      <c r="C39" s="836"/>
      <c r="D39" s="836"/>
      <c r="E39" s="836"/>
      <c r="F39" s="836"/>
      <c r="G39" s="836"/>
      <c r="H39" s="836"/>
      <c r="I39" s="836"/>
      <c r="J39" s="836"/>
      <c r="K39" s="836"/>
      <c r="L39" s="836"/>
      <c r="M39" s="836"/>
      <c r="N39" s="836"/>
      <c r="O39" s="836"/>
      <c r="P39" s="837"/>
      <c r="Q39" s="838"/>
      <c r="R39" s="839"/>
      <c r="S39" s="839"/>
      <c r="T39" s="839"/>
      <c r="U39" s="839"/>
      <c r="V39" s="839"/>
      <c r="W39" s="839"/>
      <c r="X39" s="839"/>
      <c r="Y39" s="839"/>
      <c r="Z39" s="839"/>
      <c r="AA39" s="839"/>
      <c r="AB39" s="839"/>
      <c r="AC39" s="839"/>
      <c r="AD39" s="839"/>
      <c r="AE39" s="840"/>
      <c r="AF39" s="841"/>
      <c r="AG39" s="842"/>
      <c r="AH39" s="842"/>
      <c r="AI39" s="842"/>
      <c r="AJ39" s="843"/>
      <c r="AK39" s="910"/>
      <c r="AL39" s="911"/>
      <c r="AM39" s="911"/>
      <c r="AN39" s="911"/>
      <c r="AO39" s="911"/>
      <c r="AP39" s="911"/>
      <c r="AQ39" s="911"/>
      <c r="AR39" s="911"/>
      <c r="AS39" s="911"/>
      <c r="AT39" s="911"/>
      <c r="AU39" s="911"/>
      <c r="AV39" s="911"/>
      <c r="AW39" s="911"/>
      <c r="AX39" s="911"/>
      <c r="AY39" s="911"/>
      <c r="AZ39" s="912"/>
      <c r="BA39" s="912"/>
      <c r="BB39" s="912"/>
      <c r="BC39" s="912"/>
      <c r="BD39" s="912"/>
      <c r="BE39" s="908"/>
      <c r="BF39" s="908"/>
      <c r="BG39" s="908"/>
      <c r="BH39" s="908"/>
      <c r="BI39" s="909"/>
      <c r="BJ39" s="252"/>
      <c r="BK39" s="252"/>
      <c r="BL39" s="252"/>
      <c r="BM39" s="252"/>
      <c r="BN39" s="252"/>
      <c r="BO39" s="265"/>
      <c r="BP39" s="265"/>
      <c r="BQ39" s="262">
        <v>33</v>
      </c>
      <c r="BR39" s="263"/>
      <c r="BS39" s="848"/>
      <c r="BT39" s="849"/>
      <c r="BU39" s="849"/>
      <c r="BV39" s="849"/>
      <c r="BW39" s="849"/>
      <c r="BX39" s="849"/>
      <c r="BY39" s="849"/>
      <c r="BZ39" s="849"/>
      <c r="CA39" s="849"/>
      <c r="CB39" s="849"/>
      <c r="CC39" s="849"/>
      <c r="CD39" s="849"/>
      <c r="CE39" s="849"/>
      <c r="CF39" s="849"/>
      <c r="CG39" s="850"/>
      <c r="CH39" s="861"/>
      <c r="CI39" s="862"/>
      <c r="CJ39" s="862"/>
      <c r="CK39" s="862"/>
      <c r="CL39" s="863"/>
      <c r="CM39" s="861"/>
      <c r="CN39" s="862"/>
      <c r="CO39" s="862"/>
      <c r="CP39" s="862"/>
      <c r="CQ39" s="863"/>
      <c r="CR39" s="861"/>
      <c r="CS39" s="862"/>
      <c r="CT39" s="862"/>
      <c r="CU39" s="862"/>
      <c r="CV39" s="863"/>
      <c r="CW39" s="861"/>
      <c r="CX39" s="862"/>
      <c r="CY39" s="862"/>
      <c r="CZ39" s="862"/>
      <c r="DA39" s="863"/>
      <c r="DB39" s="861"/>
      <c r="DC39" s="862"/>
      <c r="DD39" s="862"/>
      <c r="DE39" s="862"/>
      <c r="DF39" s="863"/>
      <c r="DG39" s="861"/>
      <c r="DH39" s="862"/>
      <c r="DI39" s="862"/>
      <c r="DJ39" s="862"/>
      <c r="DK39" s="863"/>
      <c r="DL39" s="861"/>
      <c r="DM39" s="862"/>
      <c r="DN39" s="862"/>
      <c r="DO39" s="862"/>
      <c r="DP39" s="863"/>
      <c r="DQ39" s="861"/>
      <c r="DR39" s="862"/>
      <c r="DS39" s="862"/>
      <c r="DT39" s="862"/>
      <c r="DU39" s="863"/>
      <c r="DV39" s="864"/>
      <c r="DW39" s="865"/>
      <c r="DX39" s="865"/>
      <c r="DY39" s="865"/>
      <c r="DZ39" s="866"/>
      <c r="EA39" s="246"/>
    </row>
    <row r="40" spans="1:131" s="247" customFormat="1" ht="26.25" customHeight="1" x14ac:dyDescent="0.15">
      <c r="A40" s="261">
        <v>13</v>
      </c>
      <c r="B40" s="835"/>
      <c r="C40" s="836"/>
      <c r="D40" s="836"/>
      <c r="E40" s="836"/>
      <c r="F40" s="836"/>
      <c r="G40" s="836"/>
      <c r="H40" s="836"/>
      <c r="I40" s="836"/>
      <c r="J40" s="836"/>
      <c r="K40" s="836"/>
      <c r="L40" s="836"/>
      <c r="M40" s="836"/>
      <c r="N40" s="836"/>
      <c r="O40" s="836"/>
      <c r="P40" s="837"/>
      <c r="Q40" s="838"/>
      <c r="R40" s="839"/>
      <c r="S40" s="839"/>
      <c r="T40" s="839"/>
      <c r="U40" s="839"/>
      <c r="V40" s="839"/>
      <c r="W40" s="839"/>
      <c r="X40" s="839"/>
      <c r="Y40" s="839"/>
      <c r="Z40" s="839"/>
      <c r="AA40" s="839"/>
      <c r="AB40" s="839"/>
      <c r="AC40" s="839"/>
      <c r="AD40" s="839"/>
      <c r="AE40" s="840"/>
      <c r="AF40" s="841"/>
      <c r="AG40" s="842"/>
      <c r="AH40" s="842"/>
      <c r="AI40" s="842"/>
      <c r="AJ40" s="843"/>
      <c r="AK40" s="910"/>
      <c r="AL40" s="911"/>
      <c r="AM40" s="911"/>
      <c r="AN40" s="911"/>
      <c r="AO40" s="911"/>
      <c r="AP40" s="911"/>
      <c r="AQ40" s="911"/>
      <c r="AR40" s="911"/>
      <c r="AS40" s="911"/>
      <c r="AT40" s="911"/>
      <c r="AU40" s="911"/>
      <c r="AV40" s="911"/>
      <c r="AW40" s="911"/>
      <c r="AX40" s="911"/>
      <c r="AY40" s="911"/>
      <c r="AZ40" s="912"/>
      <c r="BA40" s="912"/>
      <c r="BB40" s="912"/>
      <c r="BC40" s="912"/>
      <c r="BD40" s="912"/>
      <c r="BE40" s="908"/>
      <c r="BF40" s="908"/>
      <c r="BG40" s="908"/>
      <c r="BH40" s="908"/>
      <c r="BI40" s="909"/>
      <c r="BJ40" s="252"/>
      <c r="BK40" s="252"/>
      <c r="BL40" s="252"/>
      <c r="BM40" s="252"/>
      <c r="BN40" s="252"/>
      <c r="BO40" s="265"/>
      <c r="BP40" s="265"/>
      <c r="BQ40" s="262">
        <v>34</v>
      </c>
      <c r="BR40" s="263"/>
      <c r="BS40" s="848"/>
      <c r="BT40" s="849"/>
      <c r="BU40" s="849"/>
      <c r="BV40" s="849"/>
      <c r="BW40" s="849"/>
      <c r="BX40" s="849"/>
      <c r="BY40" s="849"/>
      <c r="BZ40" s="849"/>
      <c r="CA40" s="849"/>
      <c r="CB40" s="849"/>
      <c r="CC40" s="849"/>
      <c r="CD40" s="849"/>
      <c r="CE40" s="849"/>
      <c r="CF40" s="849"/>
      <c r="CG40" s="850"/>
      <c r="CH40" s="861"/>
      <c r="CI40" s="862"/>
      <c r="CJ40" s="862"/>
      <c r="CK40" s="862"/>
      <c r="CL40" s="863"/>
      <c r="CM40" s="861"/>
      <c r="CN40" s="862"/>
      <c r="CO40" s="862"/>
      <c r="CP40" s="862"/>
      <c r="CQ40" s="863"/>
      <c r="CR40" s="861"/>
      <c r="CS40" s="862"/>
      <c r="CT40" s="862"/>
      <c r="CU40" s="862"/>
      <c r="CV40" s="863"/>
      <c r="CW40" s="861"/>
      <c r="CX40" s="862"/>
      <c r="CY40" s="862"/>
      <c r="CZ40" s="862"/>
      <c r="DA40" s="863"/>
      <c r="DB40" s="861"/>
      <c r="DC40" s="862"/>
      <c r="DD40" s="862"/>
      <c r="DE40" s="862"/>
      <c r="DF40" s="863"/>
      <c r="DG40" s="861"/>
      <c r="DH40" s="862"/>
      <c r="DI40" s="862"/>
      <c r="DJ40" s="862"/>
      <c r="DK40" s="863"/>
      <c r="DL40" s="861"/>
      <c r="DM40" s="862"/>
      <c r="DN40" s="862"/>
      <c r="DO40" s="862"/>
      <c r="DP40" s="863"/>
      <c r="DQ40" s="861"/>
      <c r="DR40" s="862"/>
      <c r="DS40" s="862"/>
      <c r="DT40" s="862"/>
      <c r="DU40" s="863"/>
      <c r="DV40" s="864"/>
      <c r="DW40" s="865"/>
      <c r="DX40" s="865"/>
      <c r="DY40" s="865"/>
      <c r="DZ40" s="866"/>
      <c r="EA40" s="246"/>
    </row>
    <row r="41" spans="1:131" s="247" customFormat="1" ht="26.25" customHeight="1" x14ac:dyDescent="0.15">
      <c r="A41" s="261">
        <v>14</v>
      </c>
      <c r="B41" s="835"/>
      <c r="C41" s="836"/>
      <c r="D41" s="836"/>
      <c r="E41" s="836"/>
      <c r="F41" s="836"/>
      <c r="G41" s="836"/>
      <c r="H41" s="836"/>
      <c r="I41" s="836"/>
      <c r="J41" s="836"/>
      <c r="K41" s="836"/>
      <c r="L41" s="836"/>
      <c r="M41" s="836"/>
      <c r="N41" s="836"/>
      <c r="O41" s="836"/>
      <c r="P41" s="837"/>
      <c r="Q41" s="838"/>
      <c r="R41" s="839"/>
      <c r="S41" s="839"/>
      <c r="T41" s="839"/>
      <c r="U41" s="839"/>
      <c r="V41" s="839"/>
      <c r="W41" s="839"/>
      <c r="X41" s="839"/>
      <c r="Y41" s="839"/>
      <c r="Z41" s="839"/>
      <c r="AA41" s="839"/>
      <c r="AB41" s="839"/>
      <c r="AC41" s="839"/>
      <c r="AD41" s="839"/>
      <c r="AE41" s="840"/>
      <c r="AF41" s="841"/>
      <c r="AG41" s="842"/>
      <c r="AH41" s="842"/>
      <c r="AI41" s="842"/>
      <c r="AJ41" s="843"/>
      <c r="AK41" s="910"/>
      <c r="AL41" s="911"/>
      <c r="AM41" s="911"/>
      <c r="AN41" s="911"/>
      <c r="AO41" s="911"/>
      <c r="AP41" s="911"/>
      <c r="AQ41" s="911"/>
      <c r="AR41" s="911"/>
      <c r="AS41" s="911"/>
      <c r="AT41" s="911"/>
      <c r="AU41" s="911"/>
      <c r="AV41" s="911"/>
      <c r="AW41" s="911"/>
      <c r="AX41" s="911"/>
      <c r="AY41" s="911"/>
      <c r="AZ41" s="912"/>
      <c r="BA41" s="912"/>
      <c r="BB41" s="912"/>
      <c r="BC41" s="912"/>
      <c r="BD41" s="912"/>
      <c r="BE41" s="908"/>
      <c r="BF41" s="908"/>
      <c r="BG41" s="908"/>
      <c r="BH41" s="908"/>
      <c r="BI41" s="909"/>
      <c r="BJ41" s="252"/>
      <c r="BK41" s="252"/>
      <c r="BL41" s="252"/>
      <c r="BM41" s="252"/>
      <c r="BN41" s="252"/>
      <c r="BO41" s="265"/>
      <c r="BP41" s="265"/>
      <c r="BQ41" s="262">
        <v>35</v>
      </c>
      <c r="BR41" s="263"/>
      <c r="BS41" s="848"/>
      <c r="BT41" s="849"/>
      <c r="BU41" s="849"/>
      <c r="BV41" s="849"/>
      <c r="BW41" s="849"/>
      <c r="BX41" s="849"/>
      <c r="BY41" s="849"/>
      <c r="BZ41" s="849"/>
      <c r="CA41" s="849"/>
      <c r="CB41" s="849"/>
      <c r="CC41" s="849"/>
      <c r="CD41" s="849"/>
      <c r="CE41" s="849"/>
      <c r="CF41" s="849"/>
      <c r="CG41" s="850"/>
      <c r="CH41" s="861"/>
      <c r="CI41" s="862"/>
      <c r="CJ41" s="862"/>
      <c r="CK41" s="862"/>
      <c r="CL41" s="863"/>
      <c r="CM41" s="861"/>
      <c r="CN41" s="862"/>
      <c r="CO41" s="862"/>
      <c r="CP41" s="862"/>
      <c r="CQ41" s="863"/>
      <c r="CR41" s="861"/>
      <c r="CS41" s="862"/>
      <c r="CT41" s="862"/>
      <c r="CU41" s="862"/>
      <c r="CV41" s="863"/>
      <c r="CW41" s="861"/>
      <c r="CX41" s="862"/>
      <c r="CY41" s="862"/>
      <c r="CZ41" s="862"/>
      <c r="DA41" s="863"/>
      <c r="DB41" s="861"/>
      <c r="DC41" s="862"/>
      <c r="DD41" s="862"/>
      <c r="DE41" s="862"/>
      <c r="DF41" s="863"/>
      <c r="DG41" s="861"/>
      <c r="DH41" s="862"/>
      <c r="DI41" s="862"/>
      <c r="DJ41" s="862"/>
      <c r="DK41" s="863"/>
      <c r="DL41" s="861"/>
      <c r="DM41" s="862"/>
      <c r="DN41" s="862"/>
      <c r="DO41" s="862"/>
      <c r="DP41" s="863"/>
      <c r="DQ41" s="861"/>
      <c r="DR41" s="862"/>
      <c r="DS41" s="862"/>
      <c r="DT41" s="862"/>
      <c r="DU41" s="863"/>
      <c r="DV41" s="864"/>
      <c r="DW41" s="865"/>
      <c r="DX41" s="865"/>
      <c r="DY41" s="865"/>
      <c r="DZ41" s="866"/>
      <c r="EA41" s="246"/>
    </row>
    <row r="42" spans="1:131" s="247" customFormat="1" ht="26.25" customHeight="1" x14ac:dyDescent="0.15">
      <c r="A42" s="261">
        <v>15</v>
      </c>
      <c r="B42" s="835"/>
      <c r="C42" s="836"/>
      <c r="D42" s="836"/>
      <c r="E42" s="836"/>
      <c r="F42" s="836"/>
      <c r="G42" s="836"/>
      <c r="H42" s="836"/>
      <c r="I42" s="836"/>
      <c r="J42" s="836"/>
      <c r="K42" s="836"/>
      <c r="L42" s="836"/>
      <c r="M42" s="836"/>
      <c r="N42" s="836"/>
      <c r="O42" s="836"/>
      <c r="P42" s="837"/>
      <c r="Q42" s="838"/>
      <c r="R42" s="839"/>
      <c r="S42" s="839"/>
      <c r="T42" s="839"/>
      <c r="U42" s="839"/>
      <c r="V42" s="839"/>
      <c r="W42" s="839"/>
      <c r="X42" s="839"/>
      <c r="Y42" s="839"/>
      <c r="Z42" s="839"/>
      <c r="AA42" s="839"/>
      <c r="AB42" s="839"/>
      <c r="AC42" s="839"/>
      <c r="AD42" s="839"/>
      <c r="AE42" s="840"/>
      <c r="AF42" s="841"/>
      <c r="AG42" s="842"/>
      <c r="AH42" s="842"/>
      <c r="AI42" s="842"/>
      <c r="AJ42" s="843"/>
      <c r="AK42" s="910"/>
      <c r="AL42" s="911"/>
      <c r="AM42" s="911"/>
      <c r="AN42" s="911"/>
      <c r="AO42" s="911"/>
      <c r="AP42" s="911"/>
      <c r="AQ42" s="911"/>
      <c r="AR42" s="911"/>
      <c r="AS42" s="911"/>
      <c r="AT42" s="911"/>
      <c r="AU42" s="911"/>
      <c r="AV42" s="911"/>
      <c r="AW42" s="911"/>
      <c r="AX42" s="911"/>
      <c r="AY42" s="911"/>
      <c r="AZ42" s="912"/>
      <c r="BA42" s="912"/>
      <c r="BB42" s="912"/>
      <c r="BC42" s="912"/>
      <c r="BD42" s="912"/>
      <c r="BE42" s="908"/>
      <c r="BF42" s="908"/>
      <c r="BG42" s="908"/>
      <c r="BH42" s="908"/>
      <c r="BI42" s="909"/>
      <c r="BJ42" s="252"/>
      <c r="BK42" s="252"/>
      <c r="BL42" s="252"/>
      <c r="BM42" s="252"/>
      <c r="BN42" s="252"/>
      <c r="BO42" s="265"/>
      <c r="BP42" s="265"/>
      <c r="BQ42" s="262">
        <v>36</v>
      </c>
      <c r="BR42" s="263"/>
      <c r="BS42" s="848"/>
      <c r="BT42" s="849"/>
      <c r="BU42" s="849"/>
      <c r="BV42" s="849"/>
      <c r="BW42" s="849"/>
      <c r="BX42" s="849"/>
      <c r="BY42" s="849"/>
      <c r="BZ42" s="849"/>
      <c r="CA42" s="849"/>
      <c r="CB42" s="849"/>
      <c r="CC42" s="849"/>
      <c r="CD42" s="849"/>
      <c r="CE42" s="849"/>
      <c r="CF42" s="849"/>
      <c r="CG42" s="850"/>
      <c r="CH42" s="861"/>
      <c r="CI42" s="862"/>
      <c r="CJ42" s="862"/>
      <c r="CK42" s="862"/>
      <c r="CL42" s="863"/>
      <c r="CM42" s="861"/>
      <c r="CN42" s="862"/>
      <c r="CO42" s="862"/>
      <c r="CP42" s="862"/>
      <c r="CQ42" s="863"/>
      <c r="CR42" s="861"/>
      <c r="CS42" s="862"/>
      <c r="CT42" s="862"/>
      <c r="CU42" s="862"/>
      <c r="CV42" s="863"/>
      <c r="CW42" s="861"/>
      <c r="CX42" s="862"/>
      <c r="CY42" s="862"/>
      <c r="CZ42" s="862"/>
      <c r="DA42" s="863"/>
      <c r="DB42" s="861"/>
      <c r="DC42" s="862"/>
      <c r="DD42" s="862"/>
      <c r="DE42" s="862"/>
      <c r="DF42" s="863"/>
      <c r="DG42" s="861"/>
      <c r="DH42" s="862"/>
      <c r="DI42" s="862"/>
      <c r="DJ42" s="862"/>
      <c r="DK42" s="863"/>
      <c r="DL42" s="861"/>
      <c r="DM42" s="862"/>
      <c r="DN42" s="862"/>
      <c r="DO42" s="862"/>
      <c r="DP42" s="863"/>
      <c r="DQ42" s="861"/>
      <c r="DR42" s="862"/>
      <c r="DS42" s="862"/>
      <c r="DT42" s="862"/>
      <c r="DU42" s="863"/>
      <c r="DV42" s="864"/>
      <c r="DW42" s="865"/>
      <c r="DX42" s="865"/>
      <c r="DY42" s="865"/>
      <c r="DZ42" s="866"/>
      <c r="EA42" s="246"/>
    </row>
    <row r="43" spans="1:131" s="247" customFormat="1" ht="26.25" customHeight="1" x14ac:dyDescent="0.15">
      <c r="A43" s="261">
        <v>16</v>
      </c>
      <c r="B43" s="835"/>
      <c r="C43" s="836"/>
      <c r="D43" s="836"/>
      <c r="E43" s="836"/>
      <c r="F43" s="836"/>
      <c r="G43" s="836"/>
      <c r="H43" s="836"/>
      <c r="I43" s="836"/>
      <c r="J43" s="836"/>
      <c r="K43" s="836"/>
      <c r="L43" s="836"/>
      <c r="M43" s="836"/>
      <c r="N43" s="836"/>
      <c r="O43" s="836"/>
      <c r="P43" s="837"/>
      <c r="Q43" s="838"/>
      <c r="R43" s="839"/>
      <c r="S43" s="839"/>
      <c r="T43" s="839"/>
      <c r="U43" s="839"/>
      <c r="V43" s="839"/>
      <c r="W43" s="839"/>
      <c r="X43" s="839"/>
      <c r="Y43" s="839"/>
      <c r="Z43" s="839"/>
      <c r="AA43" s="839"/>
      <c r="AB43" s="839"/>
      <c r="AC43" s="839"/>
      <c r="AD43" s="839"/>
      <c r="AE43" s="840"/>
      <c r="AF43" s="841"/>
      <c r="AG43" s="842"/>
      <c r="AH43" s="842"/>
      <c r="AI43" s="842"/>
      <c r="AJ43" s="843"/>
      <c r="AK43" s="910"/>
      <c r="AL43" s="911"/>
      <c r="AM43" s="911"/>
      <c r="AN43" s="911"/>
      <c r="AO43" s="911"/>
      <c r="AP43" s="911"/>
      <c r="AQ43" s="911"/>
      <c r="AR43" s="911"/>
      <c r="AS43" s="911"/>
      <c r="AT43" s="911"/>
      <c r="AU43" s="911"/>
      <c r="AV43" s="911"/>
      <c r="AW43" s="911"/>
      <c r="AX43" s="911"/>
      <c r="AY43" s="911"/>
      <c r="AZ43" s="912"/>
      <c r="BA43" s="912"/>
      <c r="BB43" s="912"/>
      <c r="BC43" s="912"/>
      <c r="BD43" s="912"/>
      <c r="BE43" s="908"/>
      <c r="BF43" s="908"/>
      <c r="BG43" s="908"/>
      <c r="BH43" s="908"/>
      <c r="BI43" s="909"/>
      <c r="BJ43" s="252"/>
      <c r="BK43" s="252"/>
      <c r="BL43" s="252"/>
      <c r="BM43" s="252"/>
      <c r="BN43" s="252"/>
      <c r="BO43" s="265"/>
      <c r="BP43" s="265"/>
      <c r="BQ43" s="262">
        <v>37</v>
      </c>
      <c r="BR43" s="263"/>
      <c r="BS43" s="848"/>
      <c r="BT43" s="849"/>
      <c r="BU43" s="849"/>
      <c r="BV43" s="849"/>
      <c r="BW43" s="849"/>
      <c r="BX43" s="849"/>
      <c r="BY43" s="849"/>
      <c r="BZ43" s="849"/>
      <c r="CA43" s="849"/>
      <c r="CB43" s="849"/>
      <c r="CC43" s="849"/>
      <c r="CD43" s="849"/>
      <c r="CE43" s="849"/>
      <c r="CF43" s="849"/>
      <c r="CG43" s="850"/>
      <c r="CH43" s="861"/>
      <c r="CI43" s="862"/>
      <c r="CJ43" s="862"/>
      <c r="CK43" s="862"/>
      <c r="CL43" s="863"/>
      <c r="CM43" s="861"/>
      <c r="CN43" s="862"/>
      <c r="CO43" s="862"/>
      <c r="CP43" s="862"/>
      <c r="CQ43" s="863"/>
      <c r="CR43" s="861"/>
      <c r="CS43" s="862"/>
      <c r="CT43" s="862"/>
      <c r="CU43" s="862"/>
      <c r="CV43" s="863"/>
      <c r="CW43" s="861"/>
      <c r="CX43" s="862"/>
      <c r="CY43" s="862"/>
      <c r="CZ43" s="862"/>
      <c r="DA43" s="863"/>
      <c r="DB43" s="861"/>
      <c r="DC43" s="862"/>
      <c r="DD43" s="862"/>
      <c r="DE43" s="862"/>
      <c r="DF43" s="863"/>
      <c r="DG43" s="861"/>
      <c r="DH43" s="862"/>
      <c r="DI43" s="862"/>
      <c r="DJ43" s="862"/>
      <c r="DK43" s="863"/>
      <c r="DL43" s="861"/>
      <c r="DM43" s="862"/>
      <c r="DN43" s="862"/>
      <c r="DO43" s="862"/>
      <c r="DP43" s="863"/>
      <c r="DQ43" s="861"/>
      <c r="DR43" s="862"/>
      <c r="DS43" s="862"/>
      <c r="DT43" s="862"/>
      <c r="DU43" s="863"/>
      <c r="DV43" s="864"/>
      <c r="DW43" s="865"/>
      <c r="DX43" s="865"/>
      <c r="DY43" s="865"/>
      <c r="DZ43" s="866"/>
      <c r="EA43" s="246"/>
    </row>
    <row r="44" spans="1:131" s="247" customFormat="1" ht="26.25" customHeight="1" x14ac:dyDescent="0.15">
      <c r="A44" s="261">
        <v>17</v>
      </c>
      <c r="B44" s="835"/>
      <c r="C44" s="836"/>
      <c r="D44" s="836"/>
      <c r="E44" s="836"/>
      <c r="F44" s="836"/>
      <c r="G44" s="836"/>
      <c r="H44" s="836"/>
      <c r="I44" s="836"/>
      <c r="J44" s="836"/>
      <c r="K44" s="836"/>
      <c r="L44" s="836"/>
      <c r="M44" s="836"/>
      <c r="N44" s="836"/>
      <c r="O44" s="836"/>
      <c r="P44" s="837"/>
      <c r="Q44" s="838"/>
      <c r="R44" s="839"/>
      <c r="S44" s="839"/>
      <c r="T44" s="839"/>
      <c r="U44" s="839"/>
      <c r="V44" s="839"/>
      <c r="W44" s="839"/>
      <c r="X44" s="839"/>
      <c r="Y44" s="839"/>
      <c r="Z44" s="839"/>
      <c r="AA44" s="839"/>
      <c r="AB44" s="839"/>
      <c r="AC44" s="839"/>
      <c r="AD44" s="839"/>
      <c r="AE44" s="840"/>
      <c r="AF44" s="841"/>
      <c r="AG44" s="842"/>
      <c r="AH44" s="842"/>
      <c r="AI44" s="842"/>
      <c r="AJ44" s="843"/>
      <c r="AK44" s="910"/>
      <c r="AL44" s="911"/>
      <c r="AM44" s="911"/>
      <c r="AN44" s="911"/>
      <c r="AO44" s="911"/>
      <c r="AP44" s="911"/>
      <c r="AQ44" s="911"/>
      <c r="AR44" s="911"/>
      <c r="AS44" s="911"/>
      <c r="AT44" s="911"/>
      <c r="AU44" s="911"/>
      <c r="AV44" s="911"/>
      <c r="AW44" s="911"/>
      <c r="AX44" s="911"/>
      <c r="AY44" s="911"/>
      <c r="AZ44" s="912"/>
      <c r="BA44" s="912"/>
      <c r="BB44" s="912"/>
      <c r="BC44" s="912"/>
      <c r="BD44" s="912"/>
      <c r="BE44" s="908"/>
      <c r="BF44" s="908"/>
      <c r="BG44" s="908"/>
      <c r="BH44" s="908"/>
      <c r="BI44" s="909"/>
      <c r="BJ44" s="252"/>
      <c r="BK44" s="252"/>
      <c r="BL44" s="252"/>
      <c r="BM44" s="252"/>
      <c r="BN44" s="252"/>
      <c r="BO44" s="265"/>
      <c r="BP44" s="265"/>
      <c r="BQ44" s="262">
        <v>38</v>
      </c>
      <c r="BR44" s="263"/>
      <c r="BS44" s="848"/>
      <c r="BT44" s="849"/>
      <c r="BU44" s="849"/>
      <c r="BV44" s="849"/>
      <c r="BW44" s="849"/>
      <c r="BX44" s="849"/>
      <c r="BY44" s="849"/>
      <c r="BZ44" s="849"/>
      <c r="CA44" s="849"/>
      <c r="CB44" s="849"/>
      <c r="CC44" s="849"/>
      <c r="CD44" s="849"/>
      <c r="CE44" s="849"/>
      <c r="CF44" s="849"/>
      <c r="CG44" s="850"/>
      <c r="CH44" s="861"/>
      <c r="CI44" s="862"/>
      <c r="CJ44" s="862"/>
      <c r="CK44" s="862"/>
      <c r="CL44" s="863"/>
      <c r="CM44" s="861"/>
      <c r="CN44" s="862"/>
      <c r="CO44" s="862"/>
      <c r="CP44" s="862"/>
      <c r="CQ44" s="863"/>
      <c r="CR44" s="861"/>
      <c r="CS44" s="862"/>
      <c r="CT44" s="862"/>
      <c r="CU44" s="862"/>
      <c r="CV44" s="863"/>
      <c r="CW44" s="861"/>
      <c r="CX44" s="862"/>
      <c r="CY44" s="862"/>
      <c r="CZ44" s="862"/>
      <c r="DA44" s="863"/>
      <c r="DB44" s="861"/>
      <c r="DC44" s="862"/>
      <c r="DD44" s="862"/>
      <c r="DE44" s="862"/>
      <c r="DF44" s="863"/>
      <c r="DG44" s="861"/>
      <c r="DH44" s="862"/>
      <c r="DI44" s="862"/>
      <c r="DJ44" s="862"/>
      <c r="DK44" s="863"/>
      <c r="DL44" s="861"/>
      <c r="DM44" s="862"/>
      <c r="DN44" s="862"/>
      <c r="DO44" s="862"/>
      <c r="DP44" s="863"/>
      <c r="DQ44" s="861"/>
      <c r="DR44" s="862"/>
      <c r="DS44" s="862"/>
      <c r="DT44" s="862"/>
      <c r="DU44" s="863"/>
      <c r="DV44" s="864"/>
      <c r="DW44" s="865"/>
      <c r="DX44" s="865"/>
      <c r="DY44" s="865"/>
      <c r="DZ44" s="866"/>
      <c r="EA44" s="246"/>
    </row>
    <row r="45" spans="1:131" s="247" customFormat="1" ht="26.25" customHeight="1" x14ac:dyDescent="0.15">
      <c r="A45" s="261">
        <v>18</v>
      </c>
      <c r="B45" s="835"/>
      <c r="C45" s="836"/>
      <c r="D45" s="836"/>
      <c r="E45" s="836"/>
      <c r="F45" s="836"/>
      <c r="G45" s="836"/>
      <c r="H45" s="836"/>
      <c r="I45" s="836"/>
      <c r="J45" s="836"/>
      <c r="K45" s="836"/>
      <c r="L45" s="836"/>
      <c r="M45" s="836"/>
      <c r="N45" s="836"/>
      <c r="O45" s="836"/>
      <c r="P45" s="837"/>
      <c r="Q45" s="838"/>
      <c r="R45" s="839"/>
      <c r="S45" s="839"/>
      <c r="T45" s="839"/>
      <c r="U45" s="839"/>
      <c r="V45" s="839"/>
      <c r="W45" s="839"/>
      <c r="X45" s="839"/>
      <c r="Y45" s="839"/>
      <c r="Z45" s="839"/>
      <c r="AA45" s="839"/>
      <c r="AB45" s="839"/>
      <c r="AC45" s="839"/>
      <c r="AD45" s="839"/>
      <c r="AE45" s="840"/>
      <c r="AF45" s="841"/>
      <c r="AG45" s="842"/>
      <c r="AH45" s="842"/>
      <c r="AI45" s="842"/>
      <c r="AJ45" s="843"/>
      <c r="AK45" s="910"/>
      <c r="AL45" s="911"/>
      <c r="AM45" s="911"/>
      <c r="AN45" s="911"/>
      <c r="AO45" s="911"/>
      <c r="AP45" s="911"/>
      <c r="AQ45" s="911"/>
      <c r="AR45" s="911"/>
      <c r="AS45" s="911"/>
      <c r="AT45" s="911"/>
      <c r="AU45" s="911"/>
      <c r="AV45" s="911"/>
      <c r="AW45" s="911"/>
      <c r="AX45" s="911"/>
      <c r="AY45" s="911"/>
      <c r="AZ45" s="912"/>
      <c r="BA45" s="912"/>
      <c r="BB45" s="912"/>
      <c r="BC45" s="912"/>
      <c r="BD45" s="912"/>
      <c r="BE45" s="908"/>
      <c r="BF45" s="908"/>
      <c r="BG45" s="908"/>
      <c r="BH45" s="908"/>
      <c r="BI45" s="909"/>
      <c r="BJ45" s="252"/>
      <c r="BK45" s="252"/>
      <c r="BL45" s="252"/>
      <c r="BM45" s="252"/>
      <c r="BN45" s="252"/>
      <c r="BO45" s="265"/>
      <c r="BP45" s="265"/>
      <c r="BQ45" s="262">
        <v>39</v>
      </c>
      <c r="BR45" s="263"/>
      <c r="BS45" s="848"/>
      <c r="BT45" s="849"/>
      <c r="BU45" s="849"/>
      <c r="BV45" s="849"/>
      <c r="BW45" s="849"/>
      <c r="BX45" s="849"/>
      <c r="BY45" s="849"/>
      <c r="BZ45" s="849"/>
      <c r="CA45" s="849"/>
      <c r="CB45" s="849"/>
      <c r="CC45" s="849"/>
      <c r="CD45" s="849"/>
      <c r="CE45" s="849"/>
      <c r="CF45" s="849"/>
      <c r="CG45" s="850"/>
      <c r="CH45" s="861"/>
      <c r="CI45" s="862"/>
      <c r="CJ45" s="862"/>
      <c r="CK45" s="862"/>
      <c r="CL45" s="863"/>
      <c r="CM45" s="861"/>
      <c r="CN45" s="862"/>
      <c r="CO45" s="862"/>
      <c r="CP45" s="862"/>
      <c r="CQ45" s="863"/>
      <c r="CR45" s="861"/>
      <c r="CS45" s="862"/>
      <c r="CT45" s="862"/>
      <c r="CU45" s="862"/>
      <c r="CV45" s="863"/>
      <c r="CW45" s="861"/>
      <c r="CX45" s="862"/>
      <c r="CY45" s="862"/>
      <c r="CZ45" s="862"/>
      <c r="DA45" s="863"/>
      <c r="DB45" s="861"/>
      <c r="DC45" s="862"/>
      <c r="DD45" s="862"/>
      <c r="DE45" s="862"/>
      <c r="DF45" s="863"/>
      <c r="DG45" s="861"/>
      <c r="DH45" s="862"/>
      <c r="DI45" s="862"/>
      <c r="DJ45" s="862"/>
      <c r="DK45" s="863"/>
      <c r="DL45" s="861"/>
      <c r="DM45" s="862"/>
      <c r="DN45" s="862"/>
      <c r="DO45" s="862"/>
      <c r="DP45" s="863"/>
      <c r="DQ45" s="861"/>
      <c r="DR45" s="862"/>
      <c r="DS45" s="862"/>
      <c r="DT45" s="862"/>
      <c r="DU45" s="863"/>
      <c r="DV45" s="864"/>
      <c r="DW45" s="865"/>
      <c r="DX45" s="865"/>
      <c r="DY45" s="865"/>
      <c r="DZ45" s="866"/>
      <c r="EA45" s="246"/>
    </row>
    <row r="46" spans="1:131" s="247" customFormat="1" ht="26.25" customHeight="1" x14ac:dyDescent="0.15">
      <c r="A46" s="261">
        <v>19</v>
      </c>
      <c r="B46" s="835"/>
      <c r="C46" s="836"/>
      <c r="D46" s="836"/>
      <c r="E46" s="836"/>
      <c r="F46" s="836"/>
      <c r="G46" s="836"/>
      <c r="H46" s="836"/>
      <c r="I46" s="836"/>
      <c r="J46" s="836"/>
      <c r="K46" s="836"/>
      <c r="L46" s="836"/>
      <c r="M46" s="836"/>
      <c r="N46" s="836"/>
      <c r="O46" s="836"/>
      <c r="P46" s="837"/>
      <c r="Q46" s="838"/>
      <c r="R46" s="839"/>
      <c r="S46" s="839"/>
      <c r="T46" s="839"/>
      <c r="U46" s="839"/>
      <c r="V46" s="839"/>
      <c r="W46" s="839"/>
      <c r="X46" s="839"/>
      <c r="Y46" s="839"/>
      <c r="Z46" s="839"/>
      <c r="AA46" s="839"/>
      <c r="AB46" s="839"/>
      <c r="AC46" s="839"/>
      <c r="AD46" s="839"/>
      <c r="AE46" s="840"/>
      <c r="AF46" s="841"/>
      <c r="AG46" s="842"/>
      <c r="AH46" s="842"/>
      <c r="AI46" s="842"/>
      <c r="AJ46" s="843"/>
      <c r="AK46" s="910"/>
      <c r="AL46" s="911"/>
      <c r="AM46" s="911"/>
      <c r="AN46" s="911"/>
      <c r="AO46" s="911"/>
      <c r="AP46" s="911"/>
      <c r="AQ46" s="911"/>
      <c r="AR46" s="911"/>
      <c r="AS46" s="911"/>
      <c r="AT46" s="911"/>
      <c r="AU46" s="911"/>
      <c r="AV46" s="911"/>
      <c r="AW46" s="911"/>
      <c r="AX46" s="911"/>
      <c r="AY46" s="911"/>
      <c r="AZ46" s="912"/>
      <c r="BA46" s="912"/>
      <c r="BB46" s="912"/>
      <c r="BC46" s="912"/>
      <c r="BD46" s="912"/>
      <c r="BE46" s="908"/>
      <c r="BF46" s="908"/>
      <c r="BG46" s="908"/>
      <c r="BH46" s="908"/>
      <c r="BI46" s="909"/>
      <c r="BJ46" s="252"/>
      <c r="BK46" s="252"/>
      <c r="BL46" s="252"/>
      <c r="BM46" s="252"/>
      <c r="BN46" s="252"/>
      <c r="BO46" s="265"/>
      <c r="BP46" s="265"/>
      <c r="BQ46" s="262">
        <v>40</v>
      </c>
      <c r="BR46" s="263"/>
      <c r="BS46" s="848"/>
      <c r="BT46" s="849"/>
      <c r="BU46" s="849"/>
      <c r="BV46" s="849"/>
      <c r="BW46" s="849"/>
      <c r="BX46" s="849"/>
      <c r="BY46" s="849"/>
      <c r="BZ46" s="849"/>
      <c r="CA46" s="849"/>
      <c r="CB46" s="849"/>
      <c r="CC46" s="849"/>
      <c r="CD46" s="849"/>
      <c r="CE46" s="849"/>
      <c r="CF46" s="849"/>
      <c r="CG46" s="850"/>
      <c r="CH46" s="861"/>
      <c r="CI46" s="862"/>
      <c r="CJ46" s="862"/>
      <c r="CK46" s="862"/>
      <c r="CL46" s="863"/>
      <c r="CM46" s="861"/>
      <c r="CN46" s="862"/>
      <c r="CO46" s="862"/>
      <c r="CP46" s="862"/>
      <c r="CQ46" s="863"/>
      <c r="CR46" s="861"/>
      <c r="CS46" s="862"/>
      <c r="CT46" s="862"/>
      <c r="CU46" s="862"/>
      <c r="CV46" s="863"/>
      <c r="CW46" s="861"/>
      <c r="CX46" s="862"/>
      <c r="CY46" s="862"/>
      <c r="CZ46" s="862"/>
      <c r="DA46" s="863"/>
      <c r="DB46" s="861"/>
      <c r="DC46" s="862"/>
      <c r="DD46" s="862"/>
      <c r="DE46" s="862"/>
      <c r="DF46" s="863"/>
      <c r="DG46" s="861"/>
      <c r="DH46" s="862"/>
      <c r="DI46" s="862"/>
      <c r="DJ46" s="862"/>
      <c r="DK46" s="863"/>
      <c r="DL46" s="861"/>
      <c r="DM46" s="862"/>
      <c r="DN46" s="862"/>
      <c r="DO46" s="862"/>
      <c r="DP46" s="863"/>
      <c r="DQ46" s="861"/>
      <c r="DR46" s="862"/>
      <c r="DS46" s="862"/>
      <c r="DT46" s="862"/>
      <c r="DU46" s="863"/>
      <c r="DV46" s="864"/>
      <c r="DW46" s="865"/>
      <c r="DX46" s="865"/>
      <c r="DY46" s="865"/>
      <c r="DZ46" s="866"/>
      <c r="EA46" s="246"/>
    </row>
    <row r="47" spans="1:131" s="247" customFormat="1" ht="26.25" customHeight="1" x14ac:dyDescent="0.15">
      <c r="A47" s="261">
        <v>20</v>
      </c>
      <c r="B47" s="835"/>
      <c r="C47" s="836"/>
      <c r="D47" s="836"/>
      <c r="E47" s="836"/>
      <c r="F47" s="836"/>
      <c r="G47" s="836"/>
      <c r="H47" s="836"/>
      <c r="I47" s="836"/>
      <c r="J47" s="836"/>
      <c r="K47" s="836"/>
      <c r="L47" s="836"/>
      <c r="M47" s="836"/>
      <c r="N47" s="836"/>
      <c r="O47" s="836"/>
      <c r="P47" s="837"/>
      <c r="Q47" s="838"/>
      <c r="R47" s="839"/>
      <c r="S47" s="839"/>
      <c r="T47" s="839"/>
      <c r="U47" s="839"/>
      <c r="V47" s="839"/>
      <c r="W47" s="839"/>
      <c r="X47" s="839"/>
      <c r="Y47" s="839"/>
      <c r="Z47" s="839"/>
      <c r="AA47" s="839"/>
      <c r="AB47" s="839"/>
      <c r="AC47" s="839"/>
      <c r="AD47" s="839"/>
      <c r="AE47" s="840"/>
      <c r="AF47" s="841"/>
      <c r="AG47" s="842"/>
      <c r="AH47" s="842"/>
      <c r="AI47" s="842"/>
      <c r="AJ47" s="843"/>
      <c r="AK47" s="910"/>
      <c r="AL47" s="911"/>
      <c r="AM47" s="911"/>
      <c r="AN47" s="911"/>
      <c r="AO47" s="911"/>
      <c r="AP47" s="911"/>
      <c r="AQ47" s="911"/>
      <c r="AR47" s="911"/>
      <c r="AS47" s="911"/>
      <c r="AT47" s="911"/>
      <c r="AU47" s="911"/>
      <c r="AV47" s="911"/>
      <c r="AW47" s="911"/>
      <c r="AX47" s="911"/>
      <c r="AY47" s="911"/>
      <c r="AZ47" s="912"/>
      <c r="BA47" s="912"/>
      <c r="BB47" s="912"/>
      <c r="BC47" s="912"/>
      <c r="BD47" s="912"/>
      <c r="BE47" s="908"/>
      <c r="BF47" s="908"/>
      <c r="BG47" s="908"/>
      <c r="BH47" s="908"/>
      <c r="BI47" s="909"/>
      <c r="BJ47" s="252"/>
      <c r="BK47" s="252"/>
      <c r="BL47" s="252"/>
      <c r="BM47" s="252"/>
      <c r="BN47" s="252"/>
      <c r="BO47" s="265"/>
      <c r="BP47" s="265"/>
      <c r="BQ47" s="262">
        <v>41</v>
      </c>
      <c r="BR47" s="263"/>
      <c r="BS47" s="848"/>
      <c r="BT47" s="849"/>
      <c r="BU47" s="849"/>
      <c r="BV47" s="849"/>
      <c r="BW47" s="849"/>
      <c r="BX47" s="849"/>
      <c r="BY47" s="849"/>
      <c r="BZ47" s="849"/>
      <c r="CA47" s="849"/>
      <c r="CB47" s="849"/>
      <c r="CC47" s="849"/>
      <c r="CD47" s="849"/>
      <c r="CE47" s="849"/>
      <c r="CF47" s="849"/>
      <c r="CG47" s="850"/>
      <c r="CH47" s="861"/>
      <c r="CI47" s="862"/>
      <c r="CJ47" s="862"/>
      <c r="CK47" s="862"/>
      <c r="CL47" s="863"/>
      <c r="CM47" s="861"/>
      <c r="CN47" s="862"/>
      <c r="CO47" s="862"/>
      <c r="CP47" s="862"/>
      <c r="CQ47" s="863"/>
      <c r="CR47" s="861"/>
      <c r="CS47" s="862"/>
      <c r="CT47" s="862"/>
      <c r="CU47" s="862"/>
      <c r="CV47" s="863"/>
      <c r="CW47" s="861"/>
      <c r="CX47" s="862"/>
      <c r="CY47" s="862"/>
      <c r="CZ47" s="862"/>
      <c r="DA47" s="863"/>
      <c r="DB47" s="861"/>
      <c r="DC47" s="862"/>
      <c r="DD47" s="862"/>
      <c r="DE47" s="862"/>
      <c r="DF47" s="863"/>
      <c r="DG47" s="861"/>
      <c r="DH47" s="862"/>
      <c r="DI47" s="862"/>
      <c r="DJ47" s="862"/>
      <c r="DK47" s="863"/>
      <c r="DL47" s="861"/>
      <c r="DM47" s="862"/>
      <c r="DN47" s="862"/>
      <c r="DO47" s="862"/>
      <c r="DP47" s="863"/>
      <c r="DQ47" s="861"/>
      <c r="DR47" s="862"/>
      <c r="DS47" s="862"/>
      <c r="DT47" s="862"/>
      <c r="DU47" s="863"/>
      <c r="DV47" s="864"/>
      <c r="DW47" s="865"/>
      <c r="DX47" s="865"/>
      <c r="DY47" s="865"/>
      <c r="DZ47" s="866"/>
      <c r="EA47" s="246"/>
    </row>
    <row r="48" spans="1:131" s="247" customFormat="1" ht="26.25" customHeight="1" x14ac:dyDescent="0.15">
      <c r="A48" s="261">
        <v>21</v>
      </c>
      <c r="B48" s="835"/>
      <c r="C48" s="836"/>
      <c r="D48" s="836"/>
      <c r="E48" s="836"/>
      <c r="F48" s="836"/>
      <c r="G48" s="836"/>
      <c r="H48" s="836"/>
      <c r="I48" s="836"/>
      <c r="J48" s="836"/>
      <c r="K48" s="836"/>
      <c r="L48" s="836"/>
      <c r="M48" s="836"/>
      <c r="N48" s="836"/>
      <c r="O48" s="836"/>
      <c r="P48" s="837"/>
      <c r="Q48" s="838"/>
      <c r="R48" s="839"/>
      <c r="S48" s="839"/>
      <c r="T48" s="839"/>
      <c r="U48" s="839"/>
      <c r="V48" s="839"/>
      <c r="W48" s="839"/>
      <c r="X48" s="839"/>
      <c r="Y48" s="839"/>
      <c r="Z48" s="839"/>
      <c r="AA48" s="839"/>
      <c r="AB48" s="839"/>
      <c r="AC48" s="839"/>
      <c r="AD48" s="839"/>
      <c r="AE48" s="840"/>
      <c r="AF48" s="841"/>
      <c r="AG48" s="842"/>
      <c r="AH48" s="842"/>
      <c r="AI48" s="842"/>
      <c r="AJ48" s="843"/>
      <c r="AK48" s="910"/>
      <c r="AL48" s="911"/>
      <c r="AM48" s="911"/>
      <c r="AN48" s="911"/>
      <c r="AO48" s="911"/>
      <c r="AP48" s="911"/>
      <c r="AQ48" s="911"/>
      <c r="AR48" s="911"/>
      <c r="AS48" s="911"/>
      <c r="AT48" s="911"/>
      <c r="AU48" s="911"/>
      <c r="AV48" s="911"/>
      <c r="AW48" s="911"/>
      <c r="AX48" s="911"/>
      <c r="AY48" s="911"/>
      <c r="AZ48" s="912"/>
      <c r="BA48" s="912"/>
      <c r="BB48" s="912"/>
      <c r="BC48" s="912"/>
      <c r="BD48" s="912"/>
      <c r="BE48" s="908"/>
      <c r="BF48" s="908"/>
      <c r="BG48" s="908"/>
      <c r="BH48" s="908"/>
      <c r="BI48" s="909"/>
      <c r="BJ48" s="252"/>
      <c r="BK48" s="252"/>
      <c r="BL48" s="252"/>
      <c r="BM48" s="252"/>
      <c r="BN48" s="252"/>
      <c r="BO48" s="265"/>
      <c r="BP48" s="265"/>
      <c r="BQ48" s="262">
        <v>42</v>
      </c>
      <c r="BR48" s="263"/>
      <c r="BS48" s="848"/>
      <c r="BT48" s="849"/>
      <c r="BU48" s="849"/>
      <c r="BV48" s="849"/>
      <c r="BW48" s="849"/>
      <c r="BX48" s="849"/>
      <c r="BY48" s="849"/>
      <c r="BZ48" s="849"/>
      <c r="CA48" s="849"/>
      <c r="CB48" s="849"/>
      <c r="CC48" s="849"/>
      <c r="CD48" s="849"/>
      <c r="CE48" s="849"/>
      <c r="CF48" s="849"/>
      <c r="CG48" s="850"/>
      <c r="CH48" s="861"/>
      <c r="CI48" s="862"/>
      <c r="CJ48" s="862"/>
      <c r="CK48" s="862"/>
      <c r="CL48" s="863"/>
      <c r="CM48" s="861"/>
      <c r="CN48" s="862"/>
      <c r="CO48" s="862"/>
      <c r="CP48" s="862"/>
      <c r="CQ48" s="863"/>
      <c r="CR48" s="861"/>
      <c r="CS48" s="862"/>
      <c r="CT48" s="862"/>
      <c r="CU48" s="862"/>
      <c r="CV48" s="863"/>
      <c r="CW48" s="861"/>
      <c r="CX48" s="862"/>
      <c r="CY48" s="862"/>
      <c r="CZ48" s="862"/>
      <c r="DA48" s="863"/>
      <c r="DB48" s="861"/>
      <c r="DC48" s="862"/>
      <c r="DD48" s="862"/>
      <c r="DE48" s="862"/>
      <c r="DF48" s="863"/>
      <c r="DG48" s="861"/>
      <c r="DH48" s="862"/>
      <c r="DI48" s="862"/>
      <c r="DJ48" s="862"/>
      <c r="DK48" s="863"/>
      <c r="DL48" s="861"/>
      <c r="DM48" s="862"/>
      <c r="DN48" s="862"/>
      <c r="DO48" s="862"/>
      <c r="DP48" s="863"/>
      <c r="DQ48" s="861"/>
      <c r="DR48" s="862"/>
      <c r="DS48" s="862"/>
      <c r="DT48" s="862"/>
      <c r="DU48" s="863"/>
      <c r="DV48" s="864"/>
      <c r="DW48" s="865"/>
      <c r="DX48" s="865"/>
      <c r="DY48" s="865"/>
      <c r="DZ48" s="866"/>
      <c r="EA48" s="246"/>
    </row>
    <row r="49" spans="1:131" s="247" customFormat="1" ht="26.25" customHeight="1" x14ac:dyDescent="0.15">
      <c r="A49" s="261">
        <v>22</v>
      </c>
      <c r="B49" s="835"/>
      <c r="C49" s="836"/>
      <c r="D49" s="836"/>
      <c r="E49" s="836"/>
      <c r="F49" s="836"/>
      <c r="G49" s="836"/>
      <c r="H49" s="836"/>
      <c r="I49" s="836"/>
      <c r="J49" s="836"/>
      <c r="K49" s="836"/>
      <c r="L49" s="836"/>
      <c r="M49" s="836"/>
      <c r="N49" s="836"/>
      <c r="O49" s="836"/>
      <c r="P49" s="837"/>
      <c r="Q49" s="838"/>
      <c r="R49" s="839"/>
      <c r="S49" s="839"/>
      <c r="T49" s="839"/>
      <c r="U49" s="839"/>
      <c r="V49" s="839"/>
      <c r="W49" s="839"/>
      <c r="X49" s="839"/>
      <c r="Y49" s="839"/>
      <c r="Z49" s="839"/>
      <c r="AA49" s="839"/>
      <c r="AB49" s="839"/>
      <c r="AC49" s="839"/>
      <c r="AD49" s="839"/>
      <c r="AE49" s="840"/>
      <c r="AF49" s="841"/>
      <c r="AG49" s="842"/>
      <c r="AH49" s="842"/>
      <c r="AI49" s="842"/>
      <c r="AJ49" s="843"/>
      <c r="AK49" s="910"/>
      <c r="AL49" s="911"/>
      <c r="AM49" s="911"/>
      <c r="AN49" s="911"/>
      <c r="AO49" s="911"/>
      <c r="AP49" s="911"/>
      <c r="AQ49" s="911"/>
      <c r="AR49" s="911"/>
      <c r="AS49" s="911"/>
      <c r="AT49" s="911"/>
      <c r="AU49" s="911"/>
      <c r="AV49" s="911"/>
      <c r="AW49" s="911"/>
      <c r="AX49" s="911"/>
      <c r="AY49" s="911"/>
      <c r="AZ49" s="912"/>
      <c r="BA49" s="912"/>
      <c r="BB49" s="912"/>
      <c r="BC49" s="912"/>
      <c r="BD49" s="912"/>
      <c r="BE49" s="908"/>
      <c r="BF49" s="908"/>
      <c r="BG49" s="908"/>
      <c r="BH49" s="908"/>
      <c r="BI49" s="909"/>
      <c r="BJ49" s="252"/>
      <c r="BK49" s="252"/>
      <c r="BL49" s="252"/>
      <c r="BM49" s="252"/>
      <c r="BN49" s="252"/>
      <c r="BO49" s="265"/>
      <c r="BP49" s="265"/>
      <c r="BQ49" s="262">
        <v>43</v>
      </c>
      <c r="BR49" s="263"/>
      <c r="BS49" s="848"/>
      <c r="BT49" s="849"/>
      <c r="BU49" s="849"/>
      <c r="BV49" s="849"/>
      <c r="BW49" s="849"/>
      <c r="BX49" s="849"/>
      <c r="BY49" s="849"/>
      <c r="BZ49" s="849"/>
      <c r="CA49" s="849"/>
      <c r="CB49" s="849"/>
      <c r="CC49" s="849"/>
      <c r="CD49" s="849"/>
      <c r="CE49" s="849"/>
      <c r="CF49" s="849"/>
      <c r="CG49" s="850"/>
      <c r="CH49" s="861"/>
      <c r="CI49" s="862"/>
      <c r="CJ49" s="862"/>
      <c r="CK49" s="862"/>
      <c r="CL49" s="863"/>
      <c r="CM49" s="861"/>
      <c r="CN49" s="862"/>
      <c r="CO49" s="862"/>
      <c r="CP49" s="862"/>
      <c r="CQ49" s="863"/>
      <c r="CR49" s="861"/>
      <c r="CS49" s="862"/>
      <c r="CT49" s="862"/>
      <c r="CU49" s="862"/>
      <c r="CV49" s="863"/>
      <c r="CW49" s="861"/>
      <c r="CX49" s="862"/>
      <c r="CY49" s="862"/>
      <c r="CZ49" s="862"/>
      <c r="DA49" s="863"/>
      <c r="DB49" s="861"/>
      <c r="DC49" s="862"/>
      <c r="DD49" s="862"/>
      <c r="DE49" s="862"/>
      <c r="DF49" s="863"/>
      <c r="DG49" s="861"/>
      <c r="DH49" s="862"/>
      <c r="DI49" s="862"/>
      <c r="DJ49" s="862"/>
      <c r="DK49" s="863"/>
      <c r="DL49" s="861"/>
      <c r="DM49" s="862"/>
      <c r="DN49" s="862"/>
      <c r="DO49" s="862"/>
      <c r="DP49" s="863"/>
      <c r="DQ49" s="861"/>
      <c r="DR49" s="862"/>
      <c r="DS49" s="862"/>
      <c r="DT49" s="862"/>
      <c r="DU49" s="863"/>
      <c r="DV49" s="864"/>
      <c r="DW49" s="865"/>
      <c r="DX49" s="865"/>
      <c r="DY49" s="865"/>
      <c r="DZ49" s="866"/>
      <c r="EA49" s="246"/>
    </row>
    <row r="50" spans="1:131" s="247" customFormat="1" ht="26.25" customHeight="1" x14ac:dyDescent="0.15">
      <c r="A50" s="261">
        <v>23</v>
      </c>
      <c r="B50" s="835"/>
      <c r="C50" s="836"/>
      <c r="D50" s="836"/>
      <c r="E50" s="836"/>
      <c r="F50" s="836"/>
      <c r="G50" s="836"/>
      <c r="H50" s="836"/>
      <c r="I50" s="836"/>
      <c r="J50" s="836"/>
      <c r="K50" s="836"/>
      <c r="L50" s="836"/>
      <c r="M50" s="836"/>
      <c r="N50" s="836"/>
      <c r="O50" s="836"/>
      <c r="P50" s="837"/>
      <c r="Q50" s="913"/>
      <c r="R50" s="914"/>
      <c r="S50" s="914"/>
      <c r="T50" s="914"/>
      <c r="U50" s="914"/>
      <c r="V50" s="914"/>
      <c r="W50" s="914"/>
      <c r="X50" s="914"/>
      <c r="Y50" s="914"/>
      <c r="Z50" s="914"/>
      <c r="AA50" s="914"/>
      <c r="AB50" s="914"/>
      <c r="AC50" s="914"/>
      <c r="AD50" s="914"/>
      <c r="AE50" s="915"/>
      <c r="AF50" s="841"/>
      <c r="AG50" s="842"/>
      <c r="AH50" s="842"/>
      <c r="AI50" s="842"/>
      <c r="AJ50" s="843"/>
      <c r="AK50" s="916"/>
      <c r="AL50" s="914"/>
      <c r="AM50" s="914"/>
      <c r="AN50" s="914"/>
      <c r="AO50" s="914"/>
      <c r="AP50" s="914"/>
      <c r="AQ50" s="914"/>
      <c r="AR50" s="914"/>
      <c r="AS50" s="914"/>
      <c r="AT50" s="914"/>
      <c r="AU50" s="914"/>
      <c r="AV50" s="914"/>
      <c r="AW50" s="914"/>
      <c r="AX50" s="914"/>
      <c r="AY50" s="914"/>
      <c r="AZ50" s="917"/>
      <c r="BA50" s="917"/>
      <c r="BB50" s="917"/>
      <c r="BC50" s="917"/>
      <c r="BD50" s="917"/>
      <c r="BE50" s="908"/>
      <c r="BF50" s="908"/>
      <c r="BG50" s="908"/>
      <c r="BH50" s="908"/>
      <c r="BI50" s="909"/>
      <c r="BJ50" s="252"/>
      <c r="BK50" s="252"/>
      <c r="BL50" s="252"/>
      <c r="BM50" s="252"/>
      <c r="BN50" s="252"/>
      <c r="BO50" s="265"/>
      <c r="BP50" s="265"/>
      <c r="BQ50" s="262">
        <v>44</v>
      </c>
      <c r="BR50" s="263"/>
      <c r="BS50" s="848"/>
      <c r="BT50" s="849"/>
      <c r="BU50" s="849"/>
      <c r="BV50" s="849"/>
      <c r="BW50" s="849"/>
      <c r="BX50" s="849"/>
      <c r="BY50" s="849"/>
      <c r="BZ50" s="849"/>
      <c r="CA50" s="849"/>
      <c r="CB50" s="849"/>
      <c r="CC50" s="849"/>
      <c r="CD50" s="849"/>
      <c r="CE50" s="849"/>
      <c r="CF50" s="849"/>
      <c r="CG50" s="850"/>
      <c r="CH50" s="861"/>
      <c r="CI50" s="862"/>
      <c r="CJ50" s="862"/>
      <c r="CK50" s="862"/>
      <c r="CL50" s="863"/>
      <c r="CM50" s="861"/>
      <c r="CN50" s="862"/>
      <c r="CO50" s="862"/>
      <c r="CP50" s="862"/>
      <c r="CQ50" s="863"/>
      <c r="CR50" s="861"/>
      <c r="CS50" s="862"/>
      <c r="CT50" s="862"/>
      <c r="CU50" s="862"/>
      <c r="CV50" s="863"/>
      <c r="CW50" s="861"/>
      <c r="CX50" s="862"/>
      <c r="CY50" s="862"/>
      <c r="CZ50" s="862"/>
      <c r="DA50" s="863"/>
      <c r="DB50" s="861"/>
      <c r="DC50" s="862"/>
      <c r="DD50" s="862"/>
      <c r="DE50" s="862"/>
      <c r="DF50" s="863"/>
      <c r="DG50" s="861"/>
      <c r="DH50" s="862"/>
      <c r="DI50" s="862"/>
      <c r="DJ50" s="862"/>
      <c r="DK50" s="863"/>
      <c r="DL50" s="861"/>
      <c r="DM50" s="862"/>
      <c r="DN50" s="862"/>
      <c r="DO50" s="862"/>
      <c r="DP50" s="863"/>
      <c r="DQ50" s="861"/>
      <c r="DR50" s="862"/>
      <c r="DS50" s="862"/>
      <c r="DT50" s="862"/>
      <c r="DU50" s="863"/>
      <c r="DV50" s="864"/>
      <c r="DW50" s="865"/>
      <c r="DX50" s="865"/>
      <c r="DY50" s="865"/>
      <c r="DZ50" s="866"/>
      <c r="EA50" s="246"/>
    </row>
    <row r="51" spans="1:131" s="247" customFormat="1" ht="26.25" customHeight="1" x14ac:dyDescent="0.15">
      <c r="A51" s="261">
        <v>24</v>
      </c>
      <c r="B51" s="835"/>
      <c r="C51" s="836"/>
      <c r="D51" s="836"/>
      <c r="E51" s="836"/>
      <c r="F51" s="836"/>
      <c r="G51" s="836"/>
      <c r="H51" s="836"/>
      <c r="I51" s="836"/>
      <c r="J51" s="836"/>
      <c r="K51" s="836"/>
      <c r="L51" s="836"/>
      <c r="M51" s="836"/>
      <c r="N51" s="836"/>
      <c r="O51" s="836"/>
      <c r="P51" s="837"/>
      <c r="Q51" s="913"/>
      <c r="R51" s="914"/>
      <c r="S51" s="914"/>
      <c r="T51" s="914"/>
      <c r="U51" s="914"/>
      <c r="V51" s="914"/>
      <c r="W51" s="914"/>
      <c r="X51" s="914"/>
      <c r="Y51" s="914"/>
      <c r="Z51" s="914"/>
      <c r="AA51" s="914"/>
      <c r="AB51" s="914"/>
      <c r="AC51" s="914"/>
      <c r="AD51" s="914"/>
      <c r="AE51" s="915"/>
      <c r="AF51" s="841"/>
      <c r="AG51" s="842"/>
      <c r="AH51" s="842"/>
      <c r="AI51" s="842"/>
      <c r="AJ51" s="843"/>
      <c r="AK51" s="916"/>
      <c r="AL51" s="914"/>
      <c r="AM51" s="914"/>
      <c r="AN51" s="914"/>
      <c r="AO51" s="914"/>
      <c r="AP51" s="914"/>
      <c r="AQ51" s="914"/>
      <c r="AR51" s="914"/>
      <c r="AS51" s="914"/>
      <c r="AT51" s="914"/>
      <c r="AU51" s="914"/>
      <c r="AV51" s="914"/>
      <c r="AW51" s="914"/>
      <c r="AX51" s="914"/>
      <c r="AY51" s="914"/>
      <c r="AZ51" s="917"/>
      <c r="BA51" s="917"/>
      <c r="BB51" s="917"/>
      <c r="BC51" s="917"/>
      <c r="BD51" s="917"/>
      <c r="BE51" s="908"/>
      <c r="BF51" s="908"/>
      <c r="BG51" s="908"/>
      <c r="BH51" s="908"/>
      <c r="BI51" s="909"/>
      <c r="BJ51" s="252"/>
      <c r="BK51" s="252"/>
      <c r="BL51" s="252"/>
      <c r="BM51" s="252"/>
      <c r="BN51" s="252"/>
      <c r="BO51" s="265"/>
      <c r="BP51" s="265"/>
      <c r="BQ51" s="262">
        <v>45</v>
      </c>
      <c r="BR51" s="263"/>
      <c r="BS51" s="848"/>
      <c r="BT51" s="849"/>
      <c r="BU51" s="849"/>
      <c r="BV51" s="849"/>
      <c r="BW51" s="849"/>
      <c r="BX51" s="849"/>
      <c r="BY51" s="849"/>
      <c r="BZ51" s="849"/>
      <c r="CA51" s="849"/>
      <c r="CB51" s="849"/>
      <c r="CC51" s="849"/>
      <c r="CD51" s="849"/>
      <c r="CE51" s="849"/>
      <c r="CF51" s="849"/>
      <c r="CG51" s="850"/>
      <c r="CH51" s="861"/>
      <c r="CI51" s="862"/>
      <c r="CJ51" s="862"/>
      <c r="CK51" s="862"/>
      <c r="CL51" s="863"/>
      <c r="CM51" s="861"/>
      <c r="CN51" s="862"/>
      <c r="CO51" s="862"/>
      <c r="CP51" s="862"/>
      <c r="CQ51" s="863"/>
      <c r="CR51" s="861"/>
      <c r="CS51" s="862"/>
      <c r="CT51" s="862"/>
      <c r="CU51" s="862"/>
      <c r="CV51" s="863"/>
      <c r="CW51" s="861"/>
      <c r="CX51" s="862"/>
      <c r="CY51" s="862"/>
      <c r="CZ51" s="862"/>
      <c r="DA51" s="863"/>
      <c r="DB51" s="861"/>
      <c r="DC51" s="862"/>
      <c r="DD51" s="862"/>
      <c r="DE51" s="862"/>
      <c r="DF51" s="863"/>
      <c r="DG51" s="861"/>
      <c r="DH51" s="862"/>
      <c r="DI51" s="862"/>
      <c r="DJ51" s="862"/>
      <c r="DK51" s="863"/>
      <c r="DL51" s="861"/>
      <c r="DM51" s="862"/>
      <c r="DN51" s="862"/>
      <c r="DO51" s="862"/>
      <c r="DP51" s="863"/>
      <c r="DQ51" s="861"/>
      <c r="DR51" s="862"/>
      <c r="DS51" s="862"/>
      <c r="DT51" s="862"/>
      <c r="DU51" s="863"/>
      <c r="DV51" s="864"/>
      <c r="DW51" s="865"/>
      <c r="DX51" s="865"/>
      <c r="DY51" s="865"/>
      <c r="DZ51" s="866"/>
      <c r="EA51" s="246"/>
    </row>
    <row r="52" spans="1:131" s="247" customFormat="1" ht="26.25" customHeight="1" x14ac:dyDescent="0.15">
      <c r="A52" s="261">
        <v>25</v>
      </c>
      <c r="B52" s="835"/>
      <c r="C52" s="836"/>
      <c r="D52" s="836"/>
      <c r="E52" s="836"/>
      <c r="F52" s="836"/>
      <c r="G52" s="836"/>
      <c r="H52" s="836"/>
      <c r="I52" s="836"/>
      <c r="J52" s="836"/>
      <c r="K52" s="836"/>
      <c r="L52" s="836"/>
      <c r="M52" s="836"/>
      <c r="N52" s="836"/>
      <c r="O52" s="836"/>
      <c r="P52" s="837"/>
      <c r="Q52" s="913"/>
      <c r="R52" s="914"/>
      <c r="S52" s="914"/>
      <c r="T52" s="914"/>
      <c r="U52" s="914"/>
      <c r="V52" s="914"/>
      <c r="W52" s="914"/>
      <c r="X52" s="914"/>
      <c r="Y52" s="914"/>
      <c r="Z52" s="914"/>
      <c r="AA52" s="914"/>
      <c r="AB52" s="914"/>
      <c r="AC52" s="914"/>
      <c r="AD52" s="914"/>
      <c r="AE52" s="915"/>
      <c r="AF52" s="841"/>
      <c r="AG52" s="842"/>
      <c r="AH52" s="842"/>
      <c r="AI52" s="842"/>
      <c r="AJ52" s="843"/>
      <c r="AK52" s="916"/>
      <c r="AL52" s="914"/>
      <c r="AM52" s="914"/>
      <c r="AN52" s="914"/>
      <c r="AO52" s="914"/>
      <c r="AP52" s="914"/>
      <c r="AQ52" s="914"/>
      <c r="AR52" s="914"/>
      <c r="AS52" s="914"/>
      <c r="AT52" s="914"/>
      <c r="AU52" s="914"/>
      <c r="AV52" s="914"/>
      <c r="AW52" s="914"/>
      <c r="AX52" s="914"/>
      <c r="AY52" s="914"/>
      <c r="AZ52" s="917"/>
      <c r="BA52" s="917"/>
      <c r="BB52" s="917"/>
      <c r="BC52" s="917"/>
      <c r="BD52" s="917"/>
      <c r="BE52" s="908"/>
      <c r="BF52" s="908"/>
      <c r="BG52" s="908"/>
      <c r="BH52" s="908"/>
      <c r="BI52" s="909"/>
      <c r="BJ52" s="252"/>
      <c r="BK52" s="252"/>
      <c r="BL52" s="252"/>
      <c r="BM52" s="252"/>
      <c r="BN52" s="252"/>
      <c r="BO52" s="265"/>
      <c r="BP52" s="265"/>
      <c r="BQ52" s="262">
        <v>46</v>
      </c>
      <c r="BR52" s="263"/>
      <c r="BS52" s="848"/>
      <c r="BT52" s="849"/>
      <c r="BU52" s="849"/>
      <c r="BV52" s="849"/>
      <c r="BW52" s="849"/>
      <c r="BX52" s="849"/>
      <c r="BY52" s="849"/>
      <c r="BZ52" s="849"/>
      <c r="CA52" s="849"/>
      <c r="CB52" s="849"/>
      <c r="CC52" s="849"/>
      <c r="CD52" s="849"/>
      <c r="CE52" s="849"/>
      <c r="CF52" s="849"/>
      <c r="CG52" s="850"/>
      <c r="CH52" s="861"/>
      <c r="CI52" s="862"/>
      <c r="CJ52" s="862"/>
      <c r="CK52" s="862"/>
      <c r="CL52" s="863"/>
      <c r="CM52" s="861"/>
      <c r="CN52" s="862"/>
      <c r="CO52" s="862"/>
      <c r="CP52" s="862"/>
      <c r="CQ52" s="863"/>
      <c r="CR52" s="861"/>
      <c r="CS52" s="862"/>
      <c r="CT52" s="862"/>
      <c r="CU52" s="862"/>
      <c r="CV52" s="863"/>
      <c r="CW52" s="861"/>
      <c r="CX52" s="862"/>
      <c r="CY52" s="862"/>
      <c r="CZ52" s="862"/>
      <c r="DA52" s="863"/>
      <c r="DB52" s="861"/>
      <c r="DC52" s="862"/>
      <c r="DD52" s="862"/>
      <c r="DE52" s="862"/>
      <c r="DF52" s="863"/>
      <c r="DG52" s="861"/>
      <c r="DH52" s="862"/>
      <c r="DI52" s="862"/>
      <c r="DJ52" s="862"/>
      <c r="DK52" s="863"/>
      <c r="DL52" s="861"/>
      <c r="DM52" s="862"/>
      <c r="DN52" s="862"/>
      <c r="DO52" s="862"/>
      <c r="DP52" s="863"/>
      <c r="DQ52" s="861"/>
      <c r="DR52" s="862"/>
      <c r="DS52" s="862"/>
      <c r="DT52" s="862"/>
      <c r="DU52" s="863"/>
      <c r="DV52" s="864"/>
      <c r="DW52" s="865"/>
      <c r="DX52" s="865"/>
      <c r="DY52" s="865"/>
      <c r="DZ52" s="866"/>
      <c r="EA52" s="246"/>
    </row>
    <row r="53" spans="1:131" s="247" customFormat="1" ht="26.25" customHeight="1" x14ac:dyDescent="0.15">
      <c r="A53" s="261">
        <v>26</v>
      </c>
      <c r="B53" s="835"/>
      <c r="C53" s="836"/>
      <c r="D53" s="836"/>
      <c r="E53" s="836"/>
      <c r="F53" s="836"/>
      <c r="G53" s="836"/>
      <c r="H53" s="836"/>
      <c r="I53" s="836"/>
      <c r="J53" s="836"/>
      <c r="K53" s="836"/>
      <c r="L53" s="836"/>
      <c r="M53" s="836"/>
      <c r="N53" s="836"/>
      <c r="O53" s="836"/>
      <c r="P53" s="837"/>
      <c r="Q53" s="913"/>
      <c r="R53" s="914"/>
      <c r="S53" s="914"/>
      <c r="T53" s="914"/>
      <c r="U53" s="914"/>
      <c r="V53" s="914"/>
      <c r="W53" s="914"/>
      <c r="X53" s="914"/>
      <c r="Y53" s="914"/>
      <c r="Z53" s="914"/>
      <c r="AA53" s="914"/>
      <c r="AB53" s="914"/>
      <c r="AC53" s="914"/>
      <c r="AD53" s="914"/>
      <c r="AE53" s="915"/>
      <c r="AF53" s="841"/>
      <c r="AG53" s="842"/>
      <c r="AH53" s="842"/>
      <c r="AI53" s="842"/>
      <c r="AJ53" s="843"/>
      <c r="AK53" s="916"/>
      <c r="AL53" s="914"/>
      <c r="AM53" s="914"/>
      <c r="AN53" s="914"/>
      <c r="AO53" s="914"/>
      <c r="AP53" s="914"/>
      <c r="AQ53" s="914"/>
      <c r="AR53" s="914"/>
      <c r="AS53" s="914"/>
      <c r="AT53" s="914"/>
      <c r="AU53" s="914"/>
      <c r="AV53" s="914"/>
      <c r="AW53" s="914"/>
      <c r="AX53" s="914"/>
      <c r="AY53" s="914"/>
      <c r="AZ53" s="917"/>
      <c r="BA53" s="917"/>
      <c r="BB53" s="917"/>
      <c r="BC53" s="917"/>
      <c r="BD53" s="917"/>
      <c r="BE53" s="908"/>
      <c r="BF53" s="908"/>
      <c r="BG53" s="908"/>
      <c r="BH53" s="908"/>
      <c r="BI53" s="909"/>
      <c r="BJ53" s="252"/>
      <c r="BK53" s="252"/>
      <c r="BL53" s="252"/>
      <c r="BM53" s="252"/>
      <c r="BN53" s="252"/>
      <c r="BO53" s="265"/>
      <c r="BP53" s="265"/>
      <c r="BQ53" s="262">
        <v>47</v>
      </c>
      <c r="BR53" s="263"/>
      <c r="BS53" s="848"/>
      <c r="BT53" s="849"/>
      <c r="BU53" s="849"/>
      <c r="BV53" s="849"/>
      <c r="BW53" s="849"/>
      <c r="BX53" s="849"/>
      <c r="BY53" s="849"/>
      <c r="BZ53" s="849"/>
      <c r="CA53" s="849"/>
      <c r="CB53" s="849"/>
      <c r="CC53" s="849"/>
      <c r="CD53" s="849"/>
      <c r="CE53" s="849"/>
      <c r="CF53" s="849"/>
      <c r="CG53" s="850"/>
      <c r="CH53" s="861"/>
      <c r="CI53" s="862"/>
      <c r="CJ53" s="862"/>
      <c r="CK53" s="862"/>
      <c r="CL53" s="863"/>
      <c r="CM53" s="861"/>
      <c r="CN53" s="862"/>
      <c r="CO53" s="862"/>
      <c r="CP53" s="862"/>
      <c r="CQ53" s="863"/>
      <c r="CR53" s="861"/>
      <c r="CS53" s="862"/>
      <c r="CT53" s="862"/>
      <c r="CU53" s="862"/>
      <c r="CV53" s="863"/>
      <c r="CW53" s="861"/>
      <c r="CX53" s="862"/>
      <c r="CY53" s="862"/>
      <c r="CZ53" s="862"/>
      <c r="DA53" s="863"/>
      <c r="DB53" s="861"/>
      <c r="DC53" s="862"/>
      <c r="DD53" s="862"/>
      <c r="DE53" s="862"/>
      <c r="DF53" s="863"/>
      <c r="DG53" s="861"/>
      <c r="DH53" s="862"/>
      <c r="DI53" s="862"/>
      <c r="DJ53" s="862"/>
      <c r="DK53" s="863"/>
      <c r="DL53" s="861"/>
      <c r="DM53" s="862"/>
      <c r="DN53" s="862"/>
      <c r="DO53" s="862"/>
      <c r="DP53" s="863"/>
      <c r="DQ53" s="861"/>
      <c r="DR53" s="862"/>
      <c r="DS53" s="862"/>
      <c r="DT53" s="862"/>
      <c r="DU53" s="863"/>
      <c r="DV53" s="864"/>
      <c r="DW53" s="865"/>
      <c r="DX53" s="865"/>
      <c r="DY53" s="865"/>
      <c r="DZ53" s="866"/>
      <c r="EA53" s="246"/>
    </row>
    <row r="54" spans="1:131" s="247" customFormat="1" ht="26.25" customHeight="1" x14ac:dyDescent="0.15">
      <c r="A54" s="261">
        <v>27</v>
      </c>
      <c r="B54" s="835"/>
      <c r="C54" s="836"/>
      <c r="D54" s="836"/>
      <c r="E54" s="836"/>
      <c r="F54" s="836"/>
      <c r="G54" s="836"/>
      <c r="H54" s="836"/>
      <c r="I54" s="836"/>
      <c r="J54" s="836"/>
      <c r="K54" s="836"/>
      <c r="L54" s="836"/>
      <c r="M54" s="836"/>
      <c r="N54" s="836"/>
      <c r="O54" s="836"/>
      <c r="P54" s="837"/>
      <c r="Q54" s="913"/>
      <c r="R54" s="914"/>
      <c r="S54" s="914"/>
      <c r="T54" s="914"/>
      <c r="U54" s="914"/>
      <c r="V54" s="914"/>
      <c r="W54" s="914"/>
      <c r="X54" s="914"/>
      <c r="Y54" s="914"/>
      <c r="Z54" s="914"/>
      <c r="AA54" s="914"/>
      <c r="AB54" s="914"/>
      <c r="AC54" s="914"/>
      <c r="AD54" s="914"/>
      <c r="AE54" s="915"/>
      <c r="AF54" s="841"/>
      <c r="AG54" s="842"/>
      <c r="AH54" s="842"/>
      <c r="AI54" s="842"/>
      <c r="AJ54" s="843"/>
      <c r="AK54" s="916"/>
      <c r="AL54" s="914"/>
      <c r="AM54" s="914"/>
      <c r="AN54" s="914"/>
      <c r="AO54" s="914"/>
      <c r="AP54" s="914"/>
      <c r="AQ54" s="914"/>
      <c r="AR54" s="914"/>
      <c r="AS54" s="914"/>
      <c r="AT54" s="914"/>
      <c r="AU54" s="914"/>
      <c r="AV54" s="914"/>
      <c r="AW54" s="914"/>
      <c r="AX54" s="914"/>
      <c r="AY54" s="914"/>
      <c r="AZ54" s="917"/>
      <c r="BA54" s="917"/>
      <c r="BB54" s="917"/>
      <c r="BC54" s="917"/>
      <c r="BD54" s="917"/>
      <c r="BE54" s="908"/>
      <c r="BF54" s="908"/>
      <c r="BG54" s="908"/>
      <c r="BH54" s="908"/>
      <c r="BI54" s="909"/>
      <c r="BJ54" s="252"/>
      <c r="BK54" s="252"/>
      <c r="BL54" s="252"/>
      <c r="BM54" s="252"/>
      <c r="BN54" s="252"/>
      <c r="BO54" s="265"/>
      <c r="BP54" s="265"/>
      <c r="BQ54" s="262">
        <v>48</v>
      </c>
      <c r="BR54" s="263"/>
      <c r="BS54" s="848"/>
      <c r="BT54" s="849"/>
      <c r="BU54" s="849"/>
      <c r="BV54" s="849"/>
      <c r="BW54" s="849"/>
      <c r="BX54" s="849"/>
      <c r="BY54" s="849"/>
      <c r="BZ54" s="849"/>
      <c r="CA54" s="849"/>
      <c r="CB54" s="849"/>
      <c r="CC54" s="849"/>
      <c r="CD54" s="849"/>
      <c r="CE54" s="849"/>
      <c r="CF54" s="849"/>
      <c r="CG54" s="850"/>
      <c r="CH54" s="861"/>
      <c r="CI54" s="862"/>
      <c r="CJ54" s="862"/>
      <c r="CK54" s="862"/>
      <c r="CL54" s="863"/>
      <c r="CM54" s="861"/>
      <c r="CN54" s="862"/>
      <c r="CO54" s="862"/>
      <c r="CP54" s="862"/>
      <c r="CQ54" s="863"/>
      <c r="CR54" s="861"/>
      <c r="CS54" s="862"/>
      <c r="CT54" s="862"/>
      <c r="CU54" s="862"/>
      <c r="CV54" s="863"/>
      <c r="CW54" s="861"/>
      <c r="CX54" s="862"/>
      <c r="CY54" s="862"/>
      <c r="CZ54" s="862"/>
      <c r="DA54" s="863"/>
      <c r="DB54" s="861"/>
      <c r="DC54" s="862"/>
      <c r="DD54" s="862"/>
      <c r="DE54" s="862"/>
      <c r="DF54" s="863"/>
      <c r="DG54" s="861"/>
      <c r="DH54" s="862"/>
      <c r="DI54" s="862"/>
      <c r="DJ54" s="862"/>
      <c r="DK54" s="863"/>
      <c r="DL54" s="861"/>
      <c r="DM54" s="862"/>
      <c r="DN54" s="862"/>
      <c r="DO54" s="862"/>
      <c r="DP54" s="863"/>
      <c r="DQ54" s="861"/>
      <c r="DR54" s="862"/>
      <c r="DS54" s="862"/>
      <c r="DT54" s="862"/>
      <c r="DU54" s="863"/>
      <c r="DV54" s="864"/>
      <c r="DW54" s="865"/>
      <c r="DX54" s="865"/>
      <c r="DY54" s="865"/>
      <c r="DZ54" s="866"/>
      <c r="EA54" s="246"/>
    </row>
    <row r="55" spans="1:131" s="247" customFormat="1" ht="26.25" customHeight="1" x14ac:dyDescent="0.15">
      <c r="A55" s="261">
        <v>28</v>
      </c>
      <c r="B55" s="835"/>
      <c r="C55" s="836"/>
      <c r="D55" s="836"/>
      <c r="E55" s="836"/>
      <c r="F55" s="836"/>
      <c r="G55" s="836"/>
      <c r="H55" s="836"/>
      <c r="I55" s="836"/>
      <c r="J55" s="836"/>
      <c r="K55" s="836"/>
      <c r="L55" s="836"/>
      <c r="M55" s="836"/>
      <c r="N55" s="836"/>
      <c r="O55" s="836"/>
      <c r="P55" s="837"/>
      <c r="Q55" s="913"/>
      <c r="R55" s="914"/>
      <c r="S55" s="914"/>
      <c r="T55" s="914"/>
      <c r="U55" s="914"/>
      <c r="V55" s="914"/>
      <c r="W55" s="914"/>
      <c r="X55" s="914"/>
      <c r="Y55" s="914"/>
      <c r="Z55" s="914"/>
      <c r="AA55" s="914"/>
      <c r="AB55" s="914"/>
      <c r="AC55" s="914"/>
      <c r="AD55" s="914"/>
      <c r="AE55" s="915"/>
      <c r="AF55" s="841"/>
      <c r="AG55" s="842"/>
      <c r="AH55" s="842"/>
      <c r="AI55" s="842"/>
      <c r="AJ55" s="843"/>
      <c r="AK55" s="916"/>
      <c r="AL55" s="914"/>
      <c r="AM55" s="914"/>
      <c r="AN55" s="914"/>
      <c r="AO55" s="914"/>
      <c r="AP55" s="914"/>
      <c r="AQ55" s="914"/>
      <c r="AR55" s="914"/>
      <c r="AS55" s="914"/>
      <c r="AT55" s="914"/>
      <c r="AU55" s="914"/>
      <c r="AV55" s="914"/>
      <c r="AW55" s="914"/>
      <c r="AX55" s="914"/>
      <c r="AY55" s="914"/>
      <c r="AZ55" s="917"/>
      <c r="BA55" s="917"/>
      <c r="BB55" s="917"/>
      <c r="BC55" s="917"/>
      <c r="BD55" s="917"/>
      <c r="BE55" s="908"/>
      <c r="BF55" s="908"/>
      <c r="BG55" s="908"/>
      <c r="BH55" s="908"/>
      <c r="BI55" s="909"/>
      <c r="BJ55" s="252"/>
      <c r="BK55" s="252"/>
      <c r="BL55" s="252"/>
      <c r="BM55" s="252"/>
      <c r="BN55" s="252"/>
      <c r="BO55" s="265"/>
      <c r="BP55" s="265"/>
      <c r="BQ55" s="262">
        <v>49</v>
      </c>
      <c r="BR55" s="263"/>
      <c r="BS55" s="848"/>
      <c r="BT55" s="849"/>
      <c r="BU55" s="849"/>
      <c r="BV55" s="849"/>
      <c r="BW55" s="849"/>
      <c r="BX55" s="849"/>
      <c r="BY55" s="849"/>
      <c r="BZ55" s="849"/>
      <c r="CA55" s="849"/>
      <c r="CB55" s="849"/>
      <c r="CC55" s="849"/>
      <c r="CD55" s="849"/>
      <c r="CE55" s="849"/>
      <c r="CF55" s="849"/>
      <c r="CG55" s="850"/>
      <c r="CH55" s="861"/>
      <c r="CI55" s="862"/>
      <c r="CJ55" s="862"/>
      <c r="CK55" s="862"/>
      <c r="CL55" s="863"/>
      <c r="CM55" s="861"/>
      <c r="CN55" s="862"/>
      <c r="CO55" s="862"/>
      <c r="CP55" s="862"/>
      <c r="CQ55" s="863"/>
      <c r="CR55" s="861"/>
      <c r="CS55" s="862"/>
      <c r="CT55" s="862"/>
      <c r="CU55" s="862"/>
      <c r="CV55" s="863"/>
      <c r="CW55" s="861"/>
      <c r="CX55" s="862"/>
      <c r="CY55" s="862"/>
      <c r="CZ55" s="862"/>
      <c r="DA55" s="863"/>
      <c r="DB55" s="861"/>
      <c r="DC55" s="862"/>
      <c r="DD55" s="862"/>
      <c r="DE55" s="862"/>
      <c r="DF55" s="863"/>
      <c r="DG55" s="861"/>
      <c r="DH55" s="862"/>
      <c r="DI55" s="862"/>
      <c r="DJ55" s="862"/>
      <c r="DK55" s="863"/>
      <c r="DL55" s="861"/>
      <c r="DM55" s="862"/>
      <c r="DN55" s="862"/>
      <c r="DO55" s="862"/>
      <c r="DP55" s="863"/>
      <c r="DQ55" s="861"/>
      <c r="DR55" s="862"/>
      <c r="DS55" s="862"/>
      <c r="DT55" s="862"/>
      <c r="DU55" s="863"/>
      <c r="DV55" s="864"/>
      <c r="DW55" s="865"/>
      <c r="DX55" s="865"/>
      <c r="DY55" s="865"/>
      <c r="DZ55" s="866"/>
      <c r="EA55" s="246"/>
    </row>
    <row r="56" spans="1:131" s="247" customFormat="1" ht="26.25" customHeight="1" x14ac:dyDescent="0.15">
      <c r="A56" s="261">
        <v>29</v>
      </c>
      <c r="B56" s="835"/>
      <c r="C56" s="836"/>
      <c r="D56" s="836"/>
      <c r="E56" s="836"/>
      <c r="F56" s="836"/>
      <c r="G56" s="836"/>
      <c r="H56" s="836"/>
      <c r="I56" s="836"/>
      <c r="J56" s="836"/>
      <c r="K56" s="836"/>
      <c r="L56" s="836"/>
      <c r="M56" s="836"/>
      <c r="N56" s="836"/>
      <c r="O56" s="836"/>
      <c r="P56" s="837"/>
      <c r="Q56" s="913"/>
      <c r="R56" s="914"/>
      <c r="S56" s="914"/>
      <c r="T56" s="914"/>
      <c r="U56" s="914"/>
      <c r="V56" s="914"/>
      <c r="W56" s="914"/>
      <c r="X56" s="914"/>
      <c r="Y56" s="914"/>
      <c r="Z56" s="914"/>
      <c r="AA56" s="914"/>
      <c r="AB56" s="914"/>
      <c r="AC56" s="914"/>
      <c r="AD56" s="914"/>
      <c r="AE56" s="915"/>
      <c r="AF56" s="841"/>
      <c r="AG56" s="842"/>
      <c r="AH56" s="842"/>
      <c r="AI56" s="842"/>
      <c r="AJ56" s="843"/>
      <c r="AK56" s="916"/>
      <c r="AL56" s="914"/>
      <c r="AM56" s="914"/>
      <c r="AN56" s="914"/>
      <c r="AO56" s="914"/>
      <c r="AP56" s="914"/>
      <c r="AQ56" s="914"/>
      <c r="AR56" s="914"/>
      <c r="AS56" s="914"/>
      <c r="AT56" s="914"/>
      <c r="AU56" s="914"/>
      <c r="AV56" s="914"/>
      <c r="AW56" s="914"/>
      <c r="AX56" s="914"/>
      <c r="AY56" s="914"/>
      <c r="AZ56" s="917"/>
      <c r="BA56" s="917"/>
      <c r="BB56" s="917"/>
      <c r="BC56" s="917"/>
      <c r="BD56" s="917"/>
      <c r="BE56" s="908"/>
      <c r="BF56" s="908"/>
      <c r="BG56" s="908"/>
      <c r="BH56" s="908"/>
      <c r="BI56" s="909"/>
      <c r="BJ56" s="252"/>
      <c r="BK56" s="252"/>
      <c r="BL56" s="252"/>
      <c r="BM56" s="252"/>
      <c r="BN56" s="252"/>
      <c r="BO56" s="265"/>
      <c r="BP56" s="265"/>
      <c r="BQ56" s="262">
        <v>50</v>
      </c>
      <c r="BR56" s="263"/>
      <c r="BS56" s="848"/>
      <c r="BT56" s="849"/>
      <c r="BU56" s="849"/>
      <c r="BV56" s="849"/>
      <c r="BW56" s="849"/>
      <c r="BX56" s="849"/>
      <c r="BY56" s="849"/>
      <c r="BZ56" s="849"/>
      <c r="CA56" s="849"/>
      <c r="CB56" s="849"/>
      <c r="CC56" s="849"/>
      <c r="CD56" s="849"/>
      <c r="CE56" s="849"/>
      <c r="CF56" s="849"/>
      <c r="CG56" s="850"/>
      <c r="CH56" s="861"/>
      <c r="CI56" s="862"/>
      <c r="CJ56" s="862"/>
      <c r="CK56" s="862"/>
      <c r="CL56" s="863"/>
      <c r="CM56" s="861"/>
      <c r="CN56" s="862"/>
      <c r="CO56" s="862"/>
      <c r="CP56" s="862"/>
      <c r="CQ56" s="863"/>
      <c r="CR56" s="861"/>
      <c r="CS56" s="862"/>
      <c r="CT56" s="862"/>
      <c r="CU56" s="862"/>
      <c r="CV56" s="863"/>
      <c r="CW56" s="861"/>
      <c r="CX56" s="862"/>
      <c r="CY56" s="862"/>
      <c r="CZ56" s="862"/>
      <c r="DA56" s="863"/>
      <c r="DB56" s="861"/>
      <c r="DC56" s="862"/>
      <c r="DD56" s="862"/>
      <c r="DE56" s="862"/>
      <c r="DF56" s="863"/>
      <c r="DG56" s="861"/>
      <c r="DH56" s="862"/>
      <c r="DI56" s="862"/>
      <c r="DJ56" s="862"/>
      <c r="DK56" s="863"/>
      <c r="DL56" s="861"/>
      <c r="DM56" s="862"/>
      <c r="DN56" s="862"/>
      <c r="DO56" s="862"/>
      <c r="DP56" s="863"/>
      <c r="DQ56" s="861"/>
      <c r="DR56" s="862"/>
      <c r="DS56" s="862"/>
      <c r="DT56" s="862"/>
      <c r="DU56" s="863"/>
      <c r="DV56" s="864"/>
      <c r="DW56" s="865"/>
      <c r="DX56" s="865"/>
      <c r="DY56" s="865"/>
      <c r="DZ56" s="866"/>
      <c r="EA56" s="246"/>
    </row>
    <row r="57" spans="1:131" s="247" customFormat="1" ht="26.25" customHeight="1" x14ac:dyDescent="0.15">
      <c r="A57" s="261">
        <v>30</v>
      </c>
      <c r="B57" s="835"/>
      <c r="C57" s="836"/>
      <c r="D57" s="836"/>
      <c r="E57" s="836"/>
      <c r="F57" s="836"/>
      <c r="G57" s="836"/>
      <c r="H57" s="836"/>
      <c r="I57" s="836"/>
      <c r="J57" s="836"/>
      <c r="K57" s="836"/>
      <c r="L57" s="836"/>
      <c r="M57" s="836"/>
      <c r="N57" s="836"/>
      <c r="O57" s="836"/>
      <c r="P57" s="837"/>
      <c r="Q57" s="913"/>
      <c r="R57" s="914"/>
      <c r="S57" s="914"/>
      <c r="T57" s="914"/>
      <c r="U57" s="914"/>
      <c r="V57" s="914"/>
      <c r="W57" s="914"/>
      <c r="X57" s="914"/>
      <c r="Y57" s="914"/>
      <c r="Z57" s="914"/>
      <c r="AA57" s="914"/>
      <c r="AB57" s="914"/>
      <c r="AC57" s="914"/>
      <c r="AD57" s="914"/>
      <c r="AE57" s="915"/>
      <c r="AF57" s="841"/>
      <c r="AG57" s="842"/>
      <c r="AH57" s="842"/>
      <c r="AI57" s="842"/>
      <c r="AJ57" s="843"/>
      <c r="AK57" s="916"/>
      <c r="AL57" s="914"/>
      <c r="AM57" s="914"/>
      <c r="AN57" s="914"/>
      <c r="AO57" s="914"/>
      <c r="AP57" s="914"/>
      <c r="AQ57" s="914"/>
      <c r="AR57" s="914"/>
      <c r="AS57" s="914"/>
      <c r="AT57" s="914"/>
      <c r="AU57" s="914"/>
      <c r="AV57" s="914"/>
      <c r="AW57" s="914"/>
      <c r="AX57" s="914"/>
      <c r="AY57" s="914"/>
      <c r="AZ57" s="917"/>
      <c r="BA57" s="917"/>
      <c r="BB57" s="917"/>
      <c r="BC57" s="917"/>
      <c r="BD57" s="917"/>
      <c r="BE57" s="908"/>
      <c r="BF57" s="908"/>
      <c r="BG57" s="908"/>
      <c r="BH57" s="908"/>
      <c r="BI57" s="909"/>
      <c r="BJ57" s="252"/>
      <c r="BK57" s="252"/>
      <c r="BL57" s="252"/>
      <c r="BM57" s="252"/>
      <c r="BN57" s="252"/>
      <c r="BO57" s="265"/>
      <c r="BP57" s="265"/>
      <c r="BQ57" s="262">
        <v>51</v>
      </c>
      <c r="BR57" s="263"/>
      <c r="BS57" s="848"/>
      <c r="BT57" s="849"/>
      <c r="BU57" s="849"/>
      <c r="BV57" s="849"/>
      <c r="BW57" s="849"/>
      <c r="BX57" s="849"/>
      <c r="BY57" s="849"/>
      <c r="BZ57" s="849"/>
      <c r="CA57" s="849"/>
      <c r="CB57" s="849"/>
      <c r="CC57" s="849"/>
      <c r="CD57" s="849"/>
      <c r="CE57" s="849"/>
      <c r="CF57" s="849"/>
      <c r="CG57" s="850"/>
      <c r="CH57" s="861"/>
      <c r="CI57" s="862"/>
      <c r="CJ57" s="862"/>
      <c r="CK57" s="862"/>
      <c r="CL57" s="863"/>
      <c r="CM57" s="861"/>
      <c r="CN57" s="862"/>
      <c r="CO57" s="862"/>
      <c r="CP57" s="862"/>
      <c r="CQ57" s="863"/>
      <c r="CR57" s="861"/>
      <c r="CS57" s="862"/>
      <c r="CT57" s="862"/>
      <c r="CU57" s="862"/>
      <c r="CV57" s="863"/>
      <c r="CW57" s="861"/>
      <c r="CX57" s="862"/>
      <c r="CY57" s="862"/>
      <c r="CZ57" s="862"/>
      <c r="DA57" s="863"/>
      <c r="DB57" s="861"/>
      <c r="DC57" s="862"/>
      <c r="DD57" s="862"/>
      <c r="DE57" s="862"/>
      <c r="DF57" s="863"/>
      <c r="DG57" s="861"/>
      <c r="DH57" s="862"/>
      <c r="DI57" s="862"/>
      <c r="DJ57" s="862"/>
      <c r="DK57" s="863"/>
      <c r="DL57" s="861"/>
      <c r="DM57" s="862"/>
      <c r="DN57" s="862"/>
      <c r="DO57" s="862"/>
      <c r="DP57" s="863"/>
      <c r="DQ57" s="861"/>
      <c r="DR57" s="862"/>
      <c r="DS57" s="862"/>
      <c r="DT57" s="862"/>
      <c r="DU57" s="863"/>
      <c r="DV57" s="864"/>
      <c r="DW57" s="865"/>
      <c r="DX57" s="865"/>
      <c r="DY57" s="865"/>
      <c r="DZ57" s="866"/>
      <c r="EA57" s="246"/>
    </row>
    <row r="58" spans="1:131" s="247" customFormat="1" ht="26.25" customHeight="1" x14ac:dyDescent="0.15">
      <c r="A58" s="261">
        <v>31</v>
      </c>
      <c r="B58" s="835"/>
      <c r="C58" s="836"/>
      <c r="D58" s="836"/>
      <c r="E58" s="836"/>
      <c r="F58" s="836"/>
      <c r="G58" s="836"/>
      <c r="H58" s="836"/>
      <c r="I58" s="836"/>
      <c r="J58" s="836"/>
      <c r="K58" s="836"/>
      <c r="L58" s="836"/>
      <c r="M58" s="836"/>
      <c r="N58" s="836"/>
      <c r="O58" s="836"/>
      <c r="P58" s="837"/>
      <c r="Q58" s="913"/>
      <c r="R58" s="914"/>
      <c r="S58" s="914"/>
      <c r="T58" s="914"/>
      <c r="U58" s="914"/>
      <c r="V58" s="914"/>
      <c r="W58" s="914"/>
      <c r="X58" s="914"/>
      <c r="Y58" s="914"/>
      <c r="Z58" s="914"/>
      <c r="AA58" s="914"/>
      <c r="AB58" s="914"/>
      <c r="AC58" s="914"/>
      <c r="AD58" s="914"/>
      <c r="AE58" s="915"/>
      <c r="AF58" s="841"/>
      <c r="AG58" s="842"/>
      <c r="AH58" s="842"/>
      <c r="AI58" s="842"/>
      <c r="AJ58" s="843"/>
      <c r="AK58" s="916"/>
      <c r="AL58" s="914"/>
      <c r="AM58" s="914"/>
      <c r="AN58" s="914"/>
      <c r="AO58" s="914"/>
      <c r="AP58" s="914"/>
      <c r="AQ58" s="914"/>
      <c r="AR58" s="914"/>
      <c r="AS58" s="914"/>
      <c r="AT58" s="914"/>
      <c r="AU58" s="914"/>
      <c r="AV58" s="914"/>
      <c r="AW58" s="914"/>
      <c r="AX58" s="914"/>
      <c r="AY58" s="914"/>
      <c r="AZ58" s="917"/>
      <c r="BA58" s="917"/>
      <c r="BB58" s="917"/>
      <c r="BC58" s="917"/>
      <c r="BD58" s="917"/>
      <c r="BE58" s="908"/>
      <c r="BF58" s="908"/>
      <c r="BG58" s="908"/>
      <c r="BH58" s="908"/>
      <c r="BI58" s="909"/>
      <c r="BJ58" s="252"/>
      <c r="BK58" s="252"/>
      <c r="BL58" s="252"/>
      <c r="BM58" s="252"/>
      <c r="BN58" s="252"/>
      <c r="BO58" s="265"/>
      <c r="BP58" s="265"/>
      <c r="BQ58" s="262">
        <v>52</v>
      </c>
      <c r="BR58" s="263"/>
      <c r="BS58" s="848"/>
      <c r="BT58" s="849"/>
      <c r="BU58" s="849"/>
      <c r="BV58" s="849"/>
      <c r="BW58" s="849"/>
      <c r="BX58" s="849"/>
      <c r="BY58" s="849"/>
      <c r="BZ58" s="849"/>
      <c r="CA58" s="849"/>
      <c r="CB58" s="849"/>
      <c r="CC58" s="849"/>
      <c r="CD58" s="849"/>
      <c r="CE58" s="849"/>
      <c r="CF58" s="849"/>
      <c r="CG58" s="850"/>
      <c r="CH58" s="861"/>
      <c r="CI58" s="862"/>
      <c r="CJ58" s="862"/>
      <c r="CK58" s="862"/>
      <c r="CL58" s="863"/>
      <c r="CM58" s="861"/>
      <c r="CN58" s="862"/>
      <c r="CO58" s="862"/>
      <c r="CP58" s="862"/>
      <c r="CQ58" s="863"/>
      <c r="CR58" s="861"/>
      <c r="CS58" s="862"/>
      <c r="CT58" s="862"/>
      <c r="CU58" s="862"/>
      <c r="CV58" s="863"/>
      <c r="CW58" s="861"/>
      <c r="CX58" s="862"/>
      <c r="CY58" s="862"/>
      <c r="CZ58" s="862"/>
      <c r="DA58" s="863"/>
      <c r="DB58" s="861"/>
      <c r="DC58" s="862"/>
      <c r="DD58" s="862"/>
      <c r="DE58" s="862"/>
      <c r="DF58" s="863"/>
      <c r="DG58" s="861"/>
      <c r="DH58" s="862"/>
      <c r="DI58" s="862"/>
      <c r="DJ58" s="862"/>
      <c r="DK58" s="863"/>
      <c r="DL58" s="861"/>
      <c r="DM58" s="862"/>
      <c r="DN58" s="862"/>
      <c r="DO58" s="862"/>
      <c r="DP58" s="863"/>
      <c r="DQ58" s="861"/>
      <c r="DR58" s="862"/>
      <c r="DS58" s="862"/>
      <c r="DT58" s="862"/>
      <c r="DU58" s="863"/>
      <c r="DV58" s="864"/>
      <c r="DW58" s="865"/>
      <c r="DX58" s="865"/>
      <c r="DY58" s="865"/>
      <c r="DZ58" s="866"/>
      <c r="EA58" s="246"/>
    </row>
    <row r="59" spans="1:131" s="247" customFormat="1" ht="26.25" customHeight="1" x14ac:dyDescent="0.15">
      <c r="A59" s="261">
        <v>32</v>
      </c>
      <c r="B59" s="835"/>
      <c r="C59" s="836"/>
      <c r="D59" s="836"/>
      <c r="E59" s="836"/>
      <c r="F59" s="836"/>
      <c r="G59" s="836"/>
      <c r="H59" s="836"/>
      <c r="I59" s="836"/>
      <c r="J59" s="836"/>
      <c r="K59" s="836"/>
      <c r="L59" s="836"/>
      <c r="M59" s="836"/>
      <c r="N59" s="836"/>
      <c r="O59" s="836"/>
      <c r="P59" s="837"/>
      <c r="Q59" s="913"/>
      <c r="R59" s="914"/>
      <c r="S59" s="914"/>
      <c r="T59" s="914"/>
      <c r="U59" s="914"/>
      <c r="V59" s="914"/>
      <c r="W59" s="914"/>
      <c r="X59" s="914"/>
      <c r="Y59" s="914"/>
      <c r="Z59" s="914"/>
      <c r="AA59" s="914"/>
      <c r="AB59" s="914"/>
      <c r="AC59" s="914"/>
      <c r="AD59" s="914"/>
      <c r="AE59" s="915"/>
      <c r="AF59" s="841"/>
      <c r="AG59" s="842"/>
      <c r="AH59" s="842"/>
      <c r="AI59" s="842"/>
      <c r="AJ59" s="843"/>
      <c r="AK59" s="916"/>
      <c r="AL59" s="914"/>
      <c r="AM59" s="914"/>
      <c r="AN59" s="914"/>
      <c r="AO59" s="914"/>
      <c r="AP59" s="914"/>
      <c r="AQ59" s="914"/>
      <c r="AR59" s="914"/>
      <c r="AS59" s="914"/>
      <c r="AT59" s="914"/>
      <c r="AU59" s="914"/>
      <c r="AV59" s="914"/>
      <c r="AW59" s="914"/>
      <c r="AX59" s="914"/>
      <c r="AY59" s="914"/>
      <c r="AZ59" s="917"/>
      <c r="BA59" s="917"/>
      <c r="BB59" s="917"/>
      <c r="BC59" s="917"/>
      <c r="BD59" s="917"/>
      <c r="BE59" s="908"/>
      <c r="BF59" s="908"/>
      <c r="BG59" s="908"/>
      <c r="BH59" s="908"/>
      <c r="BI59" s="909"/>
      <c r="BJ59" s="252"/>
      <c r="BK59" s="252"/>
      <c r="BL59" s="252"/>
      <c r="BM59" s="252"/>
      <c r="BN59" s="252"/>
      <c r="BO59" s="265"/>
      <c r="BP59" s="265"/>
      <c r="BQ59" s="262">
        <v>53</v>
      </c>
      <c r="BR59" s="263"/>
      <c r="BS59" s="848"/>
      <c r="BT59" s="849"/>
      <c r="BU59" s="849"/>
      <c r="BV59" s="849"/>
      <c r="BW59" s="849"/>
      <c r="BX59" s="849"/>
      <c r="BY59" s="849"/>
      <c r="BZ59" s="849"/>
      <c r="CA59" s="849"/>
      <c r="CB59" s="849"/>
      <c r="CC59" s="849"/>
      <c r="CD59" s="849"/>
      <c r="CE59" s="849"/>
      <c r="CF59" s="849"/>
      <c r="CG59" s="850"/>
      <c r="CH59" s="861"/>
      <c r="CI59" s="862"/>
      <c r="CJ59" s="862"/>
      <c r="CK59" s="862"/>
      <c r="CL59" s="863"/>
      <c r="CM59" s="861"/>
      <c r="CN59" s="862"/>
      <c r="CO59" s="862"/>
      <c r="CP59" s="862"/>
      <c r="CQ59" s="863"/>
      <c r="CR59" s="861"/>
      <c r="CS59" s="862"/>
      <c r="CT59" s="862"/>
      <c r="CU59" s="862"/>
      <c r="CV59" s="863"/>
      <c r="CW59" s="861"/>
      <c r="CX59" s="862"/>
      <c r="CY59" s="862"/>
      <c r="CZ59" s="862"/>
      <c r="DA59" s="863"/>
      <c r="DB59" s="861"/>
      <c r="DC59" s="862"/>
      <c r="DD59" s="862"/>
      <c r="DE59" s="862"/>
      <c r="DF59" s="863"/>
      <c r="DG59" s="861"/>
      <c r="DH59" s="862"/>
      <c r="DI59" s="862"/>
      <c r="DJ59" s="862"/>
      <c r="DK59" s="863"/>
      <c r="DL59" s="861"/>
      <c r="DM59" s="862"/>
      <c r="DN59" s="862"/>
      <c r="DO59" s="862"/>
      <c r="DP59" s="863"/>
      <c r="DQ59" s="861"/>
      <c r="DR59" s="862"/>
      <c r="DS59" s="862"/>
      <c r="DT59" s="862"/>
      <c r="DU59" s="863"/>
      <c r="DV59" s="864"/>
      <c r="DW59" s="865"/>
      <c r="DX59" s="865"/>
      <c r="DY59" s="865"/>
      <c r="DZ59" s="866"/>
      <c r="EA59" s="246"/>
    </row>
    <row r="60" spans="1:131" s="247" customFormat="1" ht="26.25" customHeight="1" x14ac:dyDescent="0.15">
      <c r="A60" s="261">
        <v>33</v>
      </c>
      <c r="B60" s="835"/>
      <c r="C60" s="836"/>
      <c r="D60" s="836"/>
      <c r="E60" s="836"/>
      <c r="F60" s="836"/>
      <c r="G60" s="836"/>
      <c r="H60" s="836"/>
      <c r="I60" s="836"/>
      <c r="J60" s="836"/>
      <c r="K60" s="836"/>
      <c r="L60" s="836"/>
      <c r="M60" s="836"/>
      <c r="N60" s="836"/>
      <c r="O60" s="836"/>
      <c r="P60" s="837"/>
      <c r="Q60" s="913"/>
      <c r="R60" s="914"/>
      <c r="S60" s="914"/>
      <c r="T60" s="914"/>
      <c r="U60" s="914"/>
      <c r="V60" s="914"/>
      <c r="W60" s="914"/>
      <c r="X60" s="914"/>
      <c r="Y60" s="914"/>
      <c r="Z60" s="914"/>
      <c r="AA60" s="914"/>
      <c r="AB60" s="914"/>
      <c r="AC60" s="914"/>
      <c r="AD60" s="914"/>
      <c r="AE60" s="915"/>
      <c r="AF60" s="841"/>
      <c r="AG60" s="842"/>
      <c r="AH60" s="842"/>
      <c r="AI60" s="842"/>
      <c r="AJ60" s="843"/>
      <c r="AK60" s="916"/>
      <c r="AL60" s="914"/>
      <c r="AM60" s="914"/>
      <c r="AN60" s="914"/>
      <c r="AO60" s="914"/>
      <c r="AP60" s="914"/>
      <c r="AQ60" s="914"/>
      <c r="AR60" s="914"/>
      <c r="AS60" s="914"/>
      <c r="AT60" s="914"/>
      <c r="AU60" s="914"/>
      <c r="AV60" s="914"/>
      <c r="AW60" s="914"/>
      <c r="AX60" s="914"/>
      <c r="AY60" s="914"/>
      <c r="AZ60" s="917"/>
      <c r="BA60" s="917"/>
      <c r="BB60" s="917"/>
      <c r="BC60" s="917"/>
      <c r="BD60" s="917"/>
      <c r="BE60" s="908"/>
      <c r="BF60" s="908"/>
      <c r="BG60" s="908"/>
      <c r="BH60" s="908"/>
      <c r="BI60" s="909"/>
      <c r="BJ60" s="252"/>
      <c r="BK60" s="252"/>
      <c r="BL60" s="252"/>
      <c r="BM60" s="252"/>
      <c r="BN60" s="252"/>
      <c r="BO60" s="265"/>
      <c r="BP60" s="265"/>
      <c r="BQ60" s="262">
        <v>54</v>
      </c>
      <c r="BR60" s="263"/>
      <c r="BS60" s="848"/>
      <c r="BT60" s="849"/>
      <c r="BU60" s="849"/>
      <c r="BV60" s="849"/>
      <c r="BW60" s="849"/>
      <c r="BX60" s="849"/>
      <c r="BY60" s="849"/>
      <c r="BZ60" s="849"/>
      <c r="CA60" s="849"/>
      <c r="CB60" s="849"/>
      <c r="CC60" s="849"/>
      <c r="CD60" s="849"/>
      <c r="CE60" s="849"/>
      <c r="CF60" s="849"/>
      <c r="CG60" s="850"/>
      <c r="CH60" s="861"/>
      <c r="CI60" s="862"/>
      <c r="CJ60" s="862"/>
      <c r="CK60" s="862"/>
      <c r="CL60" s="863"/>
      <c r="CM60" s="861"/>
      <c r="CN60" s="862"/>
      <c r="CO60" s="862"/>
      <c r="CP60" s="862"/>
      <c r="CQ60" s="863"/>
      <c r="CR60" s="861"/>
      <c r="CS60" s="862"/>
      <c r="CT60" s="862"/>
      <c r="CU60" s="862"/>
      <c r="CV60" s="863"/>
      <c r="CW60" s="861"/>
      <c r="CX60" s="862"/>
      <c r="CY60" s="862"/>
      <c r="CZ60" s="862"/>
      <c r="DA60" s="863"/>
      <c r="DB60" s="861"/>
      <c r="DC60" s="862"/>
      <c r="DD60" s="862"/>
      <c r="DE60" s="862"/>
      <c r="DF60" s="863"/>
      <c r="DG60" s="861"/>
      <c r="DH60" s="862"/>
      <c r="DI60" s="862"/>
      <c r="DJ60" s="862"/>
      <c r="DK60" s="863"/>
      <c r="DL60" s="861"/>
      <c r="DM60" s="862"/>
      <c r="DN60" s="862"/>
      <c r="DO60" s="862"/>
      <c r="DP60" s="863"/>
      <c r="DQ60" s="861"/>
      <c r="DR60" s="862"/>
      <c r="DS60" s="862"/>
      <c r="DT60" s="862"/>
      <c r="DU60" s="863"/>
      <c r="DV60" s="864"/>
      <c r="DW60" s="865"/>
      <c r="DX60" s="865"/>
      <c r="DY60" s="865"/>
      <c r="DZ60" s="866"/>
      <c r="EA60" s="246"/>
    </row>
    <row r="61" spans="1:131" s="247" customFormat="1" ht="26.25" customHeight="1" thickBot="1" x14ac:dyDescent="0.2">
      <c r="A61" s="261">
        <v>34</v>
      </c>
      <c r="B61" s="835"/>
      <c r="C61" s="836"/>
      <c r="D61" s="836"/>
      <c r="E61" s="836"/>
      <c r="F61" s="836"/>
      <c r="G61" s="836"/>
      <c r="H61" s="836"/>
      <c r="I61" s="836"/>
      <c r="J61" s="836"/>
      <c r="K61" s="836"/>
      <c r="L61" s="836"/>
      <c r="M61" s="836"/>
      <c r="N61" s="836"/>
      <c r="O61" s="836"/>
      <c r="P61" s="837"/>
      <c r="Q61" s="913"/>
      <c r="R61" s="914"/>
      <c r="S61" s="914"/>
      <c r="T61" s="914"/>
      <c r="U61" s="914"/>
      <c r="V61" s="914"/>
      <c r="W61" s="914"/>
      <c r="X61" s="914"/>
      <c r="Y61" s="914"/>
      <c r="Z61" s="914"/>
      <c r="AA61" s="914"/>
      <c r="AB61" s="914"/>
      <c r="AC61" s="914"/>
      <c r="AD61" s="914"/>
      <c r="AE61" s="915"/>
      <c r="AF61" s="841"/>
      <c r="AG61" s="842"/>
      <c r="AH61" s="842"/>
      <c r="AI61" s="842"/>
      <c r="AJ61" s="843"/>
      <c r="AK61" s="916"/>
      <c r="AL61" s="914"/>
      <c r="AM61" s="914"/>
      <c r="AN61" s="914"/>
      <c r="AO61" s="914"/>
      <c r="AP61" s="914"/>
      <c r="AQ61" s="914"/>
      <c r="AR61" s="914"/>
      <c r="AS61" s="914"/>
      <c r="AT61" s="914"/>
      <c r="AU61" s="914"/>
      <c r="AV61" s="914"/>
      <c r="AW61" s="914"/>
      <c r="AX61" s="914"/>
      <c r="AY61" s="914"/>
      <c r="AZ61" s="917"/>
      <c r="BA61" s="917"/>
      <c r="BB61" s="917"/>
      <c r="BC61" s="917"/>
      <c r="BD61" s="917"/>
      <c r="BE61" s="908"/>
      <c r="BF61" s="908"/>
      <c r="BG61" s="908"/>
      <c r="BH61" s="908"/>
      <c r="BI61" s="909"/>
      <c r="BJ61" s="252"/>
      <c r="BK61" s="252"/>
      <c r="BL61" s="252"/>
      <c r="BM61" s="252"/>
      <c r="BN61" s="252"/>
      <c r="BO61" s="265"/>
      <c r="BP61" s="265"/>
      <c r="BQ61" s="262">
        <v>55</v>
      </c>
      <c r="BR61" s="263"/>
      <c r="BS61" s="848"/>
      <c r="BT61" s="849"/>
      <c r="BU61" s="849"/>
      <c r="BV61" s="849"/>
      <c r="BW61" s="849"/>
      <c r="BX61" s="849"/>
      <c r="BY61" s="849"/>
      <c r="BZ61" s="849"/>
      <c r="CA61" s="849"/>
      <c r="CB61" s="849"/>
      <c r="CC61" s="849"/>
      <c r="CD61" s="849"/>
      <c r="CE61" s="849"/>
      <c r="CF61" s="849"/>
      <c r="CG61" s="850"/>
      <c r="CH61" s="861"/>
      <c r="CI61" s="862"/>
      <c r="CJ61" s="862"/>
      <c r="CK61" s="862"/>
      <c r="CL61" s="863"/>
      <c r="CM61" s="861"/>
      <c r="CN61" s="862"/>
      <c r="CO61" s="862"/>
      <c r="CP61" s="862"/>
      <c r="CQ61" s="863"/>
      <c r="CR61" s="861"/>
      <c r="CS61" s="862"/>
      <c r="CT61" s="862"/>
      <c r="CU61" s="862"/>
      <c r="CV61" s="863"/>
      <c r="CW61" s="861"/>
      <c r="CX61" s="862"/>
      <c r="CY61" s="862"/>
      <c r="CZ61" s="862"/>
      <c r="DA61" s="863"/>
      <c r="DB61" s="861"/>
      <c r="DC61" s="862"/>
      <c r="DD61" s="862"/>
      <c r="DE61" s="862"/>
      <c r="DF61" s="863"/>
      <c r="DG61" s="861"/>
      <c r="DH61" s="862"/>
      <c r="DI61" s="862"/>
      <c r="DJ61" s="862"/>
      <c r="DK61" s="863"/>
      <c r="DL61" s="861"/>
      <c r="DM61" s="862"/>
      <c r="DN61" s="862"/>
      <c r="DO61" s="862"/>
      <c r="DP61" s="863"/>
      <c r="DQ61" s="861"/>
      <c r="DR61" s="862"/>
      <c r="DS61" s="862"/>
      <c r="DT61" s="862"/>
      <c r="DU61" s="863"/>
      <c r="DV61" s="864"/>
      <c r="DW61" s="865"/>
      <c r="DX61" s="865"/>
      <c r="DY61" s="865"/>
      <c r="DZ61" s="866"/>
      <c r="EA61" s="246"/>
    </row>
    <row r="62" spans="1:131" s="247" customFormat="1" ht="26.25" customHeight="1" x14ac:dyDescent="0.15">
      <c r="A62" s="261">
        <v>35</v>
      </c>
      <c r="B62" s="835"/>
      <c r="C62" s="836"/>
      <c r="D62" s="836"/>
      <c r="E62" s="836"/>
      <c r="F62" s="836"/>
      <c r="G62" s="836"/>
      <c r="H62" s="836"/>
      <c r="I62" s="836"/>
      <c r="J62" s="836"/>
      <c r="K62" s="836"/>
      <c r="L62" s="836"/>
      <c r="M62" s="836"/>
      <c r="N62" s="836"/>
      <c r="O62" s="836"/>
      <c r="P62" s="837"/>
      <c r="Q62" s="913"/>
      <c r="R62" s="914"/>
      <c r="S62" s="914"/>
      <c r="T62" s="914"/>
      <c r="U62" s="914"/>
      <c r="V62" s="914"/>
      <c r="W62" s="914"/>
      <c r="X62" s="914"/>
      <c r="Y62" s="914"/>
      <c r="Z62" s="914"/>
      <c r="AA62" s="914"/>
      <c r="AB62" s="914"/>
      <c r="AC62" s="914"/>
      <c r="AD62" s="914"/>
      <c r="AE62" s="915"/>
      <c r="AF62" s="841"/>
      <c r="AG62" s="842"/>
      <c r="AH62" s="842"/>
      <c r="AI62" s="842"/>
      <c r="AJ62" s="843"/>
      <c r="AK62" s="916"/>
      <c r="AL62" s="914"/>
      <c r="AM62" s="914"/>
      <c r="AN62" s="914"/>
      <c r="AO62" s="914"/>
      <c r="AP62" s="914"/>
      <c r="AQ62" s="914"/>
      <c r="AR62" s="914"/>
      <c r="AS62" s="914"/>
      <c r="AT62" s="914"/>
      <c r="AU62" s="914"/>
      <c r="AV62" s="914"/>
      <c r="AW62" s="914"/>
      <c r="AX62" s="914"/>
      <c r="AY62" s="914"/>
      <c r="AZ62" s="917"/>
      <c r="BA62" s="917"/>
      <c r="BB62" s="917"/>
      <c r="BC62" s="917"/>
      <c r="BD62" s="917"/>
      <c r="BE62" s="908"/>
      <c r="BF62" s="908"/>
      <c r="BG62" s="908"/>
      <c r="BH62" s="908"/>
      <c r="BI62" s="909"/>
      <c r="BJ62" s="925" t="s">
        <v>408</v>
      </c>
      <c r="BK62" s="886"/>
      <c r="BL62" s="886"/>
      <c r="BM62" s="886"/>
      <c r="BN62" s="887"/>
      <c r="BO62" s="265"/>
      <c r="BP62" s="265"/>
      <c r="BQ62" s="262">
        <v>56</v>
      </c>
      <c r="BR62" s="263"/>
      <c r="BS62" s="848"/>
      <c r="BT62" s="849"/>
      <c r="BU62" s="849"/>
      <c r="BV62" s="849"/>
      <c r="BW62" s="849"/>
      <c r="BX62" s="849"/>
      <c r="BY62" s="849"/>
      <c r="BZ62" s="849"/>
      <c r="CA62" s="849"/>
      <c r="CB62" s="849"/>
      <c r="CC62" s="849"/>
      <c r="CD62" s="849"/>
      <c r="CE62" s="849"/>
      <c r="CF62" s="849"/>
      <c r="CG62" s="850"/>
      <c r="CH62" s="861"/>
      <c r="CI62" s="862"/>
      <c r="CJ62" s="862"/>
      <c r="CK62" s="862"/>
      <c r="CL62" s="863"/>
      <c r="CM62" s="861"/>
      <c r="CN62" s="862"/>
      <c r="CO62" s="862"/>
      <c r="CP62" s="862"/>
      <c r="CQ62" s="863"/>
      <c r="CR62" s="861"/>
      <c r="CS62" s="862"/>
      <c r="CT62" s="862"/>
      <c r="CU62" s="862"/>
      <c r="CV62" s="863"/>
      <c r="CW62" s="861"/>
      <c r="CX62" s="862"/>
      <c r="CY62" s="862"/>
      <c r="CZ62" s="862"/>
      <c r="DA62" s="863"/>
      <c r="DB62" s="861"/>
      <c r="DC62" s="862"/>
      <c r="DD62" s="862"/>
      <c r="DE62" s="862"/>
      <c r="DF62" s="863"/>
      <c r="DG62" s="861"/>
      <c r="DH62" s="862"/>
      <c r="DI62" s="862"/>
      <c r="DJ62" s="862"/>
      <c r="DK62" s="863"/>
      <c r="DL62" s="861"/>
      <c r="DM62" s="862"/>
      <c r="DN62" s="862"/>
      <c r="DO62" s="862"/>
      <c r="DP62" s="863"/>
      <c r="DQ62" s="861"/>
      <c r="DR62" s="862"/>
      <c r="DS62" s="862"/>
      <c r="DT62" s="862"/>
      <c r="DU62" s="863"/>
      <c r="DV62" s="864"/>
      <c r="DW62" s="865"/>
      <c r="DX62" s="865"/>
      <c r="DY62" s="865"/>
      <c r="DZ62" s="866"/>
      <c r="EA62" s="246"/>
    </row>
    <row r="63" spans="1:131" s="247" customFormat="1" ht="26.25" customHeight="1" thickBot="1" x14ac:dyDescent="0.2">
      <c r="A63" s="264" t="s">
        <v>387</v>
      </c>
      <c r="B63" s="870" t="s">
        <v>409</v>
      </c>
      <c r="C63" s="871"/>
      <c r="D63" s="871"/>
      <c r="E63" s="871"/>
      <c r="F63" s="871"/>
      <c r="G63" s="871"/>
      <c r="H63" s="871"/>
      <c r="I63" s="871"/>
      <c r="J63" s="871"/>
      <c r="K63" s="871"/>
      <c r="L63" s="871"/>
      <c r="M63" s="871"/>
      <c r="N63" s="871"/>
      <c r="O63" s="871"/>
      <c r="P63" s="872"/>
      <c r="Q63" s="918"/>
      <c r="R63" s="919"/>
      <c r="S63" s="919"/>
      <c r="T63" s="919"/>
      <c r="U63" s="919"/>
      <c r="V63" s="919"/>
      <c r="W63" s="919"/>
      <c r="X63" s="919"/>
      <c r="Y63" s="919"/>
      <c r="Z63" s="919"/>
      <c r="AA63" s="919"/>
      <c r="AB63" s="919"/>
      <c r="AC63" s="919"/>
      <c r="AD63" s="919"/>
      <c r="AE63" s="920"/>
      <c r="AF63" s="921">
        <v>268</v>
      </c>
      <c r="AG63" s="922"/>
      <c r="AH63" s="922"/>
      <c r="AI63" s="922"/>
      <c r="AJ63" s="923"/>
      <c r="AK63" s="924"/>
      <c r="AL63" s="919"/>
      <c r="AM63" s="919"/>
      <c r="AN63" s="919"/>
      <c r="AO63" s="919"/>
      <c r="AP63" s="922">
        <v>1348</v>
      </c>
      <c r="AQ63" s="922"/>
      <c r="AR63" s="922"/>
      <c r="AS63" s="922"/>
      <c r="AT63" s="922"/>
      <c r="AU63" s="922">
        <v>225</v>
      </c>
      <c r="AV63" s="922"/>
      <c r="AW63" s="922"/>
      <c r="AX63" s="922"/>
      <c r="AY63" s="922"/>
      <c r="AZ63" s="926"/>
      <c r="BA63" s="926"/>
      <c r="BB63" s="926"/>
      <c r="BC63" s="926"/>
      <c r="BD63" s="926"/>
      <c r="BE63" s="927"/>
      <c r="BF63" s="927"/>
      <c r="BG63" s="927"/>
      <c r="BH63" s="927"/>
      <c r="BI63" s="928"/>
      <c r="BJ63" s="929" t="s">
        <v>130</v>
      </c>
      <c r="BK63" s="930"/>
      <c r="BL63" s="930"/>
      <c r="BM63" s="930"/>
      <c r="BN63" s="931"/>
      <c r="BO63" s="265"/>
      <c r="BP63" s="265"/>
      <c r="BQ63" s="262">
        <v>57</v>
      </c>
      <c r="BR63" s="263"/>
      <c r="BS63" s="848"/>
      <c r="BT63" s="849"/>
      <c r="BU63" s="849"/>
      <c r="BV63" s="849"/>
      <c r="BW63" s="849"/>
      <c r="BX63" s="849"/>
      <c r="BY63" s="849"/>
      <c r="BZ63" s="849"/>
      <c r="CA63" s="849"/>
      <c r="CB63" s="849"/>
      <c r="CC63" s="849"/>
      <c r="CD63" s="849"/>
      <c r="CE63" s="849"/>
      <c r="CF63" s="849"/>
      <c r="CG63" s="850"/>
      <c r="CH63" s="861"/>
      <c r="CI63" s="862"/>
      <c r="CJ63" s="862"/>
      <c r="CK63" s="862"/>
      <c r="CL63" s="863"/>
      <c r="CM63" s="861"/>
      <c r="CN63" s="862"/>
      <c r="CO63" s="862"/>
      <c r="CP63" s="862"/>
      <c r="CQ63" s="863"/>
      <c r="CR63" s="861"/>
      <c r="CS63" s="862"/>
      <c r="CT63" s="862"/>
      <c r="CU63" s="862"/>
      <c r="CV63" s="863"/>
      <c r="CW63" s="861"/>
      <c r="CX63" s="862"/>
      <c r="CY63" s="862"/>
      <c r="CZ63" s="862"/>
      <c r="DA63" s="863"/>
      <c r="DB63" s="861"/>
      <c r="DC63" s="862"/>
      <c r="DD63" s="862"/>
      <c r="DE63" s="862"/>
      <c r="DF63" s="863"/>
      <c r="DG63" s="861"/>
      <c r="DH63" s="862"/>
      <c r="DI63" s="862"/>
      <c r="DJ63" s="862"/>
      <c r="DK63" s="863"/>
      <c r="DL63" s="861"/>
      <c r="DM63" s="862"/>
      <c r="DN63" s="862"/>
      <c r="DO63" s="862"/>
      <c r="DP63" s="863"/>
      <c r="DQ63" s="861"/>
      <c r="DR63" s="862"/>
      <c r="DS63" s="862"/>
      <c r="DT63" s="862"/>
      <c r="DU63" s="863"/>
      <c r="DV63" s="864"/>
      <c r="DW63" s="865"/>
      <c r="DX63" s="865"/>
      <c r="DY63" s="865"/>
      <c r="DZ63" s="866"/>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48"/>
      <c r="BT64" s="849"/>
      <c r="BU64" s="849"/>
      <c r="BV64" s="849"/>
      <c r="BW64" s="849"/>
      <c r="BX64" s="849"/>
      <c r="BY64" s="849"/>
      <c r="BZ64" s="849"/>
      <c r="CA64" s="849"/>
      <c r="CB64" s="849"/>
      <c r="CC64" s="849"/>
      <c r="CD64" s="849"/>
      <c r="CE64" s="849"/>
      <c r="CF64" s="849"/>
      <c r="CG64" s="850"/>
      <c r="CH64" s="861"/>
      <c r="CI64" s="862"/>
      <c r="CJ64" s="862"/>
      <c r="CK64" s="862"/>
      <c r="CL64" s="863"/>
      <c r="CM64" s="861"/>
      <c r="CN64" s="862"/>
      <c r="CO64" s="862"/>
      <c r="CP64" s="862"/>
      <c r="CQ64" s="863"/>
      <c r="CR64" s="861"/>
      <c r="CS64" s="862"/>
      <c r="CT64" s="862"/>
      <c r="CU64" s="862"/>
      <c r="CV64" s="863"/>
      <c r="CW64" s="861"/>
      <c r="CX64" s="862"/>
      <c r="CY64" s="862"/>
      <c r="CZ64" s="862"/>
      <c r="DA64" s="863"/>
      <c r="DB64" s="861"/>
      <c r="DC64" s="862"/>
      <c r="DD64" s="862"/>
      <c r="DE64" s="862"/>
      <c r="DF64" s="863"/>
      <c r="DG64" s="861"/>
      <c r="DH64" s="862"/>
      <c r="DI64" s="862"/>
      <c r="DJ64" s="862"/>
      <c r="DK64" s="863"/>
      <c r="DL64" s="861"/>
      <c r="DM64" s="862"/>
      <c r="DN64" s="862"/>
      <c r="DO64" s="862"/>
      <c r="DP64" s="863"/>
      <c r="DQ64" s="861"/>
      <c r="DR64" s="862"/>
      <c r="DS64" s="862"/>
      <c r="DT64" s="862"/>
      <c r="DU64" s="863"/>
      <c r="DV64" s="864"/>
      <c r="DW64" s="865"/>
      <c r="DX64" s="865"/>
      <c r="DY64" s="865"/>
      <c r="DZ64" s="866"/>
      <c r="EA64" s="246"/>
    </row>
    <row r="65" spans="1:131" s="247" customFormat="1" ht="26.25" customHeight="1" thickBot="1" x14ac:dyDescent="0.2">
      <c r="A65" s="252" t="s">
        <v>410</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48"/>
      <c r="BT65" s="849"/>
      <c r="BU65" s="849"/>
      <c r="BV65" s="849"/>
      <c r="BW65" s="849"/>
      <c r="BX65" s="849"/>
      <c r="BY65" s="849"/>
      <c r="BZ65" s="849"/>
      <c r="CA65" s="849"/>
      <c r="CB65" s="849"/>
      <c r="CC65" s="849"/>
      <c r="CD65" s="849"/>
      <c r="CE65" s="849"/>
      <c r="CF65" s="849"/>
      <c r="CG65" s="850"/>
      <c r="CH65" s="861"/>
      <c r="CI65" s="862"/>
      <c r="CJ65" s="862"/>
      <c r="CK65" s="862"/>
      <c r="CL65" s="863"/>
      <c r="CM65" s="861"/>
      <c r="CN65" s="862"/>
      <c r="CO65" s="862"/>
      <c r="CP65" s="862"/>
      <c r="CQ65" s="863"/>
      <c r="CR65" s="861"/>
      <c r="CS65" s="862"/>
      <c r="CT65" s="862"/>
      <c r="CU65" s="862"/>
      <c r="CV65" s="863"/>
      <c r="CW65" s="861"/>
      <c r="CX65" s="862"/>
      <c r="CY65" s="862"/>
      <c r="CZ65" s="862"/>
      <c r="DA65" s="863"/>
      <c r="DB65" s="861"/>
      <c r="DC65" s="862"/>
      <c r="DD65" s="862"/>
      <c r="DE65" s="862"/>
      <c r="DF65" s="863"/>
      <c r="DG65" s="861"/>
      <c r="DH65" s="862"/>
      <c r="DI65" s="862"/>
      <c r="DJ65" s="862"/>
      <c r="DK65" s="863"/>
      <c r="DL65" s="861"/>
      <c r="DM65" s="862"/>
      <c r="DN65" s="862"/>
      <c r="DO65" s="862"/>
      <c r="DP65" s="863"/>
      <c r="DQ65" s="861"/>
      <c r="DR65" s="862"/>
      <c r="DS65" s="862"/>
      <c r="DT65" s="862"/>
      <c r="DU65" s="863"/>
      <c r="DV65" s="864"/>
      <c r="DW65" s="865"/>
      <c r="DX65" s="865"/>
      <c r="DY65" s="865"/>
      <c r="DZ65" s="866"/>
      <c r="EA65" s="246"/>
    </row>
    <row r="66" spans="1:131" s="247" customFormat="1" ht="26.25" customHeight="1" x14ac:dyDescent="0.15">
      <c r="A66" s="820" t="s">
        <v>411</v>
      </c>
      <c r="B66" s="821"/>
      <c r="C66" s="821"/>
      <c r="D66" s="821"/>
      <c r="E66" s="821"/>
      <c r="F66" s="821"/>
      <c r="G66" s="821"/>
      <c r="H66" s="821"/>
      <c r="I66" s="821"/>
      <c r="J66" s="821"/>
      <c r="K66" s="821"/>
      <c r="L66" s="821"/>
      <c r="M66" s="821"/>
      <c r="N66" s="821"/>
      <c r="O66" s="821"/>
      <c r="P66" s="822"/>
      <c r="Q66" s="797" t="s">
        <v>392</v>
      </c>
      <c r="R66" s="798"/>
      <c r="S66" s="798"/>
      <c r="T66" s="798"/>
      <c r="U66" s="799"/>
      <c r="V66" s="797" t="s">
        <v>412</v>
      </c>
      <c r="W66" s="798"/>
      <c r="X66" s="798"/>
      <c r="Y66" s="798"/>
      <c r="Z66" s="799"/>
      <c r="AA66" s="797" t="s">
        <v>413</v>
      </c>
      <c r="AB66" s="798"/>
      <c r="AC66" s="798"/>
      <c r="AD66" s="798"/>
      <c r="AE66" s="799"/>
      <c r="AF66" s="932" t="s">
        <v>414</v>
      </c>
      <c r="AG66" s="893"/>
      <c r="AH66" s="893"/>
      <c r="AI66" s="893"/>
      <c r="AJ66" s="933"/>
      <c r="AK66" s="797" t="s">
        <v>415</v>
      </c>
      <c r="AL66" s="821"/>
      <c r="AM66" s="821"/>
      <c r="AN66" s="821"/>
      <c r="AO66" s="822"/>
      <c r="AP66" s="797" t="s">
        <v>416</v>
      </c>
      <c r="AQ66" s="798"/>
      <c r="AR66" s="798"/>
      <c r="AS66" s="798"/>
      <c r="AT66" s="799"/>
      <c r="AU66" s="797" t="s">
        <v>417</v>
      </c>
      <c r="AV66" s="798"/>
      <c r="AW66" s="798"/>
      <c r="AX66" s="798"/>
      <c r="AY66" s="799"/>
      <c r="AZ66" s="797" t="s">
        <v>374</v>
      </c>
      <c r="BA66" s="798"/>
      <c r="BB66" s="798"/>
      <c r="BC66" s="798"/>
      <c r="BD66" s="809"/>
      <c r="BE66" s="265"/>
      <c r="BF66" s="265"/>
      <c r="BG66" s="265"/>
      <c r="BH66" s="265"/>
      <c r="BI66" s="265"/>
      <c r="BJ66" s="265"/>
      <c r="BK66" s="265"/>
      <c r="BL66" s="265"/>
      <c r="BM66" s="265"/>
      <c r="BN66" s="265"/>
      <c r="BO66" s="265"/>
      <c r="BP66" s="265"/>
      <c r="BQ66" s="262">
        <v>60</v>
      </c>
      <c r="BR66" s="267"/>
      <c r="BS66" s="943"/>
      <c r="BT66" s="944"/>
      <c r="BU66" s="944"/>
      <c r="BV66" s="944"/>
      <c r="BW66" s="944"/>
      <c r="BX66" s="944"/>
      <c r="BY66" s="944"/>
      <c r="BZ66" s="944"/>
      <c r="CA66" s="944"/>
      <c r="CB66" s="944"/>
      <c r="CC66" s="944"/>
      <c r="CD66" s="944"/>
      <c r="CE66" s="944"/>
      <c r="CF66" s="944"/>
      <c r="CG66" s="945"/>
      <c r="CH66" s="940"/>
      <c r="CI66" s="941"/>
      <c r="CJ66" s="941"/>
      <c r="CK66" s="941"/>
      <c r="CL66" s="942"/>
      <c r="CM66" s="940"/>
      <c r="CN66" s="941"/>
      <c r="CO66" s="941"/>
      <c r="CP66" s="941"/>
      <c r="CQ66" s="942"/>
      <c r="CR66" s="940"/>
      <c r="CS66" s="941"/>
      <c r="CT66" s="941"/>
      <c r="CU66" s="941"/>
      <c r="CV66" s="942"/>
      <c r="CW66" s="940"/>
      <c r="CX66" s="941"/>
      <c r="CY66" s="941"/>
      <c r="CZ66" s="941"/>
      <c r="DA66" s="942"/>
      <c r="DB66" s="940"/>
      <c r="DC66" s="941"/>
      <c r="DD66" s="941"/>
      <c r="DE66" s="941"/>
      <c r="DF66" s="942"/>
      <c r="DG66" s="940"/>
      <c r="DH66" s="941"/>
      <c r="DI66" s="941"/>
      <c r="DJ66" s="941"/>
      <c r="DK66" s="942"/>
      <c r="DL66" s="940"/>
      <c r="DM66" s="941"/>
      <c r="DN66" s="941"/>
      <c r="DO66" s="941"/>
      <c r="DP66" s="942"/>
      <c r="DQ66" s="940"/>
      <c r="DR66" s="941"/>
      <c r="DS66" s="941"/>
      <c r="DT66" s="941"/>
      <c r="DU66" s="942"/>
      <c r="DV66" s="937"/>
      <c r="DW66" s="938"/>
      <c r="DX66" s="938"/>
      <c r="DY66" s="938"/>
      <c r="DZ66" s="939"/>
      <c r="EA66" s="246"/>
    </row>
    <row r="67" spans="1:131" s="247" customFormat="1" ht="26.25" customHeight="1" thickBot="1" x14ac:dyDescent="0.2">
      <c r="A67" s="823"/>
      <c r="B67" s="824"/>
      <c r="C67" s="824"/>
      <c r="D67" s="824"/>
      <c r="E67" s="824"/>
      <c r="F67" s="824"/>
      <c r="G67" s="824"/>
      <c r="H67" s="824"/>
      <c r="I67" s="824"/>
      <c r="J67" s="824"/>
      <c r="K67" s="824"/>
      <c r="L67" s="824"/>
      <c r="M67" s="824"/>
      <c r="N67" s="824"/>
      <c r="O67" s="824"/>
      <c r="P67" s="825"/>
      <c r="Q67" s="800"/>
      <c r="R67" s="801"/>
      <c r="S67" s="801"/>
      <c r="T67" s="801"/>
      <c r="U67" s="802"/>
      <c r="V67" s="800"/>
      <c r="W67" s="801"/>
      <c r="X67" s="801"/>
      <c r="Y67" s="801"/>
      <c r="Z67" s="802"/>
      <c r="AA67" s="800"/>
      <c r="AB67" s="801"/>
      <c r="AC67" s="801"/>
      <c r="AD67" s="801"/>
      <c r="AE67" s="802"/>
      <c r="AF67" s="934"/>
      <c r="AG67" s="896"/>
      <c r="AH67" s="896"/>
      <c r="AI67" s="896"/>
      <c r="AJ67" s="935"/>
      <c r="AK67" s="936"/>
      <c r="AL67" s="824"/>
      <c r="AM67" s="824"/>
      <c r="AN67" s="824"/>
      <c r="AO67" s="825"/>
      <c r="AP67" s="800"/>
      <c r="AQ67" s="801"/>
      <c r="AR67" s="801"/>
      <c r="AS67" s="801"/>
      <c r="AT67" s="802"/>
      <c r="AU67" s="800"/>
      <c r="AV67" s="801"/>
      <c r="AW67" s="801"/>
      <c r="AX67" s="801"/>
      <c r="AY67" s="802"/>
      <c r="AZ67" s="800"/>
      <c r="BA67" s="801"/>
      <c r="BB67" s="801"/>
      <c r="BC67" s="801"/>
      <c r="BD67" s="810"/>
      <c r="BE67" s="265"/>
      <c r="BF67" s="265"/>
      <c r="BG67" s="265"/>
      <c r="BH67" s="265"/>
      <c r="BI67" s="265"/>
      <c r="BJ67" s="265"/>
      <c r="BK67" s="265"/>
      <c r="BL67" s="265"/>
      <c r="BM67" s="265"/>
      <c r="BN67" s="265"/>
      <c r="BO67" s="265"/>
      <c r="BP67" s="265"/>
      <c r="BQ67" s="262">
        <v>61</v>
      </c>
      <c r="BR67" s="267"/>
      <c r="BS67" s="943"/>
      <c r="BT67" s="944"/>
      <c r="BU67" s="944"/>
      <c r="BV67" s="944"/>
      <c r="BW67" s="944"/>
      <c r="BX67" s="944"/>
      <c r="BY67" s="944"/>
      <c r="BZ67" s="944"/>
      <c r="CA67" s="944"/>
      <c r="CB67" s="944"/>
      <c r="CC67" s="944"/>
      <c r="CD67" s="944"/>
      <c r="CE67" s="944"/>
      <c r="CF67" s="944"/>
      <c r="CG67" s="945"/>
      <c r="CH67" s="940"/>
      <c r="CI67" s="941"/>
      <c r="CJ67" s="941"/>
      <c r="CK67" s="941"/>
      <c r="CL67" s="942"/>
      <c r="CM67" s="940"/>
      <c r="CN67" s="941"/>
      <c r="CO67" s="941"/>
      <c r="CP67" s="941"/>
      <c r="CQ67" s="942"/>
      <c r="CR67" s="940"/>
      <c r="CS67" s="941"/>
      <c r="CT67" s="941"/>
      <c r="CU67" s="941"/>
      <c r="CV67" s="942"/>
      <c r="CW67" s="940"/>
      <c r="CX67" s="941"/>
      <c r="CY67" s="941"/>
      <c r="CZ67" s="941"/>
      <c r="DA67" s="942"/>
      <c r="DB67" s="940"/>
      <c r="DC67" s="941"/>
      <c r="DD67" s="941"/>
      <c r="DE67" s="941"/>
      <c r="DF67" s="942"/>
      <c r="DG67" s="940"/>
      <c r="DH67" s="941"/>
      <c r="DI67" s="941"/>
      <c r="DJ67" s="941"/>
      <c r="DK67" s="942"/>
      <c r="DL67" s="940"/>
      <c r="DM67" s="941"/>
      <c r="DN67" s="941"/>
      <c r="DO67" s="941"/>
      <c r="DP67" s="942"/>
      <c r="DQ67" s="940"/>
      <c r="DR67" s="941"/>
      <c r="DS67" s="941"/>
      <c r="DT67" s="941"/>
      <c r="DU67" s="942"/>
      <c r="DV67" s="937"/>
      <c r="DW67" s="938"/>
      <c r="DX67" s="938"/>
      <c r="DY67" s="938"/>
      <c r="DZ67" s="939"/>
      <c r="EA67" s="246"/>
    </row>
    <row r="68" spans="1:131" s="247" customFormat="1" ht="26.25" customHeight="1" thickTop="1" x14ac:dyDescent="0.15">
      <c r="A68" s="258">
        <v>1</v>
      </c>
      <c r="B68" s="949" t="s">
        <v>581</v>
      </c>
      <c r="C68" s="950"/>
      <c r="D68" s="950"/>
      <c r="E68" s="950"/>
      <c r="F68" s="950"/>
      <c r="G68" s="950"/>
      <c r="H68" s="950"/>
      <c r="I68" s="950"/>
      <c r="J68" s="950"/>
      <c r="K68" s="950"/>
      <c r="L68" s="950"/>
      <c r="M68" s="950"/>
      <c r="N68" s="950"/>
      <c r="O68" s="950"/>
      <c r="P68" s="951"/>
      <c r="Q68" s="952">
        <v>296</v>
      </c>
      <c r="R68" s="946"/>
      <c r="S68" s="946"/>
      <c r="T68" s="946"/>
      <c r="U68" s="946"/>
      <c r="V68" s="946">
        <v>278</v>
      </c>
      <c r="W68" s="946"/>
      <c r="X68" s="946"/>
      <c r="Y68" s="946"/>
      <c r="Z68" s="946"/>
      <c r="AA68" s="946">
        <v>18</v>
      </c>
      <c r="AB68" s="946"/>
      <c r="AC68" s="946"/>
      <c r="AD68" s="946"/>
      <c r="AE68" s="946"/>
      <c r="AF68" s="946">
        <v>18</v>
      </c>
      <c r="AG68" s="946"/>
      <c r="AH68" s="946"/>
      <c r="AI68" s="946"/>
      <c r="AJ68" s="946"/>
      <c r="AK68" s="946">
        <v>85</v>
      </c>
      <c r="AL68" s="946"/>
      <c r="AM68" s="946"/>
      <c r="AN68" s="946"/>
      <c r="AO68" s="946"/>
      <c r="AP68" s="946" t="s">
        <v>598</v>
      </c>
      <c r="AQ68" s="946"/>
      <c r="AR68" s="946"/>
      <c r="AS68" s="946"/>
      <c r="AT68" s="946"/>
      <c r="AU68" s="946" t="s">
        <v>598</v>
      </c>
      <c r="AV68" s="946"/>
      <c r="AW68" s="946"/>
      <c r="AX68" s="946"/>
      <c r="AY68" s="946"/>
      <c r="AZ68" s="947"/>
      <c r="BA68" s="947"/>
      <c r="BB68" s="947"/>
      <c r="BC68" s="947"/>
      <c r="BD68" s="948"/>
      <c r="BE68" s="265"/>
      <c r="BF68" s="265"/>
      <c r="BG68" s="265"/>
      <c r="BH68" s="265"/>
      <c r="BI68" s="265"/>
      <c r="BJ68" s="265"/>
      <c r="BK68" s="265"/>
      <c r="BL68" s="265"/>
      <c r="BM68" s="265"/>
      <c r="BN68" s="265"/>
      <c r="BO68" s="265"/>
      <c r="BP68" s="265"/>
      <c r="BQ68" s="262">
        <v>62</v>
      </c>
      <c r="BR68" s="267"/>
      <c r="BS68" s="943"/>
      <c r="BT68" s="944"/>
      <c r="BU68" s="944"/>
      <c r="BV68" s="944"/>
      <c r="BW68" s="944"/>
      <c r="BX68" s="944"/>
      <c r="BY68" s="944"/>
      <c r="BZ68" s="944"/>
      <c r="CA68" s="944"/>
      <c r="CB68" s="944"/>
      <c r="CC68" s="944"/>
      <c r="CD68" s="944"/>
      <c r="CE68" s="944"/>
      <c r="CF68" s="944"/>
      <c r="CG68" s="945"/>
      <c r="CH68" s="940"/>
      <c r="CI68" s="941"/>
      <c r="CJ68" s="941"/>
      <c r="CK68" s="941"/>
      <c r="CL68" s="942"/>
      <c r="CM68" s="940"/>
      <c r="CN68" s="941"/>
      <c r="CO68" s="941"/>
      <c r="CP68" s="941"/>
      <c r="CQ68" s="942"/>
      <c r="CR68" s="940"/>
      <c r="CS68" s="941"/>
      <c r="CT68" s="941"/>
      <c r="CU68" s="941"/>
      <c r="CV68" s="942"/>
      <c r="CW68" s="940"/>
      <c r="CX68" s="941"/>
      <c r="CY68" s="941"/>
      <c r="CZ68" s="941"/>
      <c r="DA68" s="942"/>
      <c r="DB68" s="940"/>
      <c r="DC68" s="941"/>
      <c r="DD68" s="941"/>
      <c r="DE68" s="941"/>
      <c r="DF68" s="942"/>
      <c r="DG68" s="940"/>
      <c r="DH68" s="941"/>
      <c r="DI68" s="941"/>
      <c r="DJ68" s="941"/>
      <c r="DK68" s="942"/>
      <c r="DL68" s="940"/>
      <c r="DM68" s="941"/>
      <c r="DN68" s="941"/>
      <c r="DO68" s="941"/>
      <c r="DP68" s="942"/>
      <c r="DQ68" s="940"/>
      <c r="DR68" s="941"/>
      <c r="DS68" s="941"/>
      <c r="DT68" s="941"/>
      <c r="DU68" s="942"/>
      <c r="DV68" s="937"/>
      <c r="DW68" s="938"/>
      <c r="DX68" s="938"/>
      <c r="DY68" s="938"/>
      <c r="DZ68" s="939"/>
      <c r="EA68" s="246"/>
    </row>
    <row r="69" spans="1:131" s="247" customFormat="1" ht="26.25" customHeight="1" x14ac:dyDescent="0.15">
      <c r="A69" s="261">
        <v>2</v>
      </c>
      <c r="B69" s="953" t="s">
        <v>582</v>
      </c>
      <c r="C69" s="954"/>
      <c r="D69" s="954"/>
      <c r="E69" s="954"/>
      <c r="F69" s="954"/>
      <c r="G69" s="954"/>
      <c r="H69" s="954"/>
      <c r="I69" s="954"/>
      <c r="J69" s="954"/>
      <c r="K69" s="954"/>
      <c r="L69" s="954"/>
      <c r="M69" s="954"/>
      <c r="N69" s="954"/>
      <c r="O69" s="954"/>
      <c r="P69" s="955"/>
      <c r="Q69" s="956">
        <v>64</v>
      </c>
      <c r="R69" s="911"/>
      <c r="S69" s="911"/>
      <c r="T69" s="911"/>
      <c r="U69" s="911"/>
      <c r="V69" s="911">
        <v>63</v>
      </c>
      <c r="W69" s="911"/>
      <c r="X69" s="911"/>
      <c r="Y69" s="911"/>
      <c r="Z69" s="911"/>
      <c r="AA69" s="911">
        <v>1</v>
      </c>
      <c r="AB69" s="911"/>
      <c r="AC69" s="911"/>
      <c r="AD69" s="911"/>
      <c r="AE69" s="911"/>
      <c r="AF69" s="911">
        <v>1</v>
      </c>
      <c r="AG69" s="911"/>
      <c r="AH69" s="911"/>
      <c r="AI69" s="911"/>
      <c r="AJ69" s="911"/>
      <c r="AK69" s="911" t="s">
        <v>598</v>
      </c>
      <c r="AL69" s="911"/>
      <c r="AM69" s="911"/>
      <c r="AN69" s="911"/>
      <c r="AO69" s="911"/>
      <c r="AP69" s="911" t="s">
        <v>598</v>
      </c>
      <c r="AQ69" s="911"/>
      <c r="AR69" s="911"/>
      <c r="AS69" s="911"/>
      <c r="AT69" s="911"/>
      <c r="AU69" s="911" t="s">
        <v>598</v>
      </c>
      <c r="AV69" s="911"/>
      <c r="AW69" s="911"/>
      <c r="AX69" s="911"/>
      <c r="AY69" s="911"/>
      <c r="AZ69" s="957"/>
      <c r="BA69" s="957"/>
      <c r="BB69" s="957"/>
      <c r="BC69" s="957"/>
      <c r="BD69" s="958"/>
      <c r="BE69" s="265"/>
      <c r="BF69" s="265"/>
      <c r="BG69" s="265"/>
      <c r="BH69" s="265"/>
      <c r="BI69" s="265"/>
      <c r="BJ69" s="265"/>
      <c r="BK69" s="265"/>
      <c r="BL69" s="265"/>
      <c r="BM69" s="265"/>
      <c r="BN69" s="265"/>
      <c r="BO69" s="265"/>
      <c r="BP69" s="265"/>
      <c r="BQ69" s="262">
        <v>63</v>
      </c>
      <c r="BR69" s="267"/>
      <c r="BS69" s="943"/>
      <c r="BT69" s="944"/>
      <c r="BU69" s="944"/>
      <c r="BV69" s="944"/>
      <c r="BW69" s="944"/>
      <c r="BX69" s="944"/>
      <c r="BY69" s="944"/>
      <c r="BZ69" s="944"/>
      <c r="CA69" s="944"/>
      <c r="CB69" s="944"/>
      <c r="CC69" s="944"/>
      <c r="CD69" s="944"/>
      <c r="CE69" s="944"/>
      <c r="CF69" s="944"/>
      <c r="CG69" s="945"/>
      <c r="CH69" s="940"/>
      <c r="CI69" s="941"/>
      <c r="CJ69" s="941"/>
      <c r="CK69" s="941"/>
      <c r="CL69" s="942"/>
      <c r="CM69" s="940"/>
      <c r="CN69" s="941"/>
      <c r="CO69" s="941"/>
      <c r="CP69" s="941"/>
      <c r="CQ69" s="942"/>
      <c r="CR69" s="940"/>
      <c r="CS69" s="941"/>
      <c r="CT69" s="941"/>
      <c r="CU69" s="941"/>
      <c r="CV69" s="942"/>
      <c r="CW69" s="940"/>
      <c r="CX69" s="941"/>
      <c r="CY69" s="941"/>
      <c r="CZ69" s="941"/>
      <c r="DA69" s="942"/>
      <c r="DB69" s="940"/>
      <c r="DC69" s="941"/>
      <c r="DD69" s="941"/>
      <c r="DE69" s="941"/>
      <c r="DF69" s="942"/>
      <c r="DG69" s="940"/>
      <c r="DH69" s="941"/>
      <c r="DI69" s="941"/>
      <c r="DJ69" s="941"/>
      <c r="DK69" s="942"/>
      <c r="DL69" s="940"/>
      <c r="DM69" s="941"/>
      <c r="DN69" s="941"/>
      <c r="DO69" s="941"/>
      <c r="DP69" s="942"/>
      <c r="DQ69" s="940"/>
      <c r="DR69" s="941"/>
      <c r="DS69" s="941"/>
      <c r="DT69" s="941"/>
      <c r="DU69" s="942"/>
      <c r="DV69" s="937"/>
      <c r="DW69" s="938"/>
      <c r="DX69" s="938"/>
      <c r="DY69" s="938"/>
      <c r="DZ69" s="939"/>
      <c r="EA69" s="246"/>
    </row>
    <row r="70" spans="1:131" s="247" customFormat="1" ht="26.25" customHeight="1" x14ac:dyDescent="0.15">
      <c r="A70" s="261">
        <v>3</v>
      </c>
      <c r="B70" s="953" t="s">
        <v>583</v>
      </c>
      <c r="C70" s="954"/>
      <c r="D70" s="954"/>
      <c r="E70" s="954"/>
      <c r="F70" s="954"/>
      <c r="G70" s="954"/>
      <c r="H70" s="954"/>
      <c r="I70" s="954"/>
      <c r="J70" s="954"/>
      <c r="K70" s="954"/>
      <c r="L70" s="954"/>
      <c r="M70" s="954"/>
      <c r="N70" s="954"/>
      <c r="O70" s="954"/>
      <c r="P70" s="955"/>
      <c r="Q70" s="956">
        <v>139</v>
      </c>
      <c r="R70" s="911"/>
      <c r="S70" s="911"/>
      <c r="T70" s="911"/>
      <c r="U70" s="911"/>
      <c r="V70" s="911">
        <v>138</v>
      </c>
      <c r="W70" s="911"/>
      <c r="X70" s="911"/>
      <c r="Y70" s="911"/>
      <c r="Z70" s="911"/>
      <c r="AA70" s="911">
        <v>2</v>
      </c>
      <c r="AB70" s="911"/>
      <c r="AC70" s="911"/>
      <c r="AD70" s="911"/>
      <c r="AE70" s="911"/>
      <c r="AF70" s="911">
        <v>2</v>
      </c>
      <c r="AG70" s="911"/>
      <c r="AH70" s="911"/>
      <c r="AI70" s="911"/>
      <c r="AJ70" s="911"/>
      <c r="AK70" s="911" t="s">
        <v>598</v>
      </c>
      <c r="AL70" s="911"/>
      <c r="AM70" s="911"/>
      <c r="AN70" s="911"/>
      <c r="AO70" s="911"/>
      <c r="AP70" s="911" t="s">
        <v>598</v>
      </c>
      <c r="AQ70" s="911"/>
      <c r="AR70" s="911"/>
      <c r="AS70" s="911"/>
      <c r="AT70" s="911"/>
      <c r="AU70" s="911" t="s">
        <v>598</v>
      </c>
      <c r="AV70" s="911"/>
      <c r="AW70" s="911"/>
      <c r="AX70" s="911"/>
      <c r="AY70" s="911"/>
      <c r="AZ70" s="957"/>
      <c r="BA70" s="957"/>
      <c r="BB70" s="957"/>
      <c r="BC70" s="957"/>
      <c r="BD70" s="958"/>
      <c r="BE70" s="265"/>
      <c r="BF70" s="265"/>
      <c r="BG70" s="265"/>
      <c r="BH70" s="265"/>
      <c r="BI70" s="265"/>
      <c r="BJ70" s="265"/>
      <c r="BK70" s="265"/>
      <c r="BL70" s="265"/>
      <c r="BM70" s="265"/>
      <c r="BN70" s="265"/>
      <c r="BO70" s="265"/>
      <c r="BP70" s="265"/>
      <c r="BQ70" s="262">
        <v>64</v>
      </c>
      <c r="BR70" s="267"/>
      <c r="BS70" s="943"/>
      <c r="BT70" s="944"/>
      <c r="BU70" s="944"/>
      <c r="BV70" s="944"/>
      <c r="BW70" s="944"/>
      <c r="BX70" s="944"/>
      <c r="BY70" s="944"/>
      <c r="BZ70" s="944"/>
      <c r="CA70" s="944"/>
      <c r="CB70" s="944"/>
      <c r="CC70" s="944"/>
      <c r="CD70" s="944"/>
      <c r="CE70" s="944"/>
      <c r="CF70" s="944"/>
      <c r="CG70" s="945"/>
      <c r="CH70" s="940"/>
      <c r="CI70" s="941"/>
      <c r="CJ70" s="941"/>
      <c r="CK70" s="941"/>
      <c r="CL70" s="942"/>
      <c r="CM70" s="940"/>
      <c r="CN70" s="941"/>
      <c r="CO70" s="941"/>
      <c r="CP70" s="941"/>
      <c r="CQ70" s="942"/>
      <c r="CR70" s="940"/>
      <c r="CS70" s="941"/>
      <c r="CT70" s="941"/>
      <c r="CU70" s="941"/>
      <c r="CV70" s="942"/>
      <c r="CW70" s="940"/>
      <c r="CX70" s="941"/>
      <c r="CY70" s="941"/>
      <c r="CZ70" s="941"/>
      <c r="DA70" s="942"/>
      <c r="DB70" s="940"/>
      <c r="DC70" s="941"/>
      <c r="DD70" s="941"/>
      <c r="DE70" s="941"/>
      <c r="DF70" s="942"/>
      <c r="DG70" s="940"/>
      <c r="DH70" s="941"/>
      <c r="DI70" s="941"/>
      <c r="DJ70" s="941"/>
      <c r="DK70" s="942"/>
      <c r="DL70" s="940"/>
      <c r="DM70" s="941"/>
      <c r="DN70" s="941"/>
      <c r="DO70" s="941"/>
      <c r="DP70" s="942"/>
      <c r="DQ70" s="940"/>
      <c r="DR70" s="941"/>
      <c r="DS70" s="941"/>
      <c r="DT70" s="941"/>
      <c r="DU70" s="942"/>
      <c r="DV70" s="937"/>
      <c r="DW70" s="938"/>
      <c r="DX70" s="938"/>
      <c r="DY70" s="938"/>
      <c r="DZ70" s="939"/>
      <c r="EA70" s="246"/>
    </row>
    <row r="71" spans="1:131" s="247" customFormat="1" ht="26.25" customHeight="1" x14ac:dyDescent="0.15">
      <c r="A71" s="261">
        <v>4</v>
      </c>
      <c r="B71" s="953" t="s">
        <v>584</v>
      </c>
      <c r="C71" s="954"/>
      <c r="D71" s="954"/>
      <c r="E71" s="954"/>
      <c r="F71" s="954"/>
      <c r="G71" s="954"/>
      <c r="H71" s="954"/>
      <c r="I71" s="954"/>
      <c r="J71" s="954"/>
      <c r="K71" s="954"/>
      <c r="L71" s="954"/>
      <c r="M71" s="954"/>
      <c r="N71" s="954"/>
      <c r="O71" s="954"/>
      <c r="P71" s="955"/>
      <c r="Q71" s="956">
        <v>6</v>
      </c>
      <c r="R71" s="911"/>
      <c r="S71" s="911"/>
      <c r="T71" s="911"/>
      <c r="U71" s="911"/>
      <c r="V71" s="911">
        <v>4</v>
      </c>
      <c r="W71" s="911"/>
      <c r="X71" s="911"/>
      <c r="Y71" s="911"/>
      <c r="Z71" s="911"/>
      <c r="AA71" s="911">
        <v>2</v>
      </c>
      <c r="AB71" s="911"/>
      <c r="AC71" s="911"/>
      <c r="AD71" s="911"/>
      <c r="AE71" s="911"/>
      <c r="AF71" s="911">
        <v>2</v>
      </c>
      <c r="AG71" s="911"/>
      <c r="AH71" s="911"/>
      <c r="AI71" s="911"/>
      <c r="AJ71" s="911"/>
      <c r="AK71" s="911" t="s">
        <v>598</v>
      </c>
      <c r="AL71" s="911"/>
      <c r="AM71" s="911"/>
      <c r="AN71" s="911"/>
      <c r="AO71" s="911"/>
      <c r="AP71" s="911" t="s">
        <v>598</v>
      </c>
      <c r="AQ71" s="911"/>
      <c r="AR71" s="911"/>
      <c r="AS71" s="911"/>
      <c r="AT71" s="911"/>
      <c r="AU71" s="911" t="s">
        <v>598</v>
      </c>
      <c r="AV71" s="911"/>
      <c r="AW71" s="911"/>
      <c r="AX71" s="911"/>
      <c r="AY71" s="911"/>
      <c r="AZ71" s="957"/>
      <c r="BA71" s="957"/>
      <c r="BB71" s="957"/>
      <c r="BC71" s="957"/>
      <c r="BD71" s="958"/>
      <c r="BE71" s="265"/>
      <c r="BF71" s="265"/>
      <c r="BG71" s="265"/>
      <c r="BH71" s="265"/>
      <c r="BI71" s="265"/>
      <c r="BJ71" s="265"/>
      <c r="BK71" s="265"/>
      <c r="BL71" s="265"/>
      <c r="BM71" s="265"/>
      <c r="BN71" s="265"/>
      <c r="BO71" s="265"/>
      <c r="BP71" s="265"/>
      <c r="BQ71" s="262">
        <v>65</v>
      </c>
      <c r="BR71" s="267"/>
      <c r="BS71" s="943"/>
      <c r="BT71" s="944"/>
      <c r="BU71" s="944"/>
      <c r="BV71" s="944"/>
      <c r="BW71" s="944"/>
      <c r="BX71" s="944"/>
      <c r="BY71" s="944"/>
      <c r="BZ71" s="944"/>
      <c r="CA71" s="944"/>
      <c r="CB71" s="944"/>
      <c r="CC71" s="944"/>
      <c r="CD71" s="944"/>
      <c r="CE71" s="944"/>
      <c r="CF71" s="944"/>
      <c r="CG71" s="945"/>
      <c r="CH71" s="940"/>
      <c r="CI71" s="941"/>
      <c r="CJ71" s="941"/>
      <c r="CK71" s="941"/>
      <c r="CL71" s="942"/>
      <c r="CM71" s="940"/>
      <c r="CN71" s="941"/>
      <c r="CO71" s="941"/>
      <c r="CP71" s="941"/>
      <c r="CQ71" s="942"/>
      <c r="CR71" s="940"/>
      <c r="CS71" s="941"/>
      <c r="CT71" s="941"/>
      <c r="CU71" s="941"/>
      <c r="CV71" s="942"/>
      <c r="CW71" s="940"/>
      <c r="CX71" s="941"/>
      <c r="CY71" s="941"/>
      <c r="CZ71" s="941"/>
      <c r="DA71" s="942"/>
      <c r="DB71" s="940"/>
      <c r="DC71" s="941"/>
      <c r="DD71" s="941"/>
      <c r="DE71" s="941"/>
      <c r="DF71" s="942"/>
      <c r="DG71" s="940"/>
      <c r="DH71" s="941"/>
      <c r="DI71" s="941"/>
      <c r="DJ71" s="941"/>
      <c r="DK71" s="942"/>
      <c r="DL71" s="940"/>
      <c r="DM71" s="941"/>
      <c r="DN71" s="941"/>
      <c r="DO71" s="941"/>
      <c r="DP71" s="942"/>
      <c r="DQ71" s="940"/>
      <c r="DR71" s="941"/>
      <c r="DS71" s="941"/>
      <c r="DT71" s="941"/>
      <c r="DU71" s="942"/>
      <c r="DV71" s="937"/>
      <c r="DW71" s="938"/>
      <c r="DX71" s="938"/>
      <c r="DY71" s="938"/>
      <c r="DZ71" s="939"/>
      <c r="EA71" s="246"/>
    </row>
    <row r="72" spans="1:131" s="247" customFormat="1" ht="26.25" customHeight="1" x14ac:dyDescent="0.15">
      <c r="A72" s="261">
        <v>5</v>
      </c>
      <c r="B72" s="953" t="s">
        <v>585</v>
      </c>
      <c r="C72" s="954"/>
      <c r="D72" s="954"/>
      <c r="E72" s="954"/>
      <c r="F72" s="954"/>
      <c r="G72" s="954"/>
      <c r="H72" s="954"/>
      <c r="I72" s="954"/>
      <c r="J72" s="954"/>
      <c r="K72" s="954"/>
      <c r="L72" s="954"/>
      <c r="M72" s="954"/>
      <c r="N72" s="954"/>
      <c r="O72" s="954"/>
      <c r="P72" s="955"/>
      <c r="Q72" s="956">
        <v>6602</v>
      </c>
      <c r="R72" s="911"/>
      <c r="S72" s="911"/>
      <c r="T72" s="911"/>
      <c r="U72" s="911"/>
      <c r="V72" s="911">
        <v>5976</v>
      </c>
      <c r="W72" s="911"/>
      <c r="X72" s="911"/>
      <c r="Y72" s="911"/>
      <c r="Z72" s="911"/>
      <c r="AA72" s="911">
        <v>625</v>
      </c>
      <c r="AB72" s="911"/>
      <c r="AC72" s="911"/>
      <c r="AD72" s="911"/>
      <c r="AE72" s="911"/>
      <c r="AF72" s="911">
        <v>625</v>
      </c>
      <c r="AG72" s="911"/>
      <c r="AH72" s="911"/>
      <c r="AI72" s="911"/>
      <c r="AJ72" s="911"/>
      <c r="AK72" s="911">
        <v>16</v>
      </c>
      <c r="AL72" s="911"/>
      <c r="AM72" s="911"/>
      <c r="AN72" s="911"/>
      <c r="AO72" s="911"/>
      <c r="AP72" s="911" t="s">
        <v>598</v>
      </c>
      <c r="AQ72" s="911"/>
      <c r="AR72" s="911"/>
      <c r="AS72" s="911"/>
      <c r="AT72" s="911"/>
      <c r="AU72" s="911" t="s">
        <v>598</v>
      </c>
      <c r="AV72" s="911"/>
      <c r="AW72" s="911"/>
      <c r="AX72" s="911"/>
      <c r="AY72" s="911"/>
      <c r="AZ72" s="957"/>
      <c r="BA72" s="957"/>
      <c r="BB72" s="957"/>
      <c r="BC72" s="957"/>
      <c r="BD72" s="958"/>
      <c r="BE72" s="265"/>
      <c r="BF72" s="265"/>
      <c r="BG72" s="265"/>
      <c r="BH72" s="265"/>
      <c r="BI72" s="265"/>
      <c r="BJ72" s="265"/>
      <c r="BK72" s="265"/>
      <c r="BL72" s="265"/>
      <c r="BM72" s="265"/>
      <c r="BN72" s="265"/>
      <c r="BO72" s="265"/>
      <c r="BP72" s="265"/>
      <c r="BQ72" s="262">
        <v>66</v>
      </c>
      <c r="BR72" s="267"/>
      <c r="BS72" s="943"/>
      <c r="BT72" s="944"/>
      <c r="BU72" s="944"/>
      <c r="BV72" s="944"/>
      <c r="BW72" s="944"/>
      <c r="BX72" s="944"/>
      <c r="BY72" s="944"/>
      <c r="BZ72" s="944"/>
      <c r="CA72" s="944"/>
      <c r="CB72" s="944"/>
      <c r="CC72" s="944"/>
      <c r="CD72" s="944"/>
      <c r="CE72" s="944"/>
      <c r="CF72" s="944"/>
      <c r="CG72" s="945"/>
      <c r="CH72" s="940"/>
      <c r="CI72" s="941"/>
      <c r="CJ72" s="941"/>
      <c r="CK72" s="941"/>
      <c r="CL72" s="942"/>
      <c r="CM72" s="940"/>
      <c r="CN72" s="941"/>
      <c r="CO72" s="941"/>
      <c r="CP72" s="941"/>
      <c r="CQ72" s="942"/>
      <c r="CR72" s="940"/>
      <c r="CS72" s="941"/>
      <c r="CT72" s="941"/>
      <c r="CU72" s="941"/>
      <c r="CV72" s="942"/>
      <c r="CW72" s="940"/>
      <c r="CX72" s="941"/>
      <c r="CY72" s="941"/>
      <c r="CZ72" s="941"/>
      <c r="DA72" s="942"/>
      <c r="DB72" s="940"/>
      <c r="DC72" s="941"/>
      <c r="DD72" s="941"/>
      <c r="DE72" s="941"/>
      <c r="DF72" s="942"/>
      <c r="DG72" s="940"/>
      <c r="DH72" s="941"/>
      <c r="DI72" s="941"/>
      <c r="DJ72" s="941"/>
      <c r="DK72" s="942"/>
      <c r="DL72" s="940"/>
      <c r="DM72" s="941"/>
      <c r="DN72" s="941"/>
      <c r="DO72" s="941"/>
      <c r="DP72" s="942"/>
      <c r="DQ72" s="940"/>
      <c r="DR72" s="941"/>
      <c r="DS72" s="941"/>
      <c r="DT72" s="941"/>
      <c r="DU72" s="942"/>
      <c r="DV72" s="937"/>
      <c r="DW72" s="938"/>
      <c r="DX72" s="938"/>
      <c r="DY72" s="938"/>
      <c r="DZ72" s="939"/>
      <c r="EA72" s="246"/>
    </row>
    <row r="73" spans="1:131" s="247" customFormat="1" ht="26.25" customHeight="1" x14ac:dyDescent="0.15">
      <c r="A73" s="261">
        <v>6</v>
      </c>
      <c r="B73" s="953" t="s">
        <v>586</v>
      </c>
      <c r="C73" s="954"/>
      <c r="D73" s="954"/>
      <c r="E73" s="954"/>
      <c r="F73" s="954"/>
      <c r="G73" s="954"/>
      <c r="H73" s="954"/>
      <c r="I73" s="954"/>
      <c r="J73" s="954"/>
      <c r="K73" s="954"/>
      <c r="L73" s="954"/>
      <c r="M73" s="954"/>
      <c r="N73" s="954"/>
      <c r="O73" s="954"/>
      <c r="P73" s="955"/>
      <c r="Q73" s="956">
        <v>285</v>
      </c>
      <c r="R73" s="911"/>
      <c r="S73" s="911"/>
      <c r="T73" s="911"/>
      <c r="U73" s="911"/>
      <c r="V73" s="911">
        <v>276</v>
      </c>
      <c r="W73" s="911"/>
      <c r="X73" s="911"/>
      <c r="Y73" s="911"/>
      <c r="Z73" s="911"/>
      <c r="AA73" s="911">
        <v>9</v>
      </c>
      <c r="AB73" s="911"/>
      <c r="AC73" s="911"/>
      <c r="AD73" s="911"/>
      <c r="AE73" s="911"/>
      <c r="AF73" s="911">
        <v>9</v>
      </c>
      <c r="AG73" s="911"/>
      <c r="AH73" s="911"/>
      <c r="AI73" s="911"/>
      <c r="AJ73" s="911"/>
      <c r="AK73" s="911" t="s">
        <v>598</v>
      </c>
      <c r="AL73" s="911"/>
      <c r="AM73" s="911"/>
      <c r="AN73" s="911"/>
      <c r="AO73" s="911"/>
      <c r="AP73" s="911">
        <v>1164</v>
      </c>
      <c r="AQ73" s="911"/>
      <c r="AR73" s="911"/>
      <c r="AS73" s="911"/>
      <c r="AT73" s="911"/>
      <c r="AU73" s="911">
        <v>31</v>
      </c>
      <c r="AV73" s="911"/>
      <c r="AW73" s="911"/>
      <c r="AX73" s="911"/>
      <c r="AY73" s="911"/>
      <c r="AZ73" s="957"/>
      <c r="BA73" s="957"/>
      <c r="BB73" s="957"/>
      <c r="BC73" s="957"/>
      <c r="BD73" s="958"/>
      <c r="BE73" s="265"/>
      <c r="BF73" s="265"/>
      <c r="BG73" s="265"/>
      <c r="BH73" s="265"/>
      <c r="BI73" s="265"/>
      <c r="BJ73" s="265"/>
      <c r="BK73" s="265"/>
      <c r="BL73" s="265"/>
      <c r="BM73" s="265"/>
      <c r="BN73" s="265"/>
      <c r="BO73" s="265"/>
      <c r="BP73" s="265"/>
      <c r="BQ73" s="262">
        <v>67</v>
      </c>
      <c r="BR73" s="267"/>
      <c r="BS73" s="943"/>
      <c r="BT73" s="944"/>
      <c r="BU73" s="944"/>
      <c r="BV73" s="944"/>
      <c r="BW73" s="944"/>
      <c r="BX73" s="944"/>
      <c r="BY73" s="944"/>
      <c r="BZ73" s="944"/>
      <c r="CA73" s="944"/>
      <c r="CB73" s="944"/>
      <c r="CC73" s="944"/>
      <c r="CD73" s="944"/>
      <c r="CE73" s="944"/>
      <c r="CF73" s="944"/>
      <c r="CG73" s="945"/>
      <c r="CH73" s="940"/>
      <c r="CI73" s="941"/>
      <c r="CJ73" s="941"/>
      <c r="CK73" s="941"/>
      <c r="CL73" s="942"/>
      <c r="CM73" s="940"/>
      <c r="CN73" s="941"/>
      <c r="CO73" s="941"/>
      <c r="CP73" s="941"/>
      <c r="CQ73" s="942"/>
      <c r="CR73" s="940"/>
      <c r="CS73" s="941"/>
      <c r="CT73" s="941"/>
      <c r="CU73" s="941"/>
      <c r="CV73" s="942"/>
      <c r="CW73" s="940"/>
      <c r="CX73" s="941"/>
      <c r="CY73" s="941"/>
      <c r="CZ73" s="941"/>
      <c r="DA73" s="942"/>
      <c r="DB73" s="940"/>
      <c r="DC73" s="941"/>
      <c r="DD73" s="941"/>
      <c r="DE73" s="941"/>
      <c r="DF73" s="942"/>
      <c r="DG73" s="940"/>
      <c r="DH73" s="941"/>
      <c r="DI73" s="941"/>
      <c r="DJ73" s="941"/>
      <c r="DK73" s="942"/>
      <c r="DL73" s="940"/>
      <c r="DM73" s="941"/>
      <c r="DN73" s="941"/>
      <c r="DO73" s="941"/>
      <c r="DP73" s="942"/>
      <c r="DQ73" s="940"/>
      <c r="DR73" s="941"/>
      <c r="DS73" s="941"/>
      <c r="DT73" s="941"/>
      <c r="DU73" s="942"/>
      <c r="DV73" s="937"/>
      <c r="DW73" s="938"/>
      <c r="DX73" s="938"/>
      <c r="DY73" s="938"/>
      <c r="DZ73" s="939"/>
      <c r="EA73" s="246"/>
    </row>
    <row r="74" spans="1:131" s="247" customFormat="1" ht="26.25" customHeight="1" x14ac:dyDescent="0.15">
      <c r="A74" s="261">
        <v>7</v>
      </c>
      <c r="B74" s="953" t="s">
        <v>587</v>
      </c>
      <c r="C74" s="954"/>
      <c r="D74" s="954"/>
      <c r="E74" s="954"/>
      <c r="F74" s="954"/>
      <c r="G74" s="954"/>
      <c r="H74" s="954"/>
      <c r="I74" s="954"/>
      <c r="J74" s="954"/>
      <c r="K74" s="954"/>
      <c r="L74" s="954"/>
      <c r="M74" s="954"/>
      <c r="N74" s="954"/>
      <c r="O74" s="954"/>
      <c r="P74" s="955"/>
      <c r="Q74" s="956">
        <v>3</v>
      </c>
      <c r="R74" s="911"/>
      <c r="S74" s="911"/>
      <c r="T74" s="911"/>
      <c r="U74" s="911"/>
      <c r="V74" s="911">
        <v>2</v>
      </c>
      <c r="W74" s="911"/>
      <c r="X74" s="911"/>
      <c r="Y74" s="911"/>
      <c r="Z74" s="911"/>
      <c r="AA74" s="911">
        <v>1</v>
      </c>
      <c r="AB74" s="911"/>
      <c r="AC74" s="911"/>
      <c r="AD74" s="911"/>
      <c r="AE74" s="911"/>
      <c r="AF74" s="911">
        <v>1</v>
      </c>
      <c r="AG74" s="911"/>
      <c r="AH74" s="911"/>
      <c r="AI74" s="911"/>
      <c r="AJ74" s="911"/>
      <c r="AK74" s="911">
        <v>0</v>
      </c>
      <c r="AL74" s="911"/>
      <c r="AM74" s="911"/>
      <c r="AN74" s="911"/>
      <c r="AO74" s="911"/>
      <c r="AP74" s="961" t="s">
        <v>598</v>
      </c>
      <c r="AQ74" s="960"/>
      <c r="AR74" s="960"/>
      <c r="AS74" s="960"/>
      <c r="AT74" s="910"/>
      <c r="AU74" s="911" t="s">
        <v>598</v>
      </c>
      <c r="AV74" s="911"/>
      <c r="AW74" s="911"/>
      <c r="AX74" s="911"/>
      <c r="AY74" s="911"/>
      <c r="AZ74" s="957"/>
      <c r="BA74" s="957"/>
      <c r="BB74" s="957"/>
      <c r="BC74" s="957"/>
      <c r="BD74" s="958"/>
      <c r="BE74" s="265"/>
      <c r="BF74" s="265"/>
      <c r="BG74" s="265"/>
      <c r="BH74" s="265"/>
      <c r="BI74" s="265"/>
      <c r="BJ74" s="265"/>
      <c r="BK74" s="265"/>
      <c r="BL74" s="265"/>
      <c r="BM74" s="265"/>
      <c r="BN74" s="265"/>
      <c r="BO74" s="265"/>
      <c r="BP74" s="265"/>
      <c r="BQ74" s="262">
        <v>68</v>
      </c>
      <c r="BR74" s="267"/>
      <c r="BS74" s="943"/>
      <c r="BT74" s="944"/>
      <c r="BU74" s="944"/>
      <c r="BV74" s="944"/>
      <c r="BW74" s="944"/>
      <c r="BX74" s="944"/>
      <c r="BY74" s="944"/>
      <c r="BZ74" s="944"/>
      <c r="CA74" s="944"/>
      <c r="CB74" s="944"/>
      <c r="CC74" s="944"/>
      <c r="CD74" s="944"/>
      <c r="CE74" s="944"/>
      <c r="CF74" s="944"/>
      <c r="CG74" s="945"/>
      <c r="CH74" s="940"/>
      <c r="CI74" s="941"/>
      <c r="CJ74" s="941"/>
      <c r="CK74" s="941"/>
      <c r="CL74" s="942"/>
      <c r="CM74" s="940"/>
      <c r="CN74" s="941"/>
      <c r="CO74" s="941"/>
      <c r="CP74" s="941"/>
      <c r="CQ74" s="942"/>
      <c r="CR74" s="940"/>
      <c r="CS74" s="941"/>
      <c r="CT74" s="941"/>
      <c r="CU74" s="941"/>
      <c r="CV74" s="942"/>
      <c r="CW74" s="940"/>
      <c r="CX74" s="941"/>
      <c r="CY74" s="941"/>
      <c r="CZ74" s="941"/>
      <c r="DA74" s="942"/>
      <c r="DB74" s="940"/>
      <c r="DC74" s="941"/>
      <c r="DD74" s="941"/>
      <c r="DE74" s="941"/>
      <c r="DF74" s="942"/>
      <c r="DG74" s="940"/>
      <c r="DH74" s="941"/>
      <c r="DI74" s="941"/>
      <c r="DJ74" s="941"/>
      <c r="DK74" s="942"/>
      <c r="DL74" s="940"/>
      <c r="DM74" s="941"/>
      <c r="DN74" s="941"/>
      <c r="DO74" s="941"/>
      <c r="DP74" s="942"/>
      <c r="DQ74" s="940"/>
      <c r="DR74" s="941"/>
      <c r="DS74" s="941"/>
      <c r="DT74" s="941"/>
      <c r="DU74" s="942"/>
      <c r="DV74" s="937"/>
      <c r="DW74" s="938"/>
      <c r="DX74" s="938"/>
      <c r="DY74" s="938"/>
      <c r="DZ74" s="939"/>
      <c r="EA74" s="246"/>
    </row>
    <row r="75" spans="1:131" s="247" customFormat="1" ht="26.25" customHeight="1" x14ac:dyDescent="0.15">
      <c r="A75" s="261">
        <v>8</v>
      </c>
      <c r="B75" s="953" t="s">
        <v>588</v>
      </c>
      <c r="C75" s="954"/>
      <c r="D75" s="954"/>
      <c r="E75" s="954"/>
      <c r="F75" s="954"/>
      <c r="G75" s="954"/>
      <c r="H75" s="954"/>
      <c r="I75" s="954"/>
      <c r="J75" s="954"/>
      <c r="K75" s="954"/>
      <c r="L75" s="954"/>
      <c r="M75" s="954"/>
      <c r="N75" s="954"/>
      <c r="O75" s="954"/>
      <c r="P75" s="955"/>
      <c r="Q75" s="959">
        <v>298</v>
      </c>
      <c r="R75" s="960"/>
      <c r="S75" s="960"/>
      <c r="T75" s="960"/>
      <c r="U75" s="910"/>
      <c r="V75" s="961">
        <v>227</v>
      </c>
      <c r="W75" s="960"/>
      <c r="X75" s="960"/>
      <c r="Y75" s="960"/>
      <c r="Z75" s="910"/>
      <c r="AA75" s="961">
        <v>71</v>
      </c>
      <c r="AB75" s="960"/>
      <c r="AC75" s="960"/>
      <c r="AD75" s="960"/>
      <c r="AE75" s="910"/>
      <c r="AF75" s="961">
        <v>71</v>
      </c>
      <c r="AG75" s="960"/>
      <c r="AH75" s="960"/>
      <c r="AI75" s="960"/>
      <c r="AJ75" s="910"/>
      <c r="AK75" s="961">
        <v>23</v>
      </c>
      <c r="AL75" s="960"/>
      <c r="AM75" s="960"/>
      <c r="AN75" s="960"/>
      <c r="AO75" s="910"/>
      <c r="AP75" s="961" t="s">
        <v>598</v>
      </c>
      <c r="AQ75" s="960"/>
      <c r="AR75" s="960"/>
      <c r="AS75" s="960"/>
      <c r="AT75" s="910"/>
      <c r="AU75" s="961" t="s">
        <v>598</v>
      </c>
      <c r="AV75" s="960"/>
      <c r="AW75" s="960"/>
      <c r="AX75" s="960"/>
      <c r="AY75" s="910"/>
      <c r="AZ75" s="957"/>
      <c r="BA75" s="957"/>
      <c r="BB75" s="957"/>
      <c r="BC75" s="957"/>
      <c r="BD75" s="958"/>
      <c r="BE75" s="265"/>
      <c r="BF75" s="265"/>
      <c r="BG75" s="265"/>
      <c r="BH75" s="265"/>
      <c r="BI75" s="265"/>
      <c r="BJ75" s="265"/>
      <c r="BK75" s="265"/>
      <c r="BL75" s="265"/>
      <c r="BM75" s="265"/>
      <c r="BN75" s="265"/>
      <c r="BO75" s="265"/>
      <c r="BP75" s="265"/>
      <c r="BQ75" s="262">
        <v>69</v>
      </c>
      <c r="BR75" s="267"/>
      <c r="BS75" s="943"/>
      <c r="BT75" s="944"/>
      <c r="BU75" s="944"/>
      <c r="BV75" s="944"/>
      <c r="BW75" s="944"/>
      <c r="BX75" s="944"/>
      <c r="BY75" s="944"/>
      <c r="BZ75" s="944"/>
      <c r="CA75" s="944"/>
      <c r="CB75" s="944"/>
      <c r="CC75" s="944"/>
      <c r="CD75" s="944"/>
      <c r="CE75" s="944"/>
      <c r="CF75" s="944"/>
      <c r="CG75" s="945"/>
      <c r="CH75" s="940"/>
      <c r="CI75" s="941"/>
      <c r="CJ75" s="941"/>
      <c r="CK75" s="941"/>
      <c r="CL75" s="942"/>
      <c r="CM75" s="940"/>
      <c r="CN75" s="941"/>
      <c r="CO75" s="941"/>
      <c r="CP75" s="941"/>
      <c r="CQ75" s="942"/>
      <c r="CR75" s="940"/>
      <c r="CS75" s="941"/>
      <c r="CT75" s="941"/>
      <c r="CU75" s="941"/>
      <c r="CV75" s="942"/>
      <c r="CW75" s="940"/>
      <c r="CX75" s="941"/>
      <c r="CY75" s="941"/>
      <c r="CZ75" s="941"/>
      <c r="DA75" s="942"/>
      <c r="DB75" s="940"/>
      <c r="DC75" s="941"/>
      <c r="DD75" s="941"/>
      <c r="DE75" s="941"/>
      <c r="DF75" s="942"/>
      <c r="DG75" s="940"/>
      <c r="DH75" s="941"/>
      <c r="DI75" s="941"/>
      <c r="DJ75" s="941"/>
      <c r="DK75" s="942"/>
      <c r="DL75" s="940"/>
      <c r="DM75" s="941"/>
      <c r="DN75" s="941"/>
      <c r="DO75" s="941"/>
      <c r="DP75" s="942"/>
      <c r="DQ75" s="940"/>
      <c r="DR75" s="941"/>
      <c r="DS75" s="941"/>
      <c r="DT75" s="941"/>
      <c r="DU75" s="942"/>
      <c r="DV75" s="937"/>
      <c r="DW75" s="938"/>
      <c r="DX75" s="938"/>
      <c r="DY75" s="938"/>
      <c r="DZ75" s="939"/>
      <c r="EA75" s="246"/>
    </row>
    <row r="76" spans="1:131" s="247" customFormat="1" ht="26.25" customHeight="1" x14ac:dyDescent="0.15">
      <c r="A76" s="261">
        <v>9</v>
      </c>
      <c r="B76" s="953" t="s">
        <v>589</v>
      </c>
      <c r="C76" s="954"/>
      <c r="D76" s="954"/>
      <c r="E76" s="954"/>
      <c r="F76" s="954"/>
      <c r="G76" s="954"/>
      <c r="H76" s="954"/>
      <c r="I76" s="954"/>
      <c r="J76" s="954"/>
      <c r="K76" s="954"/>
      <c r="L76" s="954"/>
      <c r="M76" s="954"/>
      <c r="N76" s="954"/>
      <c r="O76" s="954"/>
      <c r="P76" s="955"/>
      <c r="Q76" s="959">
        <v>57</v>
      </c>
      <c r="R76" s="960"/>
      <c r="S76" s="960"/>
      <c r="T76" s="960"/>
      <c r="U76" s="910"/>
      <c r="V76" s="961">
        <v>51</v>
      </c>
      <c r="W76" s="960"/>
      <c r="X76" s="960"/>
      <c r="Y76" s="960"/>
      <c r="Z76" s="910"/>
      <c r="AA76" s="961">
        <v>5</v>
      </c>
      <c r="AB76" s="960"/>
      <c r="AC76" s="960"/>
      <c r="AD76" s="960"/>
      <c r="AE76" s="910"/>
      <c r="AF76" s="961">
        <v>5</v>
      </c>
      <c r="AG76" s="960"/>
      <c r="AH76" s="960"/>
      <c r="AI76" s="960"/>
      <c r="AJ76" s="910"/>
      <c r="AK76" s="961" t="s">
        <v>598</v>
      </c>
      <c r="AL76" s="960"/>
      <c r="AM76" s="960"/>
      <c r="AN76" s="960"/>
      <c r="AO76" s="910"/>
      <c r="AP76" s="961" t="s">
        <v>598</v>
      </c>
      <c r="AQ76" s="960"/>
      <c r="AR76" s="960"/>
      <c r="AS76" s="960"/>
      <c r="AT76" s="910"/>
      <c r="AU76" s="961" t="s">
        <v>598</v>
      </c>
      <c r="AV76" s="960"/>
      <c r="AW76" s="960"/>
      <c r="AX76" s="960"/>
      <c r="AY76" s="910"/>
      <c r="AZ76" s="957"/>
      <c r="BA76" s="957"/>
      <c r="BB76" s="957"/>
      <c r="BC76" s="957"/>
      <c r="BD76" s="958"/>
      <c r="BE76" s="265"/>
      <c r="BF76" s="265"/>
      <c r="BG76" s="265"/>
      <c r="BH76" s="265"/>
      <c r="BI76" s="265"/>
      <c r="BJ76" s="265"/>
      <c r="BK76" s="265"/>
      <c r="BL76" s="265"/>
      <c r="BM76" s="265"/>
      <c r="BN76" s="265"/>
      <c r="BO76" s="265"/>
      <c r="BP76" s="265"/>
      <c r="BQ76" s="262">
        <v>70</v>
      </c>
      <c r="BR76" s="267"/>
      <c r="BS76" s="943"/>
      <c r="BT76" s="944"/>
      <c r="BU76" s="944"/>
      <c r="BV76" s="944"/>
      <c r="BW76" s="944"/>
      <c r="BX76" s="944"/>
      <c r="BY76" s="944"/>
      <c r="BZ76" s="944"/>
      <c r="CA76" s="944"/>
      <c r="CB76" s="944"/>
      <c r="CC76" s="944"/>
      <c r="CD76" s="944"/>
      <c r="CE76" s="944"/>
      <c r="CF76" s="944"/>
      <c r="CG76" s="945"/>
      <c r="CH76" s="940"/>
      <c r="CI76" s="941"/>
      <c r="CJ76" s="941"/>
      <c r="CK76" s="941"/>
      <c r="CL76" s="942"/>
      <c r="CM76" s="940"/>
      <c r="CN76" s="941"/>
      <c r="CO76" s="941"/>
      <c r="CP76" s="941"/>
      <c r="CQ76" s="942"/>
      <c r="CR76" s="940"/>
      <c r="CS76" s="941"/>
      <c r="CT76" s="941"/>
      <c r="CU76" s="941"/>
      <c r="CV76" s="942"/>
      <c r="CW76" s="940"/>
      <c r="CX76" s="941"/>
      <c r="CY76" s="941"/>
      <c r="CZ76" s="941"/>
      <c r="DA76" s="942"/>
      <c r="DB76" s="940"/>
      <c r="DC76" s="941"/>
      <c r="DD76" s="941"/>
      <c r="DE76" s="941"/>
      <c r="DF76" s="942"/>
      <c r="DG76" s="940"/>
      <c r="DH76" s="941"/>
      <c r="DI76" s="941"/>
      <c r="DJ76" s="941"/>
      <c r="DK76" s="942"/>
      <c r="DL76" s="940"/>
      <c r="DM76" s="941"/>
      <c r="DN76" s="941"/>
      <c r="DO76" s="941"/>
      <c r="DP76" s="942"/>
      <c r="DQ76" s="940"/>
      <c r="DR76" s="941"/>
      <c r="DS76" s="941"/>
      <c r="DT76" s="941"/>
      <c r="DU76" s="942"/>
      <c r="DV76" s="937"/>
      <c r="DW76" s="938"/>
      <c r="DX76" s="938"/>
      <c r="DY76" s="938"/>
      <c r="DZ76" s="939"/>
      <c r="EA76" s="246"/>
    </row>
    <row r="77" spans="1:131" s="247" customFormat="1" ht="26.25" customHeight="1" x14ac:dyDescent="0.15">
      <c r="A77" s="261">
        <v>10</v>
      </c>
      <c r="B77" s="953" t="s">
        <v>590</v>
      </c>
      <c r="C77" s="954"/>
      <c r="D77" s="954"/>
      <c r="E77" s="954"/>
      <c r="F77" s="954"/>
      <c r="G77" s="954"/>
      <c r="H77" s="954"/>
      <c r="I77" s="954"/>
      <c r="J77" s="954"/>
      <c r="K77" s="954"/>
      <c r="L77" s="954"/>
      <c r="M77" s="954"/>
      <c r="N77" s="954"/>
      <c r="O77" s="954"/>
      <c r="P77" s="955"/>
      <c r="Q77" s="959">
        <v>194</v>
      </c>
      <c r="R77" s="960"/>
      <c r="S77" s="960"/>
      <c r="T77" s="960"/>
      <c r="U77" s="910"/>
      <c r="V77" s="961">
        <v>191</v>
      </c>
      <c r="W77" s="960"/>
      <c r="X77" s="960"/>
      <c r="Y77" s="960"/>
      <c r="Z77" s="910"/>
      <c r="AA77" s="961">
        <v>3</v>
      </c>
      <c r="AB77" s="960"/>
      <c r="AC77" s="960"/>
      <c r="AD77" s="960"/>
      <c r="AE77" s="910"/>
      <c r="AF77" s="961">
        <v>3</v>
      </c>
      <c r="AG77" s="960"/>
      <c r="AH77" s="960"/>
      <c r="AI77" s="960"/>
      <c r="AJ77" s="910"/>
      <c r="AK77" s="961" t="s">
        <v>607</v>
      </c>
      <c r="AL77" s="960"/>
      <c r="AM77" s="960"/>
      <c r="AN77" s="960"/>
      <c r="AO77" s="910"/>
      <c r="AP77" s="961" t="s">
        <v>598</v>
      </c>
      <c r="AQ77" s="960"/>
      <c r="AR77" s="960"/>
      <c r="AS77" s="960"/>
      <c r="AT77" s="910"/>
      <c r="AU77" s="961" t="s">
        <v>598</v>
      </c>
      <c r="AV77" s="960"/>
      <c r="AW77" s="960"/>
      <c r="AX77" s="960"/>
      <c r="AY77" s="910"/>
      <c r="AZ77" s="957"/>
      <c r="BA77" s="957"/>
      <c r="BB77" s="957"/>
      <c r="BC77" s="957"/>
      <c r="BD77" s="958"/>
      <c r="BE77" s="265"/>
      <c r="BF77" s="265"/>
      <c r="BG77" s="265"/>
      <c r="BH77" s="265"/>
      <c r="BI77" s="265"/>
      <c r="BJ77" s="265"/>
      <c r="BK77" s="265"/>
      <c r="BL77" s="265"/>
      <c r="BM77" s="265"/>
      <c r="BN77" s="265"/>
      <c r="BO77" s="265"/>
      <c r="BP77" s="265"/>
      <c r="BQ77" s="262">
        <v>71</v>
      </c>
      <c r="BR77" s="267"/>
      <c r="BS77" s="943"/>
      <c r="BT77" s="944"/>
      <c r="BU77" s="944"/>
      <c r="BV77" s="944"/>
      <c r="BW77" s="944"/>
      <c r="BX77" s="944"/>
      <c r="BY77" s="944"/>
      <c r="BZ77" s="944"/>
      <c r="CA77" s="944"/>
      <c r="CB77" s="944"/>
      <c r="CC77" s="944"/>
      <c r="CD77" s="944"/>
      <c r="CE77" s="944"/>
      <c r="CF77" s="944"/>
      <c r="CG77" s="945"/>
      <c r="CH77" s="940"/>
      <c r="CI77" s="941"/>
      <c r="CJ77" s="941"/>
      <c r="CK77" s="941"/>
      <c r="CL77" s="942"/>
      <c r="CM77" s="940"/>
      <c r="CN77" s="941"/>
      <c r="CO77" s="941"/>
      <c r="CP77" s="941"/>
      <c r="CQ77" s="942"/>
      <c r="CR77" s="940"/>
      <c r="CS77" s="941"/>
      <c r="CT77" s="941"/>
      <c r="CU77" s="941"/>
      <c r="CV77" s="942"/>
      <c r="CW77" s="940"/>
      <c r="CX77" s="941"/>
      <c r="CY77" s="941"/>
      <c r="CZ77" s="941"/>
      <c r="DA77" s="942"/>
      <c r="DB77" s="940"/>
      <c r="DC77" s="941"/>
      <c r="DD77" s="941"/>
      <c r="DE77" s="941"/>
      <c r="DF77" s="942"/>
      <c r="DG77" s="940"/>
      <c r="DH77" s="941"/>
      <c r="DI77" s="941"/>
      <c r="DJ77" s="941"/>
      <c r="DK77" s="942"/>
      <c r="DL77" s="940"/>
      <c r="DM77" s="941"/>
      <c r="DN77" s="941"/>
      <c r="DO77" s="941"/>
      <c r="DP77" s="942"/>
      <c r="DQ77" s="940"/>
      <c r="DR77" s="941"/>
      <c r="DS77" s="941"/>
      <c r="DT77" s="941"/>
      <c r="DU77" s="942"/>
      <c r="DV77" s="937"/>
      <c r="DW77" s="938"/>
      <c r="DX77" s="938"/>
      <c r="DY77" s="938"/>
      <c r="DZ77" s="939"/>
      <c r="EA77" s="246"/>
    </row>
    <row r="78" spans="1:131" s="247" customFormat="1" ht="26.25" customHeight="1" x14ac:dyDescent="0.15">
      <c r="A78" s="261">
        <v>11</v>
      </c>
      <c r="B78" s="953" t="s">
        <v>591</v>
      </c>
      <c r="C78" s="954"/>
      <c r="D78" s="954"/>
      <c r="E78" s="954"/>
      <c r="F78" s="954"/>
      <c r="G78" s="954"/>
      <c r="H78" s="954"/>
      <c r="I78" s="954"/>
      <c r="J78" s="954"/>
      <c r="K78" s="954"/>
      <c r="L78" s="954"/>
      <c r="M78" s="954"/>
      <c r="N78" s="954"/>
      <c r="O78" s="954"/>
      <c r="P78" s="955"/>
      <c r="Q78" s="956">
        <v>222382</v>
      </c>
      <c r="R78" s="911"/>
      <c r="S78" s="911"/>
      <c r="T78" s="911"/>
      <c r="U78" s="911"/>
      <c r="V78" s="911">
        <v>212552</v>
      </c>
      <c r="W78" s="911"/>
      <c r="X78" s="911"/>
      <c r="Y78" s="911"/>
      <c r="Z78" s="911"/>
      <c r="AA78" s="911">
        <v>9831</v>
      </c>
      <c r="AB78" s="911"/>
      <c r="AC78" s="911"/>
      <c r="AD78" s="911"/>
      <c r="AE78" s="911"/>
      <c r="AF78" s="911">
        <v>9831</v>
      </c>
      <c r="AG78" s="911"/>
      <c r="AH78" s="911"/>
      <c r="AI78" s="911"/>
      <c r="AJ78" s="911"/>
      <c r="AK78" s="911">
        <v>127</v>
      </c>
      <c r="AL78" s="911"/>
      <c r="AM78" s="911"/>
      <c r="AN78" s="911"/>
      <c r="AO78" s="911"/>
      <c r="AP78" s="961" t="s">
        <v>598</v>
      </c>
      <c r="AQ78" s="960"/>
      <c r="AR78" s="960"/>
      <c r="AS78" s="960"/>
      <c r="AT78" s="910"/>
      <c r="AU78" s="961" t="s">
        <v>598</v>
      </c>
      <c r="AV78" s="960"/>
      <c r="AW78" s="960"/>
      <c r="AX78" s="960"/>
      <c r="AY78" s="910"/>
      <c r="AZ78" s="957"/>
      <c r="BA78" s="957"/>
      <c r="BB78" s="957"/>
      <c r="BC78" s="957"/>
      <c r="BD78" s="958"/>
      <c r="BE78" s="265"/>
      <c r="BF78" s="265"/>
      <c r="BG78" s="265"/>
      <c r="BH78" s="265"/>
      <c r="BI78" s="265"/>
      <c r="BJ78" s="268"/>
      <c r="BK78" s="268"/>
      <c r="BL78" s="268"/>
      <c r="BM78" s="268"/>
      <c r="BN78" s="268"/>
      <c r="BO78" s="265"/>
      <c r="BP78" s="265"/>
      <c r="BQ78" s="262">
        <v>72</v>
      </c>
      <c r="BR78" s="267"/>
      <c r="BS78" s="943"/>
      <c r="BT78" s="944"/>
      <c r="BU78" s="944"/>
      <c r="BV78" s="944"/>
      <c r="BW78" s="944"/>
      <c r="BX78" s="944"/>
      <c r="BY78" s="944"/>
      <c r="BZ78" s="944"/>
      <c r="CA78" s="944"/>
      <c r="CB78" s="944"/>
      <c r="CC78" s="944"/>
      <c r="CD78" s="944"/>
      <c r="CE78" s="944"/>
      <c r="CF78" s="944"/>
      <c r="CG78" s="945"/>
      <c r="CH78" s="940"/>
      <c r="CI78" s="941"/>
      <c r="CJ78" s="941"/>
      <c r="CK78" s="941"/>
      <c r="CL78" s="942"/>
      <c r="CM78" s="940"/>
      <c r="CN78" s="941"/>
      <c r="CO78" s="941"/>
      <c r="CP78" s="941"/>
      <c r="CQ78" s="942"/>
      <c r="CR78" s="940"/>
      <c r="CS78" s="941"/>
      <c r="CT78" s="941"/>
      <c r="CU78" s="941"/>
      <c r="CV78" s="942"/>
      <c r="CW78" s="940"/>
      <c r="CX78" s="941"/>
      <c r="CY78" s="941"/>
      <c r="CZ78" s="941"/>
      <c r="DA78" s="942"/>
      <c r="DB78" s="940"/>
      <c r="DC78" s="941"/>
      <c r="DD78" s="941"/>
      <c r="DE78" s="941"/>
      <c r="DF78" s="942"/>
      <c r="DG78" s="940"/>
      <c r="DH78" s="941"/>
      <c r="DI78" s="941"/>
      <c r="DJ78" s="941"/>
      <c r="DK78" s="942"/>
      <c r="DL78" s="940"/>
      <c r="DM78" s="941"/>
      <c r="DN78" s="941"/>
      <c r="DO78" s="941"/>
      <c r="DP78" s="942"/>
      <c r="DQ78" s="940"/>
      <c r="DR78" s="941"/>
      <c r="DS78" s="941"/>
      <c r="DT78" s="941"/>
      <c r="DU78" s="942"/>
      <c r="DV78" s="937"/>
      <c r="DW78" s="938"/>
      <c r="DX78" s="938"/>
      <c r="DY78" s="938"/>
      <c r="DZ78" s="939"/>
      <c r="EA78" s="246"/>
    </row>
    <row r="79" spans="1:131" s="247" customFormat="1" ht="26.25" customHeight="1" x14ac:dyDescent="0.15">
      <c r="A79" s="261">
        <v>12</v>
      </c>
      <c r="B79" s="953" t="s">
        <v>592</v>
      </c>
      <c r="C79" s="954"/>
      <c r="D79" s="954"/>
      <c r="E79" s="954"/>
      <c r="F79" s="954"/>
      <c r="G79" s="954"/>
      <c r="H79" s="954"/>
      <c r="I79" s="954"/>
      <c r="J79" s="954"/>
      <c r="K79" s="954"/>
      <c r="L79" s="954"/>
      <c r="M79" s="954"/>
      <c r="N79" s="954"/>
      <c r="O79" s="954"/>
      <c r="P79" s="955"/>
      <c r="Q79" s="956">
        <v>161</v>
      </c>
      <c r="R79" s="911"/>
      <c r="S79" s="911"/>
      <c r="T79" s="911"/>
      <c r="U79" s="911"/>
      <c r="V79" s="911">
        <v>156</v>
      </c>
      <c r="W79" s="911"/>
      <c r="X79" s="911"/>
      <c r="Y79" s="911"/>
      <c r="Z79" s="911"/>
      <c r="AA79" s="911">
        <v>5</v>
      </c>
      <c r="AB79" s="911"/>
      <c r="AC79" s="911"/>
      <c r="AD79" s="911"/>
      <c r="AE79" s="911"/>
      <c r="AF79" s="911">
        <v>5</v>
      </c>
      <c r="AG79" s="911"/>
      <c r="AH79" s="911"/>
      <c r="AI79" s="911"/>
      <c r="AJ79" s="911"/>
      <c r="AK79" s="911">
        <v>29</v>
      </c>
      <c r="AL79" s="911"/>
      <c r="AM79" s="911"/>
      <c r="AN79" s="911"/>
      <c r="AO79" s="911"/>
      <c r="AP79" s="961" t="s">
        <v>598</v>
      </c>
      <c r="AQ79" s="960"/>
      <c r="AR79" s="960"/>
      <c r="AS79" s="960"/>
      <c r="AT79" s="910"/>
      <c r="AU79" s="961" t="s">
        <v>598</v>
      </c>
      <c r="AV79" s="960"/>
      <c r="AW79" s="960"/>
      <c r="AX79" s="960"/>
      <c r="AY79" s="910"/>
      <c r="AZ79" s="957"/>
      <c r="BA79" s="957"/>
      <c r="BB79" s="957"/>
      <c r="BC79" s="957"/>
      <c r="BD79" s="958"/>
      <c r="BE79" s="265"/>
      <c r="BF79" s="265"/>
      <c r="BG79" s="265"/>
      <c r="BH79" s="265"/>
      <c r="BI79" s="265"/>
      <c r="BJ79" s="268"/>
      <c r="BK79" s="268"/>
      <c r="BL79" s="268"/>
      <c r="BM79" s="268"/>
      <c r="BN79" s="268"/>
      <c r="BO79" s="265"/>
      <c r="BP79" s="265"/>
      <c r="BQ79" s="262">
        <v>73</v>
      </c>
      <c r="BR79" s="267"/>
      <c r="BS79" s="943"/>
      <c r="BT79" s="944"/>
      <c r="BU79" s="944"/>
      <c r="BV79" s="944"/>
      <c r="BW79" s="944"/>
      <c r="BX79" s="944"/>
      <c r="BY79" s="944"/>
      <c r="BZ79" s="944"/>
      <c r="CA79" s="944"/>
      <c r="CB79" s="944"/>
      <c r="CC79" s="944"/>
      <c r="CD79" s="944"/>
      <c r="CE79" s="944"/>
      <c r="CF79" s="944"/>
      <c r="CG79" s="945"/>
      <c r="CH79" s="940"/>
      <c r="CI79" s="941"/>
      <c r="CJ79" s="941"/>
      <c r="CK79" s="941"/>
      <c r="CL79" s="942"/>
      <c r="CM79" s="940"/>
      <c r="CN79" s="941"/>
      <c r="CO79" s="941"/>
      <c r="CP79" s="941"/>
      <c r="CQ79" s="942"/>
      <c r="CR79" s="940"/>
      <c r="CS79" s="941"/>
      <c r="CT79" s="941"/>
      <c r="CU79" s="941"/>
      <c r="CV79" s="942"/>
      <c r="CW79" s="940"/>
      <c r="CX79" s="941"/>
      <c r="CY79" s="941"/>
      <c r="CZ79" s="941"/>
      <c r="DA79" s="942"/>
      <c r="DB79" s="940"/>
      <c r="DC79" s="941"/>
      <c r="DD79" s="941"/>
      <c r="DE79" s="941"/>
      <c r="DF79" s="942"/>
      <c r="DG79" s="940"/>
      <c r="DH79" s="941"/>
      <c r="DI79" s="941"/>
      <c r="DJ79" s="941"/>
      <c r="DK79" s="942"/>
      <c r="DL79" s="940"/>
      <c r="DM79" s="941"/>
      <c r="DN79" s="941"/>
      <c r="DO79" s="941"/>
      <c r="DP79" s="942"/>
      <c r="DQ79" s="940"/>
      <c r="DR79" s="941"/>
      <c r="DS79" s="941"/>
      <c r="DT79" s="941"/>
      <c r="DU79" s="942"/>
      <c r="DV79" s="937"/>
      <c r="DW79" s="938"/>
      <c r="DX79" s="938"/>
      <c r="DY79" s="938"/>
      <c r="DZ79" s="939"/>
      <c r="EA79" s="246"/>
    </row>
    <row r="80" spans="1:131" s="247" customFormat="1" ht="26.25" customHeight="1" x14ac:dyDescent="0.15">
      <c r="A80" s="261">
        <v>13</v>
      </c>
      <c r="B80" s="953" t="s">
        <v>593</v>
      </c>
      <c r="C80" s="954"/>
      <c r="D80" s="954"/>
      <c r="E80" s="954"/>
      <c r="F80" s="954"/>
      <c r="G80" s="954"/>
      <c r="H80" s="954"/>
      <c r="I80" s="954"/>
      <c r="J80" s="954"/>
      <c r="K80" s="954"/>
      <c r="L80" s="954"/>
      <c r="M80" s="954"/>
      <c r="N80" s="954"/>
      <c r="O80" s="954"/>
      <c r="P80" s="955"/>
      <c r="Q80" s="956">
        <v>19</v>
      </c>
      <c r="R80" s="911"/>
      <c r="S80" s="911"/>
      <c r="T80" s="911"/>
      <c r="U80" s="911"/>
      <c r="V80" s="911">
        <v>19</v>
      </c>
      <c r="W80" s="911"/>
      <c r="X80" s="911"/>
      <c r="Y80" s="911"/>
      <c r="Z80" s="911"/>
      <c r="AA80" s="911">
        <v>0</v>
      </c>
      <c r="AB80" s="911"/>
      <c r="AC80" s="911"/>
      <c r="AD80" s="911"/>
      <c r="AE80" s="911"/>
      <c r="AF80" s="911">
        <v>0</v>
      </c>
      <c r="AG80" s="911"/>
      <c r="AH80" s="911"/>
      <c r="AI80" s="911"/>
      <c r="AJ80" s="911"/>
      <c r="AK80" s="911" t="s">
        <v>598</v>
      </c>
      <c r="AL80" s="911"/>
      <c r="AM80" s="911"/>
      <c r="AN80" s="911"/>
      <c r="AO80" s="911"/>
      <c r="AP80" s="961" t="s">
        <v>598</v>
      </c>
      <c r="AQ80" s="960"/>
      <c r="AR80" s="960"/>
      <c r="AS80" s="960"/>
      <c r="AT80" s="910"/>
      <c r="AU80" s="961" t="s">
        <v>598</v>
      </c>
      <c r="AV80" s="960"/>
      <c r="AW80" s="960"/>
      <c r="AX80" s="960"/>
      <c r="AY80" s="910"/>
      <c r="AZ80" s="957"/>
      <c r="BA80" s="957"/>
      <c r="BB80" s="957"/>
      <c r="BC80" s="957"/>
      <c r="BD80" s="958"/>
      <c r="BE80" s="265"/>
      <c r="BF80" s="265"/>
      <c r="BG80" s="265"/>
      <c r="BH80" s="265"/>
      <c r="BI80" s="265"/>
      <c r="BJ80" s="265"/>
      <c r="BK80" s="265"/>
      <c r="BL80" s="265"/>
      <c r="BM80" s="265"/>
      <c r="BN80" s="265"/>
      <c r="BO80" s="265"/>
      <c r="BP80" s="265"/>
      <c r="BQ80" s="262">
        <v>74</v>
      </c>
      <c r="BR80" s="267"/>
      <c r="BS80" s="943"/>
      <c r="BT80" s="944"/>
      <c r="BU80" s="944"/>
      <c r="BV80" s="944"/>
      <c r="BW80" s="944"/>
      <c r="BX80" s="944"/>
      <c r="BY80" s="944"/>
      <c r="BZ80" s="944"/>
      <c r="CA80" s="944"/>
      <c r="CB80" s="944"/>
      <c r="CC80" s="944"/>
      <c r="CD80" s="944"/>
      <c r="CE80" s="944"/>
      <c r="CF80" s="944"/>
      <c r="CG80" s="945"/>
      <c r="CH80" s="940"/>
      <c r="CI80" s="941"/>
      <c r="CJ80" s="941"/>
      <c r="CK80" s="941"/>
      <c r="CL80" s="942"/>
      <c r="CM80" s="940"/>
      <c r="CN80" s="941"/>
      <c r="CO80" s="941"/>
      <c r="CP80" s="941"/>
      <c r="CQ80" s="942"/>
      <c r="CR80" s="940"/>
      <c r="CS80" s="941"/>
      <c r="CT80" s="941"/>
      <c r="CU80" s="941"/>
      <c r="CV80" s="942"/>
      <c r="CW80" s="940"/>
      <c r="CX80" s="941"/>
      <c r="CY80" s="941"/>
      <c r="CZ80" s="941"/>
      <c r="DA80" s="942"/>
      <c r="DB80" s="940"/>
      <c r="DC80" s="941"/>
      <c r="DD80" s="941"/>
      <c r="DE80" s="941"/>
      <c r="DF80" s="942"/>
      <c r="DG80" s="940"/>
      <c r="DH80" s="941"/>
      <c r="DI80" s="941"/>
      <c r="DJ80" s="941"/>
      <c r="DK80" s="942"/>
      <c r="DL80" s="940"/>
      <c r="DM80" s="941"/>
      <c r="DN80" s="941"/>
      <c r="DO80" s="941"/>
      <c r="DP80" s="942"/>
      <c r="DQ80" s="940"/>
      <c r="DR80" s="941"/>
      <c r="DS80" s="941"/>
      <c r="DT80" s="941"/>
      <c r="DU80" s="942"/>
      <c r="DV80" s="937"/>
      <c r="DW80" s="938"/>
      <c r="DX80" s="938"/>
      <c r="DY80" s="938"/>
      <c r="DZ80" s="939"/>
      <c r="EA80" s="246"/>
    </row>
    <row r="81" spans="1:131" s="247" customFormat="1" ht="26.25" customHeight="1" x14ac:dyDescent="0.15">
      <c r="A81" s="261">
        <v>14</v>
      </c>
      <c r="B81" s="953" t="s">
        <v>594</v>
      </c>
      <c r="C81" s="954"/>
      <c r="D81" s="954"/>
      <c r="E81" s="954"/>
      <c r="F81" s="954"/>
      <c r="G81" s="954"/>
      <c r="H81" s="954"/>
      <c r="I81" s="954"/>
      <c r="J81" s="954"/>
      <c r="K81" s="954"/>
      <c r="L81" s="954"/>
      <c r="M81" s="954"/>
      <c r="N81" s="954"/>
      <c r="O81" s="954"/>
      <c r="P81" s="955"/>
      <c r="Q81" s="956">
        <v>385</v>
      </c>
      <c r="R81" s="911"/>
      <c r="S81" s="911"/>
      <c r="T81" s="911"/>
      <c r="U81" s="911"/>
      <c r="V81" s="911">
        <v>352</v>
      </c>
      <c r="W81" s="911"/>
      <c r="X81" s="911"/>
      <c r="Y81" s="911"/>
      <c r="Z81" s="911"/>
      <c r="AA81" s="911">
        <v>33</v>
      </c>
      <c r="AB81" s="911"/>
      <c r="AC81" s="911"/>
      <c r="AD81" s="911"/>
      <c r="AE81" s="911"/>
      <c r="AF81" s="911">
        <v>33</v>
      </c>
      <c r="AG81" s="911"/>
      <c r="AH81" s="911"/>
      <c r="AI81" s="911"/>
      <c r="AJ81" s="911"/>
      <c r="AK81" s="911" t="s">
        <v>598</v>
      </c>
      <c r="AL81" s="911"/>
      <c r="AM81" s="911"/>
      <c r="AN81" s="911"/>
      <c r="AO81" s="911"/>
      <c r="AP81" s="961" t="s">
        <v>598</v>
      </c>
      <c r="AQ81" s="960"/>
      <c r="AR81" s="960"/>
      <c r="AS81" s="960"/>
      <c r="AT81" s="910"/>
      <c r="AU81" s="961" t="s">
        <v>598</v>
      </c>
      <c r="AV81" s="960"/>
      <c r="AW81" s="960"/>
      <c r="AX81" s="960"/>
      <c r="AY81" s="910"/>
      <c r="AZ81" s="957"/>
      <c r="BA81" s="957"/>
      <c r="BB81" s="957"/>
      <c r="BC81" s="957"/>
      <c r="BD81" s="958"/>
      <c r="BE81" s="265"/>
      <c r="BF81" s="265"/>
      <c r="BG81" s="265"/>
      <c r="BH81" s="265"/>
      <c r="BI81" s="265"/>
      <c r="BJ81" s="265"/>
      <c r="BK81" s="265"/>
      <c r="BL81" s="265"/>
      <c r="BM81" s="265"/>
      <c r="BN81" s="265"/>
      <c r="BO81" s="265"/>
      <c r="BP81" s="265"/>
      <c r="BQ81" s="262">
        <v>75</v>
      </c>
      <c r="BR81" s="267"/>
      <c r="BS81" s="943"/>
      <c r="BT81" s="944"/>
      <c r="BU81" s="944"/>
      <c r="BV81" s="944"/>
      <c r="BW81" s="944"/>
      <c r="BX81" s="944"/>
      <c r="BY81" s="944"/>
      <c r="BZ81" s="944"/>
      <c r="CA81" s="944"/>
      <c r="CB81" s="944"/>
      <c r="CC81" s="944"/>
      <c r="CD81" s="944"/>
      <c r="CE81" s="944"/>
      <c r="CF81" s="944"/>
      <c r="CG81" s="945"/>
      <c r="CH81" s="940"/>
      <c r="CI81" s="941"/>
      <c r="CJ81" s="941"/>
      <c r="CK81" s="941"/>
      <c r="CL81" s="942"/>
      <c r="CM81" s="940"/>
      <c r="CN81" s="941"/>
      <c r="CO81" s="941"/>
      <c r="CP81" s="941"/>
      <c r="CQ81" s="942"/>
      <c r="CR81" s="940"/>
      <c r="CS81" s="941"/>
      <c r="CT81" s="941"/>
      <c r="CU81" s="941"/>
      <c r="CV81" s="942"/>
      <c r="CW81" s="940"/>
      <c r="CX81" s="941"/>
      <c r="CY81" s="941"/>
      <c r="CZ81" s="941"/>
      <c r="DA81" s="942"/>
      <c r="DB81" s="940"/>
      <c r="DC81" s="941"/>
      <c r="DD81" s="941"/>
      <c r="DE81" s="941"/>
      <c r="DF81" s="942"/>
      <c r="DG81" s="940"/>
      <c r="DH81" s="941"/>
      <c r="DI81" s="941"/>
      <c r="DJ81" s="941"/>
      <c r="DK81" s="942"/>
      <c r="DL81" s="940"/>
      <c r="DM81" s="941"/>
      <c r="DN81" s="941"/>
      <c r="DO81" s="941"/>
      <c r="DP81" s="942"/>
      <c r="DQ81" s="940"/>
      <c r="DR81" s="941"/>
      <c r="DS81" s="941"/>
      <c r="DT81" s="941"/>
      <c r="DU81" s="942"/>
      <c r="DV81" s="937"/>
      <c r="DW81" s="938"/>
      <c r="DX81" s="938"/>
      <c r="DY81" s="938"/>
      <c r="DZ81" s="939"/>
      <c r="EA81" s="246"/>
    </row>
    <row r="82" spans="1:131" s="247" customFormat="1" ht="26.25" customHeight="1" x14ac:dyDescent="0.15">
      <c r="A82" s="261">
        <v>15</v>
      </c>
      <c r="B82" s="953" t="s">
        <v>595</v>
      </c>
      <c r="C82" s="954"/>
      <c r="D82" s="954"/>
      <c r="E82" s="954"/>
      <c r="F82" s="954"/>
      <c r="G82" s="954"/>
      <c r="H82" s="954"/>
      <c r="I82" s="954"/>
      <c r="J82" s="954"/>
      <c r="K82" s="954"/>
      <c r="L82" s="954"/>
      <c r="M82" s="954"/>
      <c r="N82" s="954"/>
      <c r="O82" s="954"/>
      <c r="P82" s="955"/>
      <c r="Q82" s="956">
        <v>190</v>
      </c>
      <c r="R82" s="911"/>
      <c r="S82" s="911"/>
      <c r="T82" s="911"/>
      <c r="U82" s="911"/>
      <c r="V82" s="911">
        <v>185</v>
      </c>
      <c r="W82" s="911"/>
      <c r="X82" s="911"/>
      <c r="Y82" s="911"/>
      <c r="Z82" s="911"/>
      <c r="AA82" s="911">
        <v>4</v>
      </c>
      <c r="AB82" s="911"/>
      <c r="AC82" s="911"/>
      <c r="AD82" s="911"/>
      <c r="AE82" s="911"/>
      <c r="AF82" s="911">
        <v>4</v>
      </c>
      <c r="AG82" s="911"/>
      <c r="AH82" s="911"/>
      <c r="AI82" s="911"/>
      <c r="AJ82" s="911"/>
      <c r="AK82" s="911" t="s">
        <v>598</v>
      </c>
      <c r="AL82" s="911"/>
      <c r="AM82" s="911"/>
      <c r="AN82" s="911"/>
      <c r="AO82" s="911"/>
      <c r="AP82" s="911">
        <v>145</v>
      </c>
      <c r="AQ82" s="911"/>
      <c r="AR82" s="911"/>
      <c r="AS82" s="911"/>
      <c r="AT82" s="911"/>
      <c r="AU82" s="961" t="s">
        <v>598</v>
      </c>
      <c r="AV82" s="960"/>
      <c r="AW82" s="960"/>
      <c r="AX82" s="960"/>
      <c r="AY82" s="910"/>
      <c r="AZ82" s="957"/>
      <c r="BA82" s="957"/>
      <c r="BB82" s="957"/>
      <c r="BC82" s="957"/>
      <c r="BD82" s="958"/>
      <c r="BE82" s="265"/>
      <c r="BF82" s="265"/>
      <c r="BG82" s="265"/>
      <c r="BH82" s="265"/>
      <c r="BI82" s="265"/>
      <c r="BJ82" s="265"/>
      <c r="BK82" s="265"/>
      <c r="BL82" s="265"/>
      <c r="BM82" s="265"/>
      <c r="BN82" s="265"/>
      <c r="BO82" s="265"/>
      <c r="BP82" s="265"/>
      <c r="BQ82" s="262">
        <v>76</v>
      </c>
      <c r="BR82" s="267"/>
      <c r="BS82" s="943"/>
      <c r="BT82" s="944"/>
      <c r="BU82" s="944"/>
      <c r="BV82" s="944"/>
      <c r="BW82" s="944"/>
      <c r="BX82" s="944"/>
      <c r="BY82" s="944"/>
      <c r="BZ82" s="944"/>
      <c r="CA82" s="944"/>
      <c r="CB82" s="944"/>
      <c r="CC82" s="944"/>
      <c r="CD82" s="944"/>
      <c r="CE82" s="944"/>
      <c r="CF82" s="944"/>
      <c r="CG82" s="945"/>
      <c r="CH82" s="940"/>
      <c r="CI82" s="941"/>
      <c r="CJ82" s="941"/>
      <c r="CK82" s="941"/>
      <c r="CL82" s="942"/>
      <c r="CM82" s="940"/>
      <c r="CN82" s="941"/>
      <c r="CO82" s="941"/>
      <c r="CP82" s="941"/>
      <c r="CQ82" s="942"/>
      <c r="CR82" s="940"/>
      <c r="CS82" s="941"/>
      <c r="CT82" s="941"/>
      <c r="CU82" s="941"/>
      <c r="CV82" s="942"/>
      <c r="CW82" s="940"/>
      <c r="CX82" s="941"/>
      <c r="CY82" s="941"/>
      <c r="CZ82" s="941"/>
      <c r="DA82" s="942"/>
      <c r="DB82" s="940"/>
      <c r="DC82" s="941"/>
      <c r="DD82" s="941"/>
      <c r="DE82" s="941"/>
      <c r="DF82" s="942"/>
      <c r="DG82" s="940"/>
      <c r="DH82" s="941"/>
      <c r="DI82" s="941"/>
      <c r="DJ82" s="941"/>
      <c r="DK82" s="942"/>
      <c r="DL82" s="940"/>
      <c r="DM82" s="941"/>
      <c r="DN82" s="941"/>
      <c r="DO82" s="941"/>
      <c r="DP82" s="942"/>
      <c r="DQ82" s="940"/>
      <c r="DR82" s="941"/>
      <c r="DS82" s="941"/>
      <c r="DT82" s="941"/>
      <c r="DU82" s="942"/>
      <c r="DV82" s="937"/>
      <c r="DW82" s="938"/>
      <c r="DX82" s="938"/>
      <c r="DY82" s="938"/>
      <c r="DZ82" s="939"/>
      <c r="EA82" s="246"/>
    </row>
    <row r="83" spans="1:131" s="247" customFormat="1" ht="26.25" customHeight="1" x14ac:dyDescent="0.15">
      <c r="A83" s="261">
        <v>16</v>
      </c>
      <c r="B83" s="953" t="s">
        <v>596</v>
      </c>
      <c r="C83" s="954"/>
      <c r="D83" s="954"/>
      <c r="E83" s="954"/>
      <c r="F83" s="954"/>
      <c r="G83" s="954"/>
      <c r="H83" s="954"/>
      <c r="I83" s="954"/>
      <c r="J83" s="954"/>
      <c r="K83" s="954"/>
      <c r="L83" s="954"/>
      <c r="M83" s="954"/>
      <c r="N83" s="954"/>
      <c r="O83" s="954"/>
      <c r="P83" s="955"/>
      <c r="Q83" s="956">
        <v>936</v>
      </c>
      <c r="R83" s="911"/>
      <c r="S83" s="911"/>
      <c r="T83" s="911"/>
      <c r="U83" s="911"/>
      <c r="V83" s="911">
        <v>928</v>
      </c>
      <c r="W83" s="911"/>
      <c r="X83" s="911"/>
      <c r="Y83" s="911"/>
      <c r="Z83" s="911"/>
      <c r="AA83" s="911">
        <v>8</v>
      </c>
      <c r="AB83" s="911"/>
      <c r="AC83" s="911"/>
      <c r="AD83" s="911"/>
      <c r="AE83" s="911"/>
      <c r="AF83" s="911">
        <v>8</v>
      </c>
      <c r="AG83" s="911"/>
      <c r="AH83" s="911"/>
      <c r="AI83" s="911"/>
      <c r="AJ83" s="911"/>
      <c r="AK83" s="911">
        <v>33</v>
      </c>
      <c r="AL83" s="911"/>
      <c r="AM83" s="911"/>
      <c r="AN83" s="911"/>
      <c r="AO83" s="911"/>
      <c r="AP83" s="911" t="s">
        <v>598</v>
      </c>
      <c r="AQ83" s="911"/>
      <c r="AR83" s="911"/>
      <c r="AS83" s="911"/>
      <c r="AT83" s="911"/>
      <c r="AU83" s="961" t="s">
        <v>598</v>
      </c>
      <c r="AV83" s="960"/>
      <c r="AW83" s="960"/>
      <c r="AX83" s="960"/>
      <c r="AY83" s="910"/>
      <c r="AZ83" s="957"/>
      <c r="BA83" s="957"/>
      <c r="BB83" s="957"/>
      <c r="BC83" s="957"/>
      <c r="BD83" s="958"/>
      <c r="BE83" s="265"/>
      <c r="BF83" s="265"/>
      <c r="BG83" s="265"/>
      <c r="BH83" s="265"/>
      <c r="BI83" s="265"/>
      <c r="BJ83" s="265"/>
      <c r="BK83" s="265"/>
      <c r="BL83" s="265"/>
      <c r="BM83" s="265"/>
      <c r="BN83" s="265"/>
      <c r="BO83" s="265"/>
      <c r="BP83" s="265"/>
      <c r="BQ83" s="262">
        <v>77</v>
      </c>
      <c r="BR83" s="267"/>
      <c r="BS83" s="943"/>
      <c r="BT83" s="944"/>
      <c r="BU83" s="944"/>
      <c r="BV83" s="944"/>
      <c r="BW83" s="944"/>
      <c r="BX83" s="944"/>
      <c r="BY83" s="944"/>
      <c r="BZ83" s="944"/>
      <c r="CA83" s="944"/>
      <c r="CB83" s="944"/>
      <c r="CC83" s="944"/>
      <c r="CD83" s="944"/>
      <c r="CE83" s="944"/>
      <c r="CF83" s="944"/>
      <c r="CG83" s="945"/>
      <c r="CH83" s="940"/>
      <c r="CI83" s="941"/>
      <c r="CJ83" s="941"/>
      <c r="CK83" s="941"/>
      <c r="CL83" s="942"/>
      <c r="CM83" s="940"/>
      <c r="CN83" s="941"/>
      <c r="CO83" s="941"/>
      <c r="CP83" s="941"/>
      <c r="CQ83" s="942"/>
      <c r="CR83" s="940"/>
      <c r="CS83" s="941"/>
      <c r="CT83" s="941"/>
      <c r="CU83" s="941"/>
      <c r="CV83" s="942"/>
      <c r="CW83" s="940"/>
      <c r="CX83" s="941"/>
      <c r="CY83" s="941"/>
      <c r="CZ83" s="941"/>
      <c r="DA83" s="942"/>
      <c r="DB83" s="940"/>
      <c r="DC83" s="941"/>
      <c r="DD83" s="941"/>
      <c r="DE83" s="941"/>
      <c r="DF83" s="942"/>
      <c r="DG83" s="940"/>
      <c r="DH83" s="941"/>
      <c r="DI83" s="941"/>
      <c r="DJ83" s="941"/>
      <c r="DK83" s="942"/>
      <c r="DL83" s="940"/>
      <c r="DM83" s="941"/>
      <c r="DN83" s="941"/>
      <c r="DO83" s="941"/>
      <c r="DP83" s="942"/>
      <c r="DQ83" s="940"/>
      <c r="DR83" s="941"/>
      <c r="DS83" s="941"/>
      <c r="DT83" s="941"/>
      <c r="DU83" s="942"/>
      <c r="DV83" s="937"/>
      <c r="DW83" s="938"/>
      <c r="DX83" s="938"/>
      <c r="DY83" s="938"/>
      <c r="DZ83" s="939"/>
      <c r="EA83" s="246"/>
    </row>
    <row r="84" spans="1:131" s="247" customFormat="1" ht="26.25" customHeight="1" x14ac:dyDescent="0.15">
      <c r="A84" s="261">
        <v>17</v>
      </c>
      <c r="B84" s="953" t="s">
        <v>597</v>
      </c>
      <c r="C84" s="954"/>
      <c r="D84" s="954"/>
      <c r="E84" s="954"/>
      <c r="F84" s="954"/>
      <c r="G84" s="954"/>
      <c r="H84" s="954"/>
      <c r="I84" s="954"/>
      <c r="J84" s="954"/>
      <c r="K84" s="954"/>
      <c r="L84" s="954"/>
      <c r="M84" s="954"/>
      <c r="N84" s="954"/>
      <c r="O84" s="954"/>
      <c r="P84" s="955"/>
      <c r="Q84" s="956">
        <v>5990</v>
      </c>
      <c r="R84" s="911"/>
      <c r="S84" s="911"/>
      <c r="T84" s="911"/>
      <c r="U84" s="911"/>
      <c r="V84" s="911">
        <v>5883</v>
      </c>
      <c r="W84" s="911"/>
      <c r="X84" s="911"/>
      <c r="Y84" s="911"/>
      <c r="Z84" s="911"/>
      <c r="AA84" s="911">
        <v>107</v>
      </c>
      <c r="AB84" s="911"/>
      <c r="AC84" s="911"/>
      <c r="AD84" s="911"/>
      <c r="AE84" s="911"/>
      <c r="AF84" s="911">
        <v>107</v>
      </c>
      <c r="AG84" s="911"/>
      <c r="AH84" s="911"/>
      <c r="AI84" s="911"/>
      <c r="AJ84" s="911"/>
      <c r="AK84" s="911">
        <v>823</v>
      </c>
      <c r="AL84" s="911"/>
      <c r="AM84" s="911"/>
      <c r="AN84" s="911"/>
      <c r="AO84" s="911"/>
      <c r="AP84" s="911" t="s">
        <v>607</v>
      </c>
      <c r="AQ84" s="911"/>
      <c r="AR84" s="911"/>
      <c r="AS84" s="911"/>
      <c r="AT84" s="911"/>
      <c r="AU84" s="961" t="s">
        <v>598</v>
      </c>
      <c r="AV84" s="960"/>
      <c r="AW84" s="960"/>
      <c r="AX84" s="960"/>
      <c r="AY84" s="910"/>
      <c r="AZ84" s="957"/>
      <c r="BA84" s="957"/>
      <c r="BB84" s="957"/>
      <c r="BC84" s="957"/>
      <c r="BD84" s="958"/>
      <c r="BE84" s="265"/>
      <c r="BF84" s="265"/>
      <c r="BG84" s="265"/>
      <c r="BH84" s="265"/>
      <c r="BI84" s="265"/>
      <c r="BJ84" s="265"/>
      <c r="BK84" s="265"/>
      <c r="BL84" s="265"/>
      <c r="BM84" s="265"/>
      <c r="BN84" s="265"/>
      <c r="BO84" s="265"/>
      <c r="BP84" s="265"/>
      <c r="BQ84" s="262">
        <v>78</v>
      </c>
      <c r="BR84" s="267"/>
      <c r="BS84" s="943"/>
      <c r="BT84" s="944"/>
      <c r="BU84" s="944"/>
      <c r="BV84" s="944"/>
      <c r="BW84" s="944"/>
      <c r="BX84" s="944"/>
      <c r="BY84" s="944"/>
      <c r="BZ84" s="944"/>
      <c r="CA84" s="944"/>
      <c r="CB84" s="944"/>
      <c r="CC84" s="944"/>
      <c r="CD84" s="944"/>
      <c r="CE84" s="944"/>
      <c r="CF84" s="944"/>
      <c r="CG84" s="945"/>
      <c r="CH84" s="940"/>
      <c r="CI84" s="941"/>
      <c r="CJ84" s="941"/>
      <c r="CK84" s="941"/>
      <c r="CL84" s="942"/>
      <c r="CM84" s="940"/>
      <c r="CN84" s="941"/>
      <c r="CO84" s="941"/>
      <c r="CP84" s="941"/>
      <c r="CQ84" s="942"/>
      <c r="CR84" s="940"/>
      <c r="CS84" s="941"/>
      <c r="CT84" s="941"/>
      <c r="CU84" s="941"/>
      <c r="CV84" s="942"/>
      <c r="CW84" s="940"/>
      <c r="CX84" s="941"/>
      <c r="CY84" s="941"/>
      <c r="CZ84" s="941"/>
      <c r="DA84" s="942"/>
      <c r="DB84" s="940"/>
      <c r="DC84" s="941"/>
      <c r="DD84" s="941"/>
      <c r="DE84" s="941"/>
      <c r="DF84" s="942"/>
      <c r="DG84" s="940"/>
      <c r="DH84" s="941"/>
      <c r="DI84" s="941"/>
      <c r="DJ84" s="941"/>
      <c r="DK84" s="942"/>
      <c r="DL84" s="940"/>
      <c r="DM84" s="941"/>
      <c r="DN84" s="941"/>
      <c r="DO84" s="941"/>
      <c r="DP84" s="942"/>
      <c r="DQ84" s="940"/>
      <c r="DR84" s="941"/>
      <c r="DS84" s="941"/>
      <c r="DT84" s="941"/>
      <c r="DU84" s="942"/>
      <c r="DV84" s="937"/>
      <c r="DW84" s="938"/>
      <c r="DX84" s="938"/>
      <c r="DY84" s="938"/>
      <c r="DZ84" s="939"/>
      <c r="EA84" s="246"/>
    </row>
    <row r="85" spans="1:131" s="247" customFormat="1" ht="26.25" customHeight="1" x14ac:dyDescent="0.15">
      <c r="A85" s="261">
        <v>18</v>
      </c>
      <c r="B85" s="953" t="s">
        <v>608</v>
      </c>
      <c r="C85" s="954"/>
      <c r="D85" s="954"/>
      <c r="E85" s="954"/>
      <c r="F85" s="954"/>
      <c r="G85" s="954"/>
      <c r="H85" s="954"/>
      <c r="I85" s="954"/>
      <c r="J85" s="954"/>
      <c r="K85" s="954"/>
      <c r="L85" s="954"/>
      <c r="M85" s="954"/>
      <c r="N85" s="954"/>
      <c r="O85" s="954"/>
      <c r="P85" s="955"/>
      <c r="Q85" s="956">
        <v>2267</v>
      </c>
      <c r="R85" s="911"/>
      <c r="S85" s="911"/>
      <c r="T85" s="911"/>
      <c r="U85" s="911"/>
      <c r="V85" s="911">
        <v>837</v>
      </c>
      <c r="W85" s="911"/>
      <c r="X85" s="911"/>
      <c r="Y85" s="911"/>
      <c r="Z85" s="911"/>
      <c r="AA85" s="911">
        <v>1429</v>
      </c>
      <c r="AB85" s="911"/>
      <c r="AC85" s="911"/>
      <c r="AD85" s="911"/>
      <c r="AE85" s="911"/>
      <c r="AF85" s="911">
        <v>1429</v>
      </c>
      <c r="AG85" s="911"/>
      <c r="AH85" s="911"/>
      <c r="AI85" s="911"/>
      <c r="AJ85" s="911"/>
      <c r="AK85" s="911" t="s">
        <v>598</v>
      </c>
      <c r="AL85" s="911"/>
      <c r="AM85" s="911"/>
      <c r="AN85" s="911"/>
      <c r="AO85" s="911"/>
      <c r="AP85" s="911">
        <v>3572</v>
      </c>
      <c r="AQ85" s="911"/>
      <c r="AR85" s="911"/>
      <c r="AS85" s="911"/>
      <c r="AT85" s="911"/>
      <c r="AU85" s="961">
        <v>471</v>
      </c>
      <c r="AV85" s="960"/>
      <c r="AW85" s="960"/>
      <c r="AX85" s="960"/>
      <c r="AY85" s="910"/>
      <c r="AZ85" s="957" t="s">
        <v>599</v>
      </c>
      <c r="BA85" s="957"/>
      <c r="BB85" s="957"/>
      <c r="BC85" s="957"/>
      <c r="BD85" s="958"/>
      <c r="BE85" s="265"/>
      <c r="BF85" s="265"/>
      <c r="BG85" s="265"/>
      <c r="BH85" s="265"/>
      <c r="BI85" s="265"/>
      <c r="BJ85" s="265"/>
      <c r="BK85" s="265"/>
      <c r="BL85" s="265"/>
      <c r="BM85" s="265"/>
      <c r="BN85" s="265"/>
      <c r="BO85" s="265"/>
      <c r="BP85" s="265"/>
      <c r="BQ85" s="262">
        <v>79</v>
      </c>
      <c r="BR85" s="267"/>
      <c r="BS85" s="943"/>
      <c r="BT85" s="944"/>
      <c r="BU85" s="944"/>
      <c r="BV85" s="944"/>
      <c r="BW85" s="944"/>
      <c r="BX85" s="944"/>
      <c r="BY85" s="944"/>
      <c r="BZ85" s="944"/>
      <c r="CA85" s="944"/>
      <c r="CB85" s="944"/>
      <c r="CC85" s="944"/>
      <c r="CD85" s="944"/>
      <c r="CE85" s="944"/>
      <c r="CF85" s="944"/>
      <c r="CG85" s="945"/>
      <c r="CH85" s="940"/>
      <c r="CI85" s="941"/>
      <c r="CJ85" s="941"/>
      <c r="CK85" s="941"/>
      <c r="CL85" s="942"/>
      <c r="CM85" s="940"/>
      <c r="CN85" s="941"/>
      <c r="CO85" s="941"/>
      <c r="CP85" s="941"/>
      <c r="CQ85" s="942"/>
      <c r="CR85" s="940"/>
      <c r="CS85" s="941"/>
      <c r="CT85" s="941"/>
      <c r="CU85" s="941"/>
      <c r="CV85" s="942"/>
      <c r="CW85" s="940"/>
      <c r="CX85" s="941"/>
      <c r="CY85" s="941"/>
      <c r="CZ85" s="941"/>
      <c r="DA85" s="942"/>
      <c r="DB85" s="940"/>
      <c r="DC85" s="941"/>
      <c r="DD85" s="941"/>
      <c r="DE85" s="941"/>
      <c r="DF85" s="942"/>
      <c r="DG85" s="940"/>
      <c r="DH85" s="941"/>
      <c r="DI85" s="941"/>
      <c r="DJ85" s="941"/>
      <c r="DK85" s="942"/>
      <c r="DL85" s="940"/>
      <c r="DM85" s="941"/>
      <c r="DN85" s="941"/>
      <c r="DO85" s="941"/>
      <c r="DP85" s="942"/>
      <c r="DQ85" s="940"/>
      <c r="DR85" s="941"/>
      <c r="DS85" s="941"/>
      <c r="DT85" s="941"/>
      <c r="DU85" s="942"/>
      <c r="DV85" s="937"/>
      <c r="DW85" s="938"/>
      <c r="DX85" s="938"/>
      <c r="DY85" s="938"/>
      <c r="DZ85" s="939"/>
      <c r="EA85" s="246"/>
    </row>
    <row r="86" spans="1:131" s="247" customFormat="1" ht="26.25" customHeight="1" x14ac:dyDescent="0.15">
      <c r="A86" s="261">
        <v>19</v>
      </c>
      <c r="B86" s="953" t="s">
        <v>609</v>
      </c>
      <c r="C86" s="954"/>
      <c r="D86" s="954"/>
      <c r="E86" s="954"/>
      <c r="F86" s="954"/>
      <c r="G86" s="954"/>
      <c r="H86" s="954"/>
      <c r="I86" s="954"/>
      <c r="J86" s="954"/>
      <c r="K86" s="954"/>
      <c r="L86" s="954"/>
      <c r="M86" s="954"/>
      <c r="N86" s="954"/>
      <c r="O86" s="954"/>
      <c r="P86" s="955"/>
      <c r="Q86" s="956">
        <v>342</v>
      </c>
      <c r="R86" s="911"/>
      <c r="S86" s="911"/>
      <c r="T86" s="911"/>
      <c r="U86" s="911"/>
      <c r="V86" s="911">
        <v>270</v>
      </c>
      <c r="W86" s="911"/>
      <c r="X86" s="911"/>
      <c r="Y86" s="911"/>
      <c r="Z86" s="911"/>
      <c r="AA86" s="911">
        <v>73</v>
      </c>
      <c r="AB86" s="911"/>
      <c r="AC86" s="911"/>
      <c r="AD86" s="911"/>
      <c r="AE86" s="911"/>
      <c r="AF86" s="911">
        <v>73</v>
      </c>
      <c r="AG86" s="911"/>
      <c r="AH86" s="911"/>
      <c r="AI86" s="911"/>
      <c r="AJ86" s="911"/>
      <c r="AK86" s="911" t="s">
        <v>598</v>
      </c>
      <c r="AL86" s="911"/>
      <c r="AM86" s="911"/>
      <c r="AN86" s="911"/>
      <c r="AO86" s="911"/>
      <c r="AP86" s="911">
        <v>18</v>
      </c>
      <c r="AQ86" s="911"/>
      <c r="AR86" s="911"/>
      <c r="AS86" s="911"/>
      <c r="AT86" s="911"/>
      <c r="AU86" s="961">
        <v>10</v>
      </c>
      <c r="AV86" s="960"/>
      <c r="AW86" s="960"/>
      <c r="AX86" s="960"/>
      <c r="AY86" s="910"/>
      <c r="AZ86" s="957"/>
      <c r="BA86" s="957"/>
      <c r="BB86" s="957"/>
      <c r="BC86" s="957"/>
      <c r="BD86" s="958"/>
      <c r="BE86" s="265"/>
      <c r="BF86" s="265"/>
      <c r="BG86" s="265"/>
      <c r="BH86" s="265"/>
      <c r="BI86" s="265"/>
      <c r="BJ86" s="265"/>
      <c r="BK86" s="265"/>
      <c r="BL86" s="265"/>
      <c r="BM86" s="265"/>
      <c r="BN86" s="265"/>
      <c r="BO86" s="265"/>
      <c r="BP86" s="265"/>
      <c r="BQ86" s="262">
        <v>80</v>
      </c>
      <c r="BR86" s="267"/>
      <c r="BS86" s="943"/>
      <c r="BT86" s="944"/>
      <c r="BU86" s="944"/>
      <c r="BV86" s="944"/>
      <c r="BW86" s="944"/>
      <c r="BX86" s="944"/>
      <c r="BY86" s="944"/>
      <c r="BZ86" s="944"/>
      <c r="CA86" s="944"/>
      <c r="CB86" s="944"/>
      <c r="CC86" s="944"/>
      <c r="CD86" s="944"/>
      <c r="CE86" s="944"/>
      <c r="CF86" s="944"/>
      <c r="CG86" s="945"/>
      <c r="CH86" s="940"/>
      <c r="CI86" s="941"/>
      <c r="CJ86" s="941"/>
      <c r="CK86" s="941"/>
      <c r="CL86" s="942"/>
      <c r="CM86" s="940"/>
      <c r="CN86" s="941"/>
      <c r="CO86" s="941"/>
      <c r="CP86" s="941"/>
      <c r="CQ86" s="942"/>
      <c r="CR86" s="940"/>
      <c r="CS86" s="941"/>
      <c r="CT86" s="941"/>
      <c r="CU86" s="941"/>
      <c r="CV86" s="942"/>
      <c r="CW86" s="940"/>
      <c r="CX86" s="941"/>
      <c r="CY86" s="941"/>
      <c r="CZ86" s="941"/>
      <c r="DA86" s="942"/>
      <c r="DB86" s="940"/>
      <c r="DC86" s="941"/>
      <c r="DD86" s="941"/>
      <c r="DE86" s="941"/>
      <c r="DF86" s="942"/>
      <c r="DG86" s="940"/>
      <c r="DH86" s="941"/>
      <c r="DI86" s="941"/>
      <c r="DJ86" s="941"/>
      <c r="DK86" s="942"/>
      <c r="DL86" s="940"/>
      <c r="DM86" s="941"/>
      <c r="DN86" s="941"/>
      <c r="DO86" s="941"/>
      <c r="DP86" s="942"/>
      <c r="DQ86" s="940"/>
      <c r="DR86" s="941"/>
      <c r="DS86" s="941"/>
      <c r="DT86" s="941"/>
      <c r="DU86" s="942"/>
      <c r="DV86" s="937"/>
      <c r="DW86" s="938"/>
      <c r="DX86" s="938"/>
      <c r="DY86" s="938"/>
      <c r="DZ86" s="939"/>
      <c r="EA86" s="246"/>
    </row>
    <row r="87" spans="1:131" s="247" customFormat="1" ht="26.25" customHeight="1" x14ac:dyDescent="0.15">
      <c r="A87" s="269">
        <v>20</v>
      </c>
      <c r="B87" s="962"/>
      <c r="C87" s="963"/>
      <c r="D87" s="963"/>
      <c r="E87" s="963"/>
      <c r="F87" s="963"/>
      <c r="G87" s="963"/>
      <c r="H87" s="963"/>
      <c r="I87" s="963"/>
      <c r="J87" s="963"/>
      <c r="K87" s="963"/>
      <c r="L87" s="963"/>
      <c r="M87" s="963"/>
      <c r="N87" s="963"/>
      <c r="O87" s="963"/>
      <c r="P87" s="964"/>
      <c r="Q87" s="965"/>
      <c r="R87" s="966"/>
      <c r="S87" s="966"/>
      <c r="T87" s="966"/>
      <c r="U87" s="966"/>
      <c r="V87" s="966"/>
      <c r="W87" s="966"/>
      <c r="X87" s="966"/>
      <c r="Y87" s="966"/>
      <c r="Z87" s="966"/>
      <c r="AA87" s="966"/>
      <c r="AB87" s="966"/>
      <c r="AC87" s="966"/>
      <c r="AD87" s="966"/>
      <c r="AE87" s="966"/>
      <c r="AF87" s="966"/>
      <c r="AG87" s="966"/>
      <c r="AH87" s="966"/>
      <c r="AI87" s="966"/>
      <c r="AJ87" s="966"/>
      <c r="AK87" s="966"/>
      <c r="AL87" s="966"/>
      <c r="AM87" s="966"/>
      <c r="AN87" s="966"/>
      <c r="AO87" s="966"/>
      <c r="AP87" s="966"/>
      <c r="AQ87" s="966"/>
      <c r="AR87" s="966"/>
      <c r="AS87" s="966"/>
      <c r="AT87" s="966"/>
      <c r="AU87" s="966"/>
      <c r="AV87" s="966"/>
      <c r="AW87" s="966"/>
      <c r="AX87" s="966"/>
      <c r="AY87" s="966"/>
      <c r="AZ87" s="967"/>
      <c r="BA87" s="967"/>
      <c r="BB87" s="967"/>
      <c r="BC87" s="967"/>
      <c r="BD87" s="968"/>
      <c r="BE87" s="265"/>
      <c r="BF87" s="265"/>
      <c r="BG87" s="265"/>
      <c r="BH87" s="265"/>
      <c r="BI87" s="265"/>
      <c r="BJ87" s="265"/>
      <c r="BK87" s="265"/>
      <c r="BL87" s="265"/>
      <c r="BM87" s="265"/>
      <c r="BN87" s="265"/>
      <c r="BO87" s="265"/>
      <c r="BP87" s="265"/>
      <c r="BQ87" s="262">
        <v>81</v>
      </c>
      <c r="BR87" s="267"/>
      <c r="BS87" s="943"/>
      <c r="BT87" s="944"/>
      <c r="BU87" s="944"/>
      <c r="BV87" s="944"/>
      <c r="BW87" s="944"/>
      <c r="BX87" s="944"/>
      <c r="BY87" s="944"/>
      <c r="BZ87" s="944"/>
      <c r="CA87" s="944"/>
      <c r="CB87" s="944"/>
      <c r="CC87" s="944"/>
      <c r="CD87" s="944"/>
      <c r="CE87" s="944"/>
      <c r="CF87" s="944"/>
      <c r="CG87" s="945"/>
      <c r="CH87" s="940"/>
      <c r="CI87" s="941"/>
      <c r="CJ87" s="941"/>
      <c r="CK87" s="941"/>
      <c r="CL87" s="942"/>
      <c r="CM87" s="940"/>
      <c r="CN87" s="941"/>
      <c r="CO87" s="941"/>
      <c r="CP87" s="941"/>
      <c r="CQ87" s="942"/>
      <c r="CR87" s="940"/>
      <c r="CS87" s="941"/>
      <c r="CT87" s="941"/>
      <c r="CU87" s="941"/>
      <c r="CV87" s="942"/>
      <c r="CW87" s="940"/>
      <c r="CX87" s="941"/>
      <c r="CY87" s="941"/>
      <c r="CZ87" s="941"/>
      <c r="DA87" s="942"/>
      <c r="DB87" s="940"/>
      <c r="DC87" s="941"/>
      <c r="DD87" s="941"/>
      <c r="DE87" s="941"/>
      <c r="DF87" s="942"/>
      <c r="DG87" s="940"/>
      <c r="DH87" s="941"/>
      <c r="DI87" s="941"/>
      <c r="DJ87" s="941"/>
      <c r="DK87" s="942"/>
      <c r="DL87" s="940"/>
      <c r="DM87" s="941"/>
      <c r="DN87" s="941"/>
      <c r="DO87" s="941"/>
      <c r="DP87" s="942"/>
      <c r="DQ87" s="940"/>
      <c r="DR87" s="941"/>
      <c r="DS87" s="941"/>
      <c r="DT87" s="941"/>
      <c r="DU87" s="942"/>
      <c r="DV87" s="937"/>
      <c r="DW87" s="938"/>
      <c r="DX87" s="938"/>
      <c r="DY87" s="938"/>
      <c r="DZ87" s="939"/>
      <c r="EA87" s="246"/>
    </row>
    <row r="88" spans="1:131" s="247" customFormat="1" ht="26.25" customHeight="1" thickBot="1" x14ac:dyDescent="0.2">
      <c r="A88" s="264" t="s">
        <v>387</v>
      </c>
      <c r="B88" s="870" t="s">
        <v>418</v>
      </c>
      <c r="C88" s="871"/>
      <c r="D88" s="871"/>
      <c r="E88" s="871"/>
      <c r="F88" s="871"/>
      <c r="G88" s="871"/>
      <c r="H88" s="871"/>
      <c r="I88" s="871"/>
      <c r="J88" s="871"/>
      <c r="K88" s="871"/>
      <c r="L88" s="871"/>
      <c r="M88" s="871"/>
      <c r="N88" s="871"/>
      <c r="O88" s="871"/>
      <c r="P88" s="872"/>
      <c r="Q88" s="918"/>
      <c r="R88" s="919"/>
      <c r="S88" s="919"/>
      <c r="T88" s="919"/>
      <c r="U88" s="919"/>
      <c r="V88" s="919"/>
      <c r="W88" s="919"/>
      <c r="X88" s="919"/>
      <c r="Y88" s="919"/>
      <c r="Z88" s="919"/>
      <c r="AA88" s="919"/>
      <c r="AB88" s="919"/>
      <c r="AC88" s="919"/>
      <c r="AD88" s="919"/>
      <c r="AE88" s="919"/>
      <c r="AF88" s="922">
        <v>12227</v>
      </c>
      <c r="AG88" s="922"/>
      <c r="AH88" s="922"/>
      <c r="AI88" s="922"/>
      <c r="AJ88" s="922"/>
      <c r="AK88" s="919"/>
      <c r="AL88" s="919"/>
      <c r="AM88" s="919"/>
      <c r="AN88" s="919"/>
      <c r="AO88" s="919"/>
      <c r="AP88" s="922">
        <v>4899</v>
      </c>
      <c r="AQ88" s="922"/>
      <c r="AR88" s="922"/>
      <c r="AS88" s="922"/>
      <c r="AT88" s="922"/>
      <c r="AU88" s="922">
        <v>512</v>
      </c>
      <c r="AV88" s="922"/>
      <c r="AW88" s="922"/>
      <c r="AX88" s="922"/>
      <c r="AY88" s="922"/>
      <c r="AZ88" s="927"/>
      <c r="BA88" s="927"/>
      <c r="BB88" s="927"/>
      <c r="BC88" s="927"/>
      <c r="BD88" s="928"/>
      <c r="BE88" s="265"/>
      <c r="BF88" s="265"/>
      <c r="BG88" s="265"/>
      <c r="BH88" s="265"/>
      <c r="BI88" s="265"/>
      <c r="BJ88" s="265"/>
      <c r="BK88" s="265"/>
      <c r="BL88" s="265"/>
      <c r="BM88" s="265"/>
      <c r="BN88" s="265"/>
      <c r="BO88" s="265"/>
      <c r="BP88" s="265"/>
      <c r="BQ88" s="262">
        <v>82</v>
      </c>
      <c r="BR88" s="267"/>
      <c r="BS88" s="943"/>
      <c r="BT88" s="944"/>
      <c r="BU88" s="944"/>
      <c r="BV88" s="944"/>
      <c r="BW88" s="944"/>
      <c r="BX88" s="944"/>
      <c r="BY88" s="944"/>
      <c r="BZ88" s="944"/>
      <c r="CA88" s="944"/>
      <c r="CB88" s="944"/>
      <c r="CC88" s="944"/>
      <c r="CD88" s="944"/>
      <c r="CE88" s="944"/>
      <c r="CF88" s="944"/>
      <c r="CG88" s="945"/>
      <c r="CH88" s="940"/>
      <c r="CI88" s="941"/>
      <c r="CJ88" s="941"/>
      <c r="CK88" s="941"/>
      <c r="CL88" s="942"/>
      <c r="CM88" s="940"/>
      <c r="CN88" s="941"/>
      <c r="CO88" s="941"/>
      <c r="CP88" s="941"/>
      <c r="CQ88" s="942"/>
      <c r="CR88" s="940"/>
      <c r="CS88" s="941"/>
      <c r="CT88" s="941"/>
      <c r="CU88" s="941"/>
      <c r="CV88" s="942"/>
      <c r="CW88" s="940"/>
      <c r="CX88" s="941"/>
      <c r="CY88" s="941"/>
      <c r="CZ88" s="941"/>
      <c r="DA88" s="942"/>
      <c r="DB88" s="940"/>
      <c r="DC88" s="941"/>
      <c r="DD88" s="941"/>
      <c r="DE88" s="941"/>
      <c r="DF88" s="942"/>
      <c r="DG88" s="940"/>
      <c r="DH88" s="941"/>
      <c r="DI88" s="941"/>
      <c r="DJ88" s="941"/>
      <c r="DK88" s="942"/>
      <c r="DL88" s="940"/>
      <c r="DM88" s="941"/>
      <c r="DN88" s="941"/>
      <c r="DO88" s="941"/>
      <c r="DP88" s="942"/>
      <c r="DQ88" s="940"/>
      <c r="DR88" s="941"/>
      <c r="DS88" s="941"/>
      <c r="DT88" s="941"/>
      <c r="DU88" s="942"/>
      <c r="DV88" s="937"/>
      <c r="DW88" s="938"/>
      <c r="DX88" s="938"/>
      <c r="DY88" s="938"/>
      <c r="DZ88" s="939"/>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43"/>
      <c r="BT89" s="944"/>
      <c r="BU89" s="944"/>
      <c r="BV89" s="944"/>
      <c r="BW89" s="944"/>
      <c r="BX89" s="944"/>
      <c r="BY89" s="944"/>
      <c r="BZ89" s="944"/>
      <c r="CA89" s="944"/>
      <c r="CB89" s="944"/>
      <c r="CC89" s="944"/>
      <c r="CD89" s="944"/>
      <c r="CE89" s="944"/>
      <c r="CF89" s="944"/>
      <c r="CG89" s="945"/>
      <c r="CH89" s="940"/>
      <c r="CI89" s="941"/>
      <c r="CJ89" s="941"/>
      <c r="CK89" s="941"/>
      <c r="CL89" s="942"/>
      <c r="CM89" s="940"/>
      <c r="CN89" s="941"/>
      <c r="CO89" s="941"/>
      <c r="CP89" s="941"/>
      <c r="CQ89" s="942"/>
      <c r="CR89" s="940"/>
      <c r="CS89" s="941"/>
      <c r="CT89" s="941"/>
      <c r="CU89" s="941"/>
      <c r="CV89" s="942"/>
      <c r="CW89" s="940"/>
      <c r="CX89" s="941"/>
      <c r="CY89" s="941"/>
      <c r="CZ89" s="941"/>
      <c r="DA89" s="942"/>
      <c r="DB89" s="940"/>
      <c r="DC89" s="941"/>
      <c r="DD89" s="941"/>
      <c r="DE89" s="941"/>
      <c r="DF89" s="942"/>
      <c r="DG89" s="940"/>
      <c r="DH89" s="941"/>
      <c r="DI89" s="941"/>
      <c r="DJ89" s="941"/>
      <c r="DK89" s="942"/>
      <c r="DL89" s="940"/>
      <c r="DM89" s="941"/>
      <c r="DN89" s="941"/>
      <c r="DO89" s="941"/>
      <c r="DP89" s="942"/>
      <c r="DQ89" s="940"/>
      <c r="DR89" s="941"/>
      <c r="DS89" s="941"/>
      <c r="DT89" s="941"/>
      <c r="DU89" s="942"/>
      <c r="DV89" s="937"/>
      <c r="DW89" s="938"/>
      <c r="DX89" s="938"/>
      <c r="DY89" s="938"/>
      <c r="DZ89" s="939"/>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43"/>
      <c r="BT90" s="944"/>
      <c r="BU90" s="944"/>
      <c r="BV90" s="944"/>
      <c r="BW90" s="944"/>
      <c r="BX90" s="944"/>
      <c r="BY90" s="944"/>
      <c r="BZ90" s="944"/>
      <c r="CA90" s="944"/>
      <c r="CB90" s="944"/>
      <c r="CC90" s="944"/>
      <c r="CD90" s="944"/>
      <c r="CE90" s="944"/>
      <c r="CF90" s="944"/>
      <c r="CG90" s="945"/>
      <c r="CH90" s="940"/>
      <c r="CI90" s="941"/>
      <c r="CJ90" s="941"/>
      <c r="CK90" s="941"/>
      <c r="CL90" s="942"/>
      <c r="CM90" s="940"/>
      <c r="CN90" s="941"/>
      <c r="CO90" s="941"/>
      <c r="CP90" s="941"/>
      <c r="CQ90" s="942"/>
      <c r="CR90" s="940"/>
      <c r="CS90" s="941"/>
      <c r="CT90" s="941"/>
      <c r="CU90" s="941"/>
      <c r="CV90" s="942"/>
      <c r="CW90" s="940"/>
      <c r="CX90" s="941"/>
      <c r="CY90" s="941"/>
      <c r="CZ90" s="941"/>
      <c r="DA90" s="942"/>
      <c r="DB90" s="940"/>
      <c r="DC90" s="941"/>
      <c r="DD90" s="941"/>
      <c r="DE90" s="941"/>
      <c r="DF90" s="942"/>
      <c r="DG90" s="940"/>
      <c r="DH90" s="941"/>
      <c r="DI90" s="941"/>
      <c r="DJ90" s="941"/>
      <c r="DK90" s="942"/>
      <c r="DL90" s="940"/>
      <c r="DM90" s="941"/>
      <c r="DN90" s="941"/>
      <c r="DO90" s="941"/>
      <c r="DP90" s="942"/>
      <c r="DQ90" s="940"/>
      <c r="DR90" s="941"/>
      <c r="DS90" s="941"/>
      <c r="DT90" s="941"/>
      <c r="DU90" s="942"/>
      <c r="DV90" s="937"/>
      <c r="DW90" s="938"/>
      <c r="DX90" s="938"/>
      <c r="DY90" s="938"/>
      <c r="DZ90" s="939"/>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43"/>
      <c r="BT91" s="944"/>
      <c r="BU91" s="944"/>
      <c r="BV91" s="944"/>
      <c r="BW91" s="944"/>
      <c r="BX91" s="944"/>
      <c r="BY91" s="944"/>
      <c r="BZ91" s="944"/>
      <c r="CA91" s="944"/>
      <c r="CB91" s="944"/>
      <c r="CC91" s="944"/>
      <c r="CD91" s="944"/>
      <c r="CE91" s="944"/>
      <c r="CF91" s="944"/>
      <c r="CG91" s="945"/>
      <c r="CH91" s="940"/>
      <c r="CI91" s="941"/>
      <c r="CJ91" s="941"/>
      <c r="CK91" s="941"/>
      <c r="CL91" s="942"/>
      <c r="CM91" s="940"/>
      <c r="CN91" s="941"/>
      <c r="CO91" s="941"/>
      <c r="CP91" s="941"/>
      <c r="CQ91" s="942"/>
      <c r="CR91" s="940"/>
      <c r="CS91" s="941"/>
      <c r="CT91" s="941"/>
      <c r="CU91" s="941"/>
      <c r="CV91" s="942"/>
      <c r="CW91" s="940"/>
      <c r="CX91" s="941"/>
      <c r="CY91" s="941"/>
      <c r="CZ91" s="941"/>
      <c r="DA91" s="942"/>
      <c r="DB91" s="940"/>
      <c r="DC91" s="941"/>
      <c r="DD91" s="941"/>
      <c r="DE91" s="941"/>
      <c r="DF91" s="942"/>
      <c r="DG91" s="940"/>
      <c r="DH91" s="941"/>
      <c r="DI91" s="941"/>
      <c r="DJ91" s="941"/>
      <c r="DK91" s="942"/>
      <c r="DL91" s="940"/>
      <c r="DM91" s="941"/>
      <c r="DN91" s="941"/>
      <c r="DO91" s="941"/>
      <c r="DP91" s="942"/>
      <c r="DQ91" s="940"/>
      <c r="DR91" s="941"/>
      <c r="DS91" s="941"/>
      <c r="DT91" s="941"/>
      <c r="DU91" s="942"/>
      <c r="DV91" s="937"/>
      <c r="DW91" s="938"/>
      <c r="DX91" s="938"/>
      <c r="DY91" s="938"/>
      <c r="DZ91" s="939"/>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43"/>
      <c r="BT92" s="944"/>
      <c r="BU92" s="944"/>
      <c r="BV92" s="944"/>
      <c r="BW92" s="944"/>
      <c r="BX92" s="944"/>
      <c r="BY92" s="944"/>
      <c r="BZ92" s="944"/>
      <c r="CA92" s="944"/>
      <c r="CB92" s="944"/>
      <c r="CC92" s="944"/>
      <c r="CD92" s="944"/>
      <c r="CE92" s="944"/>
      <c r="CF92" s="944"/>
      <c r="CG92" s="945"/>
      <c r="CH92" s="940"/>
      <c r="CI92" s="941"/>
      <c r="CJ92" s="941"/>
      <c r="CK92" s="941"/>
      <c r="CL92" s="942"/>
      <c r="CM92" s="940"/>
      <c r="CN92" s="941"/>
      <c r="CO92" s="941"/>
      <c r="CP92" s="941"/>
      <c r="CQ92" s="942"/>
      <c r="CR92" s="940"/>
      <c r="CS92" s="941"/>
      <c r="CT92" s="941"/>
      <c r="CU92" s="941"/>
      <c r="CV92" s="942"/>
      <c r="CW92" s="940"/>
      <c r="CX92" s="941"/>
      <c r="CY92" s="941"/>
      <c r="CZ92" s="941"/>
      <c r="DA92" s="942"/>
      <c r="DB92" s="940"/>
      <c r="DC92" s="941"/>
      <c r="DD92" s="941"/>
      <c r="DE92" s="941"/>
      <c r="DF92" s="942"/>
      <c r="DG92" s="940"/>
      <c r="DH92" s="941"/>
      <c r="DI92" s="941"/>
      <c r="DJ92" s="941"/>
      <c r="DK92" s="942"/>
      <c r="DL92" s="940"/>
      <c r="DM92" s="941"/>
      <c r="DN92" s="941"/>
      <c r="DO92" s="941"/>
      <c r="DP92" s="942"/>
      <c r="DQ92" s="940"/>
      <c r="DR92" s="941"/>
      <c r="DS92" s="941"/>
      <c r="DT92" s="941"/>
      <c r="DU92" s="942"/>
      <c r="DV92" s="937"/>
      <c r="DW92" s="938"/>
      <c r="DX92" s="938"/>
      <c r="DY92" s="938"/>
      <c r="DZ92" s="939"/>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43"/>
      <c r="BT93" s="944"/>
      <c r="BU93" s="944"/>
      <c r="BV93" s="944"/>
      <c r="BW93" s="944"/>
      <c r="BX93" s="944"/>
      <c r="BY93" s="944"/>
      <c r="BZ93" s="944"/>
      <c r="CA93" s="944"/>
      <c r="CB93" s="944"/>
      <c r="CC93" s="944"/>
      <c r="CD93" s="944"/>
      <c r="CE93" s="944"/>
      <c r="CF93" s="944"/>
      <c r="CG93" s="945"/>
      <c r="CH93" s="940"/>
      <c r="CI93" s="941"/>
      <c r="CJ93" s="941"/>
      <c r="CK93" s="941"/>
      <c r="CL93" s="942"/>
      <c r="CM93" s="940"/>
      <c r="CN93" s="941"/>
      <c r="CO93" s="941"/>
      <c r="CP93" s="941"/>
      <c r="CQ93" s="942"/>
      <c r="CR93" s="940"/>
      <c r="CS93" s="941"/>
      <c r="CT93" s="941"/>
      <c r="CU93" s="941"/>
      <c r="CV93" s="942"/>
      <c r="CW93" s="940"/>
      <c r="CX93" s="941"/>
      <c r="CY93" s="941"/>
      <c r="CZ93" s="941"/>
      <c r="DA93" s="942"/>
      <c r="DB93" s="940"/>
      <c r="DC93" s="941"/>
      <c r="DD93" s="941"/>
      <c r="DE93" s="941"/>
      <c r="DF93" s="942"/>
      <c r="DG93" s="940"/>
      <c r="DH93" s="941"/>
      <c r="DI93" s="941"/>
      <c r="DJ93" s="941"/>
      <c r="DK93" s="942"/>
      <c r="DL93" s="940"/>
      <c r="DM93" s="941"/>
      <c r="DN93" s="941"/>
      <c r="DO93" s="941"/>
      <c r="DP93" s="942"/>
      <c r="DQ93" s="940"/>
      <c r="DR93" s="941"/>
      <c r="DS93" s="941"/>
      <c r="DT93" s="941"/>
      <c r="DU93" s="942"/>
      <c r="DV93" s="937"/>
      <c r="DW93" s="938"/>
      <c r="DX93" s="938"/>
      <c r="DY93" s="938"/>
      <c r="DZ93" s="939"/>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43"/>
      <c r="BT94" s="944"/>
      <c r="BU94" s="944"/>
      <c r="BV94" s="944"/>
      <c r="BW94" s="944"/>
      <c r="BX94" s="944"/>
      <c r="BY94" s="944"/>
      <c r="BZ94" s="944"/>
      <c r="CA94" s="944"/>
      <c r="CB94" s="944"/>
      <c r="CC94" s="944"/>
      <c r="CD94" s="944"/>
      <c r="CE94" s="944"/>
      <c r="CF94" s="944"/>
      <c r="CG94" s="945"/>
      <c r="CH94" s="940"/>
      <c r="CI94" s="941"/>
      <c r="CJ94" s="941"/>
      <c r="CK94" s="941"/>
      <c r="CL94" s="942"/>
      <c r="CM94" s="940"/>
      <c r="CN94" s="941"/>
      <c r="CO94" s="941"/>
      <c r="CP94" s="941"/>
      <c r="CQ94" s="942"/>
      <c r="CR94" s="940"/>
      <c r="CS94" s="941"/>
      <c r="CT94" s="941"/>
      <c r="CU94" s="941"/>
      <c r="CV94" s="942"/>
      <c r="CW94" s="940"/>
      <c r="CX94" s="941"/>
      <c r="CY94" s="941"/>
      <c r="CZ94" s="941"/>
      <c r="DA94" s="942"/>
      <c r="DB94" s="940"/>
      <c r="DC94" s="941"/>
      <c r="DD94" s="941"/>
      <c r="DE94" s="941"/>
      <c r="DF94" s="942"/>
      <c r="DG94" s="940"/>
      <c r="DH94" s="941"/>
      <c r="DI94" s="941"/>
      <c r="DJ94" s="941"/>
      <c r="DK94" s="942"/>
      <c r="DL94" s="940"/>
      <c r="DM94" s="941"/>
      <c r="DN94" s="941"/>
      <c r="DO94" s="941"/>
      <c r="DP94" s="942"/>
      <c r="DQ94" s="940"/>
      <c r="DR94" s="941"/>
      <c r="DS94" s="941"/>
      <c r="DT94" s="941"/>
      <c r="DU94" s="942"/>
      <c r="DV94" s="937"/>
      <c r="DW94" s="938"/>
      <c r="DX94" s="938"/>
      <c r="DY94" s="938"/>
      <c r="DZ94" s="939"/>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43"/>
      <c r="BT95" s="944"/>
      <c r="BU95" s="944"/>
      <c r="BV95" s="944"/>
      <c r="BW95" s="944"/>
      <c r="BX95" s="944"/>
      <c r="BY95" s="944"/>
      <c r="BZ95" s="944"/>
      <c r="CA95" s="944"/>
      <c r="CB95" s="944"/>
      <c r="CC95" s="944"/>
      <c r="CD95" s="944"/>
      <c r="CE95" s="944"/>
      <c r="CF95" s="944"/>
      <c r="CG95" s="945"/>
      <c r="CH95" s="940"/>
      <c r="CI95" s="941"/>
      <c r="CJ95" s="941"/>
      <c r="CK95" s="941"/>
      <c r="CL95" s="942"/>
      <c r="CM95" s="940"/>
      <c r="CN95" s="941"/>
      <c r="CO95" s="941"/>
      <c r="CP95" s="941"/>
      <c r="CQ95" s="942"/>
      <c r="CR95" s="940"/>
      <c r="CS95" s="941"/>
      <c r="CT95" s="941"/>
      <c r="CU95" s="941"/>
      <c r="CV95" s="942"/>
      <c r="CW95" s="940"/>
      <c r="CX95" s="941"/>
      <c r="CY95" s="941"/>
      <c r="CZ95" s="941"/>
      <c r="DA95" s="942"/>
      <c r="DB95" s="940"/>
      <c r="DC95" s="941"/>
      <c r="DD95" s="941"/>
      <c r="DE95" s="941"/>
      <c r="DF95" s="942"/>
      <c r="DG95" s="940"/>
      <c r="DH95" s="941"/>
      <c r="DI95" s="941"/>
      <c r="DJ95" s="941"/>
      <c r="DK95" s="942"/>
      <c r="DL95" s="940"/>
      <c r="DM95" s="941"/>
      <c r="DN95" s="941"/>
      <c r="DO95" s="941"/>
      <c r="DP95" s="942"/>
      <c r="DQ95" s="940"/>
      <c r="DR95" s="941"/>
      <c r="DS95" s="941"/>
      <c r="DT95" s="941"/>
      <c r="DU95" s="942"/>
      <c r="DV95" s="937"/>
      <c r="DW95" s="938"/>
      <c r="DX95" s="938"/>
      <c r="DY95" s="938"/>
      <c r="DZ95" s="939"/>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43"/>
      <c r="BT96" s="944"/>
      <c r="BU96" s="944"/>
      <c r="BV96" s="944"/>
      <c r="BW96" s="944"/>
      <c r="BX96" s="944"/>
      <c r="BY96" s="944"/>
      <c r="BZ96" s="944"/>
      <c r="CA96" s="944"/>
      <c r="CB96" s="944"/>
      <c r="CC96" s="944"/>
      <c r="CD96" s="944"/>
      <c r="CE96" s="944"/>
      <c r="CF96" s="944"/>
      <c r="CG96" s="945"/>
      <c r="CH96" s="940"/>
      <c r="CI96" s="941"/>
      <c r="CJ96" s="941"/>
      <c r="CK96" s="941"/>
      <c r="CL96" s="942"/>
      <c r="CM96" s="940"/>
      <c r="CN96" s="941"/>
      <c r="CO96" s="941"/>
      <c r="CP96" s="941"/>
      <c r="CQ96" s="942"/>
      <c r="CR96" s="940"/>
      <c r="CS96" s="941"/>
      <c r="CT96" s="941"/>
      <c r="CU96" s="941"/>
      <c r="CV96" s="942"/>
      <c r="CW96" s="940"/>
      <c r="CX96" s="941"/>
      <c r="CY96" s="941"/>
      <c r="CZ96" s="941"/>
      <c r="DA96" s="942"/>
      <c r="DB96" s="940"/>
      <c r="DC96" s="941"/>
      <c r="DD96" s="941"/>
      <c r="DE96" s="941"/>
      <c r="DF96" s="942"/>
      <c r="DG96" s="940"/>
      <c r="DH96" s="941"/>
      <c r="DI96" s="941"/>
      <c r="DJ96" s="941"/>
      <c r="DK96" s="942"/>
      <c r="DL96" s="940"/>
      <c r="DM96" s="941"/>
      <c r="DN96" s="941"/>
      <c r="DO96" s="941"/>
      <c r="DP96" s="942"/>
      <c r="DQ96" s="940"/>
      <c r="DR96" s="941"/>
      <c r="DS96" s="941"/>
      <c r="DT96" s="941"/>
      <c r="DU96" s="942"/>
      <c r="DV96" s="937"/>
      <c r="DW96" s="938"/>
      <c r="DX96" s="938"/>
      <c r="DY96" s="938"/>
      <c r="DZ96" s="939"/>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43"/>
      <c r="BT97" s="944"/>
      <c r="BU97" s="944"/>
      <c r="BV97" s="944"/>
      <c r="BW97" s="944"/>
      <c r="BX97" s="944"/>
      <c r="BY97" s="944"/>
      <c r="BZ97" s="944"/>
      <c r="CA97" s="944"/>
      <c r="CB97" s="944"/>
      <c r="CC97" s="944"/>
      <c r="CD97" s="944"/>
      <c r="CE97" s="944"/>
      <c r="CF97" s="944"/>
      <c r="CG97" s="945"/>
      <c r="CH97" s="940"/>
      <c r="CI97" s="941"/>
      <c r="CJ97" s="941"/>
      <c r="CK97" s="941"/>
      <c r="CL97" s="942"/>
      <c r="CM97" s="940"/>
      <c r="CN97" s="941"/>
      <c r="CO97" s="941"/>
      <c r="CP97" s="941"/>
      <c r="CQ97" s="942"/>
      <c r="CR97" s="940"/>
      <c r="CS97" s="941"/>
      <c r="CT97" s="941"/>
      <c r="CU97" s="941"/>
      <c r="CV97" s="942"/>
      <c r="CW97" s="940"/>
      <c r="CX97" s="941"/>
      <c r="CY97" s="941"/>
      <c r="CZ97" s="941"/>
      <c r="DA97" s="942"/>
      <c r="DB97" s="940"/>
      <c r="DC97" s="941"/>
      <c r="DD97" s="941"/>
      <c r="DE97" s="941"/>
      <c r="DF97" s="942"/>
      <c r="DG97" s="940"/>
      <c r="DH97" s="941"/>
      <c r="DI97" s="941"/>
      <c r="DJ97" s="941"/>
      <c r="DK97" s="942"/>
      <c r="DL97" s="940"/>
      <c r="DM97" s="941"/>
      <c r="DN97" s="941"/>
      <c r="DO97" s="941"/>
      <c r="DP97" s="942"/>
      <c r="DQ97" s="940"/>
      <c r="DR97" s="941"/>
      <c r="DS97" s="941"/>
      <c r="DT97" s="941"/>
      <c r="DU97" s="942"/>
      <c r="DV97" s="937"/>
      <c r="DW97" s="938"/>
      <c r="DX97" s="938"/>
      <c r="DY97" s="938"/>
      <c r="DZ97" s="939"/>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43"/>
      <c r="BT98" s="944"/>
      <c r="BU98" s="944"/>
      <c r="BV98" s="944"/>
      <c r="BW98" s="944"/>
      <c r="BX98" s="944"/>
      <c r="BY98" s="944"/>
      <c r="BZ98" s="944"/>
      <c r="CA98" s="944"/>
      <c r="CB98" s="944"/>
      <c r="CC98" s="944"/>
      <c r="CD98" s="944"/>
      <c r="CE98" s="944"/>
      <c r="CF98" s="944"/>
      <c r="CG98" s="945"/>
      <c r="CH98" s="940"/>
      <c r="CI98" s="941"/>
      <c r="CJ98" s="941"/>
      <c r="CK98" s="941"/>
      <c r="CL98" s="942"/>
      <c r="CM98" s="940"/>
      <c r="CN98" s="941"/>
      <c r="CO98" s="941"/>
      <c r="CP98" s="941"/>
      <c r="CQ98" s="942"/>
      <c r="CR98" s="940"/>
      <c r="CS98" s="941"/>
      <c r="CT98" s="941"/>
      <c r="CU98" s="941"/>
      <c r="CV98" s="942"/>
      <c r="CW98" s="940"/>
      <c r="CX98" s="941"/>
      <c r="CY98" s="941"/>
      <c r="CZ98" s="941"/>
      <c r="DA98" s="942"/>
      <c r="DB98" s="940"/>
      <c r="DC98" s="941"/>
      <c r="DD98" s="941"/>
      <c r="DE98" s="941"/>
      <c r="DF98" s="942"/>
      <c r="DG98" s="940"/>
      <c r="DH98" s="941"/>
      <c r="DI98" s="941"/>
      <c r="DJ98" s="941"/>
      <c r="DK98" s="942"/>
      <c r="DL98" s="940"/>
      <c r="DM98" s="941"/>
      <c r="DN98" s="941"/>
      <c r="DO98" s="941"/>
      <c r="DP98" s="942"/>
      <c r="DQ98" s="940"/>
      <c r="DR98" s="941"/>
      <c r="DS98" s="941"/>
      <c r="DT98" s="941"/>
      <c r="DU98" s="942"/>
      <c r="DV98" s="937"/>
      <c r="DW98" s="938"/>
      <c r="DX98" s="938"/>
      <c r="DY98" s="938"/>
      <c r="DZ98" s="939"/>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43"/>
      <c r="BT99" s="944"/>
      <c r="BU99" s="944"/>
      <c r="BV99" s="944"/>
      <c r="BW99" s="944"/>
      <c r="BX99" s="944"/>
      <c r="BY99" s="944"/>
      <c r="BZ99" s="944"/>
      <c r="CA99" s="944"/>
      <c r="CB99" s="944"/>
      <c r="CC99" s="944"/>
      <c r="CD99" s="944"/>
      <c r="CE99" s="944"/>
      <c r="CF99" s="944"/>
      <c r="CG99" s="945"/>
      <c r="CH99" s="940"/>
      <c r="CI99" s="941"/>
      <c r="CJ99" s="941"/>
      <c r="CK99" s="941"/>
      <c r="CL99" s="942"/>
      <c r="CM99" s="940"/>
      <c r="CN99" s="941"/>
      <c r="CO99" s="941"/>
      <c r="CP99" s="941"/>
      <c r="CQ99" s="942"/>
      <c r="CR99" s="940"/>
      <c r="CS99" s="941"/>
      <c r="CT99" s="941"/>
      <c r="CU99" s="941"/>
      <c r="CV99" s="942"/>
      <c r="CW99" s="940"/>
      <c r="CX99" s="941"/>
      <c r="CY99" s="941"/>
      <c r="CZ99" s="941"/>
      <c r="DA99" s="942"/>
      <c r="DB99" s="940"/>
      <c r="DC99" s="941"/>
      <c r="DD99" s="941"/>
      <c r="DE99" s="941"/>
      <c r="DF99" s="942"/>
      <c r="DG99" s="940"/>
      <c r="DH99" s="941"/>
      <c r="DI99" s="941"/>
      <c r="DJ99" s="941"/>
      <c r="DK99" s="942"/>
      <c r="DL99" s="940"/>
      <c r="DM99" s="941"/>
      <c r="DN99" s="941"/>
      <c r="DO99" s="941"/>
      <c r="DP99" s="942"/>
      <c r="DQ99" s="940"/>
      <c r="DR99" s="941"/>
      <c r="DS99" s="941"/>
      <c r="DT99" s="941"/>
      <c r="DU99" s="942"/>
      <c r="DV99" s="937"/>
      <c r="DW99" s="938"/>
      <c r="DX99" s="938"/>
      <c r="DY99" s="938"/>
      <c r="DZ99" s="939"/>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43"/>
      <c r="BT100" s="944"/>
      <c r="BU100" s="944"/>
      <c r="BV100" s="944"/>
      <c r="BW100" s="944"/>
      <c r="BX100" s="944"/>
      <c r="BY100" s="944"/>
      <c r="BZ100" s="944"/>
      <c r="CA100" s="944"/>
      <c r="CB100" s="944"/>
      <c r="CC100" s="944"/>
      <c r="CD100" s="944"/>
      <c r="CE100" s="944"/>
      <c r="CF100" s="944"/>
      <c r="CG100" s="945"/>
      <c r="CH100" s="940"/>
      <c r="CI100" s="941"/>
      <c r="CJ100" s="941"/>
      <c r="CK100" s="941"/>
      <c r="CL100" s="942"/>
      <c r="CM100" s="940"/>
      <c r="CN100" s="941"/>
      <c r="CO100" s="941"/>
      <c r="CP100" s="941"/>
      <c r="CQ100" s="942"/>
      <c r="CR100" s="940"/>
      <c r="CS100" s="941"/>
      <c r="CT100" s="941"/>
      <c r="CU100" s="941"/>
      <c r="CV100" s="942"/>
      <c r="CW100" s="940"/>
      <c r="CX100" s="941"/>
      <c r="CY100" s="941"/>
      <c r="CZ100" s="941"/>
      <c r="DA100" s="942"/>
      <c r="DB100" s="940"/>
      <c r="DC100" s="941"/>
      <c r="DD100" s="941"/>
      <c r="DE100" s="941"/>
      <c r="DF100" s="942"/>
      <c r="DG100" s="940"/>
      <c r="DH100" s="941"/>
      <c r="DI100" s="941"/>
      <c r="DJ100" s="941"/>
      <c r="DK100" s="942"/>
      <c r="DL100" s="940"/>
      <c r="DM100" s="941"/>
      <c r="DN100" s="941"/>
      <c r="DO100" s="941"/>
      <c r="DP100" s="942"/>
      <c r="DQ100" s="940"/>
      <c r="DR100" s="941"/>
      <c r="DS100" s="941"/>
      <c r="DT100" s="941"/>
      <c r="DU100" s="942"/>
      <c r="DV100" s="937"/>
      <c r="DW100" s="938"/>
      <c r="DX100" s="938"/>
      <c r="DY100" s="938"/>
      <c r="DZ100" s="939"/>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43"/>
      <c r="BT101" s="944"/>
      <c r="BU101" s="944"/>
      <c r="BV101" s="944"/>
      <c r="BW101" s="944"/>
      <c r="BX101" s="944"/>
      <c r="BY101" s="944"/>
      <c r="BZ101" s="944"/>
      <c r="CA101" s="944"/>
      <c r="CB101" s="944"/>
      <c r="CC101" s="944"/>
      <c r="CD101" s="944"/>
      <c r="CE101" s="944"/>
      <c r="CF101" s="944"/>
      <c r="CG101" s="945"/>
      <c r="CH101" s="940"/>
      <c r="CI101" s="941"/>
      <c r="CJ101" s="941"/>
      <c r="CK101" s="941"/>
      <c r="CL101" s="942"/>
      <c r="CM101" s="940"/>
      <c r="CN101" s="941"/>
      <c r="CO101" s="941"/>
      <c r="CP101" s="941"/>
      <c r="CQ101" s="942"/>
      <c r="CR101" s="940"/>
      <c r="CS101" s="941"/>
      <c r="CT101" s="941"/>
      <c r="CU101" s="941"/>
      <c r="CV101" s="942"/>
      <c r="CW101" s="940"/>
      <c r="CX101" s="941"/>
      <c r="CY101" s="941"/>
      <c r="CZ101" s="941"/>
      <c r="DA101" s="942"/>
      <c r="DB101" s="940"/>
      <c r="DC101" s="941"/>
      <c r="DD101" s="941"/>
      <c r="DE101" s="941"/>
      <c r="DF101" s="942"/>
      <c r="DG101" s="940"/>
      <c r="DH101" s="941"/>
      <c r="DI101" s="941"/>
      <c r="DJ101" s="941"/>
      <c r="DK101" s="942"/>
      <c r="DL101" s="940"/>
      <c r="DM101" s="941"/>
      <c r="DN101" s="941"/>
      <c r="DO101" s="941"/>
      <c r="DP101" s="942"/>
      <c r="DQ101" s="940"/>
      <c r="DR101" s="941"/>
      <c r="DS101" s="941"/>
      <c r="DT101" s="941"/>
      <c r="DU101" s="942"/>
      <c r="DV101" s="937"/>
      <c r="DW101" s="938"/>
      <c r="DX101" s="938"/>
      <c r="DY101" s="938"/>
      <c r="DZ101" s="939"/>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387</v>
      </c>
      <c r="BR102" s="870" t="s">
        <v>419</v>
      </c>
      <c r="BS102" s="871"/>
      <c r="BT102" s="871"/>
      <c r="BU102" s="871"/>
      <c r="BV102" s="871"/>
      <c r="BW102" s="871"/>
      <c r="BX102" s="871"/>
      <c r="BY102" s="871"/>
      <c r="BZ102" s="871"/>
      <c r="CA102" s="871"/>
      <c r="CB102" s="871"/>
      <c r="CC102" s="871"/>
      <c r="CD102" s="871"/>
      <c r="CE102" s="871"/>
      <c r="CF102" s="871"/>
      <c r="CG102" s="872"/>
      <c r="CH102" s="969"/>
      <c r="CI102" s="970"/>
      <c r="CJ102" s="970"/>
      <c r="CK102" s="970"/>
      <c r="CL102" s="971"/>
      <c r="CM102" s="969"/>
      <c r="CN102" s="970"/>
      <c r="CO102" s="970"/>
      <c r="CP102" s="970"/>
      <c r="CQ102" s="971"/>
      <c r="CR102" s="972"/>
      <c r="CS102" s="930"/>
      <c r="CT102" s="930"/>
      <c r="CU102" s="930"/>
      <c r="CV102" s="973"/>
      <c r="CW102" s="972"/>
      <c r="CX102" s="930"/>
      <c r="CY102" s="930"/>
      <c r="CZ102" s="930"/>
      <c r="DA102" s="973"/>
      <c r="DB102" s="972"/>
      <c r="DC102" s="930"/>
      <c r="DD102" s="930"/>
      <c r="DE102" s="930"/>
      <c r="DF102" s="973"/>
      <c r="DG102" s="972"/>
      <c r="DH102" s="930"/>
      <c r="DI102" s="930"/>
      <c r="DJ102" s="930"/>
      <c r="DK102" s="973"/>
      <c r="DL102" s="972"/>
      <c r="DM102" s="930"/>
      <c r="DN102" s="930"/>
      <c r="DO102" s="930"/>
      <c r="DP102" s="973"/>
      <c r="DQ102" s="972"/>
      <c r="DR102" s="930"/>
      <c r="DS102" s="930"/>
      <c r="DT102" s="930"/>
      <c r="DU102" s="973"/>
      <c r="DV102" s="996"/>
      <c r="DW102" s="997"/>
      <c r="DX102" s="997"/>
      <c r="DY102" s="997"/>
      <c r="DZ102" s="998"/>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99" t="s">
        <v>420</v>
      </c>
      <c r="BR103" s="999"/>
      <c r="BS103" s="999"/>
      <c r="BT103" s="999"/>
      <c r="BU103" s="999"/>
      <c r="BV103" s="999"/>
      <c r="BW103" s="999"/>
      <c r="BX103" s="999"/>
      <c r="BY103" s="999"/>
      <c r="BZ103" s="999"/>
      <c r="CA103" s="999"/>
      <c r="CB103" s="999"/>
      <c r="CC103" s="999"/>
      <c r="CD103" s="999"/>
      <c r="CE103" s="999"/>
      <c r="CF103" s="999"/>
      <c r="CG103" s="999"/>
      <c r="CH103" s="999"/>
      <c r="CI103" s="999"/>
      <c r="CJ103" s="999"/>
      <c r="CK103" s="999"/>
      <c r="CL103" s="999"/>
      <c r="CM103" s="999"/>
      <c r="CN103" s="999"/>
      <c r="CO103" s="999"/>
      <c r="CP103" s="999"/>
      <c r="CQ103" s="999"/>
      <c r="CR103" s="999"/>
      <c r="CS103" s="999"/>
      <c r="CT103" s="999"/>
      <c r="CU103" s="999"/>
      <c r="CV103" s="999"/>
      <c r="CW103" s="999"/>
      <c r="CX103" s="999"/>
      <c r="CY103" s="999"/>
      <c r="CZ103" s="999"/>
      <c r="DA103" s="999"/>
      <c r="DB103" s="999"/>
      <c r="DC103" s="999"/>
      <c r="DD103" s="999"/>
      <c r="DE103" s="999"/>
      <c r="DF103" s="999"/>
      <c r="DG103" s="999"/>
      <c r="DH103" s="999"/>
      <c r="DI103" s="999"/>
      <c r="DJ103" s="999"/>
      <c r="DK103" s="999"/>
      <c r="DL103" s="999"/>
      <c r="DM103" s="999"/>
      <c r="DN103" s="999"/>
      <c r="DO103" s="999"/>
      <c r="DP103" s="999"/>
      <c r="DQ103" s="999"/>
      <c r="DR103" s="999"/>
      <c r="DS103" s="999"/>
      <c r="DT103" s="999"/>
      <c r="DU103" s="999"/>
      <c r="DV103" s="999"/>
      <c r="DW103" s="999"/>
      <c r="DX103" s="999"/>
      <c r="DY103" s="999"/>
      <c r="DZ103" s="999"/>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00" t="s">
        <v>421</v>
      </c>
      <c r="BR104" s="1000"/>
      <c r="BS104" s="1000"/>
      <c r="BT104" s="1000"/>
      <c r="BU104" s="1000"/>
      <c r="BV104" s="1000"/>
      <c r="BW104" s="1000"/>
      <c r="BX104" s="1000"/>
      <c r="BY104" s="1000"/>
      <c r="BZ104" s="1000"/>
      <c r="CA104" s="1000"/>
      <c r="CB104" s="1000"/>
      <c r="CC104" s="1000"/>
      <c r="CD104" s="1000"/>
      <c r="CE104" s="1000"/>
      <c r="CF104" s="1000"/>
      <c r="CG104" s="1000"/>
      <c r="CH104" s="1000"/>
      <c r="CI104" s="1000"/>
      <c r="CJ104" s="1000"/>
      <c r="CK104" s="1000"/>
      <c r="CL104" s="1000"/>
      <c r="CM104" s="1000"/>
      <c r="CN104" s="1000"/>
      <c r="CO104" s="1000"/>
      <c r="CP104" s="1000"/>
      <c r="CQ104" s="1000"/>
      <c r="CR104" s="1000"/>
      <c r="CS104" s="1000"/>
      <c r="CT104" s="1000"/>
      <c r="CU104" s="1000"/>
      <c r="CV104" s="1000"/>
      <c r="CW104" s="1000"/>
      <c r="CX104" s="1000"/>
      <c r="CY104" s="1000"/>
      <c r="CZ104" s="1000"/>
      <c r="DA104" s="1000"/>
      <c r="DB104" s="1000"/>
      <c r="DC104" s="1000"/>
      <c r="DD104" s="1000"/>
      <c r="DE104" s="1000"/>
      <c r="DF104" s="1000"/>
      <c r="DG104" s="1000"/>
      <c r="DH104" s="1000"/>
      <c r="DI104" s="1000"/>
      <c r="DJ104" s="1000"/>
      <c r="DK104" s="1000"/>
      <c r="DL104" s="1000"/>
      <c r="DM104" s="1000"/>
      <c r="DN104" s="1000"/>
      <c r="DO104" s="1000"/>
      <c r="DP104" s="1000"/>
      <c r="DQ104" s="1000"/>
      <c r="DR104" s="1000"/>
      <c r="DS104" s="1000"/>
      <c r="DT104" s="1000"/>
      <c r="DU104" s="1000"/>
      <c r="DV104" s="1000"/>
      <c r="DW104" s="1000"/>
      <c r="DX104" s="1000"/>
      <c r="DY104" s="1000"/>
      <c r="DZ104" s="1000"/>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422</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423</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01" t="s">
        <v>424</v>
      </c>
      <c r="B108" s="1002"/>
      <c r="C108" s="1002"/>
      <c r="D108" s="1002"/>
      <c r="E108" s="1002"/>
      <c r="F108" s="1002"/>
      <c r="G108" s="1002"/>
      <c r="H108" s="1002"/>
      <c r="I108" s="1002"/>
      <c r="J108" s="1002"/>
      <c r="K108" s="1002"/>
      <c r="L108" s="1002"/>
      <c r="M108" s="1002"/>
      <c r="N108" s="1002"/>
      <c r="O108" s="1002"/>
      <c r="P108" s="1002"/>
      <c r="Q108" s="1002"/>
      <c r="R108" s="1002"/>
      <c r="S108" s="1002"/>
      <c r="T108" s="1002"/>
      <c r="U108" s="1002"/>
      <c r="V108" s="1002"/>
      <c r="W108" s="1002"/>
      <c r="X108" s="1002"/>
      <c r="Y108" s="1002"/>
      <c r="Z108" s="1002"/>
      <c r="AA108" s="1002"/>
      <c r="AB108" s="1002"/>
      <c r="AC108" s="1002"/>
      <c r="AD108" s="1002"/>
      <c r="AE108" s="1002"/>
      <c r="AF108" s="1002"/>
      <c r="AG108" s="1002"/>
      <c r="AH108" s="1002"/>
      <c r="AI108" s="1002"/>
      <c r="AJ108" s="1002"/>
      <c r="AK108" s="1002"/>
      <c r="AL108" s="1002"/>
      <c r="AM108" s="1002"/>
      <c r="AN108" s="1002"/>
      <c r="AO108" s="1002"/>
      <c r="AP108" s="1002"/>
      <c r="AQ108" s="1002"/>
      <c r="AR108" s="1002"/>
      <c r="AS108" s="1002"/>
      <c r="AT108" s="1003"/>
      <c r="AU108" s="1001" t="s">
        <v>425</v>
      </c>
      <c r="AV108" s="1002"/>
      <c r="AW108" s="1002"/>
      <c r="AX108" s="1002"/>
      <c r="AY108" s="1002"/>
      <c r="AZ108" s="1002"/>
      <c r="BA108" s="1002"/>
      <c r="BB108" s="1002"/>
      <c r="BC108" s="1002"/>
      <c r="BD108" s="1002"/>
      <c r="BE108" s="1002"/>
      <c r="BF108" s="1002"/>
      <c r="BG108" s="1002"/>
      <c r="BH108" s="1002"/>
      <c r="BI108" s="1002"/>
      <c r="BJ108" s="1002"/>
      <c r="BK108" s="1002"/>
      <c r="BL108" s="1002"/>
      <c r="BM108" s="1002"/>
      <c r="BN108" s="1002"/>
      <c r="BO108" s="1002"/>
      <c r="BP108" s="1002"/>
      <c r="BQ108" s="1002"/>
      <c r="BR108" s="1002"/>
      <c r="BS108" s="1002"/>
      <c r="BT108" s="1002"/>
      <c r="BU108" s="1002"/>
      <c r="BV108" s="1002"/>
      <c r="BW108" s="1002"/>
      <c r="BX108" s="1002"/>
      <c r="BY108" s="1002"/>
      <c r="BZ108" s="1002"/>
      <c r="CA108" s="1002"/>
      <c r="CB108" s="1002"/>
      <c r="CC108" s="1002"/>
      <c r="CD108" s="1002"/>
      <c r="CE108" s="1002"/>
      <c r="CF108" s="1002"/>
      <c r="CG108" s="1002"/>
      <c r="CH108" s="1002"/>
      <c r="CI108" s="1002"/>
      <c r="CJ108" s="1002"/>
      <c r="CK108" s="1002"/>
      <c r="CL108" s="1002"/>
      <c r="CM108" s="1002"/>
      <c r="CN108" s="1002"/>
      <c r="CO108" s="1002"/>
      <c r="CP108" s="1002"/>
      <c r="CQ108" s="1002"/>
      <c r="CR108" s="1002"/>
      <c r="CS108" s="1002"/>
      <c r="CT108" s="1002"/>
      <c r="CU108" s="1002"/>
      <c r="CV108" s="1002"/>
      <c r="CW108" s="1002"/>
      <c r="CX108" s="1002"/>
      <c r="CY108" s="1002"/>
      <c r="CZ108" s="1002"/>
      <c r="DA108" s="1002"/>
      <c r="DB108" s="1002"/>
      <c r="DC108" s="1002"/>
      <c r="DD108" s="1002"/>
      <c r="DE108" s="1002"/>
      <c r="DF108" s="1002"/>
      <c r="DG108" s="1002"/>
      <c r="DH108" s="1002"/>
      <c r="DI108" s="1002"/>
      <c r="DJ108" s="1002"/>
      <c r="DK108" s="1002"/>
      <c r="DL108" s="1002"/>
      <c r="DM108" s="1002"/>
      <c r="DN108" s="1002"/>
      <c r="DO108" s="1002"/>
      <c r="DP108" s="1002"/>
      <c r="DQ108" s="1002"/>
      <c r="DR108" s="1002"/>
      <c r="DS108" s="1002"/>
      <c r="DT108" s="1002"/>
      <c r="DU108" s="1002"/>
      <c r="DV108" s="1002"/>
      <c r="DW108" s="1002"/>
      <c r="DX108" s="1002"/>
      <c r="DY108" s="1002"/>
      <c r="DZ108" s="1003"/>
    </row>
    <row r="109" spans="1:131" s="246" customFormat="1" ht="26.25" customHeight="1" x14ac:dyDescent="0.15">
      <c r="A109" s="994" t="s">
        <v>426</v>
      </c>
      <c r="B109" s="975"/>
      <c r="C109" s="975"/>
      <c r="D109" s="975"/>
      <c r="E109" s="975"/>
      <c r="F109" s="975"/>
      <c r="G109" s="975"/>
      <c r="H109" s="975"/>
      <c r="I109" s="975"/>
      <c r="J109" s="975"/>
      <c r="K109" s="975"/>
      <c r="L109" s="975"/>
      <c r="M109" s="975"/>
      <c r="N109" s="975"/>
      <c r="O109" s="975"/>
      <c r="P109" s="975"/>
      <c r="Q109" s="975"/>
      <c r="R109" s="975"/>
      <c r="S109" s="975"/>
      <c r="T109" s="975"/>
      <c r="U109" s="975"/>
      <c r="V109" s="975"/>
      <c r="W109" s="975"/>
      <c r="X109" s="975"/>
      <c r="Y109" s="975"/>
      <c r="Z109" s="976"/>
      <c r="AA109" s="974" t="s">
        <v>427</v>
      </c>
      <c r="AB109" s="975"/>
      <c r="AC109" s="975"/>
      <c r="AD109" s="975"/>
      <c r="AE109" s="976"/>
      <c r="AF109" s="974" t="s">
        <v>306</v>
      </c>
      <c r="AG109" s="975"/>
      <c r="AH109" s="975"/>
      <c r="AI109" s="975"/>
      <c r="AJ109" s="976"/>
      <c r="AK109" s="974" t="s">
        <v>305</v>
      </c>
      <c r="AL109" s="975"/>
      <c r="AM109" s="975"/>
      <c r="AN109" s="975"/>
      <c r="AO109" s="976"/>
      <c r="AP109" s="974" t="s">
        <v>428</v>
      </c>
      <c r="AQ109" s="975"/>
      <c r="AR109" s="975"/>
      <c r="AS109" s="975"/>
      <c r="AT109" s="977"/>
      <c r="AU109" s="994" t="s">
        <v>426</v>
      </c>
      <c r="AV109" s="975"/>
      <c r="AW109" s="975"/>
      <c r="AX109" s="975"/>
      <c r="AY109" s="975"/>
      <c r="AZ109" s="975"/>
      <c r="BA109" s="975"/>
      <c r="BB109" s="975"/>
      <c r="BC109" s="975"/>
      <c r="BD109" s="975"/>
      <c r="BE109" s="975"/>
      <c r="BF109" s="975"/>
      <c r="BG109" s="975"/>
      <c r="BH109" s="975"/>
      <c r="BI109" s="975"/>
      <c r="BJ109" s="975"/>
      <c r="BK109" s="975"/>
      <c r="BL109" s="975"/>
      <c r="BM109" s="975"/>
      <c r="BN109" s="975"/>
      <c r="BO109" s="975"/>
      <c r="BP109" s="976"/>
      <c r="BQ109" s="974" t="s">
        <v>427</v>
      </c>
      <c r="BR109" s="975"/>
      <c r="BS109" s="975"/>
      <c r="BT109" s="975"/>
      <c r="BU109" s="976"/>
      <c r="BV109" s="974" t="s">
        <v>306</v>
      </c>
      <c r="BW109" s="975"/>
      <c r="BX109" s="975"/>
      <c r="BY109" s="975"/>
      <c r="BZ109" s="976"/>
      <c r="CA109" s="974" t="s">
        <v>305</v>
      </c>
      <c r="CB109" s="975"/>
      <c r="CC109" s="975"/>
      <c r="CD109" s="975"/>
      <c r="CE109" s="976"/>
      <c r="CF109" s="995" t="s">
        <v>428</v>
      </c>
      <c r="CG109" s="995"/>
      <c r="CH109" s="995"/>
      <c r="CI109" s="995"/>
      <c r="CJ109" s="995"/>
      <c r="CK109" s="974" t="s">
        <v>429</v>
      </c>
      <c r="CL109" s="975"/>
      <c r="CM109" s="975"/>
      <c r="CN109" s="975"/>
      <c r="CO109" s="975"/>
      <c r="CP109" s="975"/>
      <c r="CQ109" s="975"/>
      <c r="CR109" s="975"/>
      <c r="CS109" s="975"/>
      <c r="CT109" s="975"/>
      <c r="CU109" s="975"/>
      <c r="CV109" s="975"/>
      <c r="CW109" s="975"/>
      <c r="CX109" s="975"/>
      <c r="CY109" s="975"/>
      <c r="CZ109" s="975"/>
      <c r="DA109" s="975"/>
      <c r="DB109" s="975"/>
      <c r="DC109" s="975"/>
      <c r="DD109" s="975"/>
      <c r="DE109" s="975"/>
      <c r="DF109" s="976"/>
      <c r="DG109" s="974" t="s">
        <v>427</v>
      </c>
      <c r="DH109" s="975"/>
      <c r="DI109" s="975"/>
      <c r="DJ109" s="975"/>
      <c r="DK109" s="976"/>
      <c r="DL109" s="974" t="s">
        <v>306</v>
      </c>
      <c r="DM109" s="975"/>
      <c r="DN109" s="975"/>
      <c r="DO109" s="975"/>
      <c r="DP109" s="976"/>
      <c r="DQ109" s="974" t="s">
        <v>305</v>
      </c>
      <c r="DR109" s="975"/>
      <c r="DS109" s="975"/>
      <c r="DT109" s="975"/>
      <c r="DU109" s="976"/>
      <c r="DV109" s="974" t="s">
        <v>428</v>
      </c>
      <c r="DW109" s="975"/>
      <c r="DX109" s="975"/>
      <c r="DY109" s="975"/>
      <c r="DZ109" s="977"/>
    </row>
    <row r="110" spans="1:131" s="246" customFormat="1" ht="26.25" customHeight="1" x14ac:dyDescent="0.15">
      <c r="A110" s="978" t="s">
        <v>430</v>
      </c>
      <c r="B110" s="979"/>
      <c r="C110" s="979"/>
      <c r="D110" s="979"/>
      <c r="E110" s="979"/>
      <c r="F110" s="979"/>
      <c r="G110" s="979"/>
      <c r="H110" s="979"/>
      <c r="I110" s="979"/>
      <c r="J110" s="979"/>
      <c r="K110" s="979"/>
      <c r="L110" s="979"/>
      <c r="M110" s="979"/>
      <c r="N110" s="979"/>
      <c r="O110" s="979"/>
      <c r="P110" s="979"/>
      <c r="Q110" s="979"/>
      <c r="R110" s="979"/>
      <c r="S110" s="979"/>
      <c r="T110" s="979"/>
      <c r="U110" s="979"/>
      <c r="V110" s="979"/>
      <c r="W110" s="979"/>
      <c r="X110" s="979"/>
      <c r="Y110" s="979"/>
      <c r="Z110" s="980"/>
      <c r="AA110" s="981">
        <v>798035</v>
      </c>
      <c r="AB110" s="982"/>
      <c r="AC110" s="982"/>
      <c r="AD110" s="982"/>
      <c r="AE110" s="983"/>
      <c r="AF110" s="984">
        <v>811746</v>
      </c>
      <c r="AG110" s="982"/>
      <c r="AH110" s="982"/>
      <c r="AI110" s="982"/>
      <c r="AJ110" s="983"/>
      <c r="AK110" s="984">
        <v>842484</v>
      </c>
      <c r="AL110" s="982"/>
      <c r="AM110" s="982"/>
      <c r="AN110" s="982"/>
      <c r="AO110" s="983"/>
      <c r="AP110" s="985">
        <v>24.8</v>
      </c>
      <c r="AQ110" s="986"/>
      <c r="AR110" s="986"/>
      <c r="AS110" s="986"/>
      <c r="AT110" s="987"/>
      <c r="AU110" s="988" t="s">
        <v>73</v>
      </c>
      <c r="AV110" s="989"/>
      <c r="AW110" s="989"/>
      <c r="AX110" s="989"/>
      <c r="AY110" s="989"/>
      <c r="AZ110" s="1030" t="s">
        <v>431</v>
      </c>
      <c r="BA110" s="979"/>
      <c r="BB110" s="979"/>
      <c r="BC110" s="979"/>
      <c r="BD110" s="979"/>
      <c r="BE110" s="979"/>
      <c r="BF110" s="979"/>
      <c r="BG110" s="979"/>
      <c r="BH110" s="979"/>
      <c r="BI110" s="979"/>
      <c r="BJ110" s="979"/>
      <c r="BK110" s="979"/>
      <c r="BL110" s="979"/>
      <c r="BM110" s="979"/>
      <c r="BN110" s="979"/>
      <c r="BO110" s="979"/>
      <c r="BP110" s="980"/>
      <c r="BQ110" s="1016">
        <v>8014597</v>
      </c>
      <c r="BR110" s="1017"/>
      <c r="BS110" s="1017"/>
      <c r="BT110" s="1017"/>
      <c r="BU110" s="1017"/>
      <c r="BV110" s="1017">
        <v>7988700</v>
      </c>
      <c r="BW110" s="1017"/>
      <c r="BX110" s="1017"/>
      <c r="BY110" s="1017"/>
      <c r="BZ110" s="1017"/>
      <c r="CA110" s="1017">
        <v>8616731</v>
      </c>
      <c r="CB110" s="1017"/>
      <c r="CC110" s="1017"/>
      <c r="CD110" s="1017"/>
      <c r="CE110" s="1017"/>
      <c r="CF110" s="1031">
        <v>253.9</v>
      </c>
      <c r="CG110" s="1032"/>
      <c r="CH110" s="1032"/>
      <c r="CI110" s="1032"/>
      <c r="CJ110" s="1032"/>
      <c r="CK110" s="1033" t="s">
        <v>432</v>
      </c>
      <c r="CL110" s="1034"/>
      <c r="CM110" s="1013" t="s">
        <v>433</v>
      </c>
      <c r="CN110" s="1014"/>
      <c r="CO110" s="1014"/>
      <c r="CP110" s="1014"/>
      <c r="CQ110" s="1014"/>
      <c r="CR110" s="1014"/>
      <c r="CS110" s="1014"/>
      <c r="CT110" s="1014"/>
      <c r="CU110" s="1014"/>
      <c r="CV110" s="1014"/>
      <c r="CW110" s="1014"/>
      <c r="CX110" s="1014"/>
      <c r="CY110" s="1014"/>
      <c r="CZ110" s="1014"/>
      <c r="DA110" s="1014"/>
      <c r="DB110" s="1014"/>
      <c r="DC110" s="1014"/>
      <c r="DD110" s="1014"/>
      <c r="DE110" s="1014"/>
      <c r="DF110" s="1015"/>
      <c r="DG110" s="1016" t="s">
        <v>434</v>
      </c>
      <c r="DH110" s="1017"/>
      <c r="DI110" s="1017"/>
      <c r="DJ110" s="1017"/>
      <c r="DK110" s="1017"/>
      <c r="DL110" s="1017" t="s">
        <v>434</v>
      </c>
      <c r="DM110" s="1017"/>
      <c r="DN110" s="1017"/>
      <c r="DO110" s="1017"/>
      <c r="DP110" s="1017"/>
      <c r="DQ110" s="1017" t="s">
        <v>434</v>
      </c>
      <c r="DR110" s="1017"/>
      <c r="DS110" s="1017"/>
      <c r="DT110" s="1017"/>
      <c r="DU110" s="1017"/>
      <c r="DV110" s="1018" t="s">
        <v>435</v>
      </c>
      <c r="DW110" s="1018"/>
      <c r="DX110" s="1018"/>
      <c r="DY110" s="1018"/>
      <c r="DZ110" s="1019"/>
    </row>
    <row r="111" spans="1:131" s="246" customFormat="1" ht="26.25" customHeight="1" x14ac:dyDescent="0.15">
      <c r="A111" s="1020" t="s">
        <v>436</v>
      </c>
      <c r="B111" s="1021"/>
      <c r="C111" s="1021"/>
      <c r="D111" s="1021"/>
      <c r="E111" s="1021"/>
      <c r="F111" s="1021"/>
      <c r="G111" s="1021"/>
      <c r="H111" s="1021"/>
      <c r="I111" s="1021"/>
      <c r="J111" s="1021"/>
      <c r="K111" s="1021"/>
      <c r="L111" s="1021"/>
      <c r="M111" s="1021"/>
      <c r="N111" s="1021"/>
      <c r="O111" s="1021"/>
      <c r="P111" s="1021"/>
      <c r="Q111" s="1021"/>
      <c r="R111" s="1021"/>
      <c r="S111" s="1021"/>
      <c r="T111" s="1021"/>
      <c r="U111" s="1021"/>
      <c r="V111" s="1021"/>
      <c r="W111" s="1021"/>
      <c r="X111" s="1021"/>
      <c r="Y111" s="1021"/>
      <c r="Z111" s="1022"/>
      <c r="AA111" s="1023" t="s">
        <v>434</v>
      </c>
      <c r="AB111" s="1024"/>
      <c r="AC111" s="1024"/>
      <c r="AD111" s="1024"/>
      <c r="AE111" s="1025"/>
      <c r="AF111" s="1026" t="s">
        <v>434</v>
      </c>
      <c r="AG111" s="1024"/>
      <c r="AH111" s="1024"/>
      <c r="AI111" s="1024"/>
      <c r="AJ111" s="1025"/>
      <c r="AK111" s="1026" t="s">
        <v>437</v>
      </c>
      <c r="AL111" s="1024"/>
      <c r="AM111" s="1024"/>
      <c r="AN111" s="1024"/>
      <c r="AO111" s="1025"/>
      <c r="AP111" s="1027" t="s">
        <v>434</v>
      </c>
      <c r="AQ111" s="1028"/>
      <c r="AR111" s="1028"/>
      <c r="AS111" s="1028"/>
      <c r="AT111" s="1029"/>
      <c r="AU111" s="990"/>
      <c r="AV111" s="991"/>
      <c r="AW111" s="991"/>
      <c r="AX111" s="991"/>
      <c r="AY111" s="991"/>
      <c r="AZ111" s="1039" t="s">
        <v>438</v>
      </c>
      <c r="BA111" s="1040"/>
      <c r="BB111" s="1040"/>
      <c r="BC111" s="1040"/>
      <c r="BD111" s="1040"/>
      <c r="BE111" s="1040"/>
      <c r="BF111" s="1040"/>
      <c r="BG111" s="1040"/>
      <c r="BH111" s="1040"/>
      <c r="BI111" s="1040"/>
      <c r="BJ111" s="1040"/>
      <c r="BK111" s="1040"/>
      <c r="BL111" s="1040"/>
      <c r="BM111" s="1040"/>
      <c r="BN111" s="1040"/>
      <c r="BO111" s="1040"/>
      <c r="BP111" s="1041"/>
      <c r="BQ111" s="1009" t="s">
        <v>130</v>
      </c>
      <c r="BR111" s="1010"/>
      <c r="BS111" s="1010"/>
      <c r="BT111" s="1010"/>
      <c r="BU111" s="1010"/>
      <c r="BV111" s="1010" t="s">
        <v>130</v>
      </c>
      <c r="BW111" s="1010"/>
      <c r="BX111" s="1010"/>
      <c r="BY111" s="1010"/>
      <c r="BZ111" s="1010"/>
      <c r="CA111" s="1010" t="s">
        <v>434</v>
      </c>
      <c r="CB111" s="1010"/>
      <c r="CC111" s="1010"/>
      <c r="CD111" s="1010"/>
      <c r="CE111" s="1010"/>
      <c r="CF111" s="1004" t="s">
        <v>437</v>
      </c>
      <c r="CG111" s="1005"/>
      <c r="CH111" s="1005"/>
      <c r="CI111" s="1005"/>
      <c r="CJ111" s="1005"/>
      <c r="CK111" s="1035"/>
      <c r="CL111" s="1036"/>
      <c r="CM111" s="1006" t="s">
        <v>439</v>
      </c>
      <c r="CN111" s="1007"/>
      <c r="CO111" s="1007"/>
      <c r="CP111" s="1007"/>
      <c r="CQ111" s="1007"/>
      <c r="CR111" s="1007"/>
      <c r="CS111" s="1007"/>
      <c r="CT111" s="1007"/>
      <c r="CU111" s="1007"/>
      <c r="CV111" s="1007"/>
      <c r="CW111" s="1007"/>
      <c r="CX111" s="1007"/>
      <c r="CY111" s="1007"/>
      <c r="CZ111" s="1007"/>
      <c r="DA111" s="1007"/>
      <c r="DB111" s="1007"/>
      <c r="DC111" s="1007"/>
      <c r="DD111" s="1007"/>
      <c r="DE111" s="1007"/>
      <c r="DF111" s="1008"/>
      <c r="DG111" s="1009" t="s">
        <v>130</v>
      </c>
      <c r="DH111" s="1010"/>
      <c r="DI111" s="1010"/>
      <c r="DJ111" s="1010"/>
      <c r="DK111" s="1010"/>
      <c r="DL111" s="1010" t="s">
        <v>130</v>
      </c>
      <c r="DM111" s="1010"/>
      <c r="DN111" s="1010"/>
      <c r="DO111" s="1010"/>
      <c r="DP111" s="1010"/>
      <c r="DQ111" s="1010" t="s">
        <v>437</v>
      </c>
      <c r="DR111" s="1010"/>
      <c r="DS111" s="1010"/>
      <c r="DT111" s="1010"/>
      <c r="DU111" s="1010"/>
      <c r="DV111" s="1011" t="s">
        <v>434</v>
      </c>
      <c r="DW111" s="1011"/>
      <c r="DX111" s="1011"/>
      <c r="DY111" s="1011"/>
      <c r="DZ111" s="1012"/>
    </row>
    <row r="112" spans="1:131" s="246" customFormat="1" ht="26.25" customHeight="1" x14ac:dyDescent="0.15">
      <c r="A112" s="1042" t="s">
        <v>440</v>
      </c>
      <c r="B112" s="1043"/>
      <c r="C112" s="1040" t="s">
        <v>441</v>
      </c>
      <c r="D112" s="1040"/>
      <c r="E112" s="1040"/>
      <c r="F112" s="1040"/>
      <c r="G112" s="1040"/>
      <c r="H112" s="1040"/>
      <c r="I112" s="1040"/>
      <c r="J112" s="1040"/>
      <c r="K112" s="1040"/>
      <c r="L112" s="1040"/>
      <c r="M112" s="1040"/>
      <c r="N112" s="1040"/>
      <c r="O112" s="1040"/>
      <c r="P112" s="1040"/>
      <c r="Q112" s="1040"/>
      <c r="R112" s="1040"/>
      <c r="S112" s="1040"/>
      <c r="T112" s="1040"/>
      <c r="U112" s="1040"/>
      <c r="V112" s="1040"/>
      <c r="W112" s="1040"/>
      <c r="X112" s="1040"/>
      <c r="Y112" s="1040"/>
      <c r="Z112" s="1041"/>
      <c r="AA112" s="1048" t="s">
        <v>434</v>
      </c>
      <c r="AB112" s="1049"/>
      <c r="AC112" s="1049"/>
      <c r="AD112" s="1049"/>
      <c r="AE112" s="1050"/>
      <c r="AF112" s="1051" t="s">
        <v>434</v>
      </c>
      <c r="AG112" s="1049"/>
      <c r="AH112" s="1049"/>
      <c r="AI112" s="1049"/>
      <c r="AJ112" s="1050"/>
      <c r="AK112" s="1051" t="s">
        <v>130</v>
      </c>
      <c r="AL112" s="1049"/>
      <c r="AM112" s="1049"/>
      <c r="AN112" s="1049"/>
      <c r="AO112" s="1050"/>
      <c r="AP112" s="1052" t="s">
        <v>130</v>
      </c>
      <c r="AQ112" s="1053"/>
      <c r="AR112" s="1053"/>
      <c r="AS112" s="1053"/>
      <c r="AT112" s="1054"/>
      <c r="AU112" s="990"/>
      <c r="AV112" s="991"/>
      <c r="AW112" s="991"/>
      <c r="AX112" s="991"/>
      <c r="AY112" s="991"/>
      <c r="AZ112" s="1039" t="s">
        <v>442</v>
      </c>
      <c r="BA112" s="1040"/>
      <c r="BB112" s="1040"/>
      <c r="BC112" s="1040"/>
      <c r="BD112" s="1040"/>
      <c r="BE112" s="1040"/>
      <c r="BF112" s="1040"/>
      <c r="BG112" s="1040"/>
      <c r="BH112" s="1040"/>
      <c r="BI112" s="1040"/>
      <c r="BJ112" s="1040"/>
      <c r="BK112" s="1040"/>
      <c r="BL112" s="1040"/>
      <c r="BM112" s="1040"/>
      <c r="BN112" s="1040"/>
      <c r="BO112" s="1040"/>
      <c r="BP112" s="1041"/>
      <c r="BQ112" s="1009">
        <v>479670</v>
      </c>
      <c r="BR112" s="1010"/>
      <c r="BS112" s="1010"/>
      <c r="BT112" s="1010"/>
      <c r="BU112" s="1010"/>
      <c r="BV112" s="1010">
        <v>247608</v>
      </c>
      <c r="BW112" s="1010"/>
      <c r="BX112" s="1010"/>
      <c r="BY112" s="1010"/>
      <c r="BZ112" s="1010"/>
      <c r="CA112" s="1010">
        <v>224388</v>
      </c>
      <c r="CB112" s="1010"/>
      <c r="CC112" s="1010"/>
      <c r="CD112" s="1010"/>
      <c r="CE112" s="1010"/>
      <c r="CF112" s="1004">
        <v>6.6</v>
      </c>
      <c r="CG112" s="1005"/>
      <c r="CH112" s="1005"/>
      <c r="CI112" s="1005"/>
      <c r="CJ112" s="1005"/>
      <c r="CK112" s="1035"/>
      <c r="CL112" s="1036"/>
      <c r="CM112" s="1006" t="s">
        <v>443</v>
      </c>
      <c r="CN112" s="1007"/>
      <c r="CO112" s="1007"/>
      <c r="CP112" s="1007"/>
      <c r="CQ112" s="1007"/>
      <c r="CR112" s="1007"/>
      <c r="CS112" s="1007"/>
      <c r="CT112" s="1007"/>
      <c r="CU112" s="1007"/>
      <c r="CV112" s="1007"/>
      <c r="CW112" s="1007"/>
      <c r="CX112" s="1007"/>
      <c r="CY112" s="1007"/>
      <c r="CZ112" s="1007"/>
      <c r="DA112" s="1007"/>
      <c r="DB112" s="1007"/>
      <c r="DC112" s="1007"/>
      <c r="DD112" s="1007"/>
      <c r="DE112" s="1007"/>
      <c r="DF112" s="1008"/>
      <c r="DG112" s="1009" t="s">
        <v>437</v>
      </c>
      <c r="DH112" s="1010"/>
      <c r="DI112" s="1010"/>
      <c r="DJ112" s="1010"/>
      <c r="DK112" s="1010"/>
      <c r="DL112" s="1010" t="s">
        <v>437</v>
      </c>
      <c r="DM112" s="1010"/>
      <c r="DN112" s="1010"/>
      <c r="DO112" s="1010"/>
      <c r="DP112" s="1010"/>
      <c r="DQ112" s="1010" t="s">
        <v>130</v>
      </c>
      <c r="DR112" s="1010"/>
      <c r="DS112" s="1010"/>
      <c r="DT112" s="1010"/>
      <c r="DU112" s="1010"/>
      <c r="DV112" s="1011" t="s">
        <v>130</v>
      </c>
      <c r="DW112" s="1011"/>
      <c r="DX112" s="1011"/>
      <c r="DY112" s="1011"/>
      <c r="DZ112" s="1012"/>
    </row>
    <row r="113" spans="1:130" s="246" customFormat="1" ht="26.25" customHeight="1" x14ac:dyDescent="0.15">
      <c r="A113" s="1044"/>
      <c r="B113" s="1045"/>
      <c r="C113" s="1040" t="s">
        <v>444</v>
      </c>
      <c r="D113" s="1040"/>
      <c r="E113" s="1040"/>
      <c r="F113" s="1040"/>
      <c r="G113" s="1040"/>
      <c r="H113" s="1040"/>
      <c r="I113" s="1040"/>
      <c r="J113" s="1040"/>
      <c r="K113" s="1040"/>
      <c r="L113" s="1040"/>
      <c r="M113" s="1040"/>
      <c r="N113" s="1040"/>
      <c r="O113" s="1040"/>
      <c r="P113" s="1040"/>
      <c r="Q113" s="1040"/>
      <c r="R113" s="1040"/>
      <c r="S113" s="1040"/>
      <c r="T113" s="1040"/>
      <c r="U113" s="1040"/>
      <c r="V113" s="1040"/>
      <c r="W113" s="1040"/>
      <c r="X113" s="1040"/>
      <c r="Y113" s="1040"/>
      <c r="Z113" s="1041"/>
      <c r="AA113" s="1023">
        <v>16845</v>
      </c>
      <c r="AB113" s="1024"/>
      <c r="AC113" s="1024"/>
      <c r="AD113" s="1024"/>
      <c r="AE113" s="1025"/>
      <c r="AF113" s="1026">
        <v>18518</v>
      </c>
      <c r="AG113" s="1024"/>
      <c r="AH113" s="1024"/>
      <c r="AI113" s="1024"/>
      <c r="AJ113" s="1025"/>
      <c r="AK113" s="1026">
        <v>13766</v>
      </c>
      <c r="AL113" s="1024"/>
      <c r="AM113" s="1024"/>
      <c r="AN113" s="1024"/>
      <c r="AO113" s="1025"/>
      <c r="AP113" s="1027">
        <v>0.4</v>
      </c>
      <c r="AQ113" s="1028"/>
      <c r="AR113" s="1028"/>
      <c r="AS113" s="1028"/>
      <c r="AT113" s="1029"/>
      <c r="AU113" s="990"/>
      <c r="AV113" s="991"/>
      <c r="AW113" s="991"/>
      <c r="AX113" s="991"/>
      <c r="AY113" s="991"/>
      <c r="AZ113" s="1039" t="s">
        <v>445</v>
      </c>
      <c r="BA113" s="1040"/>
      <c r="BB113" s="1040"/>
      <c r="BC113" s="1040"/>
      <c r="BD113" s="1040"/>
      <c r="BE113" s="1040"/>
      <c r="BF113" s="1040"/>
      <c r="BG113" s="1040"/>
      <c r="BH113" s="1040"/>
      <c r="BI113" s="1040"/>
      <c r="BJ113" s="1040"/>
      <c r="BK113" s="1040"/>
      <c r="BL113" s="1040"/>
      <c r="BM113" s="1040"/>
      <c r="BN113" s="1040"/>
      <c r="BO113" s="1040"/>
      <c r="BP113" s="1041"/>
      <c r="BQ113" s="1009">
        <v>570166</v>
      </c>
      <c r="BR113" s="1010"/>
      <c r="BS113" s="1010"/>
      <c r="BT113" s="1010"/>
      <c r="BU113" s="1010"/>
      <c r="BV113" s="1010">
        <v>540431</v>
      </c>
      <c r="BW113" s="1010"/>
      <c r="BX113" s="1010"/>
      <c r="BY113" s="1010"/>
      <c r="BZ113" s="1010"/>
      <c r="CA113" s="1010">
        <v>512865</v>
      </c>
      <c r="CB113" s="1010"/>
      <c r="CC113" s="1010"/>
      <c r="CD113" s="1010"/>
      <c r="CE113" s="1010"/>
      <c r="CF113" s="1004">
        <v>15.1</v>
      </c>
      <c r="CG113" s="1005"/>
      <c r="CH113" s="1005"/>
      <c r="CI113" s="1005"/>
      <c r="CJ113" s="1005"/>
      <c r="CK113" s="1035"/>
      <c r="CL113" s="1036"/>
      <c r="CM113" s="1006" t="s">
        <v>446</v>
      </c>
      <c r="CN113" s="1007"/>
      <c r="CO113" s="1007"/>
      <c r="CP113" s="1007"/>
      <c r="CQ113" s="1007"/>
      <c r="CR113" s="1007"/>
      <c r="CS113" s="1007"/>
      <c r="CT113" s="1007"/>
      <c r="CU113" s="1007"/>
      <c r="CV113" s="1007"/>
      <c r="CW113" s="1007"/>
      <c r="CX113" s="1007"/>
      <c r="CY113" s="1007"/>
      <c r="CZ113" s="1007"/>
      <c r="DA113" s="1007"/>
      <c r="DB113" s="1007"/>
      <c r="DC113" s="1007"/>
      <c r="DD113" s="1007"/>
      <c r="DE113" s="1007"/>
      <c r="DF113" s="1008"/>
      <c r="DG113" s="1048" t="s">
        <v>130</v>
      </c>
      <c r="DH113" s="1049"/>
      <c r="DI113" s="1049"/>
      <c r="DJ113" s="1049"/>
      <c r="DK113" s="1050"/>
      <c r="DL113" s="1051" t="s">
        <v>447</v>
      </c>
      <c r="DM113" s="1049"/>
      <c r="DN113" s="1049"/>
      <c r="DO113" s="1049"/>
      <c r="DP113" s="1050"/>
      <c r="DQ113" s="1051" t="s">
        <v>434</v>
      </c>
      <c r="DR113" s="1049"/>
      <c r="DS113" s="1049"/>
      <c r="DT113" s="1049"/>
      <c r="DU113" s="1050"/>
      <c r="DV113" s="1052" t="s">
        <v>437</v>
      </c>
      <c r="DW113" s="1053"/>
      <c r="DX113" s="1053"/>
      <c r="DY113" s="1053"/>
      <c r="DZ113" s="1054"/>
    </row>
    <row r="114" spans="1:130" s="246" customFormat="1" ht="26.25" customHeight="1" x14ac:dyDescent="0.15">
      <c r="A114" s="1044"/>
      <c r="B114" s="1045"/>
      <c r="C114" s="1040" t="s">
        <v>448</v>
      </c>
      <c r="D114" s="1040"/>
      <c r="E114" s="1040"/>
      <c r="F114" s="1040"/>
      <c r="G114" s="1040"/>
      <c r="H114" s="1040"/>
      <c r="I114" s="1040"/>
      <c r="J114" s="1040"/>
      <c r="K114" s="1040"/>
      <c r="L114" s="1040"/>
      <c r="M114" s="1040"/>
      <c r="N114" s="1040"/>
      <c r="O114" s="1040"/>
      <c r="P114" s="1040"/>
      <c r="Q114" s="1040"/>
      <c r="R114" s="1040"/>
      <c r="S114" s="1040"/>
      <c r="T114" s="1040"/>
      <c r="U114" s="1040"/>
      <c r="V114" s="1040"/>
      <c r="W114" s="1040"/>
      <c r="X114" s="1040"/>
      <c r="Y114" s="1040"/>
      <c r="Z114" s="1041"/>
      <c r="AA114" s="1048">
        <v>120047</v>
      </c>
      <c r="AB114" s="1049"/>
      <c r="AC114" s="1049"/>
      <c r="AD114" s="1049"/>
      <c r="AE114" s="1050"/>
      <c r="AF114" s="1051">
        <v>56295</v>
      </c>
      <c r="AG114" s="1049"/>
      <c r="AH114" s="1049"/>
      <c r="AI114" s="1049"/>
      <c r="AJ114" s="1050"/>
      <c r="AK114" s="1051">
        <v>46281</v>
      </c>
      <c r="AL114" s="1049"/>
      <c r="AM114" s="1049"/>
      <c r="AN114" s="1049"/>
      <c r="AO114" s="1050"/>
      <c r="AP114" s="1052">
        <v>1.4</v>
      </c>
      <c r="AQ114" s="1053"/>
      <c r="AR114" s="1053"/>
      <c r="AS114" s="1053"/>
      <c r="AT114" s="1054"/>
      <c r="AU114" s="990"/>
      <c r="AV114" s="991"/>
      <c r="AW114" s="991"/>
      <c r="AX114" s="991"/>
      <c r="AY114" s="991"/>
      <c r="AZ114" s="1039" t="s">
        <v>449</v>
      </c>
      <c r="BA114" s="1040"/>
      <c r="BB114" s="1040"/>
      <c r="BC114" s="1040"/>
      <c r="BD114" s="1040"/>
      <c r="BE114" s="1040"/>
      <c r="BF114" s="1040"/>
      <c r="BG114" s="1040"/>
      <c r="BH114" s="1040"/>
      <c r="BI114" s="1040"/>
      <c r="BJ114" s="1040"/>
      <c r="BK114" s="1040"/>
      <c r="BL114" s="1040"/>
      <c r="BM114" s="1040"/>
      <c r="BN114" s="1040"/>
      <c r="BO114" s="1040"/>
      <c r="BP114" s="1041"/>
      <c r="BQ114" s="1009">
        <v>1076708</v>
      </c>
      <c r="BR114" s="1010"/>
      <c r="BS114" s="1010"/>
      <c r="BT114" s="1010"/>
      <c r="BU114" s="1010"/>
      <c r="BV114" s="1010">
        <v>1083319</v>
      </c>
      <c r="BW114" s="1010"/>
      <c r="BX114" s="1010"/>
      <c r="BY114" s="1010"/>
      <c r="BZ114" s="1010"/>
      <c r="CA114" s="1010">
        <v>1035476</v>
      </c>
      <c r="CB114" s="1010"/>
      <c r="CC114" s="1010"/>
      <c r="CD114" s="1010"/>
      <c r="CE114" s="1010"/>
      <c r="CF114" s="1004">
        <v>30.5</v>
      </c>
      <c r="CG114" s="1005"/>
      <c r="CH114" s="1005"/>
      <c r="CI114" s="1005"/>
      <c r="CJ114" s="1005"/>
      <c r="CK114" s="1035"/>
      <c r="CL114" s="1036"/>
      <c r="CM114" s="1006" t="s">
        <v>450</v>
      </c>
      <c r="CN114" s="1007"/>
      <c r="CO114" s="1007"/>
      <c r="CP114" s="1007"/>
      <c r="CQ114" s="1007"/>
      <c r="CR114" s="1007"/>
      <c r="CS114" s="1007"/>
      <c r="CT114" s="1007"/>
      <c r="CU114" s="1007"/>
      <c r="CV114" s="1007"/>
      <c r="CW114" s="1007"/>
      <c r="CX114" s="1007"/>
      <c r="CY114" s="1007"/>
      <c r="CZ114" s="1007"/>
      <c r="DA114" s="1007"/>
      <c r="DB114" s="1007"/>
      <c r="DC114" s="1007"/>
      <c r="DD114" s="1007"/>
      <c r="DE114" s="1007"/>
      <c r="DF114" s="1008"/>
      <c r="DG114" s="1048" t="s">
        <v>447</v>
      </c>
      <c r="DH114" s="1049"/>
      <c r="DI114" s="1049"/>
      <c r="DJ114" s="1049"/>
      <c r="DK114" s="1050"/>
      <c r="DL114" s="1051" t="s">
        <v>434</v>
      </c>
      <c r="DM114" s="1049"/>
      <c r="DN114" s="1049"/>
      <c r="DO114" s="1049"/>
      <c r="DP114" s="1050"/>
      <c r="DQ114" s="1051" t="s">
        <v>130</v>
      </c>
      <c r="DR114" s="1049"/>
      <c r="DS114" s="1049"/>
      <c r="DT114" s="1049"/>
      <c r="DU114" s="1050"/>
      <c r="DV114" s="1052" t="s">
        <v>437</v>
      </c>
      <c r="DW114" s="1053"/>
      <c r="DX114" s="1053"/>
      <c r="DY114" s="1053"/>
      <c r="DZ114" s="1054"/>
    </row>
    <row r="115" spans="1:130" s="246" customFormat="1" ht="26.25" customHeight="1" x14ac:dyDescent="0.15">
      <c r="A115" s="1044"/>
      <c r="B115" s="1045"/>
      <c r="C115" s="1040" t="s">
        <v>451</v>
      </c>
      <c r="D115" s="1040"/>
      <c r="E115" s="1040"/>
      <c r="F115" s="1040"/>
      <c r="G115" s="1040"/>
      <c r="H115" s="1040"/>
      <c r="I115" s="1040"/>
      <c r="J115" s="1040"/>
      <c r="K115" s="1040"/>
      <c r="L115" s="1040"/>
      <c r="M115" s="1040"/>
      <c r="N115" s="1040"/>
      <c r="O115" s="1040"/>
      <c r="P115" s="1040"/>
      <c r="Q115" s="1040"/>
      <c r="R115" s="1040"/>
      <c r="S115" s="1040"/>
      <c r="T115" s="1040"/>
      <c r="U115" s="1040"/>
      <c r="V115" s="1040"/>
      <c r="W115" s="1040"/>
      <c r="X115" s="1040"/>
      <c r="Y115" s="1040"/>
      <c r="Z115" s="1041"/>
      <c r="AA115" s="1023" t="s">
        <v>437</v>
      </c>
      <c r="AB115" s="1024"/>
      <c r="AC115" s="1024"/>
      <c r="AD115" s="1024"/>
      <c r="AE115" s="1025"/>
      <c r="AF115" s="1026" t="s">
        <v>437</v>
      </c>
      <c r="AG115" s="1024"/>
      <c r="AH115" s="1024"/>
      <c r="AI115" s="1024"/>
      <c r="AJ115" s="1025"/>
      <c r="AK115" s="1026" t="s">
        <v>437</v>
      </c>
      <c r="AL115" s="1024"/>
      <c r="AM115" s="1024"/>
      <c r="AN115" s="1024"/>
      <c r="AO115" s="1025"/>
      <c r="AP115" s="1027" t="s">
        <v>130</v>
      </c>
      <c r="AQ115" s="1028"/>
      <c r="AR115" s="1028"/>
      <c r="AS115" s="1028"/>
      <c r="AT115" s="1029"/>
      <c r="AU115" s="990"/>
      <c r="AV115" s="991"/>
      <c r="AW115" s="991"/>
      <c r="AX115" s="991"/>
      <c r="AY115" s="991"/>
      <c r="AZ115" s="1039" t="s">
        <v>452</v>
      </c>
      <c r="BA115" s="1040"/>
      <c r="BB115" s="1040"/>
      <c r="BC115" s="1040"/>
      <c r="BD115" s="1040"/>
      <c r="BE115" s="1040"/>
      <c r="BF115" s="1040"/>
      <c r="BG115" s="1040"/>
      <c r="BH115" s="1040"/>
      <c r="BI115" s="1040"/>
      <c r="BJ115" s="1040"/>
      <c r="BK115" s="1040"/>
      <c r="BL115" s="1040"/>
      <c r="BM115" s="1040"/>
      <c r="BN115" s="1040"/>
      <c r="BO115" s="1040"/>
      <c r="BP115" s="1041"/>
      <c r="BQ115" s="1009" t="s">
        <v>437</v>
      </c>
      <c r="BR115" s="1010"/>
      <c r="BS115" s="1010"/>
      <c r="BT115" s="1010"/>
      <c r="BU115" s="1010"/>
      <c r="BV115" s="1010" t="s">
        <v>434</v>
      </c>
      <c r="BW115" s="1010"/>
      <c r="BX115" s="1010"/>
      <c r="BY115" s="1010"/>
      <c r="BZ115" s="1010"/>
      <c r="CA115" s="1010" t="s">
        <v>437</v>
      </c>
      <c r="CB115" s="1010"/>
      <c r="CC115" s="1010"/>
      <c r="CD115" s="1010"/>
      <c r="CE115" s="1010"/>
      <c r="CF115" s="1004" t="s">
        <v>130</v>
      </c>
      <c r="CG115" s="1005"/>
      <c r="CH115" s="1005"/>
      <c r="CI115" s="1005"/>
      <c r="CJ115" s="1005"/>
      <c r="CK115" s="1035"/>
      <c r="CL115" s="1036"/>
      <c r="CM115" s="1039" t="s">
        <v>453</v>
      </c>
      <c r="CN115" s="1060"/>
      <c r="CO115" s="1060"/>
      <c r="CP115" s="1060"/>
      <c r="CQ115" s="1060"/>
      <c r="CR115" s="1060"/>
      <c r="CS115" s="1060"/>
      <c r="CT115" s="1060"/>
      <c r="CU115" s="1060"/>
      <c r="CV115" s="1060"/>
      <c r="CW115" s="1060"/>
      <c r="CX115" s="1060"/>
      <c r="CY115" s="1060"/>
      <c r="CZ115" s="1060"/>
      <c r="DA115" s="1060"/>
      <c r="DB115" s="1060"/>
      <c r="DC115" s="1060"/>
      <c r="DD115" s="1060"/>
      <c r="DE115" s="1060"/>
      <c r="DF115" s="1041"/>
      <c r="DG115" s="1048" t="s">
        <v>130</v>
      </c>
      <c r="DH115" s="1049"/>
      <c r="DI115" s="1049"/>
      <c r="DJ115" s="1049"/>
      <c r="DK115" s="1050"/>
      <c r="DL115" s="1051" t="s">
        <v>437</v>
      </c>
      <c r="DM115" s="1049"/>
      <c r="DN115" s="1049"/>
      <c r="DO115" s="1049"/>
      <c r="DP115" s="1050"/>
      <c r="DQ115" s="1051" t="s">
        <v>130</v>
      </c>
      <c r="DR115" s="1049"/>
      <c r="DS115" s="1049"/>
      <c r="DT115" s="1049"/>
      <c r="DU115" s="1050"/>
      <c r="DV115" s="1052" t="s">
        <v>434</v>
      </c>
      <c r="DW115" s="1053"/>
      <c r="DX115" s="1053"/>
      <c r="DY115" s="1053"/>
      <c r="DZ115" s="1054"/>
    </row>
    <row r="116" spans="1:130" s="246" customFormat="1" ht="26.25" customHeight="1" x14ac:dyDescent="0.15">
      <c r="A116" s="1046"/>
      <c r="B116" s="1047"/>
      <c r="C116" s="1055" t="s">
        <v>454</v>
      </c>
      <c r="D116" s="1055"/>
      <c r="E116" s="1055"/>
      <c r="F116" s="1055"/>
      <c r="G116" s="1055"/>
      <c r="H116" s="1055"/>
      <c r="I116" s="1055"/>
      <c r="J116" s="1055"/>
      <c r="K116" s="1055"/>
      <c r="L116" s="1055"/>
      <c r="M116" s="1055"/>
      <c r="N116" s="1055"/>
      <c r="O116" s="1055"/>
      <c r="P116" s="1055"/>
      <c r="Q116" s="1055"/>
      <c r="R116" s="1055"/>
      <c r="S116" s="1055"/>
      <c r="T116" s="1055"/>
      <c r="U116" s="1055"/>
      <c r="V116" s="1055"/>
      <c r="W116" s="1055"/>
      <c r="X116" s="1055"/>
      <c r="Y116" s="1055"/>
      <c r="Z116" s="1056"/>
      <c r="AA116" s="1048" t="s">
        <v>434</v>
      </c>
      <c r="AB116" s="1049"/>
      <c r="AC116" s="1049"/>
      <c r="AD116" s="1049"/>
      <c r="AE116" s="1050"/>
      <c r="AF116" s="1051" t="s">
        <v>130</v>
      </c>
      <c r="AG116" s="1049"/>
      <c r="AH116" s="1049"/>
      <c r="AI116" s="1049"/>
      <c r="AJ116" s="1050"/>
      <c r="AK116" s="1051" t="s">
        <v>437</v>
      </c>
      <c r="AL116" s="1049"/>
      <c r="AM116" s="1049"/>
      <c r="AN116" s="1049"/>
      <c r="AO116" s="1050"/>
      <c r="AP116" s="1052" t="s">
        <v>130</v>
      </c>
      <c r="AQ116" s="1053"/>
      <c r="AR116" s="1053"/>
      <c r="AS116" s="1053"/>
      <c r="AT116" s="1054"/>
      <c r="AU116" s="990"/>
      <c r="AV116" s="991"/>
      <c r="AW116" s="991"/>
      <c r="AX116" s="991"/>
      <c r="AY116" s="991"/>
      <c r="AZ116" s="1057" t="s">
        <v>455</v>
      </c>
      <c r="BA116" s="1058"/>
      <c r="BB116" s="1058"/>
      <c r="BC116" s="1058"/>
      <c r="BD116" s="1058"/>
      <c r="BE116" s="1058"/>
      <c r="BF116" s="1058"/>
      <c r="BG116" s="1058"/>
      <c r="BH116" s="1058"/>
      <c r="BI116" s="1058"/>
      <c r="BJ116" s="1058"/>
      <c r="BK116" s="1058"/>
      <c r="BL116" s="1058"/>
      <c r="BM116" s="1058"/>
      <c r="BN116" s="1058"/>
      <c r="BO116" s="1058"/>
      <c r="BP116" s="1059"/>
      <c r="BQ116" s="1009" t="s">
        <v>437</v>
      </c>
      <c r="BR116" s="1010"/>
      <c r="BS116" s="1010"/>
      <c r="BT116" s="1010"/>
      <c r="BU116" s="1010"/>
      <c r="BV116" s="1010" t="s">
        <v>130</v>
      </c>
      <c r="BW116" s="1010"/>
      <c r="BX116" s="1010"/>
      <c r="BY116" s="1010"/>
      <c r="BZ116" s="1010"/>
      <c r="CA116" s="1010" t="s">
        <v>434</v>
      </c>
      <c r="CB116" s="1010"/>
      <c r="CC116" s="1010"/>
      <c r="CD116" s="1010"/>
      <c r="CE116" s="1010"/>
      <c r="CF116" s="1004" t="s">
        <v>434</v>
      </c>
      <c r="CG116" s="1005"/>
      <c r="CH116" s="1005"/>
      <c r="CI116" s="1005"/>
      <c r="CJ116" s="1005"/>
      <c r="CK116" s="1035"/>
      <c r="CL116" s="1036"/>
      <c r="CM116" s="1006" t="s">
        <v>456</v>
      </c>
      <c r="CN116" s="1007"/>
      <c r="CO116" s="1007"/>
      <c r="CP116" s="1007"/>
      <c r="CQ116" s="1007"/>
      <c r="CR116" s="1007"/>
      <c r="CS116" s="1007"/>
      <c r="CT116" s="1007"/>
      <c r="CU116" s="1007"/>
      <c r="CV116" s="1007"/>
      <c r="CW116" s="1007"/>
      <c r="CX116" s="1007"/>
      <c r="CY116" s="1007"/>
      <c r="CZ116" s="1007"/>
      <c r="DA116" s="1007"/>
      <c r="DB116" s="1007"/>
      <c r="DC116" s="1007"/>
      <c r="DD116" s="1007"/>
      <c r="DE116" s="1007"/>
      <c r="DF116" s="1008"/>
      <c r="DG116" s="1048" t="s">
        <v>130</v>
      </c>
      <c r="DH116" s="1049"/>
      <c r="DI116" s="1049"/>
      <c r="DJ116" s="1049"/>
      <c r="DK116" s="1050"/>
      <c r="DL116" s="1051" t="s">
        <v>130</v>
      </c>
      <c r="DM116" s="1049"/>
      <c r="DN116" s="1049"/>
      <c r="DO116" s="1049"/>
      <c r="DP116" s="1050"/>
      <c r="DQ116" s="1051" t="s">
        <v>130</v>
      </c>
      <c r="DR116" s="1049"/>
      <c r="DS116" s="1049"/>
      <c r="DT116" s="1049"/>
      <c r="DU116" s="1050"/>
      <c r="DV116" s="1052" t="s">
        <v>434</v>
      </c>
      <c r="DW116" s="1053"/>
      <c r="DX116" s="1053"/>
      <c r="DY116" s="1053"/>
      <c r="DZ116" s="1054"/>
    </row>
    <row r="117" spans="1:130" s="246" customFormat="1" ht="26.25" customHeight="1" x14ac:dyDescent="0.15">
      <c r="A117" s="994" t="s">
        <v>189</v>
      </c>
      <c r="B117" s="975"/>
      <c r="C117" s="975"/>
      <c r="D117" s="975"/>
      <c r="E117" s="975"/>
      <c r="F117" s="975"/>
      <c r="G117" s="975"/>
      <c r="H117" s="975"/>
      <c r="I117" s="975"/>
      <c r="J117" s="975"/>
      <c r="K117" s="975"/>
      <c r="L117" s="975"/>
      <c r="M117" s="975"/>
      <c r="N117" s="975"/>
      <c r="O117" s="975"/>
      <c r="P117" s="975"/>
      <c r="Q117" s="975"/>
      <c r="R117" s="975"/>
      <c r="S117" s="975"/>
      <c r="T117" s="975"/>
      <c r="U117" s="975"/>
      <c r="V117" s="975"/>
      <c r="W117" s="975"/>
      <c r="X117" s="975"/>
      <c r="Y117" s="1065" t="s">
        <v>457</v>
      </c>
      <c r="Z117" s="976"/>
      <c r="AA117" s="1066">
        <v>934927</v>
      </c>
      <c r="AB117" s="1067"/>
      <c r="AC117" s="1067"/>
      <c r="AD117" s="1067"/>
      <c r="AE117" s="1068"/>
      <c r="AF117" s="1069">
        <v>886559</v>
      </c>
      <c r="AG117" s="1067"/>
      <c r="AH117" s="1067"/>
      <c r="AI117" s="1067"/>
      <c r="AJ117" s="1068"/>
      <c r="AK117" s="1069">
        <v>902531</v>
      </c>
      <c r="AL117" s="1067"/>
      <c r="AM117" s="1067"/>
      <c r="AN117" s="1067"/>
      <c r="AO117" s="1068"/>
      <c r="AP117" s="1070"/>
      <c r="AQ117" s="1071"/>
      <c r="AR117" s="1071"/>
      <c r="AS117" s="1071"/>
      <c r="AT117" s="1072"/>
      <c r="AU117" s="990"/>
      <c r="AV117" s="991"/>
      <c r="AW117" s="991"/>
      <c r="AX117" s="991"/>
      <c r="AY117" s="991"/>
      <c r="AZ117" s="1057" t="s">
        <v>458</v>
      </c>
      <c r="BA117" s="1058"/>
      <c r="BB117" s="1058"/>
      <c r="BC117" s="1058"/>
      <c r="BD117" s="1058"/>
      <c r="BE117" s="1058"/>
      <c r="BF117" s="1058"/>
      <c r="BG117" s="1058"/>
      <c r="BH117" s="1058"/>
      <c r="BI117" s="1058"/>
      <c r="BJ117" s="1058"/>
      <c r="BK117" s="1058"/>
      <c r="BL117" s="1058"/>
      <c r="BM117" s="1058"/>
      <c r="BN117" s="1058"/>
      <c r="BO117" s="1058"/>
      <c r="BP117" s="1059"/>
      <c r="BQ117" s="1009" t="s">
        <v>434</v>
      </c>
      <c r="BR117" s="1010"/>
      <c r="BS117" s="1010"/>
      <c r="BT117" s="1010"/>
      <c r="BU117" s="1010"/>
      <c r="BV117" s="1010" t="s">
        <v>437</v>
      </c>
      <c r="BW117" s="1010"/>
      <c r="BX117" s="1010"/>
      <c r="BY117" s="1010"/>
      <c r="BZ117" s="1010"/>
      <c r="CA117" s="1010" t="s">
        <v>434</v>
      </c>
      <c r="CB117" s="1010"/>
      <c r="CC117" s="1010"/>
      <c r="CD117" s="1010"/>
      <c r="CE117" s="1010"/>
      <c r="CF117" s="1004" t="s">
        <v>434</v>
      </c>
      <c r="CG117" s="1005"/>
      <c r="CH117" s="1005"/>
      <c r="CI117" s="1005"/>
      <c r="CJ117" s="1005"/>
      <c r="CK117" s="1035"/>
      <c r="CL117" s="1036"/>
      <c r="CM117" s="1006" t="s">
        <v>459</v>
      </c>
      <c r="CN117" s="1007"/>
      <c r="CO117" s="1007"/>
      <c r="CP117" s="1007"/>
      <c r="CQ117" s="1007"/>
      <c r="CR117" s="1007"/>
      <c r="CS117" s="1007"/>
      <c r="CT117" s="1007"/>
      <c r="CU117" s="1007"/>
      <c r="CV117" s="1007"/>
      <c r="CW117" s="1007"/>
      <c r="CX117" s="1007"/>
      <c r="CY117" s="1007"/>
      <c r="CZ117" s="1007"/>
      <c r="DA117" s="1007"/>
      <c r="DB117" s="1007"/>
      <c r="DC117" s="1007"/>
      <c r="DD117" s="1007"/>
      <c r="DE117" s="1007"/>
      <c r="DF117" s="1008"/>
      <c r="DG117" s="1048" t="s">
        <v>130</v>
      </c>
      <c r="DH117" s="1049"/>
      <c r="DI117" s="1049"/>
      <c r="DJ117" s="1049"/>
      <c r="DK117" s="1050"/>
      <c r="DL117" s="1051" t="s">
        <v>434</v>
      </c>
      <c r="DM117" s="1049"/>
      <c r="DN117" s="1049"/>
      <c r="DO117" s="1049"/>
      <c r="DP117" s="1050"/>
      <c r="DQ117" s="1051" t="s">
        <v>437</v>
      </c>
      <c r="DR117" s="1049"/>
      <c r="DS117" s="1049"/>
      <c r="DT117" s="1049"/>
      <c r="DU117" s="1050"/>
      <c r="DV117" s="1052" t="s">
        <v>437</v>
      </c>
      <c r="DW117" s="1053"/>
      <c r="DX117" s="1053"/>
      <c r="DY117" s="1053"/>
      <c r="DZ117" s="1054"/>
    </row>
    <row r="118" spans="1:130" s="246" customFormat="1" ht="26.25" customHeight="1" x14ac:dyDescent="0.15">
      <c r="A118" s="994" t="s">
        <v>429</v>
      </c>
      <c r="B118" s="975"/>
      <c r="C118" s="975"/>
      <c r="D118" s="975"/>
      <c r="E118" s="975"/>
      <c r="F118" s="975"/>
      <c r="G118" s="975"/>
      <c r="H118" s="975"/>
      <c r="I118" s="975"/>
      <c r="J118" s="975"/>
      <c r="K118" s="975"/>
      <c r="L118" s="975"/>
      <c r="M118" s="975"/>
      <c r="N118" s="975"/>
      <c r="O118" s="975"/>
      <c r="P118" s="975"/>
      <c r="Q118" s="975"/>
      <c r="R118" s="975"/>
      <c r="S118" s="975"/>
      <c r="T118" s="975"/>
      <c r="U118" s="975"/>
      <c r="V118" s="975"/>
      <c r="W118" s="975"/>
      <c r="X118" s="975"/>
      <c r="Y118" s="975"/>
      <c r="Z118" s="976"/>
      <c r="AA118" s="974" t="s">
        <v>427</v>
      </c>
      <c r="AB118" s="975"/>
      <c r="AC118" s="975"/>
      <c r="AD118" s="975"/>
      <c r="AE118" s="976"/>
      <c r="AF118" s="974" t="s">
        <v>306</v>
      </c>
      <c r="AG118" s="975"/>
      <c r="AH118" s="975"/>
      <c r="AI118" s="975"/>
      <c r="AJ118" s="976"/>
      <c r="AK118" s="974" t="s">
        <v>305</v>
      </c>
      <c r="AL118" s="975"/>
      <c r="AM118" s="975"/>
      <c r="AN118" s="975"/>
      <c r="AO118" s="976"/>
      <c r="AP118" s="1061" t="s">
        <v>428</v>
      </c>
      <c r="AQ118" s="1062"/>
      <c r="AR118" s="1062"/>
      <c r="AS118" s="1062"/>
      <c r="AT118" s="1063"/>
      <c r="AU118" s="990"/>
      <c r="AV118" s="991"/>
      <c r="AW118" s="991"/>
      <c r="AX118" s="991"/>
      <c r="AY118" s="991"/>
      <c r="AZ118" s="1064" t="s">
        <v>460</v>
      </c>
      <c r="BA118" s="1055"/>
      <c r="BB118" s="1055"/>
      <c r="BC118" s="1055"/>
      <c r="BD118" s="1055"/>
      <c r="BE118" s="1055"/>
      <c r="BF118" s="1055"/>
      <c r="BG118" s="1055"/>
      <c r="BH118" s="1055"/>
      <c r="BI118" s="1055"/>
      <c r="BJ118" s="1055"/>
      <c r="BK118" s="1055"/>
      <c r="BL118" s="1055"/>
      <c r="BM118" s="1055"/>
      <c r="BN118" s="1055"/>
      <c r="BO118" s="1055"/>
      <c r="BP118" s="1056"/>
      <c r="BQ118" s="1087" t="s">
        <v>434</v>
      </c>
      <c r="BR118" s="1088"/>
      <c r="BS118" s="1088"/>
      <c r="BT118" s="1088"/>
      <c r="BU118" s="1088"/>
      <c r="BV118" s="1088" t="s">
        <v>434</v>
      </c>
      <c r="BW118" s="1088"/>
      <c r="BX118" s="1088"/>
      <c r="BY118" s="1088"/>
      <c r="BZ118" s="1088"/>
      <c r="CA118" s="1088" t="s">
        <v>434</v>
      </c>
      <c r="CB118" s="1088"/>
      <c r="CC118" s="1088"/>
      <c r="CD118" s="1088"/>
      <c r="CE118" s="1088"/>
      <c r="CF118" s="1004" t="s">
        <v>434</v>
      </c>
      <c r="CG118" s="1005"/>
      <c r="CH118" s="1005"/>
      <c r="CI118" s="1005"/>
      <c r="CJ118" s="1005"/>
      <c r="CK118" s="1035"/>
      <c r="CL118" s="1036"/>
      <c r="CM118" s="1006" t="s">
        <v>461</v>
      </c>
      <c r="CN118" s="1007"/>
      <c r="CO118" s="1007"/>
      <c r="CP118" s="1007"/>
      <c r="CQ118" s="1007"/>
      <c r="CR118" s="1007"/>
      <c r="CS118" s="1007"/>
      <c r="CT118" s="1007"/>
      <c r="CU118" s="1007"/>
      <c r="CV118" s="1007"/>
      <c r="CW118" s="1007"/>
      <c r="CX118" s="1007"/>
      <c r="CY118" s="1007"/>
      <c r="CZ118" s="1007"/>
      <c r="DA118" s="1007"/>
      <c r="DB118" s="1007"/>
      <c r="DC118" s="1007"/>
      <c r="DD118" s="1007"/>
      <c r="DE118" s="1007"/>
      <c r="DF118" s="1008"/>
      <c r="DG118" s="1048" t="s">
        <v>434</v>
      </c>
      <c r="DH118" s="1049"/>
      <c r="DI118" s="1049"/>
      <c r="DJ118" s="1049"/>
      <c r="DK118" s="1050"/>
      <c r="DL118" s="1051" t="s">
        <v>130</v>
      </c>
      <c r="DM118" s="1049"/>
      <c r="DN118" s="1049"/>
      <c r="DO118" s="1049"/>
      <c r="DP118" s="1050"/>
      <c r="DQ118" s="1051" t="s">
        <v>434</v>
      </c>
      <c r="DR118" s="1049"/>
      <c r="DS118" s="1049"/>
      <c r="DT118" s="1049"/>
      <c r="DU118" s="1050"/>
      <c r="DV118" s="1052" t="s">
        <v>434</v>
      </c>
      <c r="DW118" s="1053"/>
      <c r="DX118" s="1053"/>
      <c r="DY118" s="1053"/>
      <c r="DZ118" s="1054"/>
    </row>
    <row r="119" spans="1:130" s="246" customFormat="1" ht="26.25" customHeight="1" x14ac:dyDescent="0.15">
      <c r="A119" s="1148" t="s">
        <v>432</v>
      </c>
      <c r="B119" s="1034"/>
      <c r="C119" s="1013" t="s">
        <v>433</v>
      </c>
      <c r="D119" s="1014"/>
      <c r="E119" s="1014"/>
      <c r="F119" s="1014"/>
      <c r="G119" s="1014"/>
      <c r="H119" s="1014"/>
      <c r="I119" s="1014"/>
      <c r="J119" s="1014"/>
      <c r="K119" s="1014"/>
      <c r="L119" s="1014"/>
      <c r="M119" s="1014"/>
      <c r="N119" s="1014"/>
      <c r="O119" s="1014"/>
      <c r="P119" s="1014"/>
      <c r="Q119" s="1014"/>
      <c r="R119" s="1014"/>
      <c r="S119" s="1014"/>
      <c r="T119" s="1014"/>
      <c r="U119" s="1014"/>
      <c r="V119" s="1014"/>
      <c r="W119" s="1014"/>
      <c r="X119" s="1014"/>
      <c r="Y119" s="1014"/>
      <c r="Z119" s="1015"/>
      <c r="AA119" s="981" t="s">
        <v>434</v>
      </c>
      <c r="AB119" s="982"/>
      <c r="AC119" s="982"/>
      <c r="AD119" s="982"/>
      <c r="AE119" s="983"/>
      <c r="AF119" s="984" t="s">
        <v>434</v>
      </c>
      <c r="AG119" s="982"/>
      <c r="AH119" s="982"/>
      <c r="AI119" s="982"/>
      <c r="AJ119" s="983"/>
      <c r="AK119" s="984" t="s">
        <v>434</v>
      </c>
      <c r="AL119" s="982"/>
      <c r="AM119" s="982"/>
      <c r="AN119" s="982"/>
      <c r="AO119" s="983"/>
      <c r="AP119" s="985" t="s">
        <v>130</v>
      </c>
      <c r="AQ119" s="986"/>
      <c r="AR119" s="986"/>
      <c r="AS119" s="986"/>
      <c r="AT119" s="987"/>
      <c r="AU119" s="992"/>
      <c r="AV119" s="993"/>
      <c r="AW119" s="993"/>
      <c r="AX119" s="993"/>
      <c r="AY119" s="993"/>
      <c r="AZ119" s="277" t="s">
        <v>189</v>
      </c>
      <c r="BA119" s="277"/>
      <c r="BB119" s="277"/>
      <c r="BC119" s="277"/>
      <c r="BD119" s="277"/>
      <c r="BE119" s="277"/>
      <c r="BF119" s="277"/>
      <c r="BG119" s="277"/>
      <c r="BH119" s="277"/>
      <c r="BI119" s="277"/>
      <c r="BJ119" s="277"/>
      <c r="BK119" s="277"/>
      <c r="BL119" s="277"/>
      <c r="BM119" s="277"/>
      <c r="BN119" s="277"/>
      <c r="BO119" s="1065" t="s">
        <v>462</v>
      </c>
      <c r="BP119" s="1096"/>
      <c r="BQ119" s="1087">
        <v>10141141</v>
      </c>
      <c r="BR119" s="1088"/>
      <c r="BS119" s="1088"/>
      <c r="BT119" s="1088"/>
      <c r="BU119" s="1088"/>
      <c r="BV119" s="1088">
        <v>9860058</v>
      </c>
      <c r="BW119" s="1088"/>
      <c r="BX119" s="1088"/>
      <c r="BY119" s="1088"/>
      <c r="BZ119" s="1088"/>
      <c r="CA119" s="1088">
        <v>10389460</v>
      </c>
      <c r="CB119" s="1088"/>
      <c r="CC119" s="1088"/>
      <c r="CD119" s="1088"/>
      <c r="CE119" s="1088"/>
      <c r="CF119" s="1089"/>
      <c r="CG119" s="1090"/>
      <c r="CH119" s="1090"/>
      <c r="CI119" s="1090"/>
      <c r="CJ119" s="1091"/>
      <c r="CK119" s="1037"/>
      <c r="CL119" s="1038"/>
      <c r="CM119" s="1092" t="s">
        <v>463</v>
      </c>
      <c r="CN119" s="1093"/>
      <c r="CO119" s="1093"/>
      <c r="CP119" s="1093"/>
      <c r="CQ119" s="1093"/>
      <c r="CR119" s="1093"/>
      <c r="CS119" s="1093"/>
      <c r="CT119" s="1093"/>
      <c r="CU119" s="1093"/>
      <c r="CV119" s="1093"/>
      <c r="CW119" s="1093"/>
      <c r="CX119" s="1093"/>
      <c r="CY119" s="1093"/>
      <c r="CZ119" s="1093"/>
      <c r="DA119" s="1093"/>
      <c r="DB119" s="1093"/>
      <c r="DC119" s="1093"/>
      <c r="DD119" s="1093"/>
      <c r="DE119" s="1093"/>
      <c r="DF119" s="1094"/>
      <c r="DG119" s="1095" t="s">
        <v>130</v>
      </c>
      <c r="DH119" s="1074"/>
      <c r="DI119" s="1074"/>
      <c r="DJ119" s="1074"/>
      <c r="DK119" s="1075"/>
      <c r="DL119" s="1073" t="s">
        <v>434</v>
      </c>
      <c r="DM119" s="1074"/>
      <c r="DN119" s="1074"/>
      <c r="DO119" s="1074"/>
      <c r="DP119" s="1075"/>
      <c r="DQ119" s="1073" t="s">
        <v>130</v>
      </c>
      <c r="DR119" s="1074"/>
      <c r="DS119" s="1074"/>
      <c r="DT119" s="1074"/>
      <c r="DU119" s="1075"/>
      <c r="DV119" s="1076" t="s">
        <v>130</v>
      </c>
      <c r="DW119" s="1077"/>
      <c r="DX119" s="1077"/>
      <c r="DY119" s="1077"/>
      <c r="DZ119" s="1078"/>
    </row>
    <row r="120" spans="1:130" s="246" customFormat="1" ht="26.25" customHeight="1" x14ac:dyDescent="0.15">
      <c r="A120" s="1149"/>
      <c r="B120" s="1036"/>
      <c r="C120" s="1006" t="s">
        <v>439</v>
      </c>
      <c r="D120" s="1007"/>
      <c r="E120" s="1007"/>
      <c r="F120" s="1007"/>
      <c r="G120" s="1007"/>
      <c r="H120" s="1007"/>
      <c r="I120" s="1007"/>
      <c r="J120" s="1007"/>
      <c r="K120" s="1007"/>
      <c r="L120" s="1007"/>
      <c r="M120" s="1007"/>
      <c r="N120" s="1007"/>
      <c r="O120" s="1007"/>
      <c r="P120" s="1007"/>
      <c r="Q120" s="1007"/>
      <c r="R120" s="1007"/>
      <c r="S120" s="1007"/>
      <c r="T120" s="1007"/>
      <c r="U120" s="1007"/>
      <c r="V120" s="1007"/>
      <c r="W120" s="1007"/>
      <c r="X120" s="1007"/>
      <c r="Y120" s="1007"/>
      <c r="Z120" s="1008"/>
      <c r="AA120" s="1048" t="s">
        <v>434</v>
      </c>
      <c r="AB120" s="1049"/>
      <c r="AC120" s="1049"/>
      <c r="AD120" s="1049"/>
      <c r="AE120" s="1050"/>
      <c r="AF120" s="1051" t="s">
        <v>434</v>
      </c>
      <c r="AG120" s="1049"/>
      <c r="AH120" s="1049"/>
      <c r="AI120" s="1049"/>
      <c r="AJ120" s="1050"/>
      <c r="AK120" s="1051" t="s">
        <v>434</v>
      </c>
      <c r="AL120" s="1049"/>
      <c r="AM120" s="1049"/>
      <c r="AN120" s="1049"/>
      <c r="AO120" s="1050"/>
      <c r="AP120" s="1052" t="s">
        <v>434</v>
      </c>
      <c r="AQ120" s="1053"/>
      <c r="AR120" s="1053"/>
      <c r="AS120" s="1053"/>
      <c r="AT120" s="1054"/>
      <c r="AU120" s="1079" t="s">
        <v>464</v>
      </c>
      <c r="AV120" s="1080"/>
      <c r="AW120" s="1080"/>
      <c r="AX120" s="1080"/>
      <c r="AY120" s="1081"/>
      <c r="AZ120" s="1030" t="s">
        <v>465</v>
      </c>
      <c r="BA120" s="979"/>
      <c r="BB120" s="979"/>
      <c r="BC120" s="979"/>
      <c r="BD120" s="979"/>
      <c r="BE120" s="979"/>
      <c r="BF120" s="979"/>
      <c r="BG120" s="979"/>
      <c r="BH120" s="979"/>
      <c r="BI120" s="979"/>
      <c r="BJ120" s="979"/>
      <c r="BK120" s="979"/>
      <c r="BL120" s="979"/>
      <c r="BM120" s="979"/>
      <c r="BN120" s="979"/>
      <c r="BO120" s="979"/>
      <c r="BP120" s="980"/>
      <c r="BQ120" s="1016">
        <v>2905918</v>
      </c>
      <c r="BR120" s="1017"/>
      <c r="BS120" s="1017"/>
      <c r="BT120" s="1017"/>
      <c r="BU120" s="1017"/>
      <c r="BV120" s="1017">
        <v>2610981</v>
      </c>
      <c r="BW120" s="1017"/>
      <c r="BX120" s="1017"/>
      <c r="BY120" s="1017"/>
      <c r="BZ120" s="1017"/>
      <c r="CA120" s="1017">
        <v>2553932</v>
      </c>
      <c r="CB120" s="1017"/>
      <c r="CC120" s="1017"/>
      <c r="CD120" s="1017"/>
      <c r="CE120" s="1017"/>
      <c r="CF120" s="1031">
        <v>75.3</v>
      </c>
      <c r="CG120" s="1032"/>
      <c r="CH120" s="1032"/>
      <c r="CI120" s="1032"/>
      <c r="CJ120" s="1032"/>
      <c r="CK120" s="1097" t="s">
        <v>466</v>
      </c>
      <c r="CL120" s="1098"/>
      <c r="CM120" s="1098"/>
      <c r="CN120" s="1098"/>
      <c r="CO120" s="1099"/>
      <c r="CP120" s="1105" t="s">
        <v>402</v>
      </c>
      <c r="CQ120" s="1106"/>
      <c r="CR120" s="1106"/>
      <c r="CS120" s="1106"/>
      <c r="CT120" s="1106"/>
      <c r="CU120" s="1106"/>
      <c r="CV120" s="1106"/>
      <c r="CW120" s="1106"/>
      <c r="CX120" s="1106"/>
      <c r="CY120" s="1106"/>
      <c r="CZ120" s="1106"/>
      <c r="DA120" s="1106"/>
      <c r="DB120" s="1106"/>
      <c r="DC120" s="1106"/>
      <c r="DD120" s="1106"/>
      <c r="DE120" s="1106"/>
      <c r="DF120" s="1107"/>
      <c r="DG120" s="1016">
        <v>399329</v>
      </c>
      <c r="DH120" s="1017"/>
      <c r="DI120" s="1017"/>
      <c r="DJ120" s="1017"/>
      <c r="DK120" s="1017"/>
      <c r="DL120" s="1017">
        <v>160284</v>
      </c>
      <c r="DM120" s="1017"/>
      <c r="DN120" s="1017"/>
      <c r="DO120" s="1017"/>
      <c r="DP120" s="1017"/>
      <c r="DQ120" s="1017">
        <v>134731</v>
      </c>
      <c r="DR120" s="1017"/>
      <c r="DS120" s="1017"/>
      <c r="DT120" s="1017"/>
      <c r="DU120" s="1017"/>
      <c r="DV120" s="1018">
        <v>4</v>
      </c>
      <c r="DW120" s="1018"/>
      <c r="DX120" s="1018"/>
      <c r="DY120" s="1018"/>
      <c r="DZ120" s="1019"/>
    </row>
    <row r="121" spans="1:130" s="246" customFormat="1" ht="26.25" customHeight="1" x14ac:dyDescent="0.15">
      <c r="A121" s="1149"/>
      <c r="B121" s="1036"/>
      <c r="C121" s="1057" t="s">
        <v>467</v>
      </c>
      <c r="D121" s="1058"/>
      <c r="E121" s="1058"/>
      <c r="F121" s="1058"/>
      <c r="G121" s="1058"/>
      <c r="H121" s="1058"/>
      <c r="I121" s="1058"/>
      <c r="J121" s="1058"/>
      <c r="K121" s="1058"/>
      <c r="L121" s="1058"/>
      <c r="M121" s="1058"/>
      <c r="N121" s="1058"/>
      <c r="O121" s="1058"/>
      <c r="P121" s="1058"/>
      <c r="Q121" s="1058"/>
      <c r="R121" s="1058"/>
      <c r="S121" s="1058"/>
      <c r="T121" s="1058"/>
      <c r="U121" s="1058"/>
      <c r="V121" s="1058"/>
      <c r="W121" s="1058"/>
      <c r="X121" s="1058"/>
      <c r="Y121" s="1058"/>
      <c r="Z121" s="1059"/>
      <c r="AA121" s="1048" t="s">
        <v>130</v>
      </c>
      <c r="AB121" s="1049"/>
      <c r="AC121" s="1049"/>
      <c r="AD121" s="1049"/>
      <c r="AE121" s="1050"/>
      <c r="AF121" s="1051" t="s">
        <v>130</v>
      </c>
      <c r="AG121" s="1049"/>
      <c r="AH121" s="1049"/>
      <c r="AI121" s="1049"/>
      <c r="AJ121" s="1050"/>
      <c r="AK121" s="1051" t="s">
        <v>130</v>
      </c>
      <c r="AL121" s="1049"/>
      <c r="AM121" s="1049"/>
      <c r="AN121" s="1049"/>
      <c r="AO121" s="1050"/>
      <c r="AP121" s="1052" t="s">
        <v>434</v>
      </c>
      <c r="AQ121" s="1053"/>
      <c r="AR121" s="1053"/>
      <c r="AS121" s="1053"/>
      <c r="AT121" s="1054"/>
      <c r="AU121" s="1082"/>
      <c r="AV121" s="1083"/>
      <c r="AW121" s="1083"/>
      <c r="AX121" s="1083"/>
      <c r="AY121" s="1084"/>
      <c r="AZ121" s="1039" t="s">
        <v>468</v>
      </c>
      <c r="BA121" s="1040"/>
      <c r="BB121" s="1040"/>
      <c r="BC121" s="1040"/>
      <c r="BD121" s="1040"/>
      <c r="BE121" s="1040"/>
      <c r="BF121" s="1040"/>
      <c r="BG121" s="1040"/>
      <c r="BH121" s="1040"/>
      <c r="BI121" s="1040"/>
      <c r="BJ121" s="1040"/>
      <c r="BK121" s="1040"/>
      <c r="BL121" s="1040"/>
      <c r="BM121" s="1040"/>
      <c r="BN121" s="1040"/>
      <c r="BO121" s="1040"/>
      <c r="BP121" s="1041"/>
      <c r="BQ121" s="1009" t="s">
        <v>130</v>
      </c>
      <c r="BR121" s="1010"/>
      <c r="BS121" s="1010"/>
      <c r="BT121" s="1010"/>
      <c r="BU121" s="1010"/>
      <c r="BV121" s="1010" t="s">
        <v>130</v>
      </c>
      <c r="BW121" s="1010"/>
      <c r="BX121" s="1010"/>
      <c r="BY121" s="1010"/>
      <c r="BZ121" s="1010"/>
      <c r="CA121" s="1010" t="s">
        <v>130</v>
      </c>
      <c r="CB121" s="1010"/>
      <c r="CC121" s="1010"/>
      <c r="CD121" s="1010"/>
      <c r="CE121" s="1010"/>
      <c r="CF121" s="1004" t="s">
        <v>434</v>
      </c>
      <c r="CG121" s="1005"/>
      <c r="CH121" s="1005"/>
      <c r="CI121" s="1005"/>
      <c r="CJ121" s="1005"/>
      <c r="CK121" s="1100"/>
      <c r="CL121" s="1101"/>
      <c r="CM121" s="1101"/>
      <c r="CN121" s="1101"/>
      <c r="CO121" s="1102"/>
      <c r="CP121" s="1110" t="s">
        <v>469</v>
      </c>
      <c r="CQ121" s="1111"/>
      <c r="CR121" s="1111"/>
      <c r="CS121" s="1111"/>
      <c r="CT121" s="1111"/>
      <c r="CU121" s="1111"/>
      <c r="CV121" s="1111"/>
      <c r="CW121" s="1111"/>
      <c r="CX121" s="1111"/>
      <c r="CY121" s="1111"/>
      <c r="CZ121" s="1111"/>
      <c r="DA121" s="1111"/>
      <c r="DB121" s="1111"/>
      <c r="DC121" s="1111"/>
      <c r="DD121" s="1111"/>
      <c r="DE121" s="1111"/>
      <c r="DF121" s="1112"/>
      <c r="DG121" s="1009">
        <v>80341</v>
      </c>
      <c r="DH121" s="1010"/>
      <c r="DI121" s="1010"/>
      <c r="DJ121" s="1010"/>
      <c r="DK121" s="1010"/>
      <c r="DL121" s="1010">
        <v>87324</v>
      </c>
      <c r="DM121" s="1010"/>
      <c r="DN121" s="1010"/>
      <c r="DO121" s="1010"/>
      <c r="DP121" s="1010"/>
      <c r="DQ121" s="1010">
        <v>89657</v>
      </c>
      <c r="DR121" s="1010"/>
      <c r="DS121" s="1010"/>
      <c r="DT121" s="1010"/>
      <c r="DU121" s="1010"/>
      <c r="DV121" s="1011">
        <v>2.6</v>
      </c>
      <c r="DW121" s="1011"/>
      <c r="DX121" s="1011"/>
      <c r="DY121" s="1011"/>
      <c r="DZ121" s="1012"/>
    </row>
    <row r="122" spans="1:130" s="246" customFormat="1" ht="26.25" customHeight="1" x14ac:dyDescent="0.15">
      <c r="A122" s="1149"/>
      <c r="B122" s="1036"/>
      <c r="C122" s="1006" t="s">
        <v>450</v>
      </c>
      <c r="D122" s="1007"/>
      <c r="E122" s="1007"/>
      <c r="F122" s="1007"/>
      <c r="G122" s="1007"/>
      <c r="H122" s="1007"/>
      <c r="I122" s="1007"/>
      <c r="J122" s="1007"/>
      <c r="K122" s="1007"/>
      <c r="L122" s="1007"/>
      <c r="M122" s="1007"/>
      <c r="N122" s="1007"/>
      <c r="O122" s="1007"/>
      <c r="P122" s="1007"/>
      <c r="Q122" s="1007"/>
      <c r="R122" s="1007"/>
      <c r="S122" s="1007"/>
      <c r="T122" s="1007"/>
      <c r="U122" s="1007"/>
      <c r="V122" s="1007"/>
      <c r="W122" s="1007"/>
      <c r="X122" s="1007"/>
      <c r="Y122" s="1007"/>
      <c r="Z122" s="1008"/>
      <c r="AA122" s="1048" t="s">
        <v>130</v>
      </c>
      <c r="AB122" s="1049"/>
      <c r="AC122" s="1049"/>
      <c r="AD122" s="1049"/>
      <c r="AE122" s="1050"/>
      <c r="AF122" s="1051" t="s">
        <v>434</v>
      </c>
      <c r="AG122" s="1049"/>
      <c r="AH122" s="1049"/>
      <c r="AI122" s="1049"/>
      <c r="AJ122" s="1050"/>
      <c r="AK122" s="1051" t="s">
        <v>130</v>
      </c>
      <c r="AL122" s="1049"/>
      <c r="AM122" s="1049"/>
      <c r="AN122" s="1049"/>
      <c r="AO122" s="1050"/>
      <c r="AP122" s="1052" t="s">
        <v>130</v>
      </c>
      <c r="AQ122" s="1053"/>
      <c r="AR122" s="1053"/>
      <c r="AS122" s="1053"/>
      <c r="AT122" s="1054"/>
      <c r="AU122" s="1082"/>
      <c r="AV122" s="1083"/>
      <c r="AW122" s="1083"/>
      <c r="AX122" s="1083"/>
      <c r="AY122" s="1084"/>
      <c r="AZ122" s="1064" t="s">
        <v>470</v>
      </c>
      <c r="BA122" s="1055"/>
      <c r="BB122" s="1055"/>
      <c r="BC122" s="1055"/>
      <c r="BD122" s="1055"/>
      <c r="BE122" s="1055"/>
      <c r="BF122" s="1055"/>
      <c r="BG122" s="1055"/>
      <c r="BH122" s="1055"/>
      <c r="BI122" s="1055"/>
      <c r="BJ122" s="1055"/>
      <c r="BK122" s="1055"/>
      <c r="BL122" s="1055"/>
      <c r="BM122" s="1055"/>
      <c r="BN122" s="1055"/>
      <c r="BO122" s="1055"/>
      <c r="BP122" s="1056"/>
      <c r="BQ122" s="1087">
        <v>6496407</v>
      </c>
      <c r="BR122" s="1088"/>
      <c r="BS122" s="1088"/>
      <c r="BT122" s="1088"/>
      <c r="BU122" s="1088"/>
      <c r="BV122" s="1088">
        <v>6459542</v>
      </c>
      <c r="BW122" s="1088"/>
      <c r="BX122" s="1088"/>
      <c r="BY122" s="1088"/>
      <c r="BZ122" s="1088"/>
      <c r="CA122" s="1088">
        <v>7021454</v>
      </c>
      <c r="CB122" s="1088"/>
      <c r="CC122" s="1088"/>
      <c r="CD122" s="1088"/>
      <c r="CE122" s="1088"/>
      <c r="CF122" s="1108">
        <v>206.9</v>
      </c>
      <c r="CG122" s="1109"/>
      <c r="CH122" s="1109"/>
      <c r="CI122" s="1109"/>
      <c r="CJ122" s="1109"/>
      <c r="CK122" s="1100"/>
      <c r="CL122" s="1101"/>
      <c r="CM122" s="1101"/>
      <c r="CN122" s="1101"/>
      <c r="CO122" s="1102"/>
      <c r="CP122" s="1110" t="s">
        <v>471</v>
      </c>
      <c r="CQ122" s="1111"/>
      <c r="CR122" s="1111"/>
      <c r="CS122" s="1111"/>
      <c r="CT122" s="1111"/>
      <c r="CU122" s="1111"/>
      <c r="CV122" s="1111"/>
      <c r="CW122" s="1111"/>
      <c r="CX122" s="1111"/>
      <c r="CY122" s="1111"/>
      <c r="CZ122" s="1111"/>
      <c r="DA122" s="1111"/>
      <c r="DB122" s="1111"/>
      <c r="DC122" s="1111"/>
      <c r="DD122" s="1111"/>
      <c r="DE122" s="1111"/>
      <c r="DF122" s="1112"/>
      <c r="DG122" s="1009" t="s">
        <v>434</v>
      </c>
      <c r="DH122" s="1010"/>
      <c r="DI122" s="1010"/>
      <c r="DJ122" s="1010"/>
      <c r="DK122" s="1010"/>
      <c r="DL122" s="1010" t="s">
        <v>434</v>
      </c>
      <c r="DM122" s="1010"/>
      <c r="DN122" s="1010"/>
      <c r="DO122" s="1010"/>
      <c r="DP122" s="1010"/>
      <c r="DQ122" s="1010" t="s">
        <v>434</v>
      </c>
      <c r="DR122" s="1010"/>
      <c r="DS122" s="1010"/>
      <c r="DT122" s="1010"/>
      <c r="DU122" s="1010"/>
      <c r="DV122" s="1011" t="s">
        <v>130</v>
      </c>
      <c r="DW122" s="1011"/>
      <c r="DX122" s="1011"/>
      <c r="DY122" s="1011"/>
      <c r="DZ122" s="1012"/>
    </row>
    <row r="123" spans="1:130" s="246" customFormat="1" ht="26.25" customHeight="1" x14ac:dyDescent="0.15">
      <c r="A123" s="1149"/>
      <c r="B123" s="1036"/>
      <c r="C123" s="1006" t="s">
        <v>456</v>
      </c>
      <c r="D123" s="1007"/>
      <c r="E123" s="1007"/>
      <c r="F123" s="1007"/>
      <c r="G123" s="1007"/>
      <c r="H123" s="1007"/>
      <c r="I123" s="1007"/>
      <c r="J123" s="1007"/>
      <c r="K123" s="1007"/>
      <c r="L123" s="1007"/>
      <c r="M123" s="1007"/>
      <c r="N123" s="1007"/>
      <c r="O123" s="1007"/>
      <c r="P123" s="1007"/>
      <c r="Q123" s="1007"/>
      <c r="R123" s="1007"/>
      <c r="S123" s="1007"/>
      <c r="T123" s="1007"/>
      <c r="U123" s="1007"/>
      <c r="V123" s="1007"/>
      <c r="W123" s="1007"/>
      <c r="X123" s="1007"/>
      <c r="Y123" s="1007"/>
      <c r="Z123" s="1008"/>
      <c r="AA123" s="1048" t="s">
        <v>130</v>
      </c>
      <c r="AB123" s="1049"/>
      <c r="AC123" s="1049"/>
      <c r="AD123" s="1049"/>
      <c r="AE123" s="1050"/>
      <c r="AF123" s="1051" t="s">
        <v>434</v>
      </c>
      <c r="AG123" s="1049"/>
      <c r="AH123" s="1049"/>
      <c r="AI123" s="1049"/>
      <c r="AJ123" s="1050"/>
      <c r="AK123" s="1051" t="s">
        <v>130</v>
      </c>
      <c r="AL123" s="1049"/>
      <c r="AM123" s="1049"/>
      <c r="AN123" s="1049"/>
      <c r="AO123" s="1050"/>
      <c r="AP123" s="1052" t="s">
        <v>434</v>
      </c>
      <c r="AQ123" s="1053"/>
      <c r="AR123" s="1053"/>
      <c r="AS123" s="1053"/>
      <c r="AT123" s="1054"/>
      <c r="AU123" s="1085"/>
      <c r="AV123" s="1086"/>
      <c r="AW123" s="1086"/>
      <c r="AX123" s="1086"/>
      <c r="AY123" s="1086"/>
      <c r="AZ123" s="277" t="s">
        <v>189</v>
      </c>
      <c r="BA123" s="277"/>
      <c r="BB123" s="277"/>
      <c r="BC123" s="277"/>
      <c r="BD123" s="277"/>
      <c r="BE123" s="277"/>
      <c r="BF123" s="277"/>
      <c r="BG123" s="277"/>
      <c r="BH123" s="277"/>
      <c r="BI123" s="277"/>
      <c r="BJ123" s="277"/>
      <c r="BK123" s="277"/>
      <c r="BL123" s="277"/>
      <c r="BM123" s="277"/>
      <c r="BN123" s="277"/>
      <c r="BO123" s="1065" t="s">
        <v>472</v>
      </c>
      <c r="BP123" s="1096"/>
      <c r="BQ123" s="1155">
        <v>9402325</v>
      </c>
      <c r="BR123" s="1156"/>
      <c r="BS123" s="1156"/>
      <c r="BT123" s="1156"/>
      <c r="BU123" s="1156"/>
      <c r="BV123" s="1156">
        <v>9070523</v>
      </c>
      <c r="BW123" s="1156"/>
      <c r="BX123" s="1156"/>
      <c r="BY123" s="1156"/>
      <c r="BZ123" s="1156"/>
      <c r="CA123" s="1156">
        <v>9575386</v>
      </c>
      <c r="CB123" s="1156"/>
      <c r="CC123" s="1156"/>
      <c r="CD123" s="1156"/>
      <c r="CE123" s="1156"/>
      <c r="CF123" s="1089"/>
      <c r="CG123" s="1090"/>
      <c r="CH123" s="1090"/>
      <c r="CI123" s="1090"/>
      <c r="CJ123" s="1091"/>
      <c r="CK123" s="1100"/>
      <c r="CL123" s="1101"/>
      <c r="CM123" s="1101"/>
      <c r="CN123" s="1101"/>
      <c r="CO123" s="1102"/>
      <c r="CP123" s="1110" t="s">
        <v>473</v>
      </c>
      <c r="CQ123" s="1111"/>
      <c r="CR123" s="1111"/>
      <c r="CS123" s="1111"/>
      <c r="CT123" s="1111"/>
      <c r="CU123" s="1111"/>
      <c r="CV123" s="1111"/>
      <c r="CW123" s="1111"/>
      <c r="CX123" s="1111"/>
      <c r="CY123" s="1111"/>
      <c r="CZ123" s="1111"/>
      <c r="DA123" s="1111"/>
      <c r="DB123" s="1111"/>
      <c r="DC123" s="1111"/>
      <c r="DD123" s="1111"/>
      <c r="DE123" s="1111"/>
      <c r="DF123" s="1112"/>
      <c r="DG123" s="1048" t="s">
        <v>434</v>
      </c>
      <c r="DH123" s="1049"/>
      <c r="DI123" s="1049"/>
      <c r="DJ123" s="1049"/>
      <c r="DK123" s="1050"/>
      <c r="DL123" s="1051" t="s">
        <v>434</v>
      </c>
      <c r="DM123" s="1049"/>
      <c r="DN123" s="1049"/>
      <c r="DO123" s="1049"/>
      <c r="DP123" s="1050"/>
      <c r="DQ123" s="1051" t="s">
        <v>130</v>
      </c>
      <c r="DR123" s="1049"/>
      <c r="DS123" s="1049"/>
      <c r="DT123" s="1049"/>
      <c r="DU123" s="1050"/>
      <c r="DV123" s="1052" t="s">
        <v>434</v>
      </c>
      <c r="DW123" s="1053"/>
      <c r="DX123" s="1053"/>
      <c r="DY123" s="1053"/>
      <c r="DZ123" s="1054"/>
    </row>
    <row r="124" spans="1:130" s="246" customFormat="1" ht="26.25" customHeight="1" thickBot="1" x14ac:dyDescent="0.2">
      <c r="A124" s="1149"/>
      <c r="B124" s="1036"/>
      <c r="C124" s="1006" t="s">
        <v>459</v>
      </c>
      <c r="D124" s="1007"/>
      <c r="E124" s="1007"/>
      <c r="F124" s="1007"/>
      <c r="G124" s="1007"/>
      <c r="H124" s="1007"/>
      <c r="I124" s="1007"/>
      <c r="J124" s="1007"/>
      <c r="K124" s="1007"/>
      <c r="L124" s="1007"/>
      <c r="M124" s="1007"/>
      <c r="N124" s="1007"/>
      <c r="O124" s="1007"/>
      <c r="P124" s="1007"/>
      <c r="Q124" s="1007"/>
      <c r="R124" s="1007"/>
      <c r="S124" s="1007"/>
      <c r="T124" s="1007"/>
      <c r="U124" s="1007"/>
      <c r="V124" s="1007"/>
      <c r="W124" s="1007"/>
      <c r="X124" s="1007"/>
      <c r="Y124" s="1007"/>
      <c r="Z124" s="1008"/>
      <c r="AA124" s="1048" t="s">
        <v>434</v>
      </c>
      <c r="AB124" s="1049"/>
      <c r="AC124" s="1049"/>
      <c r="AD124" s="1049"/>
      <c r="AE124" s="1050"/>
      <c r="AF124" s="1051" t="s">
        <v>434</v>
      </c>
      <c r="AG124" s="1049"/>
      <c r="AH124" s="1049"/>
      <c r="AI124" s="1049"/>
      <c r="AJ124" s="1050"/>
      <c r="AK124" s="1051" t="s">
        <v>434</v>
      </c>
      <c r="AL124" s="1049"/>
      <c r="AM124" s="1049"/>
      <c r="AN124" s="1049"/>
      <c r="AO124" s="1050"/>
      <c r="AP124" s="1052" t="s">
        <v>434</v>
      </c>
      <c r="AQ124" s="1053"/>
      <c r="AR124" s="1053"/>
      <c r="AS124" s="1053"/>
      <c r="AT124" s="1054"/>
      <c r="AU124" s="1151" t="s">
        <v>474</v>
      </c>
      <c r="AV124" s="1152"/>
      <c r="AW124" s="1152"/>
      <c r="AX124" s="1152"/>
      <c r="AY124" s="1152"/>
      <c r="AZ124" s="1152"/>
      <c r="BA124" s="1152"/>
      <c r="BB124" s="1152"/>
      <c r="BC124" s="1152"/>
      <c r="BD124" s="1152"/>
      <c r="BE124" s="1152"/>
      <c r="BF124" s="1152"/>
      <c r="BG124" s="1152"/>
      <c r="BH124" s="1152"/>
      <c r="BI124" s="1152"/>
      <c r="BJ124" s="1152"/>
      <c r="BK124" s="1152"/>
      <c r="BL124" s="1152"/>
      <c r="BM124" s="1152"/>
      <c r="BN124" s="1152"/>
      <c r="BO124" s="1152"/>
      <c r="BP124" s="1153"/>
      <c r="BQ124" s="1154">
        <v>21.4</v>
      </c>
      <c r="BR124" s="1118"/>
      <c r="BS124" s="1118"/>
      <c r="BT124" s="1118"/>
      <c r="BU124" s="1118"/>
      <c r="BV124" s="1118">
        <v>23.2</v>
      </c>
      <c r="BW124" s="1118"/>
      <c r="BX124" s="1118"/>
      <c r="BY124" s="1118"/>
      <c r="BZ124" s="1118"/>
      <c r="CA124" s="1118">
        <v>23.9</v>
      </c>
      <c r="CB124" s="1118"/>
      <c r="CC124" s="1118"/>
      <c r="CD124" s="1118"/>
      <c r="CE124" s="1118"/>
      <c r="CF124" s="1119"/>
      <c r="CG124" s="1120"/>
      <c r="CH124" s="1120"/>
      <c r="CI124" s="1120"/>
      <c r="CJ124" s="1121"/>
      <c r="CK124" s="1103"/>
      <c r="CL124" s="1103"/>
      <c r="CM124" s="1103"/>
      <c r="CN124" s="1103"/>
      <c r="CO124" s="1104"/>
      <c r="CP124" s="1110" t="s">
        <v>475</v>
      </c>
      <c r="CQ124" s="1111"/>
      <c r="CR124" s="1111"/>
      <c r="CS124" s="1111"/>
      <c r="CT124" s="1111"/>
      <c r="CU124" s="1111"/>
      <c r="CV124" s="1111"/>
      <c r="CW124" s="1111"/>
      <c r="CX124" s="1111"/>
      <c r="CY124" s="1111"/>
      <c r="CZ124" s="1111"/>
      <c r="DA124" s="1111"/>
      <c r="DB124" s="1111"/>
      <c r="DC124" s="1111"/>
      <c r="DD124" s="1111"/>
      <c r="DE124" s="1111"/>
      <c r="DF124" s="1112"/>
      <c r="DG124" s="1095" t="s">
        <v>130</v>
      </c>
      <c r="DH124" s="1074"/>
      <c r="DI124" s="1074"/>
      <c r="DJ124" s="1074"/>
      <c r="DK124" s="1075"/>
      <c r="DL124" s="1073" t="s">
        <v>130</v>
      </c>
      <c r="DM124" s="1074"/>
      <c r="DN124" s="1074"/>
      <c r="DO124" s="1074"/>
      <c r="DP124" s="1075"/>
      <c r="DQ124" s="1073" t="s">
        <v>476</v>
      </c>
      <c r="DR124" s="1074"/>
      <c r="DS124" s="1074"/>
      <c r="DT124" s="1074"/>
      <c r="DU124" s="1075"/>
      <c r="DV124" s="1076" t="s">
        <v>476</v>
      </c>
      <c r="DW124" s="1077"/>
      <c r="DX124" s="1077"/>
      <c r="DY124" s="1077"/>
      <c r="DZ124" s="1078"/>
    </row>
    <row r="125" spans="1:130" s="246" customFormat="1" ht="26.25" customHeight="1" x14ac:dyDescent="0.15">
      <c r="A125" s="1149"/>
      <c r="B125" s="1036"/>
      <c r="C125" s="1006" t="s">
        <v>461</v>
      </c>
      <c r="D125" s="1007"/>
      <c r="E125" s="1007"/>
      <c r="F125" s="1007"/>
      <c r="G125" s="1007"/>
      <c r="H125" s="1007"/>
      <c r="I125" s="1007"/>
      <c r="J125" s="1007"/>
      <c r="K125" s="1007"/>
      <c r="L125" s="1007"/>
      <c r="M125" s="1007"/>
      <c r="N125" s="1007"/>
      <c r="O125" s="1007"/>
      <c r="P125" s="1007"/>
      <c r="Q125" s="1007"/>
      <c r="R125" s="1007"/>
      <c r="S125" s="1007"/>
      <c r="T125" s="1007"/>
      <c r="U125" s="1007"/>
      <c r="V125" s="1007"/>
      <c r="W125" s="1007"/>
      <c r="X125" s="1007"/>
      <c r="Y125" s="1007"/>
      <c r="Z125" s="1008"/>
      <c r="AA125" s="1048" t="s">
        <v>130</v>
      </c>
      <c r="AB125" s="1049"/>
      <c r="AC125" s="1049"/>
      <c r="AD125" s="1049"/>
      <c r="AE125" s="1050"/>
      <c r="AF125" s="1051" t="s">
        <v>477</v>
      </c>
      <c r="AG125" s="1049"/>
      <c r="AH125" s="1049"/>
      <c r="AI125" s="1049"/>
      <c r="AJ125" s="1050"/>
      <c r="AK125" s="1051" t="s">
        <v>130</v>
      </c>
      <c r="AL125" s="1049"/>
      <c r="AM125" s="1049"/>
      <c r="AN125" s="1049"/>
      <c r="AO125" s="1050"/>
      <c r="AP125" s="1052" t="s">
        <v>130</v>
      </c>
      <c r="AQ125" s="1053"/>
      <c r="AR125" s="1053"/>
      <c r="AS125" s="1053"/>
      <c r="AT125" s="1054"/>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13" t="s">
        <v>478</v>
      </c>
      <c r="CL125" s="1098"/>
      <c r="CM125" s="1098"/>
      <c r="CN125" s="1098"/>
      <c r="CO125" s="1099"/>
      <c r="CP125" s="1030" t="s">
        <v>479</v>
      </c>
      <c r="CQ125" s="979"/>
      <c r="CR125" s="979"/>
      <c r="CS125" s="979"/>
      <c r="CT125" s="979"/>
      <c r="CU125" s="979"/>
      <c r="CV125" s="979"/>
      <c r="CW125" s="979"/>
      <c r="CX125" s="979"/>
      <c r="CY125" s="979"/>
      <c r="CZ125" s="979"/>
      <c r="DA125" s="979"/>
      <c r="DB125" s="979"/>
      <c r="DC125" s="979"/>
      <c r="DD125" s="979"/>
      <c r="DE125" s="979"/>
      <c r="DF125" s="980"/>
      <c r="DG125" s="1016" t="s">
        <v>476</v>
      </c>
      <c r="DH125" s="1017"/>
      <c r="DI125" s="1017"/>
      <c r="DJ125" s="1017"/>
      <c r="DK125" s="1017"/>
      <c r="DL125" s="1017" t="s">
        <v>476</v>
      </c>
      <c r="DM125" s="1017"/>
      <c r="DN125" s="1017"/>
      <c r="DO125" s="1017"/>
      <c r="DP125" s="1017"/>
      <c r="DQ125" s="1017" t="s">
        <v>130</v>
      </c>
      <c r="DR125" s="1017"/>
      <c r="DS125" s="1017"/>
      <c r="DT125" s="1017"/>
      <c r="DU125" s="1017"/>
      <c r="DV125" s="1018" t="s">
        <v>130</v>
      </c>
      <c r="DW125" s="1018"/>
      <c r="DX125" s="1018"/>
      <c r="DY125" s="1018"/>
      <c r="DZ125" s="1019"/>
    </row>
    <row r="126" spans="1:130" s="246" customFormat="1" ht="26.25" customHeight="1" thickBot="1" x14ac:dyDescent="0.2">
      <c r="A126" s="1149"/>
      <c r="B126" s="1036"/>
      <c r="C126" s="1006" t="s">
        <v>463</v>
      </c>
      <c r="D126" s="1007"/>
      <c r="E126" s="1007"/>
      <c r="F126" s="1007"/>
      <c r="G126" s="1007"/>
      <c r="H126" s="1007"/>
      <c r="I126" s="1007"/>
      <c r="J126" s="1007"/>
      <c r="K126" s="1007"/>
      <c r="L126" s="1007"/>
      <c r="M126" s="1007"/>
      <c r="N126" s="1007"/>
      <c r="O126" s="1007"/>
      <c r="P126" s="1007"/>
      <c r="Q126" s="1007"/>
      <c r="R126" s="1007"/>
      <c r="S126" s="1007"/>
      <c r="T126" s="1007"/>
      <c r="U126" s="1007"/>
      <c r="V126" s="1007"/>
      <c r="W126" s="1007"/>
      <c r="X126" s="1007"/>
      <c r="Y126" s="1007"/>
      <c r="Z126" s="1008"/>
      <c r="AA126" s="1048" t="s">
        <v>130</v>
      </c>
      <c r="AB126" s="1049"/>
      <c r="AC126" s="1049"/>
      <c r="AD126" s="1049"/>
      <c r="AE126" s="1050"/>
      <c r="AF126" s="1051" t="s">
        <v>130</v>
      </c>
      <c r="AG126" s="1049"/>
      <c r="AH126" s="1049"/>
      <c r="AI126" s="1049"/>
      <c r="AJ126" s="1050"/>
      <c r="AK126" s="1051" t="s">
        <v>130</v>
      </c>
      <c r="AL126" s="1049"/>
      <c r="AM126" s="1049"/>
      <c r="AN126" s="1049"/>
      <c r="AO126" s="1050"/>
      <c r="AP126" s="1052" t="s">
        <v>130</v>
      </c>
      <c r="AQ126" s="1053"/>
      <c r="AR126" s="1053"/>
      <c r="AS126" s="1053"/>
      <c r="AT126" s="1054"/>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14"/>
      <c r="CL126" s="1101"/>
      <c r="CM126" s="1101"/>
      <c r="CN126" s="1101"/>
      <c r="CO126" s="1102"/>
      <c r="CP126" s="1039" t="s">
        <v>480</v>
      </c>
      <c r="CQ126" s="1040"/>
      <c r="CR126" s="1040"/>
      <c r="CS126" s="1040"/>
      <c r="CT126" s="1040"/>
      <c r="CU126" s="1040"/>
      <c r="CV126" s="1040"/>
      <c r="CW126" s="1040"/>
      <c r="CX126" s="1040"/>
      <c r="CY126" s="1040"/>
      <c r="CZ126" s="1040"/>
      <c r="DA126" s="1040"/>
      <c r="DB126" s="1040"/>
      <c r="DC126" s="1040"/>
      <c r="DD126" s="1040"/>
      <c r="DE126" s="1040"/>
      <c r="DF126" s="1041"/>
      <c r="DG126" s="1009" t="s">
        <v>130</v>
      </c>
      <c r="DH126" s="1010"/>
      <c r="DI126" s="1010"/>
      <c r="DJ126" s="1010"/>
      <c r="DK126" s="1010"/>
      <c r="DL126" s="1010" t="s">
        <v>476</v>
      </c>
      <c r="DM126" s="1010"/>
      <c r="DN126" s="1010"/>
      <c r="DO126" s="1010"/>
      <c r="DP126" s="1010"/>
      <c r="DQ126" s="1010" t="s">
        <v>130</v>
      </c>
      <c r="DR126" s="1010"/>
      <c r="DS126" s="1010"/>
      <c r="DT126" s="1010"/>
      <c r="DU126" s="1010"/>
      <c r="DV126" s="1011" t="s">
        <v>130</v>
      </c>
      <c r="DW126" s="1011"/>
      <c r="DX126" s="1011"/>
      <c r="DY126" s="1011"/>
      <c r="DZ126" s="1012"/>
    </row>
    <row r="127" spans="1:130" s="246" customFormat="1" ht="26.25" customHeight="1" x14ac:dyDescent="0.15">
      <c r="A127" s="1150"/>
      <c r="B127" s="1038"/>
      <c r="C127" s="1092" t="s">
        <v>481</v>
      </c>
      <c r="D127" s="1093"/>
      <c r="E127" s="1093"/>
      <c r="F127" s="1093"/>
      <c r="G127" s="1093"/>
      <c r="H127" s="1093"/>
      <c r="I127" s="1093"/>
      <c r="J127" s="1093"/>
      <c r="K127" s="1093"/>
      <c r="L127" s="1093"/>
      <c r="M127" s="1093"/>
      <c r="N127" s="1093"/>
      <c r="O127" s="1093"/>
      <c r="P127" s="1093"/>
      <c r="Q127" s="1093"/>
      <c r="R127" s="1093"/>
      <c r="S127" s="1093"/>
      <c r="T127" s="1093"/>
      <c r="U127" s="1093"/>
      <c r="V127" s="1093"/>
      <c r="W127" s="1093"/>
      <c r="X127" s="1093"/>
      <c r="Y127" s="1093"/>
      <c r="Z127" s="1094"/>
      <c r="AA127" s="1048" t="s">
        <v>482</v>
      </c>
      <c r="AB127" s="1049"/>
      <c r="AC127" s="1049"/>
      <c r="AD127" s="1049"/>
      <c r="AE127" s="1050"/>
      <c r="AF127" s="1051" t="s">
        <v>483</v>
      </c>
      <c r="AG127" s="1049"/>
      <c r="AH127" s="1049"/>
      <c r="AI127" s="1049"/>
      <c r="AJ127" s="1050"/>
      <c r="AK127" s="1051" t="s">
        <v>476</v>
      </c>
      <c r="AL127" s="1049"/>
      <c r="AM127" s="1049"/>
      <c r="AN127" s="1049"/>
      <c r="AO127" s="1050"/>
      <c r="AP127" s="1052" t="s">
        <v>476</v>
      </c>
      <c r="AQ127" s="1053"/>
      <c r="AR127" s="1053"/>
      <c r="AS127" s="1053"/>
      <c r="AT127" s="1054"/>
      <c r="AU127" s="282"/>
      <c r="AV127" s="282"/>
      <c r="AW127" s="282"/>
      <c r="AX127" s="1122" t="s">
        <v>484</v>
      </c>
      <c r="AY127" s="1123"/>
      <c r="AZ127" s="1123"/>
      <c r="BA127" s="1123"/>
      <c r="BB127" s="1123"/>
      <c r="BC127" s="1123"/>
      <c r="BD127" s="1123"/>
      <c r="BE127" s="1124"/>
      <c r="BF127" s="1125" t="s">
        <v>485</v>
      </c>
      <c r="BG127" s="1123"/>
      <c r="BH127" s="1123"/>
      <c r="BI127" s="1123"/>
      <c r="BJ127" s="1123"/>
      <c r="BK127" s="1123"/>
      <c r="BL127" s="1124"/>
      <c r="BM127" s="1125" t="s">
        <v>486</v>
      </c>
      <c r="BN127" s="1123"/>
      <c r="BO127" s="1123"/>
      <c r="BP127" s="1123"/>
      <c r="BQ127" s="1123"/>
      <c r="BR127" s="1123"/>
      <c r="BS127" s="1124"/>
      <c r="BT127" s="1125" t="s">
        <v>487</v>
      </c>
      <c r="BU127" s="1123"/>
      <c r="BV127" s="1123"/>
      <c r="BW127" s="1123"/>
      <c r="BX127" s="1123"/>
      <c r="BY127" s="1123"/>
      <c r="BZ127" s="1147"/>
      <c r="CA127" s="282"/>
      <c r="CB127" s="282"/>
      <c r="CC127" s="282"/>
      <c r="CD127" s="283"/>
      <c r="CE127" s="283"/>
      <c r="CF127" s="283"/>
      <c r="CG127" s="280"/>
      <c r="CH127" s="280"/>
      <c r="CI127" s="280"/>
      <c r="CJ127" s="281"/>
      <c r="CK127" s="1114"/>
      <c r="CL127" s="1101"/>
      <c r="CM127" s="1101"/>
      <c r="CN127" s="1101"/>
      <c r="CO127" s="1102"/>
      <c r="CP127" s="1039" t="s">
        <v>488</v>
      </c>
      <c r="CQ127" s="1040"/>
      <c r="CR127" s="1040"/>
      <c r="CS127" s="1040"/>
      <c r="CT127" s="1040"/>
      <c r="CU127" s="1040"/>
      <c r="CV127" s="1040"/>
      <c r="CW127" s="1040"/>
      <c r="CX127" s="1040"/>
      <c r="CY127" s="1040"/>
      <c r="CZ127" s="1040"/>
      <c r="DA127" s="1040"/>
      <c r="DB127" s="1040"/>
      <c r="DC127" s="1040"/>
      <c r="DD127" s="1040"/>
      <c r="DE127" s="1040"/>
      <c r="DF127" s="1041"/>
      <c r="DG127" s="1009" t="s">
        <v>476</v>
      </c>
      <c r="DH127" s="1010"/>
      <c r="DI127" s="1010"/>
      <c r="DJ127" s="1010"/>
      <c r="DK127" s="1010"/>
      <c r="DL127" s="1010" t="s">
        <v>130</v>
      </c>
      <c r="DM127" s="1010"/>
      <c r="DN127" s="1010"/>
      <c r="DO127" s="1010"/>
      <c r="DP127" s="1010"/>
      <c r="DQ127" s="1010" t="s">
        <v>130</v>
      </c>
      <c r="DR127" s="1010"/>
      <c r="DS127" s="1010"/>
      <c r="DT127" s="1010"/>
      <c r="DU127" s="1010"/>
      <c r="DV127" s="1011" t="s">
        <v>130</v>
      </c>
      <c r="DW127" s="1011"/>
      <c r="DX127" s="1011"/>
      <c r="DY127" s="1011"/>
      <c r="DZ127" s="1012"/>
    </row>
    <row r="128" spans="1:130" s="246" customFormat="1" ht="26.25" customHeight="1" thickBot="1" x14ac:dyDescent="0.2">
      <c r="A128" s="1133" t="s">
        <v>489</v>
      </c>
      <c r="B128" s="1134"/>
      <c r="C128" s="1134"/>
      <c r="D128" s="1134"/>
      <c r="E128" s="1134"/>
      <c r="F128" s="1134"/>
      <c r="G128" s="1134"/>
      <c r="H128" s="1134"/>
      <c r="I128" s="1134"/>
      <c r="J128" s="1134"/>
      <c r="K128" s="1134"/>
      <c r="L128" s="1134"/>
      <c r="M128" s="1134"/>
      <c r="N128" s="1134"/>
      <c r="O128" s="1134"/>
      <c r="P128" s="1134"/>
      <c r="Q128" s="1134"/>
      <c r="R128" s="1134"/>
      <c r="S128" s="1134"/>
      <c r="T128" s="1134"/>
      <c r="U128" s="1134"/>
      <c r="V128" s="1134"/>
      <c r="W128" s="1135" t="s">
        <v>490</v>
      </c>
      <c r="X128" s="1135"/>
      <c r="Y128" s="1135"/>
      <c r="Z128" s="1136"/>
      <c r="AA128" s="1137">
        <v>1490</v>
      </c>
      <c r="AB128" s="1138"/>
      <c r="AC128" s="1138"/>
      <c r="AD128" s="1138"/>
      <c r="AE128" s="1139"/>
      <c r="AF128" s="1140">
        <v>1006</v>
      </c>
      <c r="AG128" s="1138"/>
      <c r="AH128" s="1138"/>
      <c r="AI128" s="1138"/>
      <c r="AJ128" s="1139"/>
      <c r="AK128" s="1140">
        <v>966</v>
      </c>
      <c r="AL128" s="1138"/>
      <c r="AM128" s="1138"/>
      <c r="AN128" s="1138"/>
      <c r="AO128" s="1139"/>
      <c r="AP128" s="1141"/>
      <c r="AQ128" s="1142"/>
      <c r="AR128" s="1142"/>
      <c r="AS128" s="1142"/>
      <c r="AT128" s="1143"/>
      <c r="AU128" s="282"/>
      <c r="AV128" s="282"/>
      <c r="AW128" s="282"/>
      <c r="AX128" s="978" t="s">
        <v>491</v>
      </c>
      <c r="AY128" s="979"/>
      <c r="AZ128" s="979"/>
      <c r="BA128" s="979"/>
      <c r="BB128" s="979"/>
      <c r="BC128" s="979"/>
      <c r="BD128" s="979"/>
      <c r="BE128" s="980"/>
      <c r="BF128" s="1144" t="s">
        <v>130</v>
      </c>
      <c r="BG128" s="1145"/>
      <c r="BH128" s="1145"/>
      <c r="BI128" s="1145"/>
      <c r="BJ128" s="1145"/>
      <c r="BK128" s="1145"/>
      <c r="BL128" s="1146"/>
      <c r="BM128" s="1144">
        <v>15</v>
      </c>
      <c r="BN128" s="1145"/>
      <c r="BO128" s="1145"/>
      <c r="BP128" s="1145"/>
      <c r="BQ128" s="1145"/>
      <c r="BR128" s="1145"/>
      <c r="BS128" s="1146"/>
      <c r="BT128" s="1144">
        <v>20</v>
      </c>
      <c r="BU128" s="1145"/>
      <c r="BV128" s="1145"/>
      <c r="BW128" s="1145"/>
      <c r="BX128" s="1145"/>
      <c r="BY128" s="1145"/>
      <c r="BZ128" s="1169"/>
      <c r="CA128" s="283"/>
      <c r="CB128" s="283"/>
      <c r="CC128" s="283"/>
      <c r="CD128" s="283"/>
      <c r="CE128" s="283"/>
      <c r="CF128" s="283"/>
      <c r="CG128" s="280"/>
      <c r="CH128" s="280"/>
      <c r="CI128" s="280"/>
      <c r="CJ128" s="281"/>
      <c r="CK128" s="1115"/>
      <c r="CL128" s="1116"/>
      <c r="CM128" s="1116"/>
      <c r="CN128" s="1116"/>
      <c r="CO128" s="1117"/>
      <c r="CP128" s="1126" t="s">
        <v>492</v>
      </c>
      <c r="CQ128" s="1127"/>
      <c r="CR128" s="1127"/>
      <c r="CS128" s="1127"/>
      <c r="CT128" s="1127"/>
      <c r="CU128" s="1127"/>
      <c r="CV128" s="1127"/>
      <c r="CW128" s="1127"/>
      <c r="CX128" s="1127"/>
      <c r="CY128" s="1127"/>
      <c r="CZ128" s="1127"/>
      <c r="DA128" s="1127"/>
      <c r="DB128" s="1127"/>
      <c r="DC128" s="1127"/>
      <c r="DD128" s="1127"/>
      <c r="DE128" s="1127"/>
      <c r="DF128" s="1128"/>
      <c r="DG128" s="1129" t="s">
        <v>130</v>
      </c>
      <c r="DH128" s="1130"/>
      <c r="DI128" s="1130"/>
      <c r="DJ128" s="1130"/>
      <c r="DK128" s="1130"/>
      <c r="DL128" s="1130" t="s">
        <v>476</v>
      </c>
      <c r="DM128" s="1130"/>
      <c r="DN128" s="1130"/>
      <c r="DO128" s="1130"/>
      <c r="DP128" s="1130"/>
      <c r="DQ128" s="1130" t="s">
        <v>130</v>
      </c>
      <c r="DR128" s="1130"/>
      <c r="DS128" s="1130"/>
      <c r="DT128" s="1130"/>
      <c r="DU128" s="1130"/>
      <c r="DV128" s="1131" t="s">
        <v>477</v>
      </c>
      <c r="DW128" s="1131"/>
      <c r="DX128" s="1131"/>
      <c r="DY128" s="1131"/>
      <c r="DZ128" s="1132"/>
    </row>
    <row r="129" spans="1:131" s="246" customFormat="1" ht="26.25" customHeight="1" x14ac:dyDescent="0.15">
      <c r="A129" s="1020" t="s">
        <v>107</v>
      </c>
      <c r="B129" s="1021"/>
      <c r="C129" s="1021"/>
      <c r="D129" s="1021"/>
      <c r="E129" s="1021"/>
      <c r="F129" s="1021"/>
      <c r="G129" s="1021"/>
      <c r="H129" s="1021"/>
      <c r="I129" s="1021"/>
      <c r="J129" s="1021"/>
      <c r="K129" s="1021"/>
      <c r="L129" s="1021"/>
      <c r="M129" s="1021"/>
      <c r="N129" s="1021"/>
      <c r="O129" s="1021"/>
      <c r="P129" s="1021"/>
      <c r="Q129" s="1021"/>
      <c r="R129" s="1021"/>
      <c r="S129" s="1021"/>
      <c r="T129" s="1021"/>
      <c r="U129" s="1021"/>
      <c r="V129" s="1021"/>
      <c r="W129" s="1163" t="s">
        <v>493</v>
      </c>
      <c r="X129" s="1164"/>
      <c r="Y129" s="1164"/>
      <c r="Z129" s="1165"/>
      <c r="AA129" s="1048">
        <v>4090987</v>
      </c>
      <c r="AB129" s="1049"/>
      <c r="AC129" s="1049"/>
      <c r="AD129" s="1049"/>
      <c r="AE129" s="1050"/>
      <c r="AF129" s="1051">
        <v>4028080</v>
      </c>
      <c r="AG129" s="1049"/>
      <c r="AH129" s="1049"/>
      <c r="AI129" s="1049"/>
      <c r="AJ129" s="1050"/>
      <c r="AK129" s="1051">
        <v>4037125</v>
      </c>
      <c r="AL129" s="1049"/>
      <c r="AM129" s="1049"/>
      <c r="AN129" s="1049"/>
      <c r="AO129" s="1050"/>
      <c r="AP129" s="1166"/>
      <c r="AQ129" s="1167"/>
      <c r="AR129" s="1167"/>
      <c r="AS129" s="1167"/>
      <c r="AT129" s="1168"/>
      <c r="AU129" s="284"/>
      <c r="AV129" s="284"/>
      <c r="AW129" s="284"/>
      <c r="AX129" s="1157" t="s">
        <v>494</v>
      </c>
      <c r="AY129" s="1040"/>
      <c r="AZ129" s="1040"/>
      <c r="BA129" s="1040"/>
      <c r="BB129" s="1040"/>
      <c r="BC129" s="1040"/>
      <c r="BD129" s="1040"/>
      <c r="BE129" s="1041"/>
      <c r="BF129" s="1158" t="s">
        <v>476</v>
      </c>
      <c r="BG129" s="1159"/>
      <c r="BH129" s="1159"/>
      <c r="BI129" s="1159"/>
      <c r="BJ129" s="1159"/>
      <c r="BK129" s="1159"/>
      <c r="BL129" s="1160"/>
      <c r="BM129" s="1158">
        <v>20</v>
      </c>
      <c r="BN129" s="1159"/>
      <c r="BO129" s="1159"/>
      <c r="BP129" s="1159"/>
      <c r="BQ129" s="1159"/>
      <c r="BR129" s="1159"/>
      <c r="BS129" s="1160"/>
      <c r="BT129" s="1158">
        <v>30</v>
      </c>
      <c r="BU129" s="1161"/>
      <c r="BV129" s="1161"/>
      <c r="BW129" s="1161"/>
      <c r="BX129" s="1161"/>
      <c r="BY129" s="1161"/>
      <c r="BZ129" s="1162"/>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1020" t="s">
        <v>495</v>
      </c>
      <c r="B130" s="1021"/>
      <c r="C130" s="1021"/>
      <c r="D130" s="1021"/>
      <c r="E130" s="1021"/>
      <c r="F130" s="1021"/>
      <c r="G130" s="1021"/>
      <c r="H130" s="1021"/>
      <c r="I130" s="1021"/>
      <c r="J130" s="1021"/>
      <c r="K130" s="1021"/>
      <c r="L130" s="1021"/>
      <c r="M130" s="1021"/>
      <c r="N130" s="1021"/>
      <c r="O130" s="1021"/>
      <c r="P130" s="1021"/>
      <c r="Q130" s="1021"/>
      <c r="R130" s="1021"/>
      <c r="S130" s="1021"/>
      <c r="T130" s="1021"/>
      <c r="U130" s="1021"/>
      <c r="V130" s="1021"/>
      <c r="W130" s="1163" t="s">
        <v>496</v>
      </c>
      <c r="X130" s="1164"/>
      <c r="Y130" s="1164"/>
      <c r="Z130" s="1165"/>
      <c r="AA130" s="1048">
        <v>645414</v>
      </c>
      <c r="AB130" s="1049"/>
      <c r="AC130" s="1049"/>
      <c r="AD130" s="1049"/>
      <c r="AE130" s="1050"/>
      <c r="AF130" s="1051">
        <v>630491</v>
      </c>
      <c r="AG130" s="1049"/>
      <c r="AH130" s="1049"/>
      <c r="AI130" s="1049"/>
      <c r="AJ130" s="1050"/>
      <c r="AK130" s="1051">
        <v>644033</v>
      </c>
      <c r="AL130" s="1049"/>
      <c r="AM130" s="1049"/>
      <c r="AN130" s="1049"/>
      <c r="AO130" s="1050"/>
      <c r="AP130" s="1166"/>
      <c r="AQ130" s="1167"/>
      <c r="AR130" s="1167"/>
      <c r="AS130" s="1167"/>
      <c r="AT130" s="1168"/>
      <c r="AU130" s="284"/>
      <c r="AV130" s="284"/>
      <c r="AW130" s="284"/>
      <c r="AX130" s="1157" t="s">
        <v>497</v>
      </c>
      <c r="AY130" s="1040"/>
      <c r="AZ130" s="1040"/>
      <c r="BA130" s="1040"/>
      <c r="BB130" s="1040"/>
      <c r="BC130" s="1040"/>
      <c r="BD130" s="1040"/>
      <c r="BE130" s="1041"/>
      <c r="BF130" s="1194">
        <v>7.8</v>
      </c>
      <c r="BG130" s="1195"/>
      <c r="BH130" s="1195"/>
      <c r="BI130" s="1195"/>
      <c r="BJ130" s="1195"/>
      <c r="BK130" s="1195"/>
      <c r="BL130" s="1196"/>
      <c r="BM130" s="1194">
        <v>25</v>
      </c>
      <c r="BN130" s="1195"/>
      <c r="BO130" s="1195"/>
      <c r="BP130" s="1195"/>
      <c r="BQ130" s="1195"/>
      <c r="BR130" s="1195"/>
      <c r="BS130" s="1196"/>
      <c r="BT130" s="1194">
        <v>35</v>
      </c>
      <c r="BU130" s="1197"/>
      <c r="BV130" s="1197"/>
      <c r="BW130" s="1197"/>
      <c r="BX130" s="1197"/>
      <c r="BY130" s="1197"/>
      <c r="BZ130" s="1198"/>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1199"/>
      <c r="B131" s="1200"/>
      <c r="C131" s="1200"/>
      <c r="D131" s="1200"/>
      <c r="E131" s="1200"/>
      <c r="F131" s="1200"/>
      <c r="G131" s="1200"/>
      <c r="H131" s="1200"/>
      <c r="I131" s="1200"/>
      <c r="J131" s="1200"/>
      <c r="K131" s="1200"/>
      <c r="L131" s="1200"/>
      <c r="M131" s="1200"/>
      <c r="N131" s="1200"/>
      <c r="O131" s="1200"/>
      <c r="P131" s="1200"/>
      <c r="Q131" s="1200"/>
      <c r="R131" s="1200"/>
      <c r="S131" s="1200"/>
      <c r="T131" s="1200"/>
      <c r="U131" s="1200"/>
      <c r="V131" s="1200"/>
      <c r="W131" s="1201" t="s">
        <v>498</v>
      </c>
      <c r="X131" s="1202"/>
      <c r="Y131" s="1202"/>
      <c r="Z131" s="1203"/>
      <c r="AA131" s="1095">
        <v>3445573</v>
      </c>
      <c r="AB131" s="1074"/>
      <c r="AC131" s="1074"/>
      <c r="AD131" s="1074"/>
      <c r="AE131" s="1075"/>
      <c r="AF131" s="1073">
        <v>3397589</v>
      </c>
      <c r="AG131" s="1074"/>
      <c r="AH131" s="1074"/>
      <c r="AI131" s="1074"/>
      <c r="AJ131" s="1075"/>
      <c r="AK131" s="1073">
        <v>3393092</v>
      </c>
      <c r="AL131" s="1074"/>
      <c r="AM131" s="1074"/>
      <c r="AN131" s="1074"/>
      <c r="AO131" s="1075"/>
      <c r="AP131" s="1204"/>
      <c r="AQ131" s="1205"/>
      <c r="AR131" s="1205"/>
      <c r="AS131" s="1205"/>
      <c r="AT131" s="1206"/>
      <c r="AU131" s="284"/>
      <c r="AV131" s="284"/>
      <c r="AW131" s="284"/>
      <c r="AX131" s="1176" t="s">
        <v>499</v>
      </c>
      <c r="AY131" s="1127"/>
      <c r="AZ131" s="1127"/>
      <c r="BA131" s="1127"/>
      <c r="BB131" s="1127"/>
      <c r="BC131" s="1127"/>
      <c r="BD131" s="1127"/>
      <c r="BE131" s="1128"/>
      <c r="BF131" s="1177">
        <v>23.9</v>
      </c>
      <c r="BG131" s="1178"/>
      <c r="BH131" s="1178"/>
      <c r="BI131" s="1178"/>
      <c r="BJ131" s="1178"/>
      <c r="BK131" s="1178"/>
      <c r="BL131" s="1179"/>
      <c r="BM131" s="1177">
        <v>350</v>
      </c>
      <c r="BN131" s="1178"/>
      <c r="BO131" s="1178"/>
      <c r="BP131" s="1178"/>
      <c r="BQ131" s="1178"/>
      <c r="BR131" s="1178"/>
      <c r="BS131" s="1179"/>
      <c r="BT131" s="1180"/>
      <c r="BU131" s="1181"/>
      <c r="BV131" s="1181"/>
      <c r="BW131" s="1181"/>
      <c r="BX131" s="1181"/>
      <c r="BY131" s="1181"/>
      <c r="BZ131" s="1182"/>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1183" t="s">
        <v>500</v>
      </c>
      <c r="B132" s="1184"/>
      <c r="C132" s="1184"/>
      <c r="D132" s="1184"/>
      <c r="E132" s="1184"/>
      <c r="F132" s="1184"/>
      <c r="G132" s="1184"/>
      <c r="H132" s="1184"/>
      <c r="I132" s="1184"/>
      <c r="J132" s="1184"/>
      <c r="K132" s="1184"/>
      <c r="L132" s="1184"/>
      <c r="M132" s="1184"/>
      <c r="N132" s="1184"/>
      <c r="O132" s="1184"/>
      <c r="P132" s="1184"/>
      <c r="Q132" s="1184"/>
      <c r="R132" s="1184"/>
      <c r="S132" s="1184"/>
      <c r="T132" s="1184"/>
      <c r="U132" s="1184"/>
      <c r="V132" s="1187" t="s">
        <v>501</v>
      </c>
      <c r="W132" s="1187"/>
      <c r="X132" s="1187"/>
      <c r="Y132" s="1187"/>
      <c r="Z132" s="1188"/>
      <c r="AA132" s="1189">
        <v>8.3592192070000007</v>
      </c>
      <c r="AB132" s="1190"/>
      <c r="AC132" s="1190"/>
      <c r="AD132" s="1190"/>
      <c r="AE132" s="1191"/>
      <c r="AF132" s="1192">
        <v>7.5071469799999999</v>
      </c>
      <c r="AG132" s="1190"/>
      <c r="AH132" s="1190"/>
      <c r="AI132" s="1190"/>
      <c r="AJ132" s="1191"/>
      <c r="AK132" s="1192">
        <v>7.5898914619999998</v>
      </c>
      <c r="AL132" s="1190"/>
      <c r="AM132" s="1190"/>
      <c r="AN132" s="1190"/>
      <c r="AO132" s="1191"/>
      <c r="AP132" s="1089"/>
      <c r="AQ132" s="1090"/>
      <c r="AR132" s="1090"/>
      <c r="AS132" s="1090"/>
      <c r="AT132" s="1193"/>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1185"/>
      <c r="B133" s="1186"/>
      <c r="C133" s="1186"/>
      <c r="D133" s="1186"/>
      <c r="E133" s="1186"/>
      <c r="F133" s="1186"/>
      <c r="G133" s="1186"/>
      <c r="H133" s="1186"/>
      <c r="I133" s="1186"/>
      <c r="J133" s="1186"/>
      <c r="K133" s="1186"/>
      <c r="L133" s="1186"/>
      <c r="M133" s="1186"/>
      <c r="N133" s="1186"/>
      <c r="O133" s="1186"/>
      <c r="P133" s="1186"/>
      <c r="Q133" s="1186"/>
      <c r="R133" s="1186"/>
      <c r="S133" s="1186"/>
      <c r="T133" s="1186"/>
      <c r="U133" s="1186"/>
      <c r="V133" s="1170" t="s">
        <v>502</v>
      </c>
      <c r="W133" s="1170"/>
      <c r="X133" s="1170"/>
      <c r="Y133" s="1170"/>
      <c r="Z133" s="1171"/>
      <c r="AA133" s="1172">
        <v>9.6</v>
      </c>
      <c r="AB133" s="1173"/>
      <c r="AC133" s="1173"/>
      <c r="AD133" s="1173"/>
      <c r="AE133" s="1174"/>
      <c r="AF133" s="1172">
        <v>8.1</v>
      </c>
      <c r="AG133" s="1173"/>
      <c r="AH133" s="1173"/>
      <c r="AI133" s="1173"/>
      <c r="AJ133" s="1174"/>
      <c r="AK133" s="1172">
        <v>7.8</v>
      </c>
      <c r="AL133" s="1173"/>
      <c r="AM133" s="1173"/>
      <c r="AN133" s="1173"/>
      <c r="AO133" s="1174"/>
      <c r="AP133" s="1119"/>
      <c r="AQ133" s="1120"/>
      <c r="AR133" s="1120"/>
      <c r="AS133" s="1120"/>
      <c r="AT133" s="1175"/>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57R/97UMOxwgEbUxZ3RsqbXdp/xZQXzlak07EMT9Gy5NERPTBIaAuA+gWyyIUv4rLzwXjj2CUch+xkfSEeYLMg==" saltValue="F5hprVaHaeymVfYYYqbNe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rintOptions horizontalCentered="1"/>
  <pageMargins left="0" right="0" top="0.39370078740157483" bottom="0.39370078740157483" header="0.19685039370078741" footer="0.19685039370078741"/>
  <pageSetup paperSize="9" scale="25" orientation="portrait" cellComments="asDisplayed" horizontalDpi="300" verticalDpi="300" r:id="rId1"/>
  <headerFooter>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AO10" zoomScale="90" zoomScaleNormal="85" zoomScaleSheetLayoutView="90" workbookViewId="0">
      <selection activeCell="B6" sqref="B6:K8"/>
    </sheetView>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503</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VBYWiquJ2+iku1NxlVkBTtIFqCKJrzmnK5PYI8nh3UXZimU6dLcyoYDYhLiaVJyG/dY/72/844FqWDYQdHDh5A==" saltValue="GaxZoh19W7jFAJTUqKKygg==" spinCount="100000" sheet="1" objects="1" scenarios="1"/>
  <dataConsolidate/>
  <phoneticPr fontId="2"/>
  <printOptions horizontalCentered="1"/>
  <pageMargins left="0" right="0" top="0.39370078740157483" bottom="0.39370078740157483" header="0.19685039370078741" footer="0.19685039370078741"/>
  <pageSetup paperSize="9" scale="44" orientation="landscape" cellComments="asDisplayed" horizontalDpi="300" verticalDpi="300" r:id="rId1"/>
  <headerFooter>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A31" zoomScale="95" zoomScaleNormal="95" zoomScaleSheetLayoutView="55" workbookViewId="0">
      <selection activeCell="B6" sqref="B6:K8"/>
    </sheetView>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os+pb6WFWsVPXU+mKKvTeF69FXdBpIsCddfdEB7xYqYdVJh++A69Sfu5Z2p43ZLxNNC+k35U3N1VAomesyUkxA==" saltValue="CLexDsinX8CBqXdTyiUL+g==" spinCount="100000" sheet="1" objects="1" scenarios="1"/>
  <dataConsolidate/>
  <phoneticPr fontId="2"/>
  <printOptions horizontalCentered="1"/>
  <pageMargins left="0" right="0" top="0.39370078740157483" bottom="0.39370078740157483" header="0.19685039370078741" footer="0.19685039370078741"/>
  <pageSetup paperSize="9" scale="47" orientation="landscape" cellComments="asDisplayed" horizontalDpi="300" verticalDpi="300" r:id="rId1"/>
  <headerFooter>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A55" workbookViewId="0">
      <selection activeCell="B6" sqref="B6:K8"/>
    </sheetView>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504</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505</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0" t="s">
        <v>506</v>
      </c>
      <c r="AP7" s="303"/>
      <c r="AQ7" s="304" t="s">
        <v>507</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1"/>
      <c r="AP8" s="309" t="s">
        <v>508</v>
      </c>
      <c r="AQ8" s="310" t="s">
        <v>509</v>
      </c>
      <c r="AR8" s="311" t="s">
        <v>510</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12" t="s">
        <v>511</v>
      </c>
      <c r="AL9" s="1213"/>
      <c r="AM9" s="1213"/>
      <c r="AN9" s="1214"/>
      <c r="AO9" s="312">
        <v>1044812</v>
      </c>
      <c r="AP9" s="312">
        <v>94519</v>
      </c>
      <c r="AQ9" s="313">
        <v>89955</v>
      </c>
      <c r="AR9" s="314">
        <v>5.0999999999999996</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12" t="s">
        <v>512</v>
      </c>
      <c r="AL10" s="1213"/>
      <c r="AM10" s="1213"/>
      <c r="AN10" s="1214"/>
      <c r="AO10" s="315">
        <v>193804</v>
      </c>
      <c r="AP10" s="315">
        <v>17532</v>
      </c>
      <c r="AQ10" s="316">
        <v>10661</v>
      </c>
      <c r="AR10" s="317">
        <v>64.400000000000006</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12" t="s">
        <v>513</v>
      </c>
      <c r="AL11" s="1213"/>
      <c r="AM11" s="1213"/>
      <c r="AN11" s="1214"/>
      <c r="AO11" s="315">
        <v>33393</v>
      </c>
      <c r="AP11" s="315">
        <v>3021</v>
      </c>
      <c r="AQ11" s="316">
        <v>13679</v>
      </c>
      <c r="AR11" s="317">
        <v>-77.900000000000006</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12" t="s">
        <v>514</v>
      </c>
      <c r="AL12" s="1213"/>
      <c r="AM12" s="1213"/>
      <c r="AN12" s="1214"/>
      <c r="AO12" s="315">
        <v>47528</v>
      </c>
      <c r="AP12" s="315">
        <v>4300</v>
      </c>
      <c r="AQ12" s="316">
        <v>972</v>
      </c>
      <c r="AR12" s="317">
        <v>342.4</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12" t="s">
        <v>515</v>
      </c>
      <c r="AL13" s="1213"/>
      <c r="AM13" s="1213"/>
      <c r="AN13" s="1214"/>
      <c r="AO13" s="315" t="s">
        <v>516</v>
      </c>
      <c r="AP13" s="315" t="s">
        <v>516</v>
      </c>
      <c r="AQ13" s="316">
        <v>32</v>
      </c>
      <c r="AR13" s="317" t="s">
        <v>516</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12" t="s">
        <v>517</v>
      </c>
      <c r="AL14" s="1213"/>
      <c r="AM14" s="1213"/>
      <c r="AN14" s="1214"/>
      <c r="AO14" s="315">
        <v>19635</v>
      </c>
      <c r="AP14" s="315">
        <v>1776</v>
      </c>
      <c r="AQ14" s="316">
        <v>4100</v>
      </c>
      <c r="AR14" s="317">
        <v>-56.7</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12" t="s">
        <v>518</v>
      </c>
      <c r="AL15" s="1213"/>
      <c r="AM15" s="1213"/>
      <c r="AN15" s="1214"/>
      <c r="AO15" s="315">
        <v>30013</v>
      </c>
      <c r="AP15" s="315">
        <v>2715</v>
      </c>
      <c r="AQ15" s="316">
        <v>1979</v>
      </c>
      <c r="AR15" s="317">
        <v>37.200000000000003</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15" t="s">
        <v>519</v>
      </c>
      <c r="AL16" s="1216"/>
      <c r="AM16" s="1216"/>
      <c r="AN16" s="1217"/>
      <c r="AO16" s="315">
        <v>-104197</v>
      </c>
      <c r="AP16" s="315">
        <v>-9426</v>
      </c>
      <c r="AQ16" s="316">
        <v>-8950</v>
      </c>
      <c r="AR16" s="317">
        <v>5.3</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15" t="s">
        <v>189</v>
      </c>
      <c r="AL17" s="1216"/>
      <c r="AM17" s="1216"/>
      <c r="AN17" s="1217"/>
      <c r="AO17" s="315">
        <v>1264988</v>
      </c>
      <c r="AP17" s="315">
        <v>114437</v>
      </c>
      <c r="AQ17" s="316">
        <v>112428</v>
      </c>
      <c r="AR17" s="317">
        <v>1.8</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520</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521</v>
      </c>
      <c r="AP20" s="323" t="s">
        <v>522</v>
      </c>
      <c r="AQ20" s="324" t="s">
        <v>523</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07" t="s">
        <v>524</v>
      </c>
      <c r="AL21" s="1208"/>
      <c r="AM21" s="1208"/>
      <c r="AN21" s="1209"/>
      <c r="AO21" s="327">
        <v>10.220000000000001</v>
      </c>
      <c r="AP21" s="328">
        <v>10.34</v>
      </c>
      <c r="AQ21" s="329">
        <v>-0.12</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07" t="s">
        <v>525</v>
      </c>
      <c r="AL22" s="1208"/>
      <c r="AM22" s="1208"/>
      <c r="AN22" s="1209"/>
      <c r="AO22" s="332">
        <v>96.8</v>
      </c>
      <c r="AP22" s="333">
        <v>96.7</v>
      </c>
      <c r="AQ22" s="334">
        <v>0.1</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526</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527</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528</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0" t="s">
        <v>506</v>
      </c>
      <c r="AP30" s="303"/>
      <c r="AQ30" s="304" t="s">
        <v>507</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1"/>
      <c r="AP31" s="309" t="s">
        <v>508</v>
      </c>
      <c r="AQ31" s="310" t="s">
        <v>509</v>
      </c>
      <c r="AR31" s="311" t="s">
        <v>510</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3" t="s">
        <v>529</v>
      </c>
      <c r="AL32" s="1224"/>
      <c r="AM32" s="1224"/>
      <c r="AN32" s="1225"/>
      <c r="AO32" s="342">
        <v>842484</v>
      </c>
      <c r="AP32" s="342">
        <v>76215</v>
      </c>
      <c r="AQ32" s="343">
        <v>52443</v>
      </c>
      <c r="AR32" s="344">
        <v>45.3</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3" t="s">
        <v>530</v>
      </c>
      <c r="AL33" s="1224"/>
      <c r="AM33" s="1224"/>
      <c r="AN33" s="1225"/>
      <c r="AO33" s="342" t="s">
        <v>516</v>
      </c>
      <c r="AP33" s="342" t="s">
        <v>516</v>
      </c>
      <c r="AQ33" s="343" t="s">
        <v>516</v>
      </c>
      <c r="AR33" s="344" t="s">
        <v>516</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3" t="s">
        <v>531</v>
      </c>
      <c r="AL34" s="1224"/>
      <c r="AM34" s="1224"/>
      <c r="AN34" s="1225"/>
      <c r="AO34" s="342" t="s">
        <v>516</v>
      </c>
      <c r="AP34" s="342" t="s">
        <v>516</v>
      </c>
      <c r="AQ34" s="343" t="s">
        <v>516</v>
      </c>
      <c r="AR34" s="344" t="s">
        <v>516</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3" t="s">
        <v>532</v>
      </c>
      <c r="AL35" s="1224"/>
      <c r="AM35" s="1224"/>
      <c r="AN35" s="1225"/>
      <c r="AO35" s="342">
        <v>13766</v>
      </c>
      <c r="AP35" s="342">
        <v>1245</v>
      </c>
      <c r="AQ35" s="343">
        <v>14640</v>
      </c>
      <c r="AR35" s="344">
        <v>-91.5</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3" t="s">
        <v>533</v>
      </c>
      <c r="AL36" s="1224"/>
      <c r="AM36" s="1224"/>
      <c r="AN36" s="1225"/>
      <c r="AO36" s="342">
        <v>46281</v>
      </c>
      <c r="AP36" s="342">
        <v>4187</v>
      </c>
      <c r="AQ36" s="343">
        <v>3738</v>
      </c>
      <c r="AR36" s="344">
        <v>12</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3" t="s">
        <v>534</v>
      </c>
      <c r="AL37" s="1224"/>
      <c r="AM37" s="1224"/>
      <c r="AN37" s="1225"/>
      <c r="AO37" s="342" t="s">
        <v>516</v>
      </c>
      <c r="AP37" s="342" t="s">
        <v>516</v>
      </c>
      <c r="AQ37" s="343">
        <v>1128</v>
      </c>
      <c r="AR37" s="344" t="s">
        <v>516</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6" t="s">
        <v>535</v>
      </c>
      <c r="AL38" s="1227"/>
      <c r="AM38" s="1227"/>
      <c r="AN38" s="1228"/>
      <c r="AO38" s="345" t="s">
        <v>516</v>
      </c>
      <c r="AP38" s="345" t="s">
        <v>516</v>
      </c>
      <c r="AQ38" s="346">
        <v>7</v>
      </c>
      <c r="AR38" s="334" t="s">
        <v>516</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6" t="s">
        <v>536</v>
      </c>
      <c r="AL39" s="1227"/>
      <c r="AM39" s="1227"/>
      <c r="AN39" s="1228"/>
      <c r="AO39" s="342">
        <v>-966</v>
      </c>
      <c r="AP39" s="342">
        <v>-87</v>
      </c>
      <c r="AQ39" s="343">
        <v>-2426</v>
      </c>
      <c r="AR39" s="344">
        <v>-96.4</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3" t="s">
        <v>537</v>
      </c>
      <c r="AL40" s="1224"/>
      <c r="AM40" s="1224"/>
      <c r="AN40" s="1225"/>
      <c r="AO40" s="342">
        <v>-644033</v>
      </c>
      <c r="AP40" s="342">
        <v>-58262</v>
      </c>
      <c r="AQ40" s="343">
        <v>-48318</v>
      </c>
      <c r="AR40" s="344">
        <v>20.6</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9" t="s">
        <v>300</v>
      </c>
      <c r="AL41" s="1230"/>
      <c r="AM41" s="1230"/>
      <c r="AN41" s="1231"/>
      <c r="AO41" s="342">
        <v>257532</v>
      </c>
      <c r="AP41" s="342">
        <v>23298</v>
      </c>
      <c r="AQ41" s="343">
        <v>21212</v>
      </c>
      <c r="AR41" s="344">
        <v>9.8000000000000007</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538</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539</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540</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8" t="s">
        <v>506</v>
      </c>
      <c r="AN49" s="1220" t="s">
        <v>541</v>
      </c>
      <c r="AO49" s="1221"/>
      <c r="AP49" s="1221"/>
      <c r="AQ49" s="1221"/>
      <c r="AR49" s="1222"/>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19"/>
      <c r="AN50" s="358" t="s">
        <v>542</v>
      </c>
      <c r="AO50" s="359" t="s">
        <v>543</v>
      </c>
      <c r="AP50" s="360" t="s">
        <v>544</v>
      </c>
      <c r="AQ50" s="361" t="s">
        <v>545</v>
      </c>
      <c r="AR50" s="362" t="s">
        <v>546</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547</v>
      </c>
      <c r="AL51" s="355"/>
      <c r="AM51" s="363">
        <v>1124146</v>
      </c>
      <c r="AN51" s="364">
        <v>96435</v>
      </c>
      <c r="AO51" s="365">
        <v>-34.1</v>
      </c>
      <c r="AP51" s="366">
        <v>91837</v>
      </c>
      <c r="AQ51" s="367">
        <v>11</v>
      </c>
      <c r="AR51" s="368">
        <v>-45.1</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548</v>
      </c>
      <c r="AM52" s="371">
        <v>322866</v>
      </c>
      <c r="AN52" s="372">
        <v>27697</v>
      </c>
      <c r="AO52" s="373">
        <v>-34.700000000000003</v>
      </c>
      <c r="AP52" s="374">
        <v>54439</v>
      </c>
      <c r="AQ52" s="375">
        <v>21.7</v>
      </c>
      <c r="AR52" s="376">
        <v>-56.4</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549</v>
      </c>
      <c r="AL53" s="355"/>
      <c r="AM53" s="363">
        <v>573750</v>
      </c>
      <c r="AN53" s="364">
        <v>49731</v>
      </c>
      <c r="AO53" s="365">
        <v>-48.4</v>
      </c>
      <c r="AP53" s="366">
        <v>75972</v>
      </c>
      <c r="AQ53" s="367">
        <v>-17.3</v>
      </c>
      <c r="AR53" s="368">
        <v>-31.1</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548</v>
      </c>
      <c r="AM54" s="371">
        <v>113849</v>
      </c>
      <c r="AN54" s="372">
        <v>9868</v>
      </c>
      <c r="AO54" s="373">
        <v>-64.400000000000006</v>
      </c>
      <c r="AP54" s="374">
        <v>40712</v>
      </c>
      <c r="AQ54" s="375">
        <v>-25.2</v>
      </c>
      <c r="AR54" s="376">
        <v>-39.200000000000003</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550</v>
      </c>
      <c r="AL55" s="355"/>
      <c r="AM55" s="363">
        <v>736085</v>
      </c>
      <c r="AN55" s="364">
        <v>64648</v>
      </c>
      <c r="AO55" s="365">
        <v>30</v>
      </c>
      <c r="AP55" s="366">
        <v>79466</v>
      </c>
      <c r="AQ55" s="367">
        <v>4.5999999999999996</v>
      </c>
      <c r="AR55" s="368">
        <v>25.4</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548</v>
      </c>
      <c r="AM56" s="371">
        <v>239218</v>
      </c>
      <c r="AN56" s="372">
        <v>21010</v>
      </c>
      <c r="AO56" s="373">
        <v>112.9</v>
      </c>
      <c r="AP56" s="374">
        <v>44645</v>
      </c>
      <c r="AQ56" s="375">
        <v>9.6999999999999993</v>
      </c>
      <c r="AR56" s="376">
        <v>103.2</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551</v>
      </c>
      <c r="AL57" s="355"/>
      <c r="AM57" s="363">
        <v>875626</v>
      </c>
      <c r="AN57" s="364">
        <v>78048</v>
      </c>
      <c r="AO57" s="365">
        <v>20.7</v>
      </c>
      <c r="AP57" s="366">
        <v>90072</v>
      </c>
      <c r="AQ57" s="367">
        <v>13.3</v>
      </c>
      <c r="AR57" s="368">
        <v>7.4</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548</v>
      </c>
      <c r="AM58" s="371">
        <v>394013</v>
      </c>
      <c r="AN58" s="372">
        <v>35120</v>
      </c>
      <c r="AO58" s="373">
        <v>67.2</v>
      </c>
      <c r="AP58" s="374">
        <v>46083</v>
      </c>
      <c r="AQ58" s="375">
        <v>3.2</v>
      </c>
      <c r="AR58" s="376">
        <v>64</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552</v>
      </c>
      <c r="AL59" s="355"/>
      <c r="AM59" s="363">
        <v>1552685</v>
      </c>
      <c r="AN59" s="364">
        <v>140464</v>
      </c>
      <c r="AO59" s="365">
        <v>80</v>
      </c>
      <c r="AP59" s="366">
        <v>88328</v>
      </c>
      <c r="AQ59" s="367">
        <v>-1.9</v>
      </c>
      <c r="AR59" s="368">
        <v>81.900000000000006</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548</v>
      </c>
      <c r="AM60" s="371">
        <v>1202564</v>
      </c>
      <c r="AN60" s="372">
        <v>108790</v>
      </c>
      <c r="AO60" s="373">
        <v>209.8</v>
      </c>
      <c r="AP60" s="374">
        <v>49013</v>
      </c>
      <c r="AQ60" s="375">
        <v>6.4</v>
      </c>
      <c r="AR60" s="376">
        <v>203.4</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553</v>
      </c>
      <c r="AL61" s="377"/>
      <c r="AM61" s="378">
        <v>972458</v>
      </c>
      <c r="AN61" s="379">
        <v>85865</v>
      </c>
      <c r="AO61" s="380">
        <v>9.6</v>
      </c>
      <c r="AP61" s="381">
        <v>85135</v>
      </c>
      <c r="AQ61" s="382">
        <v>1.9</v>
      </c>
      <c r="AR61" s="368">
        <v>7.7</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548</v>
      </c>
      <c r="AM62" s="371">
        <v>454502</v>
      </c>
      <c r="AN62" s="372">
        <v>40497</v>
      </c>
      <c r="AO62" s="373">
        <v>58.2</v>
      </c>
      <c r="AP62" s="374">
        <v>46978</v>
      </c>
      <c r="AQ62" s="375">
        <v>3.2</v>
      </c>
      <c r="AR62" s="376">
        <v>55</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XeM3tAqeD/WtjyBpw5GBiThfy9pWoWvG9kYoCpTwrdPC4SavhY3JQjT5A8Niavhueq10gN6yfcqzd5LA6zp2nQ==" saltValue="a3SbtPtPDtZroJgqr3Vsz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A16" zoomScale="70" zoomScaleNormal="70" zoomScaleSheetLayoutView="55" workbookViewId="0">
      <selection activeCell="B6" sqref="B6:K8"/>
    </sheetView>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555</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lhy0fTsD9fwvuO/guppVU3m+NmaEahabQIVxNZck88iJmghkgGtEQg5T8sIE58jfjXk0HpBfl/3vo2FzpTlvxg==" saltValue="m1Ls3+Zrkq6bANzMPMaY9g==" spinCount="100000" sheet="1" objects="1" scenarios="1"/>
  <dataConsolidate/>
  <phoneticPr fontId="2"/>
  <printOptions horizontalCentered="1"/>
  <pageMargins left="0" right="0" top="0.39370078740157483" bottom="0.39370078740157483" header="0.19685039370078741" footer="0.19685039370078741"/>
  <pageSetup paperSize="9" scale="35" orientation="landscape" cellComments="asDisplayed" horizontalDpi="300" verticalDpi="300" r:id="rId1"/>
  <headerFooter>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AF83" zoomScale="70" zoomScaleNormal="70" zoomScaleSheetLayoutView="55" workbookViewId="0">
      <selection activeCell="B6" sqref="B6:K8"/>
    </sheetView>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556</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J8INbaQMWX3IDGcU10HLX4Lp8B1wEE2URgvlVI90EAv7PfPTJANlD+hOkOIq/TkllYFPW/vHrFPhZHV6CuJN/Q==" saltValue="PDxJagD3wns4C2gRwk0Csg==" spinCount="100000" sheet="1" objects="1" scenarios="1"/>
  <dataConsolidate/>
  <phoneticPr fontId="2"/>
  <printOptions horizontalCentered="1"/>
  <pageMargins left="0" right="0" top="0.39370078740157483" bottom="0.39370078740157483" header="0.19685039370078741" footer="0.19685039370078741"/>
  <pageSetup paperSize="9" scale="35" orientation="landscape" cellComments="asDisplayed" horizontalDpi="300" verticalDpi="300" r:id="rId1"/>
  <headerFooter>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28" zoomScale="70" zoomScaleNormal="70" zoomScaleSheetLayoutView="100" workbookViewId="0">
      <selection activeCell="B6" sqref="B6:K8"/>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557</v>
      </c>
      <c r="G46" s="8" t="s">
        <v>558</v>
      </c>
      <c r="H46" s="8" t="s">
        <v>559</v>
      </c>
      <c r="I46" s="8" t="s">
        <v>560</v>
      </c>
      <c r="J46" s="9" t="s">
        <v>561</v>
      </c>
    </row>
    <row r="47" spans="2:10" ht="57.75" customHeight="1" x14ac:dyDescent="0.15">
      <c r="B47" s="10"/>
      <c r="C47" s="1232" t="s">
        <v>3</v>
      </c>
      <c r="D47" s="1232"/>
      <c r="E47" s="1233"/>
      <c r="F47" s="11">
        <v>43.28</v>
      </c>
      <c r="G47" s="12">
        <v>48.84</v>
      </c>
      <c r="H47" s="12">
        <v>55.73</v>
      </c>
      <c r="I47" s="12">
        <v>53.63</v>
      </c>
      <c r="J47" s="13">
        <v>51.53</v>
      </c>
    </row>
    <row r="48" spans="2:10" ht="57.75" customHeight="1" x14ac:dyDescent="0.15">
      <c r="B48" s="14"/>
      <c r="C48" s="1234" t="s">
        <v>4</v>
      </c>
      <c r="D48" s="1234"/>
      <c r="E48" s="1235"/>
      <c r="F48" s="15">
        <v>13.7</v>
      </c>
      <c r="G48" s="16">
        <v>15.34</v>
      </c>
      <c r="H48" s="16">
        <v>4.93</v>
      </c>
      <c r="I48" s="16">
        <v>5.86</v>
      </c>
      <c r="J48" s="17">
        <v>6.52</v>
      </c>
    </row>
    <row r="49" spans="2:10" ht="57.75" customHeight="1" thickBot="1" x14ac:dyDescent="0.2">
      <c r="B49" s="18"/>
      <c r="C49" s="1236" t="s">
        <v>5</v>
      </c>
      <c r="D49" s="1236"/>
      <c r="E49" s="1237"/>
      <c r="F49" s="19" t="s">
        <v>562</v>
      </c>
      <c r="G49" s="20">
        <v>2.57</v>
      </c>
      <c r="H49" s="20" t="s">
        <v>563</v>
      </c>
      <c r="I49" s="20" t="s">
        <v>564</v>
      </c>
      <c r="J49" s="21" t="s">
        <v>565</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PjFvlqiVDsNYl3uFbsOghiJA5d8fpMhE+wcEqwLXVnF4DZJ8Ls+f+eEkeOWB/XrNGU5f4HNXlVdDi8MJhCRNA==" saltValue="1RhrnMLhyilsabaHE1U/zw==" spinCount="100000" sheet="1" objects="1" scenarios="1"/>
  <mergeCells count="3">
    <mergeCell ref="C47:E47"/>
    <mergeCell ref="C48:E48"/>
    <mergeCell ref="C49:E49"/>
  </mergeCells>
  <phoneticPr fontId="2"/>
  <printOptions horizontalCentered="1"/>
  <pageMargins left="0" right="0" top="0.39370078740157483" bottom="0.39370078740157483" header="0.19685039370078741" footer="0.19685039370078741"/>
  <pageSetup paperSize="9" scale="59" orientation="landscape" cellComments="asDisplayed" horizontalDpi="300" verticalDpi="300" r:id="rId1"/>
  <headerFooter>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2020-09-24T02:36:37Z</cp:lastPrinted>
  <dcterms:created xsi:type="dcterms:W3CDTF">2020-02-10T04:31:57Z</dcterms:created>
  <dcterms:modified xsi:type="dcterms:W3CDTF">2020-09-30T00:47:46Z</dcterms:modified>
  <cp:category/>
</cp:coreProperties>
</file>