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経理係長データ\★下水道\予算・決算\決算\R1\経営比較分析表（R元決算）\【伊勢市　下水道】提出\"/>
    </mc:Choice>
  </mc:AlternateContent>
  <workbookProtection workbookAlgorithmName="SHA-512" workbookHashValue="pkY2BxkPUjqkmRs2AM1s8u+BWJLYktjln8HPRkYpe3uo2i745I8PMDqCdmVCQEBX6Zxqtbo6pFXTubChQLw15g==" workbookSaltValue="ajZdiKctbF1GE2ObQkF6zg==" workbookSpinCount="100000" lockStructure="1"/>
  <bookViews>
    <workbookView xWindow="0" yWindow="0" windowWidth="28800" windowHeight="1248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<sst xmlns="http://schemas.openxmlformats.org/spreadsheetml/2006/main" count="236" uniqueCount="118">
  <si>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</si>
  <si>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</si>
  <si>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</si>
  <si>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</si>
  <si>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</si>
  <si>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</si>
  <si>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</si>
  <si>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</si>
  <si>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</si>
  <si>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</si>
  <si>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</si>
  <si>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</si>
  <si>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</si>
  <si>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</si>
  <si>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</si>
  <si>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</si>
  <si>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</si>
  <si>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</si>
  <si>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</si>
  <si>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</si>
  <si>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</si>
  <si>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</si>
  <si>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</si>
  <si>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</si>
  <si>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</si>
  <si>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</si>
  <si>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</si>
  <si>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</si>
  <si>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</si>
  <si>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</si>
  <si>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</si>
  <si>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</si>
  <si>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</si>
  <si>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</si>
  <si>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</si>
  <si>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</si>
  <si>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</si>
  <si>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</si>
  <si>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</si>
  <si>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</si>
  <si>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</si>
  <si>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</si>
  <si>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</si>
  <si>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</si>
  <si>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</si>
  <si>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</si>
  <si>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</si>
  <si>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</si>
  <si>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</si>
  <si>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</si>
  <si>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</si>
  <si>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</si>
  <si>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</si>
  <si>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</si>
  <si>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</si>
  <si>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</si>
  <si>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</si>
  <si>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</si>
  <si>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</si>
  <si>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</si>
  <si>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</si>
  <si>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</si>
  <si>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</si>
  <si>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</si>
  <si>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</si>
  <si>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</si>
  <si>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</si>
  <si>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</si>
  <si>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</si>
  <si>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</si>
  <si>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</si>
  <si>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</si>
  <si>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</si>
  <si>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</si>
  <si>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</si>
  <si>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</si>
  <si>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</si>
  <si>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</si>
  <si>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</si>
  <si>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</si>
  <si>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</si>
  <si>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</si>
  <si>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</si>
  <si>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</si>
  <si>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</si>
  <si>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</si>
  <si>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</si>
  <si>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</si>
  <si>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</si>
  <si>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</si>
  <si>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</si>
  <si>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</si>
  <si>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</si>
  <si>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</si>
  <si>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</si>
  <si>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</si>
  <si>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</si>
  <si>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</si>
  <si>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</si>
  <si>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</si>
  <si>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</si>
  <si>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</si>
  <si>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</si>
  <si>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</si>
  <si>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</si>
  <si>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</si>
  <si>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</si>
  <si>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</si>
  <si>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</si>
  <si>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</si>
  <si>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</si>
  <si>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</si>
  <si>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</si>
  <si>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</si>
  <si>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</si>
  <si>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のうち償却対象資産の減価償却がどの程度進んでいるかを表し資産の老朽化度合を示す①有形固定資産減価償却率は類似団体平均値よりも高くなっているが、24.01％であるため老朽化については問題ないと言える。また、法定耐用年数を経過した管渠はないため、②管渠老朽化率及び③管渠改善率についても0％である。</t>
    <phoneticPr fontId="4"/>
  </si>
  <si>
    <t>　経営の健全性においては、①経営収支比率が単年度の収支が黒字であることを示す100％を超え、かつ、②累積欠損金が発生していないことを示す0％であることから健全であると言える。また、⑤経費回収率も100％に近づき、使用料で回収すべき経費をほぼ使用料で賄えていると言える。
　また、料金収入に対する企業債残高の割合を表す④企業債残高対事業規模比率も全国平均値を下回っているが、１年以内に支払うべき債務に対して支払うことができる現金等がある状況を示す③流動比率は今年度は100％を下回った。③流動比率は右肩下がりで悪化しているため、健全な財政状態の観点から、経営基盤の強化に取り組んでいく必要がある。
　処理区域内人口のうち、実際に下水道に接続している人口の割合を表した⑧水洗化率は類似団体よりも低いが、有収水量１㎥あたりの汚水処理に要した費用⑥汚水処理原価も類似団体より低い状態にあり良好な経営状態である。
　なお、平成25年度中に流域下水道に接続替えにより汚水処理施設を廃止し、経費の削減を図ったため、⑦施設利用率は0％である。</t>
    <rPh sb="271" eb="273">
      <t>カンテン</t>
    </rPh>
    <rPh sb="278" eb="280">
      <t>キバン</t>
    </rPh>
    <rPh sb="281" eb="283">
      <t>キョウカ</t>
    </rPh>
    <rPh sb="284" eb="285">
      <t>ト</t>
    </rPh>
    <rPh sb="286" eb="287">
      <t>ク</t>
    </rPh>
    <phoneticPr fontId="4"/>
  </si>
  <si>
    <t>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一方で、流域関連公共下水道の供用区域の拡大を進めるため、経営戦略の投資計画に基づき、下水道未普及対策事業など合理的な設備投資の実施に努める必要がある。また、災害に強いライフラインの整備として、勢田川流域等浸水対策実行計画に基づく浸水対策に取り組むとともに、長期的な視点で下水道施設全体を対象とした耐震対策や老朽化した施設の強化・更新を進める下水道ストックマネジメント計画を着実に実行している。
　さらに、令和３年度には経営戦略を見直し、経営基盤の強化と財政マネジメントの向上に取り組んでいく。</t>
    <rPh sb="209" eb="211">
      <t>ジッコウ</t>
    </rPh>
    <rPh sb="211" eb="213">
      <t>ケイカク</t>
    </rPh>
    <rPh sb="286" eb="288">
      <t>ケイカク</t>
    </rPh>
    <rPh sb="289" eb="291">
      <t>チャクジツ</t>
    </rPh>
    <rPh sb="292" eb="294">
      <t>ジッコウ</t>
    </rPh>
    <rPh sb="312" eb="314">
      <t>ケイエイ</t>
    </rPh>
    <rPh sb="314" eb="316">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</si>
</sst>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01-492B-ADB6-BC231DA9215D}"/>
            </c:ext>
          </c:extLst>
        </c:ser>
        <c:dLbls>
          <c:showLegendKey val="0"/>
          <c:showVal val="0"/>
          <c:showCatName val="0"/>
          <c:showSerName val="0"/>
          <c:showPercent val="0"/>
          <c:showBubbleSize val="0"/>
        </c:dLbls>
        <c:gapWidth val="150"/>
        <c:axId val="365135912"/>
        <c:axId val="3651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xmlns:c16r2="http://schemas.microsoft.com/office/drawing/2015/06/chart">
            <c:ext xmlns:c16="http://schemas.microsoft.com/office/drawing/2014/chart" uri="{C3380CC4-5D6E-409C-BE32-E72D297353CC}">
              <c16:uniqueId val="{00000001-0301-492B-ADB6-BC231DA9215D}"/>
            </c:ext>
          </c:extLst>
        </c:ser>
        <c:dLbls>
          <c:showLegendKey val="0"/>
          <c:showVal val="0"/>
          <c:showCatName val="0"/>
          <c:showSerName val="0"/>
          <c:showPercent val="0"/>
          <c:showBubbleSize val="0"/>
        </c:dLbls>
        <c:marker val="1"/>
        <c:smooth val="0"/>
        <c:axId val="365135912"/>
        <c:axId val="365135128"/>
      </c:lineChart>
      <c:dateAx>
        <c:axId val="365135912"/>
        <c:scaling>
          <c:orientation val="minMax"/>
        </c:scaling>
        <c:delete val="1"/>
        <c:axPos val="b"/>
        <c:numFmt formatCode="&quot;H&quot;yy" sourceLinked="1"/>
        <c:majorTickMark val="none"/>
        <c:minorTickMark val="none"/>
        <c:tickLblPos val="none"/>
        <c:crossAx val="365135128"/>
        <c:crosses val="autoZero"/>
        <c:auto val="1"/>
        <c:lblOffset val="100"/>
        <c:baseTimeUnit val="years"/>
      </c:dateAx>
      <c:valAx>
        <c:axId val="3651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3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CA-4B18-9956-4C33704B62FF}"/>
            </c:ext>
          </c:extLst>
        </c:ser>
        <c:dLbls>
          <c:showLegendKey val="0"/>
          <c:showVal val="0"/>
          <c:showCatName val="0"/>
          <c:showSerName val="0"/>
          <c:showPercent val="0"/>
          <c:showBubbleSize val="0"/>
        </c:dLbls>
        <c:gapWidth val="150"/>
        <c:axId val="366359408"/>
        <c:axId val="3663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xmlns:c16r2="http://schemas.microsoft.com/office/drawing/2015/06/chart">
            <c:ext xmlns:c16="http://schemas.microsoft.com/office/drawing/2014/chart" uri="{C3380CC4-5D6E-409C-BE32-E72D297353CC}">
              <c16:uniqueId val="{00000001-F2CA-4B18-9956-4C33704B62FF}"/>
            </c:ext>
          </c:extLst>
        </c:ser>
        <c:dLbls>
          <c:showLegendKey val="0"/>
          <c:showVal val="0"/>
          <c:showCatName val="0"/>
          <c:showSerName val="0"/>
          <c:showPercent val="0"/>
          <c:showBubbleSize val="0"/>
        </c:dLbls>
        <c:marker val="1"/>
        <c:smooth val="0"/>
        <c:axId val="366359408"/>
        <c:axId val="366361368"/>
      </c:lineChart>
      <c:dateAx>
        <c:axId val="366359408"/>
        <c:scaling>
          <c:orientation val="minMax"/>
        </c:scaling>
        <c:delete val="1"/>
        <c:axPos val="b"/>
        <c:numFmt formatCode="&quot;H&quot;yy" sourceLinked="1"/>
        <c:majorTickMark val="none"/>
        <c:minorTickMark val="none"/>
        <c:tickLblPos val="none"/>
        <c:crossAx val="366361368"/>
        <c:crosses val="autoZero"/>
        <c:auto val="1"/>
        <c:lblOffset val="100"/>
        <c:baseTimeUnit val="years"/>
      </c:dateAx>
      <c:valAx>
        <c:axId val="3663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77.17</c:v>
                </c:pt>
                <c:pt idx="1">
                  <c:v>79.62</c:v>
                </c:pt>
                <c:pt idx="2">
                  <c:v>80.63</c:v>
                </c:pt>
                <c:pt idx="3">
                  <c:v>80.739999999999995</c:v>
                </c:pt>
                <c:pt idx="4">
                  <c:v>80.02</c:v>
                </c:pt>
              </c:numCache>
            </c:numRef>
          </c:val>
          <c:extLst xmlns:c16r2="http://schemas.microsoft.com/office/drawing/2015/06/chart">
            <c:ext xmlns:c16="http://schemas.microsoft.com/office/drawing/2014/chart" uri="{C3380CC4-5D6E-409C-BE32-E72D297353CC}">
              <c16:uniqueId val="{00000000-8525-41F9-8CC5-1D0F26591CD4}"/>
            </c:ext>
          </c:extLst>
        </c:ser>
        <c:dLbls>
          <c:showLegendKey val="0"/>
          <c:showVal val="0"/>
          <c:showCatName val="0"/>
          <c:showSerName val="0"/>
          <c:showPercent val="0"/>
          <c:showBubbleSize val="0"/>
        </c:dLbls>
        <c:gapWidth val="150"/>
        <c:axId val="366362152"/>
        <c:axId val="36635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xmlns:c16r2="http://schemas.microsoft.com/office/drawing/2015/06/chart">
            <c:ext xmlns:c16="http://schemas.microsoft.com/office/drawing/2014/chart" uri="{C3380CC4-5D6E-409C-BE32-E72D297353CC}">
              <c16:uniqueId val="{00000001-8525-41F9-8CC5-1D0F26591CD4}"/>
            </c:ext>
          </c:extLst>
        </c:ser>
        <c:dLbls>
          <c:showLegendKey val="0"/>
          <c:showVal val="0"/>
          <c:showCatName val="0"/>
          <c:showSerName val="0"/>
          <c:showPercent val="0"/>
          <c:showBubbleSize val="0"/>
        </c:dLbls>
        <c:marker val="1"/>
        <c:smooth val="0"/>
        <c:axId val="366362152"/>
        <c:axId val="366356272"/>
      </c:lineChart>
      <c:dateAx>
        <c:axId val="366362152"/>
        <c:scaling>
          <c:orientation val="minMax"/>
        </c:scaling>
        <c:delete val="1"/>
        <c:axPos val="b"/>
        <c:numFmt formatCode="&quot;H&quot;yy" sourceLinked="1"/>
        <c:majorTickMark val="none"/>
        <c:minorTickMark val="none"/>
        <c:tickLblPos val="none"/>
        <c:crossAx val="366356272"/>
        <c:crosses val="autoZero"/>
        <c:auto val="1"/>
        <c:lblOffset val="100"/>
        <c:baseTimeUnit val="years"/>
      </c:dateAx>
      <c:valAx>
        <c:axId val="36635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102.27</c:v>
                </c:pt>
                <c:pt idx="1">
                  <c:v>109.3</c:v>
                </c:pt>
                <c:pt idx="2">
                  <c:v>108.39</c:v>
                </c:pt>
                <c:pt idx="3">
                  <c:v>103.73</c:v>
                </c:pt>
                <c:pt idx="4">
                  <c:v>103.19</c:v>
                </c:pt>
              </c:numCache>
            </c:numRef>
          </c:val>
          <c:extLst xmlns:c16r2="http://schemas.microsoft.com/office/drawing/2015/06/chart">
            <c:ext xmlns:c16="http://schemas.microsoft.com/office/drawing/2014/chart" uri="{C3380CC4-5D6E-409C-BE32-E72D297353CC}">
              <c16:uniqueId val="{00000000-EA06-41C3-8238-E4657CD30ECD}"/>
            </c:ext>
          </c:extLst>
        </c:ser>
        <c:dLbls>
          <c:showLegendKey val="0"/>
          <c:showVal val="0"/>
          <c:showCatName val="0"/>
          <c:showSerName val="0"/>
          <c:showPercent val="0"/>
          <c:showBubbleSize val="0"/>
        </c:dLbls>
        <c:gapWidth val="150"/>
        <c:axId val="365132776"/>
        <c:axId val="3651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xmlns:c16r2="http://schemas.microsoft.com/office/drawing/2015/06/chart">
            <c:ext xmlns:c16="http://schemas.microsoft.com/office/drawing/2014/chart" uri="{C3380CC4-5D6E-409C-BE32-E72D297353CC}">
              <c16:uniqueId val="{00000001-EA06-41C3-8238-E4657CD30ECD}"/>
            </c:ext>
          </c:extLst>
        </c:ser>
        <c:dLbls>
          <c:showLegendKey val="0"/>
          <c:showVal val="0"/>
          <c:showCatName val="0"/>
          <c:showSerName val="0"/>
          <c:showPercent val="0"/>
          <c:showBubbleSize val="0"/>
        </c:dLbls>
        <c:marker val="1"/>
        <c:smooth val="0"/>
        <c:axId val="365132776"/>
        <c:axId val="365134736"/>
      </c:lineChart>
      <c:dateAx>
        <c:axId val="365132776"/>
        <c:scaling>
          <c:orientation val="minMax"/>
        </c:scaling>
        <c:delete val="1"/>
        <c:axPos val="b"/>
        <c:numFmt formatCode="&quot;H&quot;yy" sourceLinked="1"/>
        <c:majorTickMark val="none"/>
        <c:minorTickMark val="none"/>
        <c:tickLblPos val="none"/>
        <c:crossAx val="365134736"/>
        <c:crosses val="autoZero"/>
        <c:auto val="1"/>
        <c:lblOffset val="100"/>
        <c:baseTimeUnit val="years"/>
      </c:dateAx>
      <c:valAx>
        <c:axId val="3651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3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19.32</c:v>
                </c:pt>
                <c:pt idx="1">
                  <c:v>20.25</c:v>
                </c:pt>
                <c:pt idx="2">
                  <c:v>21.41</c:v>
                </c:pt>
                <c:pt idx="3">
                  <c:v>22.75</c:v>
                </c:pt>
                <c:pt idx="4">
                  <c:v>24.01</c:v>
                </c:pt>
              </c:numCache>
            </c:numRef>
          </c:val>
          <c:extLst xmlns:c16r2="http://schemas.microsoft.com/office/drawing/2015/06/chart">
            <c:ext xmlns:c16="http://schemas.microsoft.com/office/drawing/2014/chart" uri="{C3380CC4-5D6E-409C-BE32-E72D297353CC}">
              <c16:uniqueId val="{00000000-C808-49B4-BB61-0352494F0283}"/>
            </c:ext>
          </c:extLst>
        </c:ser>
        <c:dLbls>
          <c:showLegendKey val="0"/>
          <c:showVal val="0"/>
          <c:showCatName val="0"/>
          <c:showSerName val="0"/>
          <c:showPercent val="0"/>
          <c:showBubbleSize val="0"/>
        </c:dLbls>
        <c:gapWidth val="150"/>
        <c:axId val="366378936"/>
        <c:axId val="3663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xmlns:c16r2="http://schemas.microsoft.com/office/drawing/2015/06/chart">
            <c:ext xmlns:c16="http://schemas.microsoft.com/office/drawing/2014/chart" uri="{C3380CC4-5D6E-409C-BE32-E72D297353CC}">
              <c16:uniqueId val="{00000001-C808-49B4-BB61-0352494F0283}"/>
            </c:ext>
          </c:extLst>
        </c:ser>
        <c:dLbls>
          <c:showLegendKey val="0"/>
          <c:showVal val="0"/>
          <c:showCatName val="0"/>
          <c:showSerName val="0"/>
          <c:showPercent val="0"/>
          <c:showBubbleSize val="0"/>
        </c:dLbls>
        <c:marker val="1"/>
        <c:smooth val="0"/>
        <c:axId val="366378936"/>
        <c:axId val="366385208"/>
      </c:lineChart>
      <c:dateAx>
        <c:axId val="366378936"/>
        <c:scaling>
          <c:orientation val="minMax"/>
        </c:scaling>
        <c:delete val="1"/>
        <c:axPos val="b"/>
        <c:numFmt formatCode="&quot;H&quot;yy" sourceLinked="1"/>
        <c:majorTickMark val="none"/>
        <c:minorTickMark val="none"/>
        <c:tickLblPos val="none"/>
        <c:crossAx val="366385208"/>
        <c:crosses val="autoZero"/>
        <c:auto val="1"/>
        <c:lblOffset val="100"/>
        <c:baseTimeUnit val="years"/>
      </c:dateAx>
      <c:valAx>
        <c:axId val="3663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7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DF-4B93-B77C-AA0F62E31523}"/>
            </c:ext>
          </c:extLst>
        </c:ser>
        <c:dLbls>
          <c:showLegendKey val="0"/>
          <c:showVal val="0"/>
          <c:showCatName val="0"/>
          <c:showSerName val="0"/>
          <c:showPercent val="0"/>
          <c:showBubbleSize val="0"/>
        </c:dLbls>
        <c:gapWidth val="150"/>
        <c:axId val="366379328"/>
        <c:axId val="36638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xmlns:c16r2="http://schemas.microsoft.com/office/drawing/2015/06/chart">
            <c:ext xmlns:c16="http://schemas.microsoft.com/office/drawing/2014/chart" uri="{C3380CC4-5D6E-409C-BE32-E72D297353CC}">
              <c16:uniqueId val="{00000001-E6DF-4B93-B77C-AA0F62E31523}"/>
            </c:ext>
          </c:extLst>
        </c:ser>
        <c:dLbls>
          <c:showLegendKey val="0"/>
          <c:showVal val="0"/>
          <c:showCatName val="0"/>
          <c:showSerName val="0"/>
          <c:showPercent val="0"/>
          <c:showBubbleSize val="0"/>
        </c:dLbls>
        <c:marker val="1"/>
        <c:smooth val="0"/>
        <c:axId val="366379328"/>
        <c:axId val="366382856"/>
      </c:lineChart>
      <c:dateAx>
        <c:axId val="366379328"/>
        <c:scaling>
          <c:orientation val="minMax"/>
        </c:scaling>
        <c:delete val="1"/>
        <c:axPos val="b"/>
        <c:numFmt formatCode="&quot;H&quot;yy" sourceLinked="1"/>
        <c:majorTickMark val="none"/>
        <c:minorTickMark val="none"/>
        <c:tickLblPos val="none"/>
        <c:crossAx val="366382856"/>
        <c:crosses val="autoZero"/>
        <c:auto val="1"/>
        <c:lblOffset val="100"/>
        <c:baseTimeUnit val="years"/>
      </c:dateAx>
      <c:valAx>
        <c:axId val="3663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16-431C-A83B-C27B2A7D7C18}"/>
            </c:ext>
          </c:extLst>
        </c:ser>
        <c:dLbls>
          <c:showLegendKey val="0"/>
          <c:showVal val="0"/>
          <c:showCatName val="0"/>
          <c:showSerName val="0"/>
          <c:showPercent val="0"/>
          <c:showBubbleSize val="0"/>
        </c:dLbls>
        <c:gapWidth val="150"/>
        <c:axId val="366378544"/>
        <c:axId val="3663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xmlns:c16r2="http://schemas.microsoft.com/office/drawing/2015/06/chart">
            <c:ext xmlns:c16="http://schemas.microsoft.com/office/drawing/2014/chart" uri="{C3380CC4-5D6E-409C-BE32-E72D297353CC}">
              <c16:uniqueId val="{00000001-FD16-431C-A83B-C27B2A7D7C18}"/>
            </c:ext>
          </c:extLst>
        </c:ser>
        <c:dLbls>
          <c:showLegendKey val="0"/>
          <c:showVal val="0"/>
          <c:showCatName val="0"/>
          <c:showSerName val="0"/>
          <c:showPercent val="0"/>
          <c:showBubbleSize val="0"/>
        </c:dLbls>
        <c:marker val="1"/>
        <c:smooth val="0"/>
        <c:axId val="366378544"/>
        <c:axId val="366380896"/>
      </c:lineChart>
      <c:dateAx>
        <c:axId val="366378544"/>
        <c:scaling>
          <c:orientation val="minMax"/>
        </c:scaling>
        <c:delete val="1"/>
        <c:axPos val="b"/>
        <c:numFmt formatCode="&quot;H&quot;yy" sourceLinked="1"/>
        <c:majorTickMark val="none"/>
        <c:minorTickMark val="none"/>
        <c:tickLblPos val="none"/>
        <c:crossAx val="366380896"/>
        <c:crosses val="autoZero"/>
        <c:auto val="1"/>
        <c:lblOffset val="100"/>
        <c:baseTimeUnit val="years"/>
      </c:dateAx>
      <c:valAx>
        <c:axId val="3663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142.66999999999999</c:v>
                </c:pt>
                <c:pt idx="1">
                  <c:v>133.97</c:v>
                </c:pt>
                <c:pt idx="2">
                  <c:v>123.52</c:v>
                </c:pt>
                <c:pt idx="3">
                  <c:v>104.63</c:v>
                </c:pt>
                <c:pt idx="4">
                  <c:v>86.52</c:v>
                </c:pt>
              </c:numCache>
            </c:numRef>
          </c:val>
          <c:extLst xmlns:c16r2="http://schemas.microsoft.com/office/drawing/2015/06/chart">
            <c:ext xmlns:c16="http://schemas.microsoft.com/office/drawing/2014/chart" uri="{C3380CC4-5D6E-409C-BE32-E72D297353CC}">
              <c16:uniqueId val="{00000000-FB32-401D-A5A0-19F7186B876A}"/>
            </c:ext>
          </c:extLst>
        </c:ser>
        <c:dLbls>
          <c:showLegendKey val="0"/>
          <c:showVal val="0"/>
          <c:showCatName val="0"/>
          <c:showSerName val="0"/>
          <c:showPercent val="0"/>
          <c:showBubbleSize val="0"/>
        </c:dLbls>
        <c:gapWidth val="150"/>
        <c:axId val="366381288"/>
        <c:axId val="3663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xmlns:c16r2="http://schemas.microsoft.com/office/drawing/2015/06/chart">
            <c:ext xmlns:c16="http://schemas.microsoft.com/office/drawing/2014/chart" uri="{C3380CC4-5D6E-409C-BE32-E72D297353CC}">
              <c16:uniqueId val="{00000001-FB32-401D-A5A0-19F7186B876A}"/>
            </c:ext>
          </c:extLst>
        </c:ser>
        <c:dLbls>
          <c:showLegendKey val="0"/>
          <c:showVal val="0"/>
          <c:showCatName val="0"/>
          <c:showSerName val="0"/>
          <c:showPercent val="0"/>
          <c:showBubbleSize val="0"/>
        </c:dLbls>
        <c:marker val="1"/>
        <c:smooth val="0"/>
        <c:axId val="366381288"/>
        <c:axId val="366384032"/>
      </c:lineChart>
      <c:dateAx>
        <c:axId val="366381288"/>
        <c:scaling>
          <c:orientation val="minMax"/>
        </c:scaling>
        <c:delete val="1"/>
        <c:axPos val="b"/>
        <c:numFmt formatCode="&quot;H&quot;yy" sourceLinked="1"/>
        <c:majorTickMark val="none"/>
        <c:minorTickMark val="none"/>
        <c:tickLblPos val="none"/>
        <c:crossAx val="366384032"/>
        <c:crosses val="autoZero"/>
        <c:auto val="1"/>
        <c:lblOffset val="100"/>
        <c:baseTimeUnit val="years"/>
      </c:dateAx>
      <c:valAx>
        <c:axId val="3663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1071.56</c:v>
                </c:pt>
                <c:pt idx="1">
                  <c:v>1037.46</c:v>
                </c:pt>
                <c:pt idx="2">
                  <c:v>481.15</c:v>
                </c:pt>
                <c:pt idx="3">
                  <c:v>479.14</c:v>
                </c:pt>
                <c:pt idx="4">
                  <c:v>430.52</c:v>
                </c:pt>
              </c:numCache>
            </c:numRef>
          </c:val>
          <c:extLst xmlns:c16r2="http://schemas.microsoft.com/office/drawing/2015/06/chart">
            <c:ext xmlns:c16="http://schemas.microsoft.com/office/drawing/2014/chart" uri="{C3380CC4-5D6E-409C-BE32-E72D297353CC}">
              <c16:uniqueId val="{00000000-277E-44F2-B809-355AE9536678}"/>
            </c:ext>
          </c:extLst>
        </c:ser>
        <c:dLbls>
          <c:showLegendKey val="0"/>
          <c:showVal val="0"/>
          <c:showCatName val="0"/>
          <c:showSerName val="0"/>
          <c:showPercent val="0"/>
          <c:showBubbleSize val="0"/>
        </c:dLbls>
        <c:gapWidth val="150"/>
        <c:axId val="366384816"/>
        <c:axId val="36638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xmlns:c16r2="http://schemas.microsoft.com/office/drawing/2015/06/chart">
            <c:ext xmlns:c16="http://schemas.microsoft.com/office/drawing/2014/chart" uri="{C3380CC4-5D6E-409C-BE32-E72D297353CC}">
              <c16:uniqueId val="{00000001-277E-44F2-B809-355AE9536678}"/>
            </c:ext>
          </c:extLst>
        </c:ser>
        <c:dLbls>
          <c:showLegendKey val="0"/>
          <c:showVal val="0"/>
          <c:showCatName val="0"/>
          <c:showSerName val="0"/>
          <c:showPercent val="0"/>
          <c:showBubbleSize val="0"/>
        </c:dLbls>
        <c:marker val="1"/>
        <c:smooth val="0"/>
        <c:axId val="366384816"/>
        <c:axId val="366381680"/>
      </c:lineChart>
      <c:dateAx>
        <c:axId val="366384816"/>
        <c:scaling>
          <c:orientation val="minMax"/>
        </c:scaling>
        <c:delete val="1"/>
        <c:axPos val="b"/>
        <c:numFmt formatCode="&quot;H&quot;yy" sourceLinked="1"/>
        <c:majorTickMark val="none"/>
        <c:minorTickMark val="none"/>
        <c:tickLblPos val="none"/>
        <c:crossAx val="366381680"/>
        <c:crosses val="autoZero"/>
        <c:auto val="1"/>
        <c:lblOffset val="100"/>
        <c:baseTimeUnit val="years"/>
      </c:dateAx>
      <c:valAx>
        <c:axId val="36638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71.900000000000006</c:v>
                </c:pt>
                <c:pt idx="1">
                  <c:v>80.349999999999994</c:v>
                </c:pt>
                <c:pt idx="2">
                  <c:v>99.63</c:v>
                </c:pt>
                <c:pt idx="3">
                  <c:v>99.94</c:v>
                </c:pt>
                <c:pt idx="4">
                  <c:v>99.9</c:v>
                </c:pt>
              </c:numCache>
            </c:numRef>
          </c:val>
          <c:extLst xmlns:c16r2="http://schemas.microsoft.com/office/drawing/2015/06/chart">
            <c:ext xmlns:c16="http://schemas.microsoft.com/office/drawing/2014/chart" uri="{C3380CC4-5D6E-409C-BE32-E72D297353CC}">
              <c16:uniqueId val="{00000000-C009-43AD-B31E-606B8B27CA29}"/>
            </c:ext>
          </c:extLst>
        </c:ser>
        <c:dLbls>
          <c:showLegendKey val="0"/>
          <c:showVal val="0"/>
          <c:showCatName val="0"/>
          <c:showSerName val="0"/>
          <c:showPercent val="0"/>
          <c:showBubbleSize val="0"/>
        </c:dLbls>
        <c:gapWidth val="150"/>
        <c:axId val="366361760"/>
        <c:axId val="3663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xmlns:c16r2="http://schemas.microsoft.com/office/drawing/2015/06/chart">
            <c:ext xmlns:c16="http://schemas.microsoft.com/office/drawing/2014/chart" uri="{C3380CC4-5D6E-409C-BE32-E72D297353CC}">
              <c16:uniqueId val="{00000001-C009-43AD-B31E-606B8B27CA29}"/>
            </c:ext>
          </c:extLst>
        </c:ser>
        <c:dLbls>
          <c:showLegendKey val="0"/>
          <c:showVal val="0"/>
          <c:showCatName val="0"/>
          <c:showSerName val="0"/>
          <c:showPercent val="0"/>
          <c:showBubbleSize val="0"/>
        </c:dLbls>
        <c:marker val="1"/>
        <c:smooth val="0"/>
        <c:axId val="366361760"/>
        <c:axId val="366360192"/>
      </c:lineChart>
      <c:dateAx>
        <c:axId val="366361760"/>
        <c:scaling>
          <c:orientation val="minMax"/>
        </c:scaling>
        <c:delete val="1"/>
        <c:axPos val="b"/>
        <c:numFmt formatCode="&quot;H&quot;yy" sourceLinked="1"/>
        <c:majorTickMark val="none"/>
        <c:minorTickMark val="none"/>
        <c:tickLblPos val="none"/>
        <c:crossAx val="366360192"/>
        <c:crosses val="autoZero"/>
        <c:auto val="1"/>
        <c:lblOffset val="100"/>
        <c:baseTimeUnit val="years"/>
      </c:dateAx>
      <c:valAx>
        <c:axId val="3663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208.97</c:v>
                </c:pt>
                <c:pt idx="1">
                  <c:v>186.57</c:v>
                </c:pt>
                <c:pt idx="2">
                  <c:v>150.43</c:v>
                </c:pt>
                <c:pt idx="3">
                  <c:v>150.05000000000001</c:v>
                </c:pt>
                <c:pt idx="4">
                  <c:v>150.05000000000001</c:v>
                </c:pt>
              </c:numCache>
            </c:numRef>
          </c:val>
          <c:extLst xmlns:c16r2="http://schemas.microsoft.com/office/drawing/2015/06/chart">
            <c:ext xmlns:c16="http://schemas.microsoft.com/office/drawing/2014/chart" uri="{C3380CC4-5D6E-409C-BE32-E72D297353CC}">
              <c16:uniqueId val="{00000000-D514-4737-A64E-13EA44E2B13C}"/>
            </c:ext>
          </c:extLst>
        </c:ser>
        <c:dLbls>
          <c:showLegendKey val="0"/>
          <c:showVal val="0"/>
          <c:showCatName val="0"/>
          <c:showSerName val="0"/>
          <c:showPercent val="0"/>
          <c:showBubbleSize val="0"/>
        </c:dLbls>
        <c:gapWidth val="150"/>
        <c:axId val="366359016"/>
        <c:axId val="3663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xmlns:c16r2="http://schemas.microsoft.com/office/drawing/2015/06/chart">
            <c:ext xmlns:c16="http://schemas.microsoft.com/office/drawing/2014/chart" uri="{C3380CC4-5D6E-409C-BE32-E72D297353CC}">
              <c16:uniqueId val="{00000001-D514-4737-A64E-13EA44E2B13C}"/>
            </c:ext>
          </c:extLst>
        </c:ser>
        <c:dLbls>
          <c:showLegendKey val="0"/>
          <c:showVal val="0"/>
          <c:showCatName val="0"/>
          <c:showSerName val="0"/>
          <c:showPercent val="0"/>
          <c:showBubbleSize val="0"/>
        </c:dLbls>
        <c:marker val="1"/>
        <c:smooth val="0"/>
        <c:axId val="366359016"/>
        <c:axId val="366358624"/>
      </c:lineChart>
      <c:dateAx>
        <c:axId val="366359016"/>
        <c:scaling>
          <c:orientation val="minMax"/>
        </c:scaling>
        <c:delete val="1"/>
        <c:axPos val="b"/>
        <c:numFmt formatCode="&quot;H&quot;yy" sourceLinked="1"/>
        <c:majorTickMark val="none"/>
        <c:minorTickMark val="none"/>
        <c:tickLblPos val="none"/>
        <c:crossAx val="366358624"/>
        <c:crosses val="autoZero"/>
        <c:auto val="1"/>
        <c:lblOffset val="100"/>
        <c:baseTimeUnit val="years"/>
      </c:dateAx>
      <c:valAx>
        <c:axId val="3663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5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AX58" sqref="AX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125462</v>
      </c>
      <c r="AM8" s="69"/>
      <c r="AN8" s="69"/>
      <c r="AO8" s="69"/>
      <c r="AP8" s="69"/>
      <c r="AQ8" s="69"/>
      <c r="AR8" s="69"/>
      <c r="AS8" s="69"/>
      <c r="AT8" s="68">
        <f>データ!T6</f>
        <v>208.35</v>
      </c>
      <c r="AU8" s="68"/>
      <c r="AV8" s="68"/>
      <c r="AW8" s="68"/>
      <c r="AX8" s="68"/>
      <c r="AY8" s="68"/>
      <c r="AZ8" s="68"/>
      <c r="BA8" s="68"/>
      <c r="BB8" s="68">
        <f>データ!U6</f>
        <v>602.16999999999996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50.88</v>
      </c>
      <c r="J10" s="68"/>
      <c r="K10" s="68"/>
      <c r="L10" s="68"/>
      <c r="M10" s="68"/>
      <c r="N10" s="68"/>
      <c r="O10" s="68"/>
      <c r="P10" s="68">
        <f>データ!P6</f>
        <v>52.73</v>
      </c>
      <c r="Q10" s="68"/>
      <c r="R10" s="68"/>
      <c r="S10" s="68"/>
      <c r="T10" s="68"/>
      <c r="U10" s="68"/>
      <c r="V10" s="68"/>
      <c r="W10" s="68">
        <f>データ!Q6</f>
        <v>101.41</v>
      </c>
      <c r="X10" s="68"/>
      <c r="Y10" s="68"/>
      <c r="Z10" s="68"/>
      <c r="AA10" s="68"/>
      <c r="AB10" s="68"/>
      <c r="AC10" s="68"/>
      <c r="AD10" s="69">
        <f>データ!R6</f>
        <v>2530</v>
      </c>
      <c r="AE10" s="69"/>
      <c r="AF10" s="69"/>
      <c r="AG10" s="69"/>
      <c r="AH10" s="69"/>
      <c r="AI10" s="69"/>
      <c r="AJ10" s="69"/>
      <c r="AK10" s="2"/>
      <c r="AL10" s="69">
        <f>データ!V6</f>
        <v>65940</v>
      </c>
      <c r="AM10" s="69"/>
      <c r="AN10" s="69"/>
      <c r="AO10" s="69"/>
      <c r="AP10" s="69"/>
      <c r="AQ10" s="69"/>
      <c r="AR10" s="69"/>
      <c r="AS10" s="69"/>
      <c r="AT10" s="68">
        <f>データ!W6</f>
        <v>16.86</v>
      </c>
      <c r="AU10" s="68"/>
      <c r="AV10" s="68"/>
      <c r="AW10" s="68"/>
      <c r="AX10" s="68"/>
      <c r="AY10" s="68"/>
      <c r="AZ10" s="68"/>
      <c r="BA10" s="68"/>
      <c r="BB10" s="68">
        <f>データ!X6</f>
        <v>3911.03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2LRyLVCbcX+hjfWY+pwwRIbUS7rgYkbd88+Q/0a+EEkinG2UCzxsE9GfPKqb/nzUNH9R9EQ7dz/eK4gq8k+2w==" saltValue="QtqLenL0HD6iJT08Avy6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242039</v>
      </c>
      <c r="D6" s="33">
        <f t="shared" si="3"/>
        <v>46</v>
      </c>
      <c r="E6" s="33">
        <f t="shared" si="3"/>
        <v>17</v>
      </c>
      <c r="F6" s="33">
        <f t="shared" si="3"/>
        <v>1</v>
      </c>
      <c r="G6" s="33">
        <f t="shared" si="3"/>
        <v>0</v>
      </c>
      <c r="H6" s="33" t="str">
        <f t="shared" si="3"/>
        <v>三重県　伊勢市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50.88</v>
      </c>
      <c r="P6" s="34">
        <f t="shared" si="3"/>
        <v>52.73</v>
      </c>
      <c r="Q6" s="34">
        <f t="shared" si="3"/>
        <v>101.41</v>
      </c>
      <c r="R6" s="34">
        <f t="shared" si="3"/>
        <v>2530</v>
      </c>
      <c r="S6" s="34">
        <f t="shared" si="3"/>
        <v>125462</v>
      </c>
      <c r="T6" s="34">
        <f t="shared" si="3"/>
        <v>208.35</v>
      </c>
      <c r="U6" s="34">
        <f t="shared" si="3"/>
        <v>602.16999999999996</v>
      </c>
      <c r="V6" s="34">
        <f t="shared" si="3"/>
        <v>65940</v>
      </c>
      <c r="W6" s="34">
        <f t="shared" si="3"/>
        <v>16.86</v>
      </c>
      <c r="X6" s="34">
        <f t="shared" si="3"/>
        <v>3911.03</v>
      </c>
      <c r="Y6" s="35">
        <f>IF(Y7="",NA(),Y7)</f>
        <v>102.27</v>
      </c>
      <c r="Z6" s="35">
        <f t="shared" ref="Z6:AH6" si="4">IF(Z7="",NA(),Z7)</f>
        <v>109.3</v>
      </c>
      <c r="AA6" s="35">
        <f t="shared" si="4"/>
        <v>108.39</v>
      </c>
      <c r="AB6" s="35">
        <f t="shared" si="4"/>
        <v>103.73</v>
      </c>
      <c r="AC6" s="35">
        <f t="shared" si="4"/>
        <v>103.19</v>
      </c>
      <c r="AD6" s="35">
        <f t="shared" si="4"/>
        <v>107.4</v>
      </c>
      <c r="AE6" s="35">
        <f t="shared" si="4"/>
        <v>105.73</v>
      </c>
      <c r="AF6" s="35">
        <f t="shared" si="4"/>
        <v>108.38</v>
      </c>
      <c r="AG6" s="35">
        <f t="shared" si="4"/>
        <v>108.43</v>
      </c>
      <c r="AH6" s="35">
        <f t="shared" si="4"/>
        <v>107.15</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14.68</v>
      </c>
      <c r="AQ6" s="35">
        <f t="shared" si="5"/>
        <v>12.78</v>
      </c>
      <c r="AR6" s="35">
        <f t="shared" si="5"/>
        <v>12.89</v>
      </c>
      <c r="AS6" s="35">
        <f t="shared" si="5"/>
        <v>15.68</v>
      </c>
      <c r="AT6" s="34" t="str">
        <f>IF(AT7="","",IF(AT7="-","【-】","【"&amp;SUBSTITUTE(TEXT(AT7,"#,##0.00"),"-","△")&amp;"】"))</f>
        <v>【3.09】</v>
      </c>
      <c r="AU6" s="35">
        <f>IF(AU7="",NA(),AU7)</f>
        <v>142.66999999999999</v>
      </c>
      <c r="AV6" s="35">
        <f t="shared" ref="AV6:BD6" si="6">IF(AV7="",NA(),AV7)</f>
        <v>133.97</v>
      </c>
      <c r="AW6" s="35">
        <f t="shared" si="6"/>
        <v>123.52</v>
      </c>
      <c r="AX6" s="35">
        <f t="shared" si="6"/>
        <v>104.63</v>
      </c>
      <c r="AY6" s="35">
        <f t="shared" si="6"/>
        <v>86.52</v>
      </c>
      <c r="AZ6" s="35">
        <f t="shared" si="6"/>
        <v>57.35</v>
      </c>
      <c r="BA6" s="35">
        <f t="shared" si="6"/>
        <v>50.78</v>
      </c>
      <c r="BB6" s="35">
        <f t="shared" si="6"/>
        <v>57.48</v>
      </c>
      <c r="BC6" s="35">
        <f t="shared" si="6"/>
        <v>54.32</v>
      </c>
      <c r="BD6" s="35">
        <f t="shared" si="6"/>
        <v>46.82</v>
      </c>
      <c r="BE6" s="34" t="str">
        <f>IF(BE7="","",IF(BE7="-","【-】","【"&amp;SUBSTITUTE(TEXT(BE7,"#,##0.00"),"-","△")&amp;"】"))</f>
        <v>【69.54】</v>
      </c>
      <c r="BF6" s="35">
        <f>IF(BF7="",NA(),BF7)</f>
        <v>1071.56</v>
      </c>
      <c r="BG6" s="35">
        <f t="shared" ref="BG6:BO6" si="7">IF(BG7="",NA(),BG7)</f>
        <v>1037.46</v>
      </c>
      <c r="BH6" s="35">
        <f t="shared" si="7"/>
        <v>481.15</v>
      </c>
      <c r="BI6" s="35">
        <f t="shared" si="7"/>
        <v>479.14</v>
      </c>
      <c r="BJ6" s="35">
        <f t="shared" si="7"/>
        <v>430.52</v>
      </c>
      <c r="BK6" s="35">
        <f t="shared" si="7"/>
        <v>1031.56</v>
      </c>
      <c r="BL6" s="35">
        <f t="shared" si="7"/>
        <v>1053.93</v>
      </c>
      <c r="BM6" s="35">
        <f t="shared" si="7"/>
        <v>1046.25</v>
      </c>
      <c r="BN6" s="35">
        <f t="shared" si="7"/>
        <v>1000.94</v>
      </c>
      <c r="BO6" s="35">
        <f t="shared" si="7"/>
        <v>1028.05</v>
      </c>
      <c r="BP6" s="34" t="str">
        <f>IF(BP7="","",IF(BP7="-","【-】","【"&amp;SUBSTITUTE(TEXT(BP7,"#,##0.00"),"-","△")&amp;"】"))</f>
        <v>【682.51】</v>
      </c>
      <c r="BQ6" s="35">
        <f>IF(BQ7="",NA(),BQ7)</f>
        <v>71.900000000000006</v>
      </c>
      <c r="BR6" s="35">
        <f t="shared" ref="BR6:BZ6" si="8">IF(BR7="",NA(),BR7)</f>
        <v>80.349999999999994</v>
      </c>
      <c r="BS6" s="35">
        <f t="shared" si="8"/>
        <v>99.63</v>
      </c>
      <c r="BT6" s="35">
        <f t="shared" si="8"/>
        <v>99.94</v>
      </c>
      <c r="BU6" s="35">
        <f t="shared" si="8"/>
        <v>99.9</v>
      </c>
      <c r="BV6" s="35">
        <f t="shared" si="8"/>
        <v>84.32</v>
      </c>
      <c r="BW6" s="35">
        <f t="shared" si="8"/>
        <v>85.23</v>
      </c>
      <c r="BX6" s="35">
        <f t="shared" si="8"/>
        <v>88.37</v>
      </c>
      <c r="BY6" s="35">
        <f t="shared" si="8"/>
        <v>93.77</v>
      </c>
      <c r="BZ6" s="35">
        <f t="shared" si="8"/>
        <v>94.73</v>
      </c>
      <c r="CA6" s="34" t="str">
        <f>IF(CA7="","",IF(CA7="-","【-】","【"&amp;SUBSTITUTE(TEXT(CA7,"#,##0.00"),"-","△")&amp;"】"))</f>
        <v>【100.34】</v>
      </c>
      <c r="CB6" s="35">
        <f>IF(CB7="",NA(),CB7)</f>
        <v>208.97</v>
      </c>
      <c r="CC6" s="35">
        <f t="shared" ref="CC6:CK6" si="9">IF(CC7="",NA(),CC7)</f>
        <v>186.57</v>
      </c>
      <c r="CD6" s="35">
        <f t="shared" si="9"/>
        <v>150.43</v>
      </c>
      <c r="CE6" s="35">
        <f t="shared" si="9"/>
        <v>150.05000000000001</v>
      </c>
      <c r="CF6" s="35">
        <f t="shared" si="9"/>
        <v>150.05000000000001</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77.17</v>
      </c>
      <c r="CY6" s="35">
        <f t="shared" ref="CY6:DG6" si="11">IF(CY7="",NA(),CY7)</f>
        <v>79.62</v>
      </c>
      <c r="CZ6" s="35">
        <f t="shared" si="11"/>
        <v>80.63</v>
      </c>
      <c r="DA6" s="35">
        <f t="shared" si="11"/>
        <v>80.739999999999995</v>
      </c>
      <c r="DB6" s="35">
        <f t="shared" si="11"/>
        <v>80.02</v>
      </c>
      <c r="DC6" s="35">
        <f t="shared" si="11"/>
        <v>86.78</v>
      </c>
      <c r="DD6" s="35">
        <f t="shared" si="11"/>
        <v>86.83</v>
      </c>
      <c r="DE6" s="35">
        <f t="shared" si="11"/>
        <v>87.14</v>
      </c>
      <c r="DF6" s="35">
        <f t="shared" si="11"/>
        <v>86.66</v>
      </c>
      <c r="DG6" s="35">
        <f t="shared" si="11"/>
        <v>86.28</v>
      </c>
      <c r="DH6" s="34" t="str">
        <f>IF(DH7="","",IF(DH7="-","【-】","【"&amp;SUBSTITUTE(TEXT(DH7,"#,##0.00"),"-","△")&amp;"】"))</f>
        <v>【95.35】</v>
      </c>
      <c r="DI6" s="35">
        <f>IF(DI7="",NA(),DI7)</f>
        <v>19.32</v>
      </c>
      <c r="DJ6" s="35">
        <f t="shared" ref="DJ6:DR6" si="12">IF(DJ7="",NA(),DJ7)</f>
        <v>20.25</v>
      </c>
      <c r="DK6" s="35">
        <f t="shared" si="12"/>
        <v>21.41</v>
      </c>
      <c r="DL6" s="35">
        <f t="shared" si="12"/>
        <v>22.75</v>
      </c>
      <c r="DM6" s="35">
        <f t="shared" si="12"/>
        <v>24.01</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5">
        <f>IF(EE7="",NA(),EE7)</f>
        <v>0.02</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242039</v>
      </c>
      <c r="D7" s="37">
        <v>46</v>
      </c>
      <c r="E7" s="37">
        <v>17</v>
      </c>
      <c r="F7" s="37">
        <v>1</v>
      </c>
      <c r="G7" s="37">
        <v>0</v>
      </c>
      <c r="H7" s="37" t="s">
        <v>96</v>
      </c>
      <c r="I7" s="37" t="s">
        <v>97</v>
      </c>
      <c r="J7" s="37" t="s">
        <v>98</v>
      </c>
      <c r="K7" s="37" t="s">
        <v>99</v>
      </c>
      <c r="L7" s="37" t="s">
        <v>100</v>
      </c>
      <c r="M7" s="37" t="s">
        <v>101</v>
      </c>
      <c r="N7" s="38" t="s">
        <v>102</v>
      </c>
      <c r="O7" s="38">
        <v>50.88</v>
      </c>
      <c r="P7" s="38">
        <v>52.73</v>
      </c>
      <c r="Q7" s="38">
        <v>101.41</v>
      </c>
      <c r="R7" s="38">
        <v>2530</v>
      </c>
      <c r="S7" s="38">
        <v>125462</v>
      </c>
      <c r="T7" s="38">
        <v>208.35</v>
      </c>
      <c r="U7" s="38">
        <v>602.16999999999996</v>
      </c>
      <c r="V7" s="38">
        <v>65940</v>
      </c>
      <c r="W7" s="38">
        <v>16.86</v>
      </c>
      <c r="X7" s="38">
        <v>3911.03</v>
      </c>
      <c r="Y7" s="38">
        <v>102.27</v>
      </c>
      <c r="Z7" s="38">
        <v>109.3</v>
      </c>
      <c r="AA7" s="38">
        <v>108.39</v>
      </c>
      <c r="AB7" s="38">
        <v>103.73</v>
      </c>
      <c r="AC7" s="38">
        <v>103.19</v>
      </c>
      <c r="AD7" s="38">
        <v>107.4</v>
      </c>
      <c r="AE7" s="38">
        <v>105.73</v>
      </c>
      <c r="AF7" s="38">
        <v>108.38</v>
      </c>
      <c r="AG7" s="38">
        <v>108.43</v>
      </c>
      <c r="AH7" s="38">
        <v>107.15</v>
      </c>
      <c r="AI7" s="38">
        <v>108.07</v>
      </c>
      <c r="AJ7" s="38">
        <v>0</v>
      </c>
      <c r="AK7" s="38">
        <v>0</v>
      </c>
      <c r="AL7" s="38">
        <v>0</v>
      </c>
      <c r="AM7" s="38">
        <v>0</v>
      </c>
      <c r="AN7" s="38">
        <v>0</v>
      </c>
      <c r="AO7" s="38">
        <v>18.920000000000002</v>
      </c>
      <c r="AP7" s="38">
        <v>14.68</v>
      </c>
      <c r="AQ7" s="38">
        <v>12.78</v>
      </c>
      <c r="AR7" s="38">
        <v>12.89</v>
      </c>
      <c r="AS7" s="38">
        <v>15.68</v>
      </c>
      <c r="AT7" s="38">
        <v>3.09</v>
      </c>
      <c r="AU7" s="38">
        <v>142.66999999999999</v>
      </c>
      <c r="AV7" s="38">
        <v>133.97</v>
      </c>
      <c r="AW7" s="38">
        <v>123.52</v>
      </c>
      <c r="AX7" s="38">
        <v>104.63</v>
      </c>
      <c r="AY7" s="38">
        <v>86.52</v>
      </c>
      <c r="AZ7" s="38">
        <v>57.35</v>
      </c>
      <c r="BA7" s="38">
        <v>50.78</v>
      </c>
      <c r="BB7" s="38">
        <v>57.48</v>
      </c>
      <c r="BC7" s="38">
        <v>54.32</v>
      </c>
      <c r="BD7" s="38">
        <v>46.82</v>
      </c>
      <c r="BE7" s="38">
        <v>69.540000000000006</v>
      </c>
      <c r="BF7" s="38">
        <v>1071.56</v>
      </c>
      <c r="BG7" s="38">
        <v>1037.46</v>
      </c>
      <c r="BH7" s="38">
        <v>481.15</v>
      </c>
      <c r="BI7" s="38">
        <v>479.14</v>
      </c>
      <c r="BJ7" s="38">
        <v>430.52</v>
      </c>
      <c r="BK7" s="38">
        <v>1031.56</v>
      </c>
      <c r="BL7" s="38">
        <v>1053.93</v>
      </c>
      <c r="BM7" s="38">
        <v>1046.25</v>
      </c>
      <c r="BN7" s="38">
        <v>1000.94</v>
      </c>
      <c r="BO7" s="38">
        <v>1028.05</v>
      </c>
      <c r="BP7" s="38">
        <v>682.51</v>
      </c>
      <c r="BQ7" s="38">
        <v>71.900000000000006</v>
      </c>
      <c r="BR7" s="38">
        <v>80.349999999999994</v>
      </c>
      <c r="BS7" s="38">
        <v>99.63</v>
      </c>
      <c r="BT7" s="38">
        <v>99.94</v>
      </c>
      <c r="BU7" s="38">
        <v>99.9</v>
      </c>
      <c r="BV7" s="38">
        <v>84.32</v>
      </c>
      <c r="BW7" s="38">
        <v>85.23</v>
      </c>
      <c r="BX7" s="38">
        <v>88.37</v>
      </c>
      <c r="BY7" s="38">
        <v>93.77</v>
      </c>
      <c r="BZ7" s="38">
        <v>94.73</v>
      </c>
      <c r="CA7" s="38">
        <v>100.34</v>
      </c>
      <c r="CB7" s="38">
        <v>208.97</v>
      </c>
      <c r="CC7" s="38">
        <v>186.57</v>
      </c>
      <c r="CD7" s="38">
        <v>150.43</v>
      </c>
      <c r="CE7" s="38">
        <v>150.05000000000001</v>
      </c>
      <c r="CF7" s="38">
        <v>150.05000000000001</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77.17</v>
      </c>
      <c r="CY7" s="38">
        <v>79.62</v>
      </c>
      <c r="CZ7" s="38">
        <v>80.63</v>
      </c>
      <c r="DA7" s="38">
        <v>80.739999999999995</v>
      </c>
      <c r="DB7" s="38">
        <v>80.02</v>
      </c>
      <c r="DC7" s="38">
        <v>86.78</v>
      </c>
      <c r="DD7" s="38">
        <v>86.83</v>
      </c>
      <c r="DE7" s="38">
        <v>87.14</v>
      </c>
      <c r="DF7" s="38">
        <v>86.66</v>
      </c>
      <c r="DG7" s="38">
        <v>86.28</v>
      </c>
      <c r="DH7" s="38">
        <v>95.35</v>
      </c>
      <c r="DI7" s="38">
        <v>19.32</v>
      </c>
      <c r="DJ7" s="38">
        <v>20.25</v>
      </c>
      <c r="DK7" s="38">
        <v>21.41</v>
      </c>
      <c r="DL7" s="38">
        <v>22.75</v>
      </c>
      <c r="DM7" s="38">
        <v>24.01</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0.02</v>
      </c>
      <c r="EF7" s="38">
        <v>0</v>
      </c>
      <c r="EG7" s="38">
        <v>0</v>
      </c>
      <c r="EH7" s="38">
        <v>0</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辻村 貴文</cp:lastModifiedBy>
  <cp:lastPrinted>2021-01-27T01:49:10Z</cp:lastPrinted>
  <dcterms:created xsi:type="dcterms:W3CDTF">2020-12-04T02:27:48Z</dcterms:created>
  <dcterms:modified xsi:type="dcterms:W3CDTF">2021-01-27T01:53:19Z</dcterms:modified>
  <cp:category/>
</cp:coreProperties>
</file>