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元年度決算\10_市町から回答（２回目）\02_完成版\"/>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<sst xmlns="http://schemas.openxmlformats.org/spreadsheetml/2006/main" count="1147" uniqueCount="617">
  <si>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</si>
  <si>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</si>
  <si>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</si>
  <si>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</si>
  <si>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</si>
  <si>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</si>
  <si>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</si>
  <si>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</si>
  <si>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</si>
  <si>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</si>
  <si>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</si>
  <si>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</si>
  <si>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</si>
  <si>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</si>
  <si>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</si>
  <si>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</si>
  <si>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</si>
  <si>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</si>
  <si>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</si>
  <si>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</si>
  <si>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</si>
  <si>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</si>
  <si>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</si>
  <si>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</si>
  <si>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</si>
  <si>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</si>
  <si>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</si>
  <si>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</si>
  <si>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</si>
  <si>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</si>
  <si>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</si>
  <si>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</si>
  <si>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</si>
  <si>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</si>
  <si>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</si>
  <si>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</si>
  <si>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</si>
  <si>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</si>
  <si>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</si>
  <si>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</si>
  <si>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</si>
  <si>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</si>
  <si>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</si>
  <si>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</si>
  <si>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</si>
  <si>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</si>
  <si>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</si>
  <si>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</si>
  <si>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</si>
  <si>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</si>
  <si>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</si>
  <si>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</si>
  <si>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</si>
  <si>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</si>
  <si>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</si>
  <si>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</si>
  <si>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</si>
  <si>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</si>
  <si>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</si>
  <si>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</si>
  <si>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</si>
  <si>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</si>
  <si>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</si>
  <si>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</si>
  <si>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</si>
  <si>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</si>
  <si>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</si>
  <si>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</si>
  <si>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</si>
  <si>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</si>
  <si>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</si>
  <si>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</si>
  <si>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</si>
  <si>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</si>
  <si>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</si>
  <si>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</si>
  <si>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</si>
  <si>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</si>
  <si>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</si>
  <si>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</si>
  <si>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</si>
  <si>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</si>
  <si>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</si>
  <si>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</si>
  <si>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Ⅰ－３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</si>
  <si>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</si>
  <si>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</si>
  <si>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</si>
  <si>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</si>
  <si>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</si>
  <si>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</si>
  <si>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</si>
  <si>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</si>
  <si>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</si>
  <si>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</si>
  <si>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</si>
  <si>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</si>
  <si>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尾鷲市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</si>
  <si>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</si>
  <si>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</si>
  <si>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</si>
  <si>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</si>
  <si>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</si>
  <si>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</si>
  <si>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</si>
  <si>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</si>
  <si>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</si>
  <si>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</si>
  <si>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</si>
  <si>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</si>
  <si>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</si>
  <si>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</si>
  <si>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</si>
  <si>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</si>
  <si>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</si>
  <si>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</si>
  <si>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</si>
  <si>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</si>
  <si>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</si>
  <si>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</si>
  <si>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</si>
  <si>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</si>
  <si>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</si>
  <si>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</si>
  <si>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</si>
  <si>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</si>
  <si>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</si>
  <si>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</si>
  <si>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</si>
  <si>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</si>
  <si>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</si>
  <si>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</si>
  <si>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</si>
  <si>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</si>
  <si>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</si>
  <si>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</si>
  <si>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</si>
  <si>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</si>
  <si>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</si>
  <si>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</si>
  <si>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</si>
  <si>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</si>
  <si>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</si>
  <si>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</si>
  <si>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</si>
  <si>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</si>
  <si>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</si>
  <si>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</si>
  <si>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</si>
  <si>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</si>
  <si>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</si>
  <si>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</si>
  <si>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病院事業会計</t>
    <phoneticPr fontId="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</si>
  <si>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</si>
  <si>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</si>
  <si>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</si>
  <si>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</si>
  <si>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</si>
  <si>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</si>
  <si>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</si>
  <si>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</si>
  <si>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</si>
  <si>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</si>
  <si>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</si>
  <si>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</si>
  <si>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</si>
  <si>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</si>
  <si>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</si>
  <si>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</si>
  <si>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</si>
  <si>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</si>
  <si>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</si>
  <si>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</si>
  <si>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</si>
  <si>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</si>
  <si>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</si>
  <si>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</si>
  <si>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</si>
  <si>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</si>
  <si>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</si>
  <si>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</si>
  <si>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</si>
  <si>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</si>
  <si>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</si>
  <si>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</si>
  <si>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</si>
  <si>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</si>
  <si>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</si>
  <si>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</si>
  <si>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</si>
  <si>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</si>
  <si>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</si>
  <si>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</si>
  <si>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</si>
  <si>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</si>
  <si>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</si>
  <si>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</si>
  <si>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</si>
  <si>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</si>
  <si>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</si>
  <si>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</si>
  <si>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</si>
  <si>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</si>
  <si>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</si>
  <si>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</si>
  <si>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</si>
  <si>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</si>
  <si>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</si>
  <si>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</si>
  <si>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</si>
  <si>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</si>
  <si>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</si>
  <si>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三重県尾鷲市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</si>
  <si>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</si>
  <si>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</si>
  <si>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</si>
  <si>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</si>
  <si>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</si>
  <si>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</si>
  <si>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</si>
  <si>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</si>
  <si>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</si>
  <si>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</si>
  <si>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</si>
  <si>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</si>
  <si>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</si>
  <si>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</si>
  <si>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</si>
  <si>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</si>
  <si>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</si>
  <si>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</si>
  <si>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</si>
  <si>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</si>
  <si>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</si>
  <si>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</si>
  <si>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</si>
  <si>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</si>
  <si>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</si>
  <si>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</si>
  <si>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</si>
  <si>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</si>
  <si>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</si>
  <si>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</si>
  <si>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</si>
  <si>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</si>
  <si>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</si>
  <si>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</si>
  <si>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</si>
  <si>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</si>
  <si>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</si>
  <si>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</si>
  <si>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</si>
  <si>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</si>
  <si>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</si>
  <si>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</si>
  <si>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</si>
  <si>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</si>
  <si>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</si>
  <si>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</si>
  <si>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</si>
  <si>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</si>
  <si>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</si>
  <si>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</si>
  <si>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</si>
  <si>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</si>
  <si>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</si>
  <si>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</si>
  <si>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</si>
  <si>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</si>
  <si>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</si>
  <si>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</si>
  <si>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</si>
  <si>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</si>
  <si>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</si>
  <si>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</si>
  <si>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</si>
  <si>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</si>
  <si>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</si>
  <si>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</si>
  <si>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</si>
  <si>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</si>
  <si>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</si>
  <si>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</si>
  <si>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</si>
  <si>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</si>
  <si>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</si>
  <si>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</si>
  <si>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</si>
  <si>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</si>
  <si>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</si>
  <si>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</si>
  <si>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</si>
  <si>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</si>
  <si>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</si>
  <si>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</si>
  <si>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</si>
  <si>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</si>
  <si>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</si>
  <si>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</si>
  <si>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</si>
  <si>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</si>
  <si>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</si>
  <si>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</si>
  <si>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</si>
  <si>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</si>
  <si>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</si>
  <si>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</si>
  <si>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</si>
  <si>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</si>
  <si>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</si>
  <si>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</si>
  <si>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</si>
  <si>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</si>
  <si>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</si>
  <si>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</si>
  <si>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</si>
  <si>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</si>
  <si>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</si>
  <si>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</si>
  <si>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</si>
  <si>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</si>
  <si>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</si>
  <si>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</si>
  <si>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</si>
  <si>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</si>
  <si>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</si>
  <si>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</si>
  <si>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</si>
  <si>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</si>
  <si>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</si>
  <si>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</si>
  <si>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</si>
  <si>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</si>
  <si>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</si>
  <si>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</si>
  <si>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</si>
  <si>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</si>
  <si>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</si>
  <si>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</si>
  <si>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</si>
  <si>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</si>
  <si>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</si>
  <si>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</si>
  <si>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</si>
  <si>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</si>
  <si>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</si>
  <si>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</si>
  <si>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</si>
  <si>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</si>
  <si>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</si>
  <si>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</si>
  <si>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</si>
  <si>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</si>
  <si>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</si>
  <si>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</si>
  <si>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</si>
  <si>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</si>
  <si>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</si>
  <si>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</si>
  <si>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</si>
  <si>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</si>
  <si>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</si>
  <si>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</si>
  <si>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</si>
  <si>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</si>
  <si>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</si>
  <si>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三重県尾鷲市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</si>
  <si>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</si>
  <si>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</si>
  <si>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</si>
  <si>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</si>
  <si>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</si>
  <si>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</si>
  <si>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</si>
  <si>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</si>
  <si>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</si>
  <si>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</si>
  <si>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</si>
  <si>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</si>
  <si>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</si>
  <si>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</si>
  <si>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</si>
  <si>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</si>
  <si>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</si>
  <si>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</si>
  <si>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</si>
  <si>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</si>
  <si>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</si>
  <si>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</si>
  <si>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</si>
  <si>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</si>
  <si>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</si>
  <si>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</si>
  <si>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</si>
  <si>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</si>
  <si>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</si>
  <si>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</si>
  <si>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</si>
  <si>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</si>
  <si>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</si>
  <si>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</si>
  <si>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</si>
  <si>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</si>
  <si>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</si>
  <si>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</si>
  <si>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病院事業会計</t>
    <phoneticPr fontId="5"/>
  </si>
  <si>
    <t>公共下水道事業会計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</si>
  <si>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</si>
  <si>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</si>
  <si>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</si>
  <si>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</si>
  <si>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</si>
  <si>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</si>
  <si>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</si>
  <si>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</si>
  <si>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</si>
  <si>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</si>
  <si>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</si>
  <si>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</si>
  <si>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</si>
  <si>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</si>
  <si>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</si>
  <si>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</si>
  <si>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</si>
  <si>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</si>
  <si>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</si>
  <si>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</si>
  <si>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</si>
  <si>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</si>
  <si>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</si>
  <si>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</si>
  <si>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</si>
  <si>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</si>
  <si>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</si>
  <si>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</si>
  <si>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</si>
  <si>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</si>
  <si>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</si>
  <si>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</si>
  <si>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</si>
  <si>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</si>
  <si>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</si>
  <si>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</si>
  <si>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</si>
  <si>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</si>
  <si>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</si>
  <si>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</si>
  <si>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</si>
  <si>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</si>
  <si>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</si>
  <si>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</si>
  <si>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</si>
  <si>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</si>
  <si>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</si>
  <si>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</si>
  <si>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</si>
  <si>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</si>
  <si>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</si>
  <si>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</si>
  <si>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</si>
  <si>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</si>
  <si>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</si>
  <si>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</si>
  <si>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</si>
  <si>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</si>
  <si>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</si>
  <si>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</si>
  <si>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</si>
  <si>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</si>
  <si>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</si>
  <si>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</si>
  <si>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</si>
  <si>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公共下水道事業会計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</si>
  <si>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</si>
  <si>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</si>
  <si>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</si>
  <si>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</si>
  <si>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</si>
  <si>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</si>
  <si>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</si>
  <si>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</si>
  <si>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</si>
  <si>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</si>
  <si>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</si>
  <si>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</si>
  <si>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</si>
  <si>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</si>
  <si>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</si>
  <si>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</si>
  <si>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</si>
  <si>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</si>
  <si>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</si>
  <si>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</si>
  <si>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</si>
  <si>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</si>
  <si>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</si>
  <si>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</si>
  <si>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</si>
  <si>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</si>
  <si>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</si>
  <si>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</si>
  <si>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</si>
  <si>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</si>
  <si>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</si>
  <si>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</si>
  <si>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</si>
  <si>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</si>
  <si>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</si>
  <si>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</si>
  <si>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</si>
  <si>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</si>
  <si>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</si>
  <si>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</si>
  <si>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</si>
  <si>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</si>
  <si>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</si>
  <si>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</si>
  <si>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</si>
  <si>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</si>
  <si>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</si>
  <si>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</si>
  <si>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</si>
  <si>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</si>
  <si>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</si>
  <si>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</si>
  <si>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</si>
  <si>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</si>
  <si>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</si>
  <si>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</si>
  <si>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</si>
  <si>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</si>
  <si>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</si>
  <si>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</si>
  <si>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</si>
  <si>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</si>
  <si>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</si>
  <si>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</si>
  <si>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</si>
  <si>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</si>
  <si>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</si>
  <si>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</si>
  <si>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</si>
  <si>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</si>
  <si>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</si>
  <si>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</si>
  <si>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</si>
  <si>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</si>
  <si>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</si>
  <si>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</si>
  <si>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</si>
  <si>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</si>
  <si>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</si>
  <si>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</si>
  <si>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</si>
  <si>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</si>
  <si>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</si>
  <si>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</si>
  <si>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</si>
  <si>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</si>
  <si>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</si>
  <si>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0.15</t>
  </si>
  <si>
    <t>▲ 0.59</t>
  </si>
  <si>
    <t>▲ 3.03</t>
  </si>
  <si>
    <t>▲ 7.40</t>
  </si>
  <si>
    <t>病院事業会計</t>
  </si>
  <si>
    <t>▲ 2.15</t>
  </si>
  <si>
    <t>▲ 0.87</t>
  </si>
  <si>
    <t>水道事業会計</t>
  </si>
  <si>
    <t>一般会計</t>
  </si>
  <si>
    <t>国民健康保険事業特別会計</t>
  </si>
  <si>
    <t>後期高齢者医療事業特別会計</t>
  </si>
  <si>
    <t>公共下水道事業会計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</si>
  <si>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</si>
  <si>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</si>
  <si>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</si>
  <si>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</si>
  <si>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</si>
  <si>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</si>
  <si>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</si>
  <si>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</si>
  <si>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</si>
  <si>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三重紀北消防組合　一般会計</t>
    <rPh sb="0" eb="2">
      <t>ミエ</t>
    </rPh>
    <rPh sb="2" eb="4">
      <t>キホク</t>
    </rPh>
    <rPh sb="4" eb="6">
      <t>ショウボウ</t>
    </rPh>
    <rPh sb="6" eb="8">
      <t>クミアイ</t>
    </rPh>
    <rPh sb="9" eb="11">
      <t>イッパン</t>
    </rPh>
    <rPh sb="11" eb="13">
      <t>カイケイ</t>
    </rPh>
    <phoneticPr fontId="2"/>
  </si>
  <si>
    <t>三重県市町総合事務組合　一般会計</t>
    <rPh sb="0" eb="3">
      <t>ミエケン</t>
    </rPh>
    <rPh sb="3" eb="4">
      <t>シ</t>
    </rPh>
    <rPh sb="4" eb="5">
      <t>マチ</t>
    </rPh>
    <rPh sb="5" eb="7">
      <t>ソウゴウ</t>
    </rPh>
    <rPh sb="7" eb="9">
      <t>ジム</t>
    </rPh>
    <rPh sb="9" eb="11">
      <t>クミアイ</t>
    </rPh>
    <rPh sb="12" eb="14">
      <t>イッパン</t>
    </rPh>
    <rPh sb="14" eb="16">
      <t>カイケイ</t>
    </rPh>
    <phoneticPr fontId="2"/>
  </si>
  <si>
    <t>三重県市町総合事務組合　退職手当特別会計</t>
    <rPh sb="0" eb="3">
      <t>ミエケン</t>
    </rPh>
    <rPh sb="3" eb="4">
      <t>シ</t>
    </rPh>
    <rPh sb="4" eb="5">
      <t>マチ</t>
    </rPh>
    <rPh sb="5" eb="7">
      <t>ソウゴウ</t>
    </rPh>
    <rPh sb="7" eb="9">
      <t>ジム</t>
    </rPh>
    <rPh sb="9" eb="11">
      <t>クミアイ</t>
    </rPh>
    <rPh sb="12" eb="14">
      <t>タイショク</t>
    </rPh>
    <rPh sb="14" eb="16">
      <t>テアテ</t>
    </rPh>
    <rPh sb="16" eb="18">
      <t>トクベツ</t>
    </rPh>
    <rPh sb="18" eb="20">
      <t>カイケイ</t>
    </rPh>
    <phoneticPr fontId="2"/>
  </si>
  <si>
    <t>三重県市町総合事務組合　デジタル地図特別会計</t>
    <rPh sb="0" eb="3">
      <t>ミエケン</t>
    </rPh>
    <rPh sb="3" eb="5">
      <t>シチョウ</t>
    </rPh>
    <rPh sb="5" eb="7">
      <t>ソウゴウ</t>
    </rPh>
    <rPh sb="7" eb="9">
      <t>ジム</t>
    </rPh>
    <rPh sb="9" eb="11">
      <t>クミアイ</t>
    </rPh>
    <rPh sb="16" eb="18">
      <t>チズ</t>
    </rPh>
    <rPh sb="18" eb="20">
      <t>トクベツ</t>
    </rPh>
    <rPh sb="20" eb="22">
      <t>カイケイ</t>
    </rPh>
    <phoneticPr fontId="11"/>
  </si>
  <si>
    <t>三重県市町総合事務組合　共同研修特別会計</t>
    <rPh sb="0" eb="3">
      <t>ミエケン</t>
    </rPh>
    <rPh sb="3" eb="4">
      <t>シ</t>
    </rPh>
    <rPh sb="4" eb="5">
      <t>マチ</t>
    </rPh>
    <rPh sb="5" eb="7">
      <t>ソウゴウ</t>
    </rPh>
    <rPh sb="7" eb="9">
      <t>ジム</t>
    </rPh>
    <rPh sb="9" eb="11">
      <t>クミアイ</t>
    </rPh>
    <rPh sb="12" eb="14">
      <t>キョウドウ</t>
    </rPh>
    <rPh sb="14" eb="16">
      <t>ケンシュウ</t>
    </rPh>
    <rPh sb="16" eb="18">
      <t>トクベツ</t>
    </rPh>
    <rPh sb="18" eb="20">
      <t>カイケイ</t>
    </rPh>
    <phoneticPr fontId="11"/>
  </si>
  <si>
    <t>三重県市町総合事務組合　物品特別会計</t>
    <rPh sb="12" eb="14">
      <t>ブッピン</t>
    </rPh>
    <rPh sb="14" eb="16">
      <t>トクベツ</t>
    </rPh>
    <rPh sb="16" eb="18">
      <t>カイケイ</t>
    </rPh>
    <phoneticPr fontId="11"/>
  </si>
  <si>
    <t>三重県市町総合事務組合　公平委員会特別会計</t>
    <rPh sb="0" eb="3">
      <t>ミエケン</t>
    </rPh>
    <rPh sb="3" eb="5">
      <t>シチョウ</t>
    </rPh>
    <rPh sb="5" eb="7">
      <t>ソウゴウ</t>
    </rPh>
    <rPh sb="7" eb="9">
      <t>ジム</t>
    </rPh>
    <rPh sb="9" eb="11">
      <t>クミアイ</t>
    </rPh>
    <rPh sb="12" eb="14">
      <t>コウヘイ</t>
    </rPh>
    <rPh sb="14" eb="17">
      <t>イインカイ</t>
    </rPh>
    <rPh sb="17" eb="19">
      <t>トクベツ</t>
    </rPh>
    <rPh sb="19" eb="21">
      <t>カイケイ</t>
    </rPh>
    <phoneticPr fontId="11"/>
  </si>
  <si>
    <t>三重県市町総合事務組合　消防救急無線特別会計</t>
    <rPh sb="12" eb="14">
      <t>ショウボウ</t>
    </rPh>
    <rPh sb="14" eb="16">
      <t>キュウキュウ</t>
    </rPh>
    <rPh sb="16" eb="18">
      <t>ムセン</t>
    </rPh>
    <rPh sb="18" eb="20">
      <t>トクベツ</t>
    </rPh>
    <rPh sb="20" eb="22">
      <t>カイケイ</t>
    </rPh>
    <phoneticPr fontId="11"/>
  </si>
  <si>
    <t>紀北広域連合　一般会計</t>
    <rPh sb="0" eb="2">
      <t>キホク</t>
    </rPh>
    <rPh sb="2" eb="4">
      <t>コウイキ</t>
    </rPh>
    <rPh sb="4" eb="6">
      <t>レンゴウ</t>
    </rPh>
    <rPh sb="7" eb="9">
      <t>イッパン</t>
    </rPh>
    <rPh sb="9" eb="11">
      <t>カイケイ</t>
    </rPh>
    <phoneticPr fontId="11"/>
  </si>
  <si>
    <t>紀北広域連合　介護保険事業特別会計</t>
    <rPh sb="0" eb="2">
      <t>キホク</t>
    </rPh>
    <rPh sb="2" eb="4">
      <t>コウイキ</t>
    </rPh>
    <rPh sb="4" eb="6">
      <t>レンゴウ</t>
    </rPh>
    <rPh sb="7" eb="9">
      <t>カイゴ</t>
    </rPh>
    <rPh sb="9" eb="11">
      <t>ホケン</t>
    </rPh>
    <rPh sb="11" eb="13">
      <t>ジギョウ</t>
    </rPh>
    <rPh sb="13" eb="15">
      <t>トクベツ</t>
    </rPh>
    <rPh sb="15" eb="17">
      <t>カイケイ</t>
    </rPh>
    <phoneticPr fontId="11"/>
  </si>
  <si>
    <t>紀北広域連合　障害者支援事業特別会計</t>
    <rPh sb="0" eb="2">
      <t>キホク</t>
    </rPh>
    <rPh sb="2" eb="4">
      <t>コウイキ</t>
    </rPh>
    <rPh sb="4" eb="6">
      <t>レンゴウ</t>
    </rPh>
    <rPh sb="7" eb="10">
      <t>ショウガイシャ</t>
    </rPh>
    <rPh sb="10" eb="12">
      <t>シエン</t>
    </rPh>
    <rPh sb="12" eb="14">
      <t>ジギョウ</t>
    </rPh>
    <rPh sb="14" eb="16">
      <t>トクベツ</t>
    </rPh>
    <rPh sb="16" eb="18">
      <t>カイケイ</t>
    </rPh>
    <phoneticPr fontId="11"/>
  </si>
  <si>
    <t>紀北広域連合　障害者支援サービス事業特別会計</t>
    <rPh sb="0" eb="2">
      <t>キホク</t>
    </rPh>
    <rPh sb="2" eb="4">
      <t>コウイキ</t>
    </rPh>
    <rPh sb="4" eb="6">
      <t>レンゴウ</t>
    </rPh>
    <rPh sb="7" eb="10">
      <t>ショウガイシャ</t>
    </rPh>
    <rPh sb="10" eb="12">
      <t>シエン</t>
    </rPh>
    <rPh sb="16" eb="18">
      <t>ジギョウ</t>
    </rPh>
    <rPh sb="18" eb="20">
      <t>トクベツ</t>
    </rPh>
    <rPh sb="20" eb="22">
      <t>カイケイ</t>
    </rPh>
    <phoneticPr fontId="11"/>
  </si>
  <si>
    <t>三重地方税管理回収機構　一般会計</t>
    <rPh sb="0" eb="2">
      <t>ミエ</t>
    </rPh>
    <rPh sb="2" eb="4">
      <t>チホウ</t>
    </rPh>
    <rPh sb="4" eb="5">
      <t>ゼイ</t>
    </rPh>
    <rPh sb="5" eb="7">
      <t>カンリ</t>
    </rPh>
    <rPh sb="7" eb="9">
      <t>カイシュウ</t>
    </rPh>
    <rPh sb="9" eb="11">
      <t>キコウ</t>
    </rPh>
    <rPh sb="12" eb="14">
      <t>イッパン</t>
    </rPh>
    <rPh sb="14" eb="16">
      <t>カイケイ</t>
    </rPh>
    <phoneticPr fontId="11"/>
  </si>
  <si>
    <t>三重地方税管理回収機構　滞納整理拡充事業特別会計</t>
    <rPh sb="0" eb="2">
      <t>ミエ</t>
    </rPh>
    <rPh sb="2" eb="4">
      <t>チホウ</t>
    </rPh>
    <rPh sb="4" eb="5">
      <t>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11"/>
  </si>
  <si>
    <t>三重県後期高齢者医療広域連合　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11"/>
  </si>
  <si>
    <t>三重県後期高齢者医療広域連合　後期高齢者医療特別会計</t>
    <rPh sb="0" eb="3">
      <t>ミエケン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11"/>
  </si>
  <si>
    <t>尾鷲みどりの協会</t>
    <rPh sb="0" eb="2">
      <t>オワセ</t>
    </rPh>
    <rPh sb="6" eb="8">
      <t>キョウカイ</t>
    </rPh>
    <phoneticPr fontId="2"/>
  </si>
  <si>
    <t>尾鷲文化振興会</t>
    <rPh sb="0" eb="2">
      <t>オワセ</t>
    </rPh>
    <rPh sb="2" eb="4">
      <t>ブンカ</t>
    </rPh>
    <rPh sb="4" eb="7">
      <t>シンコウカイ</t>
    </rPh>
    <phoneticPr fontId="2"/>
  </si>
  <si>
    <t>都市計画事業基金</t>
    <rPh sb="0" eb="2">
      <t>トシ</t>
    </rPh>
    <rPh sb="2" eb="4">
      <t>ケイカク</t>
    </rPh>
    <rPh sb="4" eb="6">
      <t>ジギョウ</t>
    </rPh>
    <rPh sb="6" eb="8">
      <t>キキン</t>
    </rPh>
    <phoneticPr fontId="2"/>
  </si>
  <si>
    <t>ふるさと応援基金</t>
    <rPh sb="4" eb="6">
      <t>オウエン</t>
    </rPh>
    <rPh sb="6" eb="8">
      <t>キキン</t>
    </rPh>
    <phoneticPr fontId="2"/>
  </si>
  <si>
    <t>公共施設等基金</t>
    <rPh sb="0" eb="2">
      <t>コウキョウ</t>
    </rPh>
    <rPh sb="2" eb="4">
      <t>シセツ</t>
    </rPh>
    <rPh sb="4" eb="5">
      <t>ナド</t>
    </rPh>
    <rPh sb="5" eb="7">
      <t>キキン</t>
    </rPh>
    <phoneticPr fontId="2"/>
  </si>
  <si>
    <t>活性化対策基金</t>
    <rPh sb="0" eb="3">
      <t>カッセイカ</t>
    </rPh>
    <rPh sb="3" eb="5">
      <t>タイサク</t>
    </rPh>
    <rPh sb="5" eb="7">
      <t>キキン</t>
    </rPh>
    <phoneticPr fontId="5"/>
  </si>
  <si>
    <t>地域福祉基金</t>
    <rPh sb="0" eb="2">
      <t>チイキ</t>
    </rPh>
    <rPh sb="2" eb="4">
      <t>フクシ</t>
    </rPh>
    <rPh sb="4" eb="6">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</si>
  <si>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</si>
  <si>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</si>
  <si>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</si>
  <si>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</si>
  <si>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</si>
  <si>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</si>
  <si>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</si>
  <si>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</si>
  <si>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</si>
  <si>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</si>
  <si>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</si>
  <si>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将来負担比率は地方債現在高の減少などにより減少傾向にあるものの、有形固定資産減価償却率は増加している。資産の老朽化により、今後も上昇することが見込まれるため、施設の建替えなど新たな地方債を発行する必要があり、将来負担比率の増加要因にもなるため、将来負担を念頭においた計画による地方債管理を行い、将来負担額の抑制を図る必要がある。
</t>
    <phoneticPr fontId="5"/>
  </si>
  <si>
    <t xml:space="preserve">将来負担比率、実質公債費比率ともに、類似団体と比較して高い水準が続いているものの、将来負担比率については、減少傾向となっている。ただし、実質公債費比率については、前年度数値（11.2％）に対し0.4ポイントアップの11.6％となっており、今後、平成25年度から平成29年度にかけて実施した保育所施設整備事業等に係る地方債の元金償還が始まるため、増加傾向になることが予想される。
</t>
    <rPh sb="41" eb="43">
      <t>ショウライ</t>
    </rPh>
    <rPh sb="43" eb="45">
      <t>フタン</t>
    </rPh>
    <rPh sb="45" eb="47">
      <t>ヒリツ</t>
    </rPh>
    <rPh sb="84" eb="86">
      <t>スウチ</t>
    </rPh>
    <rPh sb="94" eb="95">
      <t>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</si>
</sst>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63727</c:v>
                </c:pt>
                <c:pt idx="1">
                  <c:v>66954</c:v>
                </c:pt>
                <c:pt idx="2">
                  <c:v>72656</c:v>
                </c:pt>
                <c:pt idx="3">
                  <c:v>65080</c:v>
                </c:pt>
                <c:pt idx="4">
                  <c:v>79288</c:v>
                </c:pt>
              </c:numCache>
            </c:numRef>
          </c:val>
          <c:smooth val="0"/>
          <c:extLst>
            <c:ext xmlns:c16="http://schemas.microsoft.com/office/drawing/2014/chart" uri="{C3380CC4-5D6E-409C-BE32-E72D297353CC}">
              <c16:uniqueId val="{00000000-C92A-43C5-9D49-73958473BE0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62179</c:v>
                </c:pt>
                <c:pt idx="1">
                  <c:v>49790</c:v>
                </c:pt>
                <c:pt idx="2">
                  <c:v>42396</c:v>
                </c:pt>
                <c:pt idx="3">
                  <c:v>36473</c:v>
                </c:pt>
                <c:pt idx="4">
                  <c:v>52140</c:v>
                </c:pt>
              </c:numCache>
            </c:numRef>
          </c:val>
          <c:smooth val="0"/>
          <c:extLst>
            <c:ext xmlns:c16="http://schemas.microsoft.com/office/drawing/2014/chart" uri="{C3380CC4-5D6E-409C-BE32-E72D297353CC}">
              <c16:uniqueId val="{00000001-C92A-43C5-9D49-73958473BE0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4.2</c:v>
                </c:pt>
                <c:pt idx="1">
                  <c:v>4.55</c:v>
                </c:pt>
                <c:pt idx="2">
                  <c:v>3.99</c:v>
                </c:pt>
                <c:pt idx="3">
                  <c:v>3.74</c:v>
                </c:pt>
                <c:pt idx="4">
                  <c:v>3.25</c:v>
                </c:pt>
              </c:numCache>
            </c:numRef>
          </c:val>
          <c:extLst>
            <c:ext xmlns:c16="http://schemas.microsoft.com/office/drawing/2014/chart" uri="{C3380CC4-5D6E-409C-BE32-E72D297353CC}">
              <c16:uniqueId val="{00000000-4180-4FF4-A905-CA2A923F8DA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22.5</c:v>
                </c:pt>
                <c:pt idx="1">
                  <c:v>21.89</c:v>
                </c:pt>
                <c:pt idx="2">
                  <c:v>19.55</c:v>
                </c:pt>
                <c:pt idx="3">
                  <c:v>12.44</c:v>
                </c:pt>
                <c:pt idx="4">
                  <c:v>15</c:v>
                </c:pt>
              </c:numCache>
            </c:numRef>
          </c:val>
          <c:extLst>
            <c:ext xmlns:c16="http://schemas.microsoft.com/office/drawing/2014/chart" uri="{C3380CC4-5D6E-409C-BE32-E72D297353CC}">
              <c16:uniqueId val="{00000001-4180-4FF4-A905-CA2A923F8DA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-0.15</c:v>
                </c:pt>
                <c:pt idx="1">
                  <c:v>-0.59</c:v>
                </c:pt>
                <c:pt idx="2">
                  <c:v>-3.03</c:v>
                </c:pt>
                <c:pt idx="3">
                  <c:v>-7.4</c:v>
                </c:pt>
                <c:pt idx="4">
                  <c:v>2.31</c:v>
                </c:pt>
              </c:numCache>
            </c:numRef>
          </c:val>
          <c:smooth val="0"/>
          <c:extLst>
            <c:ext xmlns:c16="http://schemas.microsoft.com/office/drawing/2014/chart" uri="{C3380CC4-5D6E-409C-BE32-E72D297353CC}">
              <c16:uniqueId val="{00000002-4180-4FF4-A905-CA2A923F8DA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3F8-4C08-825F-AE7680F7547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3F8-4C08-825F-AE7680F7547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3F8-4C08-825F-AE7680F7547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3F8-4C08-825F-AE7680F75473}"/>
            </c:ext>
          </c:extLst>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3F8-4C08-825F-AE7680F75473}"/>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0.33</c:v>
                </c:pt>
                <c:pt idx="2">
                  <c:v>#N/A</c:v>
                </c:pt>
                <c:pt idx="3">
                  <c:v>0.28999999999999998</c:v>
                </c:pt>
                <c:pt idx="4">
                  <c:v>#N/A</c:v>
                </c:pt>
                <c:pt idx="5">
                  <c:v>0.09</c:v>
                </c:pt>
                <c:pt idx="6">
                  <c:v>#N/A</c:v>
                </c:pt>
                <c:pt idx="7">
                  <c:v>0.1</c:v>
                </c:pt>
                <c:pt idx="8">
                  <c:v>#N/A</c:v>
                </c:pt>
                <c:pt idx="9">
                  <c:v>7.0000000000000007E-2</c:v>
                </c:pt>
              </c:numCache>
            </c:numRef>
          </c:val>
          <c:extLst>
            <c:ext xmlns:c16="http://schemas.microsoft.com/office/drawing/2014/chart" uri="{C3380CC4-5D6E-409C-BE32-E72D297353CC}">
              <c16:uniqueId val="{00000005-03F8-4C08-825F-AE7680F75473}"/>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1.69</c:v>
                </c:pt>
                <c:pt idx="2">
                  <c:v>#N/A</c:v>
                </c:pt>
                <c:pt idx="3">
                  <c:v>1.92</c:v>
                </c:pt>
                <c:pt idx="4">
                  <c:v>#N/A</c:v>
                </c:pt>
                <c:pt idx="5">
                  <c:v>2.7</c:v>
                </c:pt>
                <c:pt idx="6">
                  <c:v>#N/A</c:v>
                </c:pt>
                <c:pt idx="7">
                  <c:v>0.6</c:v>
                </c:pt>
                <c:pt idx="8">
                  <c:v>#N/A</c:v>
                </c:pt>
                <c:pt idx="9">
                  <c:v>0.63</c:v>
                </c:pt>
              </c:numCache>
            </c:numRef>
          </c:val>
          <c:extLst>
            <c:ext xmlns:c16="http://schemas.microsoft.com/office/drawing/2014/chart" uri="{C3380CC4-5D6E-409C-BE32-E72D297353CC}">
              <c16:uniqueId val="{00000006-03F8-4C08-825F-AE7680F7547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4.2</c:v>
                </c:pt>
                <c:pt idx="2">
                  <c:v>#N/A</c:v>
                </c:pt>
                <c:pt idx="3">
                  <c:v>4.54</c:v>
                </c:pt>
                <c:pt idx="4">
                  <c:v>#N/A</c:v>
                </c:pt>
                <c:pt idx="5">
                  <c:v>3.99</c:v>
                </c:pt>
                <c:pt idx="6">
                  <c:v>#N/A</c:v>
                </c:pt>
                <c:pt idx="7">
                  <c:v>3.74</c:v>
                </c:pt>
                <c:pt idx="8">
                  <c:v>#N/A</c:v>
                </c:pt>
                <c:pt idx="9">
                  <c:v>3.24</c:v>
                </c:pt>
              </c:numCache>
            </c:numRef>
          </c:val>
          <c:extLst>
            <c:ext xmlns:c16="http://schemas.microsoft.com/office/drawing/2014/chart" uri="{C3380CC4-5D6E-409C-BE32-E72D297353CC}">
              <c16:uniqueId val="{00000007-03F8-4C08-825F-AE7680F7547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12.49</c:v>
                </c:pt>
                <c:pt idx="2">
                  <c:v>#N/A</c:v>
                </c:pt>
                <c:pt idx="3">
                  <c:v>13.18</c:v>
                </c:pt>
                <c:pt idx="4">
                  <c:v>#N/A</c:v>
                </c:pt>
                <c:pt idx="5">
                  <c:v>12.48</c:v>
                </c:pt>
                <c:pt idx="6">
                  <c:v>#N/A</c:v>
                </c:pt>
                <c:pt idx="7">
                  <c:v>12.18</c:v>
                </c:pt>
                <c:pt idx="8">
                  <c:v>#N/A</c:v>
                </c:pt>
                <c:pt idx="9">
                  <c:v>11.79</c:v>
                </c:pt>
              </c:numCache>
            </c:numRef>
          </c:val>
          <c:extLst>
            <c:ext xmlns:c16="http://schemas.microsoft.com/office/drawing/2014/chart" uri="{C3380CC4-5D6E-409C-BE32-E72D297353CC}">
              <c16:uniqueId val="{00000008-03F8-4C08-825F-AE7680F75473}"/>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2.68</c:v>
                </c:pt>
                <c:pt idx="2">
                  <c:v>#N/A</c:v>
                </c:pt>
                <c:pt idx="3">
                  <c:v>4.2300000000000004</c:v>
                </c:pt>
                <c:pt idx="4">
                  <c:v>#N/A</c:v>
                </c:pt>
                <c:pt idx="5">
                  <c:v>0.72</c:v>
                </c:pt>
                <c:pt idx="6">
                  <c:v>2.15</c:v>
                </c:pt>
                <c:pt idx="7">
                  <c:v>#N/A</c:v>
                </c:pt>
                <c:pt idx="8">
                  <c:v>0.87</c:v>
                </c:pt>
                <c:pt idx="9">
                  <c:v>#N/A</c:v>
                </c:pt>
              </c:numCache>
            </c:numRef>
          </c:val>
          <c:extLst>
            <c:ext xmlns:c16="http://schemas.microsoft.com/office/drawing/2014/chart" uri="{C3380CC4-5D6E-409C-BE32-E72D297353CC}">
              <c16:uniqueId val="{00000009-03F8-4C08-825F-AE7680F7547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825</c:v>
                </c:pt>
                <c:pt idx="5">
                  <c:v>831</c:v>
                </c:pt>
                <c:pt idx="8">
                  <c:v>844</c:v>
                </c:pt>
                <c:pt idx="11">
                  <c:v>833</c:v>
                </c:pt>
                <c:pt idx="14">
                  <c:v>894</c:v>
                </c:pt>
              </c:numCache>
            </c:numRef>
          </c:val>
          <c:extLst>
            <c:ext xmlns:c16="http://schemas.microsoft.com/office/drawing/2014/chart" uri="{C3380CC4-5D6E-409C-BE32-E72D297353CC}">
              <c16:uniqueId val="{00000000-3B12-46F6-A92A-F765D75EC44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B12-46F6-A92A-F765D75EC44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25</c:v>
                </c:pt>
                <c:pt idx="3">
                  <c:v>18</c:v>
                </c:pt>
                <c:pt idx="6">
                  <c:v>14</c:v>
                </c:pt>
                <c:pt idx="9">
                  <c:v>14</c:v>
                </c:pt>
                <c:pt idx="12">
                  <c:v>5</c:v>
                </c:pt>
              </c:numCache>
            </c:numRef>
          </c:val>
          <c:extLst>
            <c:ext xmlns:c16="http://schemas.microsoft.com/office/drawing/2014/chart" uri="{C3380CC4-5D6E-409C-BE32-E72D297353CC}">
              <c16:uniqueId val="{00000002-3B12-46F6-A92A-F765D75EC44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c:v>
                </c:pt>
                <c:pt idx="3">
                  <c:v>8</c:v>
                </c:pt>
                <c:pt idx="6">
                  <c:v>8</c:v>
                </c:pt>
                <c:pt idx="9">
                  <c:v>8</c:v>
                </c:pt>
                <c:pt idx="12">
                  <c:v>8</c:v>
                </c:pt>
              </c:numCache>
            </c:numRef>
          </c:val>
          <c:extLst>
            <c:ext xmlns:c16="http://schemas.microsoft.com/office/drawing/2014/chart" uri="{C3380CC4-5D6E-409C-BE32-E72D297353CC}">
              <c16:uniqueId val="{00000003-3B12-46F6-A92A-F765D75EC44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284</c:v>
                </c:pt>
                <c:pt idx="3">
                  <c:v>293</c:v>
                </c:pt>
                <c:pt idx="6">
                  <c:v>266</c:v>
                </c:pt>
                <c:pt idx="9">
                  <c:v>244</c:v>
                </c:pt>
                <c:pt idx="12">
                  <c:v>249</c:v>
                </c:pt>
              </c:numCache>
            </c:numRef>
          </c:val>
          <c:extLst>
            <c:ext xmlns:c16="http://schemas.microsoft.com/office/drawing/2014/chart" uri="{C3380CC4-5D6E-409C-BE32-E72D297353CC}">
              <c16:uniqueId val="{00000004-3B12-46F6-A92A-F765D75EC44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B12-46F6-A92A-F765D75EC44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B12-46F6-A92A-F765D75EC44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1110</c:v>
                </c:pt>
                <c:pt idx="3">
                  <c:v>1078</c:v>
                </c:pt>
                <c:pt idx="6">
                  <c:v>1120</c:v>
                </c:pt>
                <c:pt idx="9">
                  <c:v>1148</c:v>
                </c:pt>
                <c:pt idx="12">
                  <c:v>1247</c:v>
                </c:pt>
              </c:numCache>
            </c:numRef>
          </c:val>
          <c:extLst>
            <c:ext xmlns:c16="http://schemas.microsoft.com/office/drawing/2014/chart" uri="{C3380CC4-5D6E-409C-BE32-E72D297353CC}">
              <c16:uniqueId val="{00000007-3B12-46F6-A92A-F765D75EC44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599</c:v>
                </c:pt>
                <c:pt idx="2">
                  <c:v>#N/A</c:v>
                </c:pt>
                <c:pt idx="3">
                  <c:v>#N/A</c:v>
                </c:pt>
                <c:pt idx="4">
                  <c:v>566</c:v>
                </c:pt>
                <c:pt idx="5">
                  <c:v>#N/A</c:v>
                </c:pt>
                <c:pt idx="6">
                  <c:v>#N/A</c:v>
                </c:pt>
                <c:pt idx="7">
                  <c:v>564</c:v>
                </c:pt>
                <c:pt idx="8">
                  <c:v>#N/A</c:v>
                </c:pt>
                <c:pt idx="9">
                  <c:v>#N/A</c:v>
                </c:pt>
                <c:pt idx="10">
                  <c:v>581</c:v>
                </c:pt>
                <c:pt idx="11">
                  <c:v>#N/A</c:v>
                </c:pt>
                <c:pt idx="12">
                  <c:v>#N/A</c:v>
                </c:pt>
                <c:pt idx="13">
                  <c:v>615</c:v>
                </c:pt>
                <c:pt idx="14">
                  <c:v>#N/A</c:v>
                </c:pt>
              </c:numCache>
            </c:numRef>
          </c:val>
          <c:smooth val="0"/>
          <c:extLst>
            <c:ext xmlns:c16="http://schemas.microsoft.com/office/drawing/2014/chart" uri="{C3380CC4-5D6E-409C-BE32-E72D297353CC}">
              <c16:uniqueId val="{00000008-3B12-46F6-A92A-F765D75EC44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8555</c:v>
                </c:pt>
                <c:pt idx="5">
                  <c:v>8618</c:v>
                </c:pt>
                <c:pt idx="8">
                  <c:v>8582</c:v>
                </c:pt>
                <c:pt idx="11">
                  <c:v>8431</c:v>
                </c:pt>
                <c:pt idx="14">
                  <c:v>8308</c:v>
                </c:pt>
              </c:numCache>
            </c:numRef>
          </c:val>
          <c:extLst>
            <c:ext xmlns:c16="http://schemas.microsoft.com/office/drawing/2014/chart" uri="{C3380CC4-5D6E-409C-BE32-E72D297353CC}">
              <c16:uniqueId val="{00000000-43EE-43A1-A1D3-D893B0E30C9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168</c:v>
                </c:pt>
                <c:pt idx="5">
                  <c:v>142</c:v>
                </c:pt>
                <c:pt idx="8">
                  <c:v>154</c:v>
                </c:pt>
                <c:pt idx="11">
                  <c:v>153</c:v>
                </c:pt>
                <c:pt idx="14">
                  <c:v>151</c:v>
                </c:pt>
              </c:numCache>
            </c:numRef>
          </c:val>
          <c:extLst>
            <c:ext xmlns:c16="http://schemas.microsoft.com/office/drawing/2014/chart" uri="{C3380CC4-5D6E-409C-BE32-E72D297353CC}">
              <c16:uniqueId val="{00000001-43EE-43A1-A1D3-D893B0E30C9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2505</c:v>
                </c:pt>
                <c:pt idx="5">
                  <c:v>2430</c:v>
                </c:pt>
                <c:pt idx="8">
                  <c:v>2250</c:v>
                </c:pt>
                <c:pt idx="11">
                  <c:v>2160</c:v>
                </c:pt>
                <c:pt idx="14">
                  <c:v>2084</c:v>
                </c:pt>
              </c:numCache>
            </c:numRef>
          </c:val>
          <c:extLst>
            <c:ext xmlns:c16="http://schemas.microsoft.com/office/drawing/2014/chart" uri="{C3380CC4-5D6E-409C-BE32-E72D297353CC}">
              <c16:uniqueId val="{00000002-43EE-43A1-A1D3-D893B0E30C9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3EE-43A1-A1D3-D893B0E30C9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3EE-43A1-A1D3-D893B0E30C9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3EE-43A1-A1D3-D893B0E30C9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1283</c:v>
                </c:pt>
                <c:pt idx="3">
                  <c:v>1246</c:v>
                </c:pt>
                <c:pt idx="6">
                  <c:v>1302</c:v>
                </c:pt>
                <c:pt idx="9">
                  <c:v>1306</c:v>
                </c:pt>
                <c:pt idx="12">
                  <c:v>1329</c:v>
                </c:pt>
              </c:numCache>
            </c:numRef>
          </c:val>
          <c:extLst>
            <c:ext xmlns:c16="http://schemas.microsoft.com/office/drawing/2014/chart" uri="{C3380CC4-5D6E-409C-BE32-E72D297353CC}">
              <c16:uniqueId val="{00000006-43EE-43A1-A1D3-D893B0E30C9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76</c:v>
                </c:pt>
                <c:pt idx="3">
                  <c:v>67</c:v>
                </c:pt>
                <c:pt idx="6">
                  <c:v>57</c:v>
                </c:pt>
                <c:pt idx="9">
                  <c:v>48</c:v>
                </c:pt>
                <c:pt idx="12">
                  <c:v>38</c:v>
                </c:pt>
              </c:numCache>
            </c:numRef>
          </c:val>
          <c:extLst>
            <c:ext xmlns:c16="http://schemas.microsoft.com/office/drawing/2014/chart" uri="{C3380CC4-5D6E-409C-BE32-E72D297353CC}">
              <c16:uniqueId val="{00000007-43EE-43A1-A1D3-D893B0E30C9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2101</c:v>
                </c:pt>
                <c:pt idx="3">
                  <c:v>1812</c:v>
                </c:pt>
                <c:pt idx="6">
                  <c:v>1733</c:v>
                </c:pt>
                <c:pt idx="9">
                  <c:v>1607</c:v>
                </c:pt>
                <c:pt idx="12">
                  <c:v>1502</c:v>
                </c:pt>
              </c:numCache>
            </c:numRef>
          </c:val>
          <c:extLst>
            <c:ext xmlns:c16="http://schemas.microsoft.com/office/drawing/2014/chart" uri="{C3380CC4-5D6E-409C-BE32-E72D297353CC}">
              <c16:uniqueId val="{00000008-43EE-43A1-A1D3-D893B0E30C9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64</c:v>
                </c:pt>
                <c:pt idx="3">
                  <c:v>45</c:v>
                </c:pt>
                <c:pt idx="6">
                  <c:v>30</c:v>
                </c:pt>
                <c:pt idx="9">
                  <c:v>20</c:v>
                </c:pt>
                <c:pt idx="12">
                  <c:v>15</c:v>
                </c:pt>
              </c:numCache>
            </c:numRef>
          </c:val>
          <c:extLst>
            <c:ext xmlns:c16="http://schemas.microsoft.com/office/drawing/2014/chart" uri="{C3380CC4-5D6E-409C-BE32-E72D297353CC}">
              <c16:uniqueId val="{00000009-43EE-43A1-A1D3-D893B0E30C9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11072</c:v>
                </c:pt>
                <c:pt idx="3">
                  <c:v>10974</c:v>
                </c:pt>
                <c:pt idx="6">
                  <c:v>10708</c:v>
                </c:pt>
                <c:pt idx="9">
                  <c:v>10240</c:v>
                </c:pt>
                <c:pt idx="12">
                  <c:v>9964</c:v>
                </c:pt>
              </c:numCache>
            </c:numRef>
          </c:val>
          <c:extLst>
            <c:ext xmlns:c16="http://schemas.microsoft.com/office/drawing/2014/chart" uri="{C3380CC4-5D6E-409C-BE32-E72D297353CC}">
              <c16:uniqueId val="{0000000A-43EE-43A1-A1D3-D893B0E30C9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3367</c:v>
                </c:pt>
                <c:pt idx="2">
                  <c:v>#N/A</c:v>
                </c:pt>
                <c:pt idx="3">
                  <c:v>#N/A</c:v>
                </c:pt>
                <c:pt idx="4">
                  <c:v>2954</c:v>
                </c:pt>
                <c:pt idx="5">
                  <c:v>#N/A</c:v>
                </c:pt>
                <c:pt idx="6">
                  <c:v>#N/A</c:v>
                </c:pt>
                <c:pt idx="7">
                  <c:v>2845</c:v>
                </c:pt>
                <c:pt idx="8">
                  <c:v>#N/A</c:v>
                </c:pt>
                <c:pt idx="9">
                  <c:v>#N/A</c:v>
                </c:pt>
                <c:pt idx="10">
                  <c:v>2477</c:v>
                </c:pt>
                <c:pt idx="11">
                  <c:v>#N/A</c:v>
                </c:pt>
                <c:pt idx="12">
                  <c:v>#N/A</c:v>
                </c:pt>
                <c:pt idx="13">
                  <c:v>2305</c:v>
                </c:pt>
                <c:pt idx="14">
                  <c:v>#N/A</c:v>
                </c:pt>
              </c:numCache>
            </c:numRef>
          </c:val>
          <c:smooth val="0"/>
          <c:extLst>
            <c:ext xmlns:c16="http://schemas.microsoft.com/office/drawing/2014/chart" uri="{C3380CC4-5D6E-409C-BE32-E72D297353CC}">
              <c16:uniqueId val="{0000000B-43EE-43A1-A1D3-D893B0E30C9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1143</c:v>
                </c:pt>
                <c:pt idx="1">
                  <c:v>726</c:v>
                </c:pt>
                <c:pt idx="2">
                  <c:v>889</c:v>
                </c:pt>
              </c:numCache>
            </c:numRef>
          </c:val>
          <c:extLst>
            <c:ext xmlns:c16="http://schemas.microsoft.com/office/drawing/2014/chart" uri="{C3380CC4-5D6E-409C-BE32-E72D297353CC}">
              <c16:uniqueId val="{00000000-422D-480D-96DB-51794BE1704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481</c:v>
                </c:pt>
                <c:pt idx="1">
                  <c:v>421</c:v>
                </c:pt>
                <c:pt idx="2">
                  <c:v>286</c:v>
                </c:pt>
              </c:numCache>
            </c:numRef>
          </c:val>
          <c:extLst>
            <c:ext xmlns:c16="http://schemas.microsoft.com/office/drawing/2014/chart" uri="{C3380CC4-5D6E-409C-BE32-E72D297353CC}">
              <c16:uniqueId val="{00000001-422D-480D-96DB-51794BE1704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571</c:v>
                </c:pt>
                <c:pt idx="1">
                  <c:v>879</c:v>
                </c:pt>
                <c:pt idx="2">
                  <c:v>812</c:v>
                </c:pt>
              </c:numCache>
            </c:numRef>
          </c:val>
          <c:extLst>
            <c:ext xmlns:c16="http://schemas.microsoft.com/office/drawing/2014/chart" uri="{C3380CC4-5D6E-409C-BE32-E72D297353CC}">
              <c16:uniqueId val="{00000002-422D-480D-96DB-51794BE1704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{757DDA8B-EB23-4E27-A530-7024D4DA58CB}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2BF-4A11-9054-0DF080E0342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{CF75B253-69A2-4868-984D-23D140A227A1}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2BF-4A11-9054-0DF080E0342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{9154B098-81A7-4553-9E82-5DF649A8C690}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2BF-4A11-9054-0DF080E0342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{75A1C2B9-7465-4832-BFDF-EE0845001452}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2BF-4A11-9054-0DF080E0342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{81CBCE9F-664D-4D7E-8CB7-669026F9C7A8}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2BF-4A11-9054-0DF080E03424}"/>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{09B811C2-A6FF-48DC-BC52-C1EAC66874F3}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2BF-4A11-9054-0DF080E03424}"/>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{67E0C5A9-16C0-4C27-8BC5-7C0E1CBF026C}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2BF-4A11-9054-0DF080E03424}"/>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{CC76837E-51CA-45AA-9D6E-04E6C69912C9}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2BF-4A11-9054-0DF080E03424}"/>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{C2533C8C-60CC-4453-975F-10199236B22F}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2BF-4A11-9054-0DF080E0342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53</c:v>
                </c:pt>
                <c:pt idx="16">
                  <c:v>54.5</c:v>
                </c:pt>
                <c:pt idx="24">
                  <c:v>56.3</c:v>
                </c:pt>
                <c:pt idx="32">
                  <c:v>57.6</c:v>
                </c:pt>
              </c:numCache>
            </c:numRef>
          </c:xVal>
          <c:yVal>
            <c:numRef>
              <c:f>公会計指標分析・財政指標組合せ分析表!$BP$51:$DC$51</c:f>
              <c:numCache>
                <c:formatCode>#,##0.0;"▲ "#,##0.0</c:formatCode>
                <c:ptCount val="40"/>
                <c:pt idx="8">
                  <c:v>58</c:v>
                </c:pt>
                <c:pt idx="16">
                  <c:v>56.5</c:v>
                </c:pt>
                <c:pt idx="24">
                  <c:v>49.2</c:v>
                </c:pt>
                <c:pt idx="32">
                  <c:v>45.7</c:v>
                </c:pt>
              </c:numCache>
            </c:numRef>
          </c:yVal>
          <c:smooth val="0"/>
          <c:extLst>
            <c:ext xmlns:c16="http://schemas.microsoft.com/office/drawing/2014/chart" uri="{C3380CC4-5D6E-409C-BE32-E72D297353CC}">
              <c16:uniqueId val="{00000009-92BF-4A11-9054-0DF080E0342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{1FC4C800-1B4A-4EC9-8415-B78FC78B4B15}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2BF-4A11-9054-0DF080E0342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{B7711CC5-D1A9-4E26-A558-33B7DF51B490}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2BF-4A11-9054-0DF080E0342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{B23EEFE6-BCF9-4C45-8E75-5CC863967E8D}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2BF-4A11-9054-0DF080E0342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{1A2B0027-EA58-42D9-BD1C-9AD9B5A81B36}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2BF-4A11-9054-0DF080E0342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{46105260-C88C-4AEE-A6CA-2ABBA225E398}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2BF-4A11-9054-0DF080E03424}"/>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{63920FD5-8255-4C93-BB90-8B39D96CAAE6}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2BF-4A11-9054-0DF080E03424}"/>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{DE7C6BC3-0F4F-4198-955C-CA00467B022D}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2BF-4A11-9054-0DF080E03424}"/>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{121B7796-D9E9-4ED9-A112-A3A187746946}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2BF-4A11-9054-0DF080E03424}"/>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{FBEBEAF8-5010-431E-84CF-889DD9A55594}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2BF-4A11-9054-0DF080E0342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58.8</c:v>
                </c:pt>
                <c:pt idx="16">
                  <c:v>59.4</c:v>
                </c:pt>
                <c:pt idx="24">
                  <c:v>60.7</c:v>
                </c:pt>
                <c:pt idx="32">
                  <c:v>66.599999999999994</c:v>
                </c:pt>
              </c:numCache>
            </c:numRef>
          </c:xVal>
          <c:yVal>
            <c:numRef>
              <c:f>公会計指標分析・財政指標組合せ分析表!$BP$55:$DC$55</c:f>
              <c:numCache>
                <c:formatCode>#,##0.0;"▲ "#,##0.0</c:formatCode>
                <c:ptCount val="40"/>
                <c:pt idx="8">
                  <c:v>36.6</c:v>
                </c:pt>
                <c:pt idx="16">
                  <c:v>37.700000000000003</c:v>
                </c:pt>
                <c:pt idx="24">
                  <c:v>37.9</c:v>
                </c:pt>
                <c:pt idx="32">
                  <c:v>38.700000000000003</c:v>
                </c:pt>
              </c:numCache>
            </c:numRef>
          </c:yVal>
          <c:smooth val="0"/>
          <c:extLst>
            <c:ext xmlns:c16="http://schemas.microsoft.com/office/drawing/2014/chart" uri="{C3380CC4-5D6E-409C-BE32-E72D297353CC}">
              <c16:uniqueId val="{00000013-92BF-4A11-9054-0DF080E03424}"/>
            </c:ext>
          </c:extLst>
        </c:ser>
        <c:dLbls>
          <c:showLegendKey val="0"/>
          <c:showVal val="1"/>
          <c:showCatName val="0"/>
          <c:showSerName val="0"/>
          <c:showPercent val="0"/>
          <c:showBubbleSize val="0"/>
        </c:dLbls>
        <c:axId val="46179840"/>
        <c:axId val="46181760"/>
      </c:scatterChart>
      <c:valAx>
        <c:axId val="46179840"/>
        <c:scaling>
          <c:orientation val="minMax"/>
          <c:max val="68"/>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2"/>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{EE9415FC-883D-4ACE-B196-8FD5938CDF11}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5AA-4209-99E6-BE185ADCA6E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{E0F13F1E-DD41-403F-8B07-49BEB937D647}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5AA-4209-99E6-BE185ADCA6E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{F408A5CC-D2D6-47D8-856C-33AEAE67DCB7}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5AA-4209-99E6-BE185ADCA6E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{87275492-DAEB-49EB-BD8D-515B0D255D54}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5AA-4209-99E6-BE185ADCA6E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{8BE0462E-C334-4271-A5F6-69CAA2B7D7D1}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5AA-4209-99E6-BE185ADCA6EB}"/>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{8870AE15-8FA4-4C03-91BD-223486D4C2F1}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5AA-4209-99E6-BE185ADCA6EB}"/>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{94034B2A-75E4-4190-9D4D-789BF1F634DE}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5AA-4209-99E6-BE185ADCA6EB}"/>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{A34DCC30-663A-480E-9E74-58EC47E1E550}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5AA-4209-99E6-BE185ADCA6EB}"/>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{E979128D-FEC5-4EC1-BCC5-17DE1BC28506}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5AA-4209-99E6-BE185ADCA6E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12.6</c:v>
                </c:pt>
                <c:pt idx="8">
                  <c:v>11.9</c:v>
                </c:pt>
                <c:pt idx="16">
                  <c:v>11.2</c:v>
                </c:pt>
                <c:pt idx="24">
                  <c:v>11.2</c:v>
                </c:pt>
                <c:pt idx="32">
                  <c:v>11.6</c:v>
                </c:pt>
              </c:numCache>
            </c:numRef>
          </c:xVal>
          <c:yVal>
            <c:numRef>
              <c:f>公会計指標分析・財政指標組合せ分析表!$BP$73:$DC$73</c:f>
              <c:numCache>
                <c:formatCode>#,##0.0;"▲ "#,##0.0</c:formatCode>
                <c:ptCount val="40"/>
                <c:pt idx="0">
                  <c:v>65</c:v>
                </c:pt>
                <c:pt idx="8">
                  <c:v>58</c:v>
                </c:pt>
                <c:pt idx="16">
                  <c:v>56.5</c:v>
                </c:pt>
                <c:pt idx="24">
                  <c:v>49.2</c:v>
                </c:pt>
                <c:pt idx="32">
                  <c:v>45.7</c:v>
                </c:pt>
              </c:numCache>
            </c:numRef>
          </c:yVal>
          <c:smooth val="0"/>
          <c:extLst>
            <c:ext xmlns:c16="http://schemas.microsoft.com/office/drawing/2014/chart" uri="{C3380CC4-5D6E-409C-BE32-E72D297353CC}">
              <c16:uniqueId val="{00000009-F5AA-4209-99E6-BE185ADCA6E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{5EB9C1D9-4DEA-4B7C-855D-6B197980853D}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5AA-4209-99E6-BE185ADCA6E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{D3219803-32B5-4DBB-BDA1-7E1D9FC02F6B}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5AA-4209-99E6-BE185ADCA6E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{F4872219-4F97-40A6-8130-20D51BB9D47C}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5AA-4209-99E6-BE185ADCA6E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{BC0800E7-2D96-47BA-A396-895166705D7A}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5AA-4209-99E6-BE185ADCA6E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{56FDC087-9D20-443D-A76D-EA6DAE5AB81B}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5AA-4209-99E6-BE185ADCA6EB}"/>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{912F5E75-B9F5-41B7-ACEA-F2A2A9582F9D}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5AA-4209-99E6-BE185ADCA6EB}"/>
                </c:ext>
              </c:extLst>
            </c:dLbl>
            <c:dLbl>
              <c:idx val="16"/>
              <c:layout>
                <c:manualLayout>
                  <c:x val="-2.7384133859895791E-2"/>
                  <c:y val="-5.4024845418235545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{292F03CC-15B5-4174-A097-818AAE34B250}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5AA-4209-99E6-BE185ADCA6EB}"/>
                </c:ext>
              </c:extLst>
            </c:dLbl>
            <c:dLbl>
              <c:idx val="24"/>
              <c:layout>
                <c:manualLayout>
                  <c:x val="-3.8041093467133497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{587A799D-B889-495F-8D1D-3D3954A8E0E1}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5AA-4209-99E6-BE185ADCA6EB}"/>
                </c:ext>
              </c:extLst>
            </c:dLbl>
            <c:dLbl>
              <c:idx val="32"/>
              <c:layout>
                <c:manualLayout>
                  <c:x val="-2.9541026842738859E-2"/>
                  <c:y val="-7.0808448757352357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{AF1C8AB6-CB16-4401-849C-38279B67530A}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5AA-4209-99E6-BE185ADCA6E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9.1999999999999993</c:v>
                </c:pt>
                <c:pt idx="16">
                  <c:v>8.9</c:v>
                </c:pt>
                <c:pt idx="24">
                  <c:v>8.6999999999999993</c:v>
                </c:pt>
                <c:pt idx="32">
                  <c:v>8.8000000000000007</c:v>
                </c:pt>
              </c:numCache>
            </c:numRef>
          </c:xVal>
          <c:yVal>
            <c:numRef>
              <c:f>公会計指標分析・財政指標組合せ分析表!$BP$77:$DC$77</c:f>
              <c:numCache>
                <c:formatCode>#,##0.0;"▲ "#,##0.0</c:formatCode>
                <c:ptCount val="40"/>
                <c:pt idx="0">
                  <c:v>41.5</c:v>
                </c:pt>
                <c:pt idx="8">
                  <c:v>36.6</c:v>
                </c:pt>
                <c:pt idx="16">
                  <c:v>37.700000000000003</c:v>
                </c:pt>
                <c:pt idx="24">
                  <c:v>37.9</c:v>
                </c:pt>
                <c:pt idx="32">
                  <c:v>38.700000000000003</c:v>
                </c:pt>
              </c:numCache>
            </c:numRef>
          </c:yVal>
          <c:smooth val="0"/>
          <c:extLst>
            <c:ext xmlns:c16="http://schemas.microsoft.com/office/drawing/2014/chart" uri="{C3380CC4-5D6E-409C-BE32-E72D297353CC}">
              <c16:uniqueId val="{00000013-F5AA-4209-99E6-BE185ADCA6EB}"/>
            </c:ext>
          </c:extLst>
        </c:ser>
        <c:dLbls>
          <c:showLegendKey val="0"/>
          <c:showVal val="1"/>
          <c:showCatName val="0"/>
          <c:showSerName val="0"/>
          <c:showPercent val="0"/>
          <c:showBubbleSize val="0"/>
        </c:dLbls>
        <c:axId val="84219776"/>
        <c:axId val="84234240"/>
      </c:scatterChart>
      <c:valAx>
        <c:axId val="84219776"/>
        <c:scaling>
          <c:orientation val="minMax"/>
          <c:max val="1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0"/>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三重県尾鷲市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過疎地域に指定され過疎対策事業債が借入可能となったことや、近年の保育所施設整備事業等の公共施設の耐震整備のために発行した地方債の償還が始まったことにより前年度より増加している。算入公債費等については、過疎対策事業債など交付税算入率の高い起債選択を行っていることから高水準にある。今後も計画的な事業実施による地方債の適正な管理を行う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満期一括償還地方債の起債は無し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三重県尾鷲市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前年度と比較して、充当可能基金や基準財政需要額算入見込額が減少したことにより、充当可能財源等（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）が減少しているものの、地方債現在高や公営企業債等繰入見込額が減少したことにより、将来負担額（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が減少しており、将来負担比率の分子は減少している。しかしながら、地方債現在高については、依然として高い水準にあるため、将来負担を念頭においた計画による地方債管理を行い、地方債現在高の抑制を図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三重県尾鷲市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減債基金及びその他特定目的基金は減少している一方、財政調整基金は増加している。基金全体としては、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千万円の減少となった。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内訳の主なものは、減債基金で増加する公債費へ充当するため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億円を取崩したことにより減、その他特定目的基金で都市計画事業基金から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億円取崩したことによる減である。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災害の発生や景気変動による市税の減収等に備え安定した市民サービスを提供するため、経費の削減に努め、基金残高の確保を図る。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都市計画事業基金：都市計画事業等に要する経費。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ふるさと応援基金：ふるさと応援寄附金を活用し、本市の目指す将来都市像の実現に向けたまちづくりに資する事の積極的かつ重点的な推進。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公共施設等基金：市が必要と認める公共、公益的施設の建設等。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活性化対策基金：真に豊かな地域社会の実現を図るため、国際交流や各産業の後継者育成等、本市の活性化に必要な事業の推進。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都市計画事業基金：都市計画事業へ充当したことにより減少した。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ふるさと応援基金：ふるさと納税の寄附額増加により増加した。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都市計画事業基金：都市計画事業費が都市計画税の収入を上回る部分について充当する予定。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ふるさと応援基金：今後、ふるさと応援寄附金の増加に向けた取り組みを強化するため、寄附金の増加に伴い基金残高も増加することが見込まれる。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当初予算における財源不足を補填するため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億円を取崩したものの、決算剰余金等により積戻しを行い、結果的に増加した。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今後も厳しい財政状況が続き深刻な財源不足が予想されることから、経費の削減に努め基金残高の確保を図る。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第三セクター改革推進債の償還のため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万円及び増加する公債費へ充当するため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億円を取崩したことにより減少した。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次年度以降は公債費が大きく増加するため、当初予算時の取崩額を増やす予定であり、残高は減少していく見込み。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三重県尾鷲市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17,576
17,386
192.71
10,410,136
10,216,960
192,441
5,925,282
9,964,442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有形固定資産減価償却率については、類似団体より低い水準にあるものの、前年度数値（</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56.3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％）に対し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ポイントアップの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57.6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％となっている。資産の老朽化により、今後も上昇することが見込まれるため、計画的な維持修繕を実施していく必要がある。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88477</xdr:rowOff>
    </xdr:from>
    <xdr:to>
      <xdr:col>23</xdr:col>
      <xdr:colOff>85090</xdr:colOff>
      <xdr:row>34</xdr:row>
      <xdr:rowOff>82973</xdr:rowOff>
    </xdr:to>
    <xdr:cxnSp macro="">
      <xdr:nvCxnSpPr>
        <xdr:cNvPr id="65" name="直線コネクタ 64"/>
        <xdr:cNvCxnSpPr/>
      </xdr:nvCxnSpPr>
      <xdr:spPr>
        <a:xfrm flipV="1">
          <a:off x="4760595" y="5489152"/>
          <a:ext cx="1270" cy="1194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6" name="有形固定資産減価償却率最小値テキスト"/>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7" name="直線コネクタ 66"/>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35154</xdr:rowOff>
    </xdr:from>
    <xdr:ext cx="405111" cy="259045"/>
    <xdr:sp macro="" textlink="">
      <xdr:nvSpPr>
        <xdr:cNvPr id="68" name="有形固定資産減価償却率最大値テキスト"/>
        <xdr:cNvSpPr txBox="1"/>
      </xdr:nvSpPr>
      <xdr:spPr>
        <a:xfrm>
          <a:off x="4813300" y="5264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88477</xdr:rowOff>
    </xdr:from>
    <xdr:to>
      <xdr:col>23</xdr:col>
      <xdr:colOff>174625</xdr:colOff>
      <xdr:row>27</xdr:row>
      <xdr:rowOff>88477</xdr:rowOff>
    </xdr:to>
    <xdr:cxnSp macro="">
      <xdr:nvCxnSpPr>
        <xdr:cNvPr id="69" name="直線コネクタ 68"/>
        <xdr:cNvCxnSpPr/>
      </xdr:nvCxnSpPr>
      <xdr:spPr>
        <a:xfrm>
          <a:off x="4673600" y="5489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111142</xdr:rowOff>
    </xdr:from>
    <xdr:ext cx="405111" cy="259045"/>
    <xdr:sp macro="" textlink="">
      <xdr:nvSpPr>
        <xdr:cNvPr id="70" name="有形固定資産減価償却率平均値テキスト"/>
        <xdr:cNvSpPr txBox="1"/>
      </xdr:nvSpPr>
      <xdr:spPr>
        <a:xfrm>
          <a:off x="4813300" y="619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71" name="フローチャート: 判断 70"/>
        <xdr:cNvSpPr/>
      </xdr:nvSpPr>
      <xdr:spPr>
        <a:xfrm>
          <a:off x="47117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2" name="フローチャート: 判断 71"/>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45085</xdr:rowOff>
    </xdr:from>
    <xdr:to>
      <xdr:col>15</xdr:col>
      <xdr:colOff>187325</xdr:colOff>
      <xdr:row>30</xdr:row>
      <xdr:rowOff>146685</xdr:rowOff>
    </xdr:to>
    <xdr:sp macro="" textlink="">
      <xdr:nvSpPr>
        <xdr:cNvPr id="73" name="フローチャート: 判断 72"/>
        <xdr:cNvSpPr/>
      </xdr:nvSpPr>
      <xdr:spPr>
        <a:xfrm>
          <a:off x="3238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4" name="フローチャート: 判断 73"/>
        <xdr:cNvSpPr/>
      </xdr:nvSpPr>
      <xdr:spPr>
        <a:xfrm>
          <a:off x="2476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108585</xdr:rowOff>
    </xdr:from>
    <xdr:to>
      <xdr:col>7</xdr:col>
      <xdr:colOff>187325</xdr:colOff>
      <xdr:row>30</xdr:row>
      <xdr:rowOff>38735</xdr:rowOff>
    </xdr:to>
    <xdr:sp macro="" textlink="">
      <xdr:nvSpPr>
        <xdr:cNvPr id="75" name="フローチャート: 判断 74"/>
        <xdr:cNvSpPr/>
      </xdr:nvSpPr>
      <xdr:spPr>
        <a:xfrm>
          <a:off x="17145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151765</xdr:rowOff>
    </xdr:from>
    <xdr:to>
      <xdr:col>23</xdr:col>
      <xdr:colOff>136525</xdr:colOff>
      <xdr:row>30</xdr:row>
      <xdr:rowOff>81915</xdr:rowOff>
    </xdr:to>
    <xdr:sp macro="" textlink="">
      <xdr:nvSpPr>
        <xdr:cNvPr id="81" name="楕円 80"/>
        <xdr:cNvSpPr/>
      </xdr:nvSpPr>
      <xdr:spPr>
        <a:xfrm>
          <a:off x="47117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3192</xdr:rowOff>
    </xdr:from>
    <xdr:ext cx="405111" cy="259045"/>
    <xdr:sp macro="" textlink="">
      <xdr:nvSpPr>
        <xdr:cNvPr id="82" name="有形固定資産減価償却率該当値テキスト"/>
        <xdr:cNvSpPr txBox="1"/>
      </xdr:nvSpPr>
      <xdr:spPr>
        <a:xfrm>
          <a:off x="4813300" y="5746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104987</xdr:rowOff>
    </xdr:from>
    <xdr:to>
      <xdr:col>19</xdr:col>
      <xdr:colOff>187325</xdr:colOff>
      <xdr:row>30</xdr:row>
      <xdr:rowOff>35137</xdr:rowOff>
    </xdr:to>
    <xdr:sp macro="" textlink="">
      <xdr:nvSpPr>
        <xdr:cNvPr id="83" name="楕円 82"/>
        <xdr:cNvSpPr/>
      </xdr:nvSpPr>
      <xdr:spPr>
        <a:xfrm>
          <a:off x="4000500" y="584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155787</xdr:rowOff>
    </xdr:from>
    <xdr:to>
      <xdr:col>23</xdr:col>
      <xdr:colOff>85725</xdr:colOff>
      <xdr:row>30</xdr:row>
      <xdr:rowOff>31115</xdr:rowOff>
    </xdr:to>
    <xdr:cxnSp macro="">
      <xdr:nvCxnSpPr>
        <xdr:cNvPr id="84" name="直線コネクタ 83"/>
        <xdr:cNvCxnSpPr/>
      </xdr:nvCxnSpPr>
      <xdr:spPr>
        <a:xfrm>
          <a:off x="4051300" y="5899362"/>
          <a:ext cx="7112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40217</xdr:rowOff>
    </xdr:from>
    <xdr:to>
      <xdr:col>15</xdr:col>
      <xdr:colOff>187325</xdr:colOff>
      <xdr:row>29</xdr:row>
      <xdr:rowOff>141817</xdr:rowOff>
    </xdr:to>
    <xdr:sp macro="" textlink="">
      <xdr:nvSpPr>
        <xdr:cNvPr id="85" name="楕円 84"/>
        <xdr:cNvSpPr/>
      </xdr:nvSpPr>
      <xdr:spPr>
        <a:xfrm>
          <a:off x="3238500" y="578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91017</xdr:rowOff>
    </xdr:from>
    <xdr:to>
      <xdr:col>19</xdr:col>
      <xdr:colOff>136525</xdr:colOff>
      <xdr:row>29</xdr:row>
      <xdr:rowOff>155787</xdr:rowOff>
    </xdr:to>
    <xdr:cxnSp macro="">
      <xdr:nvCxnSpPr>
        <xdr:cNvPr id="86" name="直線コネクタ 85"/>
        <xdr:cNvCxnSpPr/>
      </xdr:nvCxnSpPr>
      <xdr:spPr>
        <a:xfrm>
          <a:off x="3289300" y="5834592"/>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157692</xdr:rowOff>
    </xdr:from>
    <xdr:to>
      <xdr:col>11</xdr:col>
      <xdr:colOff>187325</xdr:colOff>
      <xdr:row>29</xdr:row>
      <xdr:rowOff>87842</xdr:rowOff>
    </xdr:to>
    <xdr:sp macro="" textlink="">
      <xdr:nvSpPr>
        <xdr:cNvPr id="87" name="楕円 86"/>
        <xdr:cNvSpPr/>
      </xdr:nvSpPr>
      <xdr:spPr>
        <a:xfrm>
          <a:off x="2476500" y="572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37042</xdr:rowOff>
    </xdr:from>
    <xdr:to>
      <xdr:col>15</xdr:col>
      <xdr:colOff>136525</xdr:colOff>
      <xdr:row>29</xdr:row>
      <xdr:rowOff>91017</xdr:rowOff>
    </xdr:to>
    <xdr:cxnSp macro="">
      <xdr:nvCxnSpPr>
        <xdr:cNvPr id="88" name="直線コネクタ 87"/>
        <xdr:cNvCxnSpPr/>
      </xdr:nvCxnSpPr>
      <xdr:spPr>
        <a:xfrm>
          <a:off x="2527300" y="5780617"/>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13140</xdr:rowOff>
    </xdr:from>
    <xdr:ext cx="405111" cy="259045"/>
    <xdr:sp macro="" textlink="">
      <xdr:nvSpPr>
        <xdr:cNvPr id="89" name="n_1aveValue有形固定資産減価償却率"/>
        <xdr:cNvSpPr txBox="1"/>
      </xdr:nvSpPr>
      <xdr:spPr>
        <a:xfrm>
          <a:off x="38360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137812</xdr:rowOff>
    </xdr:from>
    <xdr:ext cx="405111" cy="259045"/>
    <xdr:sp macro="" textlink="">
      <xdr:nvSpPr>
        <xdr:cNvPr id="90" name="n_2aveValue有形固定資産減価償却率"/>
        <xdr:cNvSpPr txBox="1"/>
      </xdr:nvSpPr>
      <xdr:spPr>
        <a:xfrm>
          <a:off x="3086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116222</xdr:rowOff>
    </xdr:from>
    <xdr:ext cx="405111" cy="259045"/>
    <xdr:sp macro="" textlink="">
      <xdr:nvSpPr>
        <xdr:cNvPr id="91" name="n_3aveValue有形固定資産減価償却率"/>
        <xdr:cNvSpPr txBox="1"/>
      </xdr:nvSpPr>
      <xdr:spPr>
        <a:xfrm>
          <a:off x="2324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55262</xdr:rowOff>
    </xdr:from>
    <xdr:ext cx="405111" cy="259045"/>
    <xdr:sp macro="" textlink="">
      <xdr:nvSpPr>
        <xdr:cNvPr id="92" name="n_4aveValue有形固定資産減価償却率"/>
        <xdr:cNvSpPr txBox="1"/>
      </xdr:nvSpPr>
      <xdr:spPr>
        <a:xfrm>
          <a:off x="1562744"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51664</xdr:rowOff>
    </xdr:from>
    <xdr:ext cx="405111" cy="259045"/>
    <xdr:sp macro="" textlink="">
      <xdr:nvSpPr>
        <xdr:cNvPr id="93" name="n_1mainValue有形固定資産減価償却率"/>
        <xdr:cNvSpPr txBox="1"/>
      </xdr:nvSpPr>
      <xdr:spPr>
        <a:xfrm>
          <a:off x="3836044" y="5623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158344</xdr:rowOff>
    </xdr:from>
    <xdr:ext cx="405111" cy="259045"/>
    <xdr:sp macro="" textlink="">
      <xdr:nvSpPr>
        <xdr:cNvPr id="94" name="n_2mainValue有形固定資産減価償却率"/>
        <xdr:cNvSpPr txBox="1"/>
      </xdr:nvSpPr>
      <xdr:spPr>
        <a:xfrm>
          <a:off x="3086744" y="5559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104369</xdr:rowOff>
    </xdr:from>
    <xdr:ext cx="405111" cy="259045"/>
    <xdr:sp macro="" textlink="">
      <xdr:nvSpPr>
        <xdr:cNvPr id="95" name="n_3mainValue有形固定資産減価償却率"/>
        <xdr:cNvSpPr txBox="1"/>
      </xdr:nvSpPr>
      <xdr:spPr>
        <a:xfrm>
          <a:off x="2324744" y="5505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債務償還比率については、前年度数値（</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750.1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％）に対し</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71.3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ポイントダウンの</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678.8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類似団体より低い水準となったが、三重県平均と比較すると高い状況となっている。主な要因は、過去に実施した耐震整備事業に係る地方債現在高の割合が高く、将来負担額が高いことが考えられる。しかしながら、地方債現在高については、減少傾向にあるため、今後の動向に注視していく必要がある。</a:t>
          </a:r>
        </a:p>
        <a:p>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3" name="テキスト ボックス 112"/>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5" name="テキスト ボックス 114"/>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7" name="テキスト ボックス 116"/>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9" name="テキスト ボックス 118"/>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1" name="テキスト ボックス 120"/>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3" name="テキスト ボックス 122"/>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5" name="テキスト ボックス 124"/>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119452</xdr:rowOff>
    </xdr:from>
    <xdr:to>
      <xdr:col>76</xdr:col>
      <xdr:colOff>21589</xdr:colOff>
      <xdr:row>33</xdr:row>
      <xdr:rowOff>161535</xdr:rowOff>
    </xdr:to>
    <xdr:cxnSp macro="">
      <xdr:nvCxnSpPr>
        <xdr:cNvPr id="127" name="直線コネクタ 126"/>
        <xdr:cNvCxnSpPr/>
      </xdr:nvCxnSpPr>
      <xdr:spPr>
        <a:xfrm flipV="1">
          <a:off x="14793595" y="5177227"/>
          <a:ext cx="1269" cy="1413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165362</xdr:rowOff>
    </xdr:from>
    <xdr:ext cx="560923" cy="259045"/>
    <xdr:sp macro="" textlink="">
      <xdr:nvSpPr>
        <xdr:cNvPr id="128" name="債務償還比率最小値テキスト"/>
        <xdr:cNvSpPr txBox="1"/>
      </xdr:nvSpPr>
      <xdr:spPr>
        <a:xfrm>
          <a:off x="14846300" y="65947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161535</xdr:rowOff>
    </xdr:from>
    <xdr:to>
      <xdr:col>76</xdr:col>
      <xdr:colOff>111125</xdr:colOff>
      <xdr:row>33</xdr:row>
      <xdr:rowOff>161535</xdr:rowOff>
    </xdr:to>
    <xdr:cxnSp macro="">
      <xdr:nvCxnSpPr>
        <xdr:cNvPr id="129" name="直線コネクタ 128"/>
        <xdr:cNvCxnSpPr/>
      </xdr:nvCxnSpPr>
      <xdr:spPr>
        <a:xfrm>
          <a:off x="14706600" y="65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66129</xdr:rowOff>
    </xdr:from>
    <xdr:ext cx="469744" cy="259045"/>
    <xdr:sp macro="" textlink="">
      <xdr:nvSpPr>
        <xdr:cNvPr id="130" name="債務償還比率最大値テキスト"/>
        <xdr:cNvSpPr txBox="1"/>
      </xdr:nvSpPr>
      <xdr:spPr>
        <a:xfrm>
          <a:off x="14846300" y="495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119452</xdr:rowOff>
    </xdr:from>
    <xdr:to>
      <xdr:col>76</xdr:col>
      <xdr:colOff>111125</xdr:colOff>
      <xdr:row>25</xdr:row>
      <xdr:rowOff>119452</xdr:rowOff>
    </xdr:to>
    <xdr:cxnSp macro="">
      <xdr:nvCxnSpPr>
        <xdr:cNvPr id="131" name="直線コネクタ 130"/>
        <xdr:cNvCxnSpPr/>
      </xdr:nvCxnSpPr>
      <xdr:spPr>
        <a:xfrm>
          <a:off x="14706600" y="517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62220</xdr:rowOff>
    </xdr:from>
    <xdr:ext cx="469744" cy="259045"/>
    <xdr:sp macro="" textlink="">
      <xdr:nvSpPr>
        <xdr:cNvPr id="132" name="債務償還比率平均値テキスト"/>
        <xdr:cNvSpPr txBox="1"/>
      </xdr:nvSpPr>
      <xdr:spPr>
        <a:xfrm>
          <a:off x="14846300" y="5977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83793</xdr:rowOff>
    </xdr:from>
    <xdr:to>
      <xdr:col>76</xdr:col>
      <xdr:colOff>73025</xdr:colOff>
      <xdr:row>31</xdr:row>
      <xdr:rowOff>13943</xdr:rowOff>
    </xdr:to>
    <xdr:sp macro="" textlink="">
      <xdr:nvSpPr>
        <xdr:cNvPr id="133" name="フローチャート: 判断 132"/>
        <xdr:cNvSpPr/>
      </xdr:nvSpPr>
      <xdr:spPr>
        <a:xfrm>
          <a:off x="14744700" y="599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50945</xdr:rowOff>
    </xdr:from>
    <xdr:to>
      <xdr:col>72</xdr:col>
      <xdr:colOff>123825</xdr:colOff>
      <xdr:row>30</xdr:row>
      <xdr:rowOff>152545</xdr:rowOff>
    </xdr:to>
    <xdr:sp macro="" textlink="">
      <xdr:nvSpPr>
        <xdr:cNvPr id="134" name="フローチャート: 判断 133"/>
        <xdr:cNvSpPr/>
      </xdr:nvSpPr>
      <xdr:spPr>
        <a:xfrm>
          <a:off x="14033500" y="596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13779</xdr:rowOff>
    </xdr:from>
    <xdr:to>
      <xdr:col>68</xdr:col>
      <xdr:colOff>123825</xdr:colOff>
      <xdr:row>30</xdr:row>
      <xdr:rowOff>115379</xdr:rowOff>
    </xdr:to>
    <xdr:sp macro="" textlink="">
      <xdr:nvSpPr>
        <xdr:cNvPr id="135" name="フローチャート: 判断 134"/>
        <xdr:cNvSpPr/>
      </xdr:nvSpPr>
      <xdr:spPr>
        <a:xfrm>
          <a:off x="13271500" y="592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167032</xdr:rowOff>
    </xdr:from>
    <xdr:to>
      <xdr:col>64</xdr:col>
      <xdr:colOff>123825</xdr:colOff>
      <xdr:row>30</xdr:row>
      <xdr:rowOff>97182</xdr:rowOff>
    </xdr:to>
    <xdr:sp macro="" textlink="">
      <xdr:nvSpPr>
        <xdr:cNvPr id="136" name="フローチャート: 判断 135"/>
        <xdr:cNvSpPr/>
      </xdr:nvSpPr>
      <xdr:spPr>
        <a:xfrm>
          <a:off x="12509500" y="5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127553</xdr:rowOff>
    </xdr:from>
    <xdr:to>
      <xdr:col>60</xdr:col>
      <xdr:colOff>123825</xdr:colOff>
      <xdr:row>30</xdr:row>
      <xdr:rowOff>57703</xdr:rowOff>
    </xdr:to>
    <xdr:sp macro="" textlink="">
      <xdr:nvSpPr>
        <xdr:cNvPr id="137" name="フローチャート: 判断 136"/>
        <xdr:cNvSpPr/>
      </xdr:nvSpPr>
      <xdr:spPr>
        <a:xfrm>
          <a:off x="11747500" y="58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33982</xdr:rowOff>
    </xdr:from>
    <xdr:to>
      <xdr:col>76</xdr:col>
      <xdr:colOff>73025</xdr:colOff>
      <xdr:row>30</xdr:row>
      <xdr:rowOff>135582</xdr:rowOff>
    </xdr:to>
    <xdr:sp macro="" textlink="">
      <xdr:nvSpPr>
        <xdr:cNvPr id="143" name="楕円 142"/>
        <xdr:cNvSpPr/>
      </xdr:nvSpPr>
      <xdr:spPr>
        <a:xfrm>
          <a:off x="14744700" y="594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56859</xdr:rowOff>
    </xdr:from>
    <xdr:ext cx="469744" cy="259045"/>
    <xdr:sp macro="" textlink="">
      <xdr:nvSpPr>
        <xdr:cNvPr id="144" name="債務償還比率該当値テキスト"/>
        <xdr:cNvSpPr txBox="1"/>
      </xdr:nvSpPr>
      <xdr:spPr>
        <a:xfrm>
          <a:off x="14846300" y="580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143936</xdr:rowOff>
    </xdr:from>
    <xdr:to>
      <xdr:col>72</xdr:col>
      <xdr:colOff>123825</xdr:colOff>
      <xdr:row>31</xdr:row>
      <xdr:rowOff>74086</xdr:rowOff>
    </xdr:to>
    <xdr:sp macro="" textlink="">
      <xdr:nvSpPr>
        <xdr:cNvPr id="145" name="楕円 144"/>
        <xdr:cNvSpPr/>
      </xdr:nvSpPr>
      <xdr:spPr>
        <a:xfrm>
          <a:off x="14033500" y="605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84782</xdr:rowOff>
    </xdr:from>
    <xdr:to>
      <xdr:col>76</xdr:col>
      <xdr:colOff>22225</xdr:colOff>
      <xdr:row>31</xdr:row>
      <xdr:rowOff>23286</xdr:rowOff>
    </xdr:to>
    <xdr:cxnSp macro="">
      <xdr:nvCxnSpPr>
        <xdr:cNvPr id="146" name="直線コネクタ 145"/>
        <xdr:cNvCxnSpPr/>
      </xdr:nvCxnSpPr>
      <xdr:spPr>
        <a:xfrm flipV="1">
          <a:off x="14084300" y="5999807"/>
          <a:ext cx="711200" cy="10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157045</xdr:rowOff>
    </xdr:from>
    <xdr:to>
      <xdr:col>68</xdr:col>
      <xdr:colOff>123825</xdr:colOff>
      <xdr:row>31</xdr:row>
      <xdr:rowOff>87195</xdr:rowOff>
    </xdr:to>
    <xdr:sp macro="" textlink="">
      <xdr:nvSpPr>
        <xdr:cNvPr id="147" name="楕円 146"/>
        <xdr:cNvSpPr/>
      </xdr:nvSpPr>
      <xdr:spPr>
        <a:xfrm>
          <a:off x="13271500" y="607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23286</xdr:rowOff>
    </xdr:from>
    <xdr:to>
      <xdr:col>72</xdr:col>
      <xdr:colOff>73025</xdr:colOff>
      <xdr:row>31</xdr:row>
      <xdr:rowOff>36395</xdr:rowOff>
    </xdr:to>
    <xdr:cxnSp macro="">
      <xdr:nvCxnSpPr>
        <xdr:cNvPr id="148" name="直線コネクタ 147"/>
        <xdr:cNvCxnSpPr/>
      </xdr:nvCxnSpPr>
      <xdr:spPr>
        <a:xfrm flipV="1">
          <a:off x="13322300" y="6109761"/>
          <a:ext cx="762000" cy="1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163213</xdr:rowOff>
    </xdr:from>
    <xdr:to>
      <xdr:col>64</xdr:col>
      <xdr:colOff>123825</xdr:colOff>
      <xdr:row>31</xdr:row>
      <xdr:rowOff>93363</xdr:rowOff>
    </xdr:to>
    <xdr:sp macro="" textlink="">
      <xdr:nvSpPr>
        <xdr:cNvPr id="149" name="楕円 148"/>
        <xdr:cNvSpPr/>
      </xdr:nvSpPr>
      <xdr:spPr>
        <a:xfrm>
          <a:off x="12509500" y="607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36395</xdr:rowOff>
    </xdr:from>
    <xdr:to>
      <xdr:col>68</xdr:col>
      <xdr:colOff>73025</xdr:colOff>
      <xdr:row>31</xdr:row>
      <xdr:rowOff>42563</xdr:rowOff>
    </xdr:to>
    <xdr:cxnSp macro="">
      <xdr:nvCxnSpPr>
        <xdr:cNvPr id="150" name="直線コネクタ 149"/>
        <xdr:cNvCxnSpPr/>
      </xdr:nvCxnSpPr>
      <xdr:spPr>
        <a:xfrm flipV="1">
          <a:off x="12560300" y="6122870"/>
          <a:ext cx="7620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148871</xdr:rowOff>
    </xdr:from>
    <xdr:to>
      <xdr:col>60</xdr:col>
      <xdr:colOff>123825</xdr:colOff>
      <xdr:row>31</xdr:row>
      <xdr:rowOff>79021</xdr:rowOff>
    </xdr:to>
    <xdr:sp macro="" textlink="">
      <xdr:nvSpPr>
        <xdr:cNvPr id="151" name="楕円 150"/>
        <xdr:cNvSpPr/>
      </xdr:nvSpPr>
      <xdr:spPr>
        <a:xfrm>
          <a:off x="11747500" y="606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28221</xdr:rowOff>
    </xdr:from>
    <xdr:to>
      <xdr:col>64</xdr:col>
      <xdr:colOff>73025</xdr:colOff>
      <xdr:row>31</xdr:row>
      <xdr:rowOff>42563</xdr:rowOff>
    </xdr:to>
    <xdr:cxnSp macro="">
      <xdr:nvCxnSpPr>
        <xdr:cNvPr id="152" name="直線コネクタ 151"/>
        <xdr:cNvCxnSpPr/>
      </xdr:nvCxnSpPr>
      <xdr:spPr>
        <a:xfrm>
          <a:off x="11798300" y="6114696"/>
          <a:ext cx="762000" cy="1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169072</xdr:rowOff>
    </xdr:from>
    <xdr:ext cx="469744" cy="259045"/>
    <xdr:sp macro="" textlink="">
      <xdr:nvSpPr>
        <xdr:cNvPr id="153" name="n_1aveValue債務償還比率"/>
        <xdr:cNvSpPr txBox="1"/>
      </xdr:nvSpPr>
      <xdr:spPr>
        <a:xfrm>
          <a:off x="13836727" y="57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131906</xdr:rowOff>
    </xdr:from>
    <xdr:ext cx="469744" cy="259045"/>
    <xdr:sp macro="" textlink="">
      <xdr:nvSpPr>
        <xdr:cNvPr id="154" name="n_2aveValue債務償還比率"/>
        <xdr:cNvSpPr txBox="1"/>
      </xdr:nvSpPr>
      <xdr:spPr>
        <a:xfrm>
          <a:off x="13087427" y="570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113709</xdr:rowOff>
    </xdr:from>
    <xdr:ext cx="469744" cy="259045"/>
    <xdr:sp macro="" textlink="">
      <xdr:nvSpPr>
        <xdr:cNvPr id="155" name="n_3aveValue債務償還比率"/>
        <xdr:cNvSpPr txBox="1"/>
      </xdr:nvSpPr>
      <xdr:spPr>
        <a:xfrm>
          <a:off x="12325427" y="568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74230</xdr:rowOff>
    </xdr:from>
    <xdr:ext cx="469744" cy="259045"/>
    <xdr:sp macro="" textlink="">
      <xdr:nvSpPr>
        <xdr:cNvPr id="156" name="n_4aveValue債務償還比率"/>
        <xdr:cNvSpPr txBox="1"/>
      </xdr:nvSpPr>
      <xdr:spPr>
        <a:xfrm>
          <a:off x="11563427" y="56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65213</xdr:rowOff>
    </xdr:from>
    <xdr:ext cx="469744" cy="259045"/>
    <xdr:sp macro="" textlink="">
      <xdr:nvSpPr>
        <xdr:cNvPr id="157" name="n_1mainValue債務償還比率"/>
        <xdr:cNvSpPr txBox="1"/>
      </xdr:nvSpPr>
      <xdr:spPr>
        <a:xfrm>
          <a:off x="13836727" y="615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78322</xdr:rowOff>
    </xdr:from>
    <xdr:ext cx="469744" cy="259045"/>
    <xdr:sp macro="" textlink="">
      <xdr:nvSpPr>
        <xdr:cNvPr id="158" name="n_2mainValue債務償還比率"/>
        <xdr:cNvSpPr txBox="1"/>
      </xdr:nvSpPr>
      <xdr:spPr>
        <a:xfrm>
          <a:off x="13087427" y="616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84490</xdr:rowOff>
    </xdr:from>
    <xdr:ext cx="469744" cy="259045"/>
    <xdr:sp macro="" textlink="">
      <xdr:nvSpPr>
        <xdr:cNvPr id="159" name="n_3mainValue債務償還比率"/>
        <xdr:cNvSpPr txBox="1"/>
      </xdr:nvSpPr>
      <xdr:spPr>
        <a:xfrm>
          <a:off x="12325427" y="617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70148</xdr:rowOff>
    </xdr:from>
    <xdr:ext cx="469744" cy="259045"/>
    <xdr:sp macro="" textlink="">
      <xdr:nvSpPr>
        <xdr:cNvPr id="160" name="n_4mainValue債務償還比率"/>
        <xdr:cNvSpPr txBox="1"/>
      </xdr:nvSpPr>
      <xdr:spPr>
        <a:xfrm>
          <a:off x="11563427" y="615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三重県尾鷲市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17,576
17,386
192.71
10,410,136
10,216,960
192,441
5,925,282
9,964,442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28575</xdr:rowOff>
    </xdr:from>
    <xdr:to>
      <xdr:col>24</xdr:col>
      <xdr:colOff>62865</xdr:colOff>
      <xdr:row>42</xdr:row>
      <xdr:rowOff>7620</xdr:rowOff>
    </xdr:to>
    <xdr:cxnSp macro="">
      <xdr:nvCxnSpPr>
        <xdr:cNvPr id="57" name="直線コネクタ 56"/>
        <xdr:cNvCxnSpPr/>
      </xdr:nvCxnSpPr>
      <xdr:spPr>
        <a:xfrm flipV="1">
          <a:off x="4634865" y="5857875"/>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146702</xdr:rowOff>
    </xdr:from>
    <xdr:ext cx="405111" cy="259045"/>
    <xdr:sp macro="" textlink="">
      <xdr:nvSpPr>
        <xdr:cNvPr id="60" name="【道路】&#10;有形固定資産減価償却率最大値テキスト"/>
        <xdr:cNvSpPr txBox="1"/>
      </xdr:nvSpPr>
      <xdr:spPr>
        <a:xfrm>
          <a:off x="4673600" y="563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28575</xdr:rowOff>
    </xdr:from>
    <xdr:to>
      <xdr:col>24</xdr:col>
      <xdr:colOff>152400</xdr:colOff>
      <xdr:row>34</xdr:row>
      <xdr:rowOff>28575</xdr:rowOff>
    </xdr:to>
    <xdr:cxnSp macro="">
      <xdr:nvCxnSpPr>
        <xdr:cNvPr id="61" name="直線コネクタ 60"/>
        <xdr:cNvCxnSpPr/>
      </xdr:nvCxnSpPr>
      <xdr:spPr>
        <a:xfrm>
          <a:off x="4546600" y="585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30497</xdr:rowOff>
    </xdr:from>
    <xdr:ext cx="405111" cy="259045"/>
    <xdr:sp macro="" textlink="">
      <xdr:nvSpPr>
        <xdr:cNvPr id="62" name="【道路】&#10;有形固定資産減価償却率平均値テキスト"/>
        <xdr:cNvSpPr txBox="1"/>
      </xdr:nvSpPr>
      <xdr:spPr>
        <a:xfrm>
          <a:off x="4673600" y="637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3" name="フローチャート: 判断 62"/>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4" name="フローチャート: 判断 63"/>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xdr:cNvSpPr/>
      </xdr:nvSpPr>
      <xdr:spPr>
        <a:xfrm>
          <a:off x="2857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156845</xdr:rowOff>
    </xdr:from>
    <xdr:to>
      <xdr:col>10</xdr:col>
      <xdr:colOff>165100</xdr:colOff>
      <xdr:row>37</xdr:row>
      <xdr:rowOff>86995</xdr:rowOff>
    </xdr:to>
    <xdr:sp macro="" textlink="">
      <xdr:nvSpPr>
        <xdr:cNvPr id="66" name="フローチャート: 判断 65"/>
        <xdr:cNvSpPr/>
      </xdr:nvSpPr>
      <xdr:spPr>
        <a:xfrm>
          <a:off x="1968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90170</xdr:rowOff>
    </xdr:from>
    <xdr:to>
      <xdr:col>24</xdr:col>
      <xdr:colOff>114300</xdr:colOff>
      <xdr:row>37</xdr:row>
      <xdr:rowOff>20320</xdr:rowOff>
    </xdr:to>
    <xdr:sp macro="" textlink="">
      <xdr:nvSpPr>
        <xdr:cNvPr id="73" name="楕円 72"/>
        <xdr:cNvSpPr/>
      </xdr:nvSpPr>
      <xdr:spPr>
        <a:xfrm>
          <a:off x="45847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113047</xdr:rowOff>
    </xdr:from>
    <xdr:ext cx="405111" cy="259045"/>
    <xdr:sp macro="" textlink="">
      <xdr:nvSpPr>
        <xdr:cNvPr id="74" name="【道路】&#10;有形固定資産減価償却率該当値テキスト"/>
        <xdr:cNvSpPr txBox="1"/>
      </xdr:nvSpPr>
      <xdr:spPr>
        <a:xfrm>
          <a:off x="4673600"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59690</xdr:rowOff>
    </xdr:from>
    <xdr:to>
      <xdr:col>20</xdr:col>
      <xdr:colOff>38100</xdr:colOff>
      <xdr:row>36</xdr:row>
      <xdr:rowOff>161290</xdr:rowOff>
    </xdr:to>
    <xdr:sp macro="" textlink="">
      <xdr:nvSpPr>
        <xdr:cNvPr id="75" name="楕円 74"/>
        <xdr:cNvSpPr/>
      </xdr:nvSpPr>
      <xdr:spPr>
        <a:xfrm>
          <a:off x="3746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110490</xdr:rowOff>
    </xdr:from>
    <xdr:to>
      <xdr:col>24</xdr:col>
      <xdr:colOff>63500</xdr:colOff>
      <xdr:row>36</xdr:row>
      <xdr:rowOff>140970</xdr:rowOff>
    </xdr:to>
    <xdr:cxnSp macro="">
      <xdr:nvCxnSpPr>
        <xdr:cNvPr id="76" name="直線コネクタ 75"/>
        <xdr:cNvCxnSpPr/>
      </xdr:nvCxnSpPr>
      <xdr:spPr>
        <a:xfrm>
          <a:off x="3797300" y="628269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29210</xdr:rowOff>
    </xdr:from>
    <xdr:to>
      <xdr:col>15</xdr:col>
      <xdr:colOff>101600</xdr:colOff>
      <xdr:row>36</xdr:row>
      <xdr:rowOff>130810</xdr:rowOff>
    </xdr:to>
    <xdr:sp macro="" textlink="">
      <xdr:nvSpPr>
        <xdr:cNvPr id="77" name="楕円 76"/>
        <xdr:cNvSpPr/>
      </xdr:nvSpPr>
      <xdr:spPr>
        <a:xfrm>
          <a:off x="2857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80010</xdr:rowOff>
    </xdr:from>
    <xdr:to>
      <xdr:col>19</xdr:col>
      <xdr:colOff>177800</xdr:colOff>
      <xdr:row>36</xdr:row>
      <xdr:rowOff>110490</xdr:rowOff>
    </xdr:to>
    <xdr:cxnSp macro="">
      <xdr:nvCxnSpPr>
        <xdr:cNvPr id="78" name="直線コネクタ 77"/>
        <xdr:cNvCxnSpPr/>
      </xdr:nvCxnSpPr>
      <xdr:spPr>
        <a:xfrm>
          <a:off x="2908300" y="62522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168275</xdr:rowOff>
    </xdr:from>
    <xdr:to>
      <xdr:col>10</xdr:col>
      <xdr:colOff>165100</xdr:colOff>
      <xdr:row>36</xdr:row>
      <xdr:rowOff>98425</xdr:rowOff>
    </xdr:to>
    <xdr:sp macro="" textlink="">
      <xdr:nvSpPr>
        <xdr:cNvPr id="79" name="楕円 78"/>
        <xdr:cNvSpPr/>
      </xdr:nvSpPr>
      <xdr:spPr>
        <a:xfrm>
          <a:off x="19685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47625</xdr:rowOff>
    </xdr:from>
    <xdr:to>
      <xdr:col>15</xdr:col>
      <xdr:colOff>50800</xdr:colOff>
      <xdr:row>36</xdr:row>
      <xdr:rowOff>80010</xdr:rowOff>
    </xdr:to>
    <xdr:cxnSp macro="">
      <xdr:nvCxnSpPr>
        <xdr:cNvPr id="80" name="直線コネクタ 79"/>
        <xdr:cNvCxnSpPr/>
      </xdr:nvCxnSpPr>
      <xdr:spPr>
        <a:xfrm>
          <a:off x="2019300" y="62198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129557</xdr:rowOff>
    </xdr:from>
    <xdr:ext cx="405111" cy="259045"/>
    <xdr:sp macro="" textlink="">
      <xdr:nvSpPr>
        <xdr:cNvPr id="81" name="n_1aveValue【道路】&#10;有形固定資産減価償却率"/>
        <xdr:cNvSpPr txBox="1"/>
      </xdr:nvSpPr>
      <xdr:spPr>
        <a:xfrm>
          <a:off x="3582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93362</xdr:rowOff>
    </xdr:from>
    <xdr:ext cx="405111" cy="259045"/>
    <xdr:sp macro="" textlink="">
      <xdr:nvSpPr>
        <xdr:cNvPr id="82" name="n_2aveValue【道路】&#10;有形固定資産減価償却率"/>
        <xdr:cNvSpPr txBox="1"/>
      </xdr:nvSpPr>
      <xdr:spPr>
        <a:xfrm>
          <a:off x="2705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78122</xdr:rowOff>
    </xdr:from>
    <xdr:ext cx="405111" cy="259045"/>
    <xdr:sp macro="" textlink="">
      <xdr:nvSpPr>
        <xdr:cNvPr id="83" name="n_3aveValue【道路】&#10;有形固定資産減価償却率"/>
        <xdr:cNvSpPr txBox="1"/>
      </xdr:nvSpPr>
      <xdr:spPr>
        <a:xfrm>
          <a:off x="1816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90187</xdr:rowOff>
    </xdr:from>
    <xdr:ext cx="405111" cy="259045"/>
    <xdr:sp macro="" textlink="">
      <xdr:nvSpPr>
        <xdr:cNvPr id="84" name="n_4aveValue【道路】&#10;有形固定資産減価償却率"/>
        <xdr:cNvSpPr txBox="1"/>
      </xdr:nvSpPr>
      <xdr:spPr>
        <a:xfrm>
          <a:off x="927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6367</xdr:rowOff>
    </xdr:from>
    <xdr:ext cx="405111" cy="259045"/>
    <xdr:sp macro="" textlink="">
      <xdr:nvSpPr>
        <xdr:cNvPr id="85" name="n_1mainValue【道路】&#10;有形固定資産減価償却率"/>
        <xdr:cNvSpPr txBox="1"/>
      </xdr:nvSpPr>
      <xdr:spPr>
        <a:xfrm>
          <a:off x="35820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147337</xdr:rowOff>
    </xdr:from>
    <xdr:ext cx="405111" cy="259045"/>
    <xdr:sp macro="" textlink="">
      <xdr:nvSpPr>
        <xdr:cNvPr id="86" name="n_2mainValue【道路】&#10;有形固定資産減価償却率"/>
        <xdr:cNvSpPr txBox="1"/>
      </xdr:nvSpPr>
      <xdr:spPr>
        <a:xfrm>
          <a:off x="2705744"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114952</xdr:rowOff>
    </xdr:from>
    <xdr:ext cx="405111" cy="259045"/>
    <xdr:sp macro="" textlink="">
      <xdr:nvSpPr>
        <xdr:cNvPr id="87" name="n_3mainValue【道路】&#10;有形固定資産減価償却率"/>
        <xdr:cNvSpPr txBox="1"/>
      </xdr:nvSpPr>
      <xdr:spPr>
        <a:xfrm>
          <a:off x="18167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98" name="直線コネクタ 97"/>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99" name="テキスト ボックス 98"/>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0" name="直線コネクタ 99"/>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101" name="テキスト ボックス 100"/>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2" name="直線コネクタ 101"/>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103" name="テキスト ボックス 102"/>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5" name="テキスト ボックス 10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6" name="直線コネクタ 105"/>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107" name="テキスト ボックス 106"/>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8" name="直線コネクタ 107"/>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109" name="テキスト ボックス 108"/>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0" name="直線コネクタ 109"/>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11" name="テキスト ボックス 110"/>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83344</xdr:rowOff>
    </xdr:from>
    <xdr:to>
      <xdr:col>54</xdr:col>
      <xdr:colOff>189865</xdr:colOff>
      <xdr:row>41</xdr:row>
      <xdr:rowOff>127178</xdr:rowOff>
    </xdr:to>
    <xdr:cxnSp macro="">
      <xdr:nvCxnSpPr>
        <xdr:cNvPr id="115" name="直線コネクタ 114"/>
        <xdr:cNvCxnSpPr/>
      </xdr:nvCxnSpPr>
      <xdr:spPr>
        <a:xfrm flipV="1">
          <a:off x="10476865" y="5741194"/>
          <a:ext cx="0" cy="141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131005</xdr:rowOff>
    </xdr:from>
    <xdr:ext cx="469744" cy="259045"/>
    <xdr:sp macro="" textlink="">
      <xdr:nvSpPr>
        <xdr:cNvPr id="116" name="【道路】&#10;一人当たり延長最小値テキスト"/>
        <xdr:cNvSpPr txBox="1"/>
      </xdr:nvSpPr>
      <xdr:spPr>
        <a:xfrm>
          <a:off x="10515600" y="716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127178</xdr:rowOff>
    </xdr:from>
    <xdr:to>
      <xdr:col>55</xdr:col>
      <xdr:colOff>88900</xdr:colOff>
      <xdr:row>41</xdr:row>
      <xdr:rowOff>127178</xdr:rowOff>
    </xdr:to>
    <xdr:cxnSp macro="">
      <xdr:nvCxnSpPr>
        <xdr:cNvPr id="117" name="直線コネクタ 116"/>
        <xdr:cNvCxnSpPr/>
      </xdr:nvCxnSpPr>
      <xdr:spPr>
        <a:xfrm>
          <a:off x="10388600" y="715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30021</xdr:rowOff>
    </xdr:from>
    <xdr:ext cx="534377" cy="259045"/>
    <xdr:sp macro="" textlink="">
      <xdr:nvSpPr>
        <xdr:cNvPr id="118" name="【道路】&#10;一人当たり延長最大値テキスト"/>
        <xdr:cNvSpPr txBox="1"/>
      </xdr:nvSpPr>
      <xdr:spPr>
        <a:xfrm>
          <a:off x="10515600" y="551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83344</xdr:rowOff>
    </xdr:from>
    <xdr:to>
      <xdr:col>55</xdr:col>
      <xdr:colOff>88900</xdr:colOff>
      <xdr:row>33</xdr:row>
      <xdr:rowOff>83344</xdr:rowOff>
    </xdr:to>
    <xdr:cxnSp macro="">
      <xdr:nvCxnSpPr>
        <xdr:cNvPr id="119" name="直線コネクタ 118"/>
        <xdr:cNvCxnSpPr/>
      </xdr:nvCxnSpPr>
      <xdr:spPr>
        <a:xfrm>
          <a:off x="10388600" y="574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135929</xdr:rowOff>
    </xdr:from>
    <xdr:ext cx="534377" cy="259045"/>
    <xdr:sp macro="" textlink="">
      <xdr:nvSpPr>
        <xdr:cNvPr id="120" name="【道路】&#10;一人当たり延長平均値テキスト"/>
        <xdr:cNvSpPr txBox="1"/>
      </xdr:nvSpPr>
      <xdr:spPr>
        <a:xfrm>
          <a:off x="10515600" y="6822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157502</xdr:rowOff>
    </xdr:from>
    <xdr:to>
      <xdr:col>55</xdr:col>
      <xdr:colOff>50800</xdr:colOff>
      <xdr:row>40</xdr:row>
      <xdr:rowOff>87652</xdr:rowOff>
    </xdr:to>
    <xdr:sp macro="" textlink="">
      <xdr:nvSpPr>
        <xdr:cNvPr id="121" name="フローチャート: 判断 120"/>
        <xdr:cNvSpPr/>
      </xdr:nvSpPr>
      <xdr:spPr>
        <a:xfrm>
          <a:off x="10426700" y="684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139157</xdr:rowOff>
    </xdr:from>
    <xdr:to>
      <xdr:col>50</xdr:col>
      <xdr:colOff>165100</xdr:colOff>
      <xdr:row>40</xdr:row>
      <xdr:rowOff>69307</xdr:rowOff>
    </xdr:to>
    <xdr:sp macro="" textlink="">
      <xdr:nvSpPr>
        <xdr:cNvPr id="122" name="フローチャート: 判断 121"/>
        <xdr:cNvSpPr/>
      </xdr:nvSpPr>
      <xdr:spPr>
        <a:xfrm>
          <a:off x="9588500" y="68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145900</xdr:rowOff>
    </xdr:from>
    <xdr:to>
      <xdr:col>46</xdr:col>
      <xdr:colOff>38100</xdr:colOff>
      <xdr:row>40</xdr:row>
      <xdr:rowOff>76050</xdr:rowOff>
    </xdr:to>
    <xdr:sp macro="" textlink="">
      <xdr:nvSpPr>
        <xdr:cNvPr id="123" name="フローチャート: 判断 122"/>
        <xdr:cNvSpPr/>
      </xdr:nvSpPr>
      <xdr:spPr>
        <a:xfrm>
          <a:off x="8699500" y="683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153044</xdr:rowOff>
    </xdr:from>
    <xdr:to>
      <xdr:col>41</xdr:col>
      <xdr:colOff>101600</xdr:colOff>
      <xdr:row>40</xdr:row>
      <xdr:rowOff>83194</xdr:rowOff>
    </xdr:to>
    <xdr:sp macro="" textlink="">
      <xdr:nvSpPr>
        <xdr:cNvPr id="124" name="フローチャート: 判断 123"/>
        <xdr:cNvSpPr/>
      </xdr:nvSpPr>
      <xdr:spPr>
        <a:xfrm>
          <a:off x="7810500" y="683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40973</xdr:rowOff>
    </xdr:from>
    <xdr:to>
      <xdr:col>36</xdr:col>
      <xdr:colOff>165100</xdr:colOff>
      <xdr:row>40</xdr:row>
      <xdr:rowOff>142573</xdr:rowOff>
    </xdr:to>
    <xdr:sp macro="" textlink="">
      <xdr:nvSpPr>
        <xdr:cNvPr id="125" name="フローチャート: 判断 124"/>
        <xdr:cNvSpPr/>
      </xdr:nvSpPr>
      <xdr:spPr>
        <a:xfrm>
          <a:off x="6921500" y="689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132414</xdr:rowOff>
    </xdr:from>
    <xdr:to>
      <xdr:col>55</xdr:col>
      <xdr:colOff>50800</xdr:colOff>
      <xdr:row>40</xdr:row>
      <xdr:rowOff>62564</xdr:rowOff>
    </xdr:to>
    <xdr:sp macro="" textlink="">
      <xdr:nvSpPr>
        <xdr:cNvPr id="131" name="楕円 130"/>
        <xdr:cNvSpPr/>
      </xdr:nvSpPr>
      <xdr:spPr>
        <a:xfrm>
          <a:off x="10426700" y="681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155291</xdr:rowOff>
    </xdr:from>
    <xdr:ext cx="534377" cy="259045"/>
    <xdr:sp macro="" textlink="">
      <xdr:nvSpPr>
        <xdr:cNvPr id="132" name="【道路】&#10;一人当たり延長該当値テキスト"/>
        <xdr:cNvSpPr txBox="1"/>
      </xdr:nvSpPr>
      <xdr:spPr>
        <a:xfrm>
          <a:off x="10515600" y="667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145015</xdr:rowOff>
    </xdr:from>
    <xdr:to>
      <xdr:col>50</xdr:col>
      <xdr:colOff>165100</xdr:colOff>
      <xdr:row>40</xdr:row>
      <xdr:rowOff>75165</xdr:rowOff>
    </xdr:to>
    <xdr:sp macro="" textlink="">
      <xdr:nvSpPr>
        <xdr:cNvPr id="133" name="楕円 132"/>
        <xdr:cNvSpPr/>
      </xdr:nvSpPr>
      <xdr:spPr>
        <a:xfrm>
          <a:off x="9588500" y="683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11764</xdr:rowOff>
    </xdr:from>
    <xdr:to>
      <xdr:col>55</xdr:col>
      <xdr:colOff>0</xdr:colOff>
      <xdr:row>40</xdr:row>
      <xdr:rowOff>24365</xdr:rowOff>
    </xdr:to>
    <xdr:cxnSp macro="">
      <xdr:nvCxnSpPr>
        <xdr:cNvPr id="134" name="直線コネクタ 133"/>
        <xdr:cNvCxnSpPr/>
      </xdr:nvCxnSpPr>
      <xdr:spPr>
        <a:xfrm flipV="1">
          <a:off x="9639300" y="6869764"/>
          <a:ext cx="838200" cy="1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89294</xdr:rowOff>
    </xdr:from>
    <xdr:to>
      <xdr:col>46</xdr:col>
      <xdr:colOff>38100</xdr:colOff>
      <xdr:row>41</xdr:row>
      <xdr:rowOff>19444</xdr:rowOff>
    </xdr:to>
    <xdr:sp macro="" textlink="">
      <xdr:nvSpPr>
        <xdr:cNvPr id="135" name="楕円 134"/>
        <xdr:cNvSpPr/>
      </xdr:nvSpPr>
      <xdr:spPr>
        <a:xfrm>
          <a:off x="8699500" y="69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24365</xdr:rowOff>
    </xdr:from>
    <xdr:to>
      <xdr:col>50</xdr:col>
      <xdr:colOff>114300</xdr:colOff>
      <xdr:row>40</xdr:row>
      <xdr:rowOff>140094</xdr:rowOff>
    </xdr:to>
    <xdr:cxnSp macro="">
      <xdr:nvCxnSpPr>
        <xdr:cNvPr id="136" name="直線コネクタ 135"/>
        <xdr:cNvCxnSpPr/>
      </xdr:nvCxnSpPr>
      <xdr:spPr>
        <a:xfrm flipV="1">
          <a:off x="8750300" y="6882365"/>
          <a:ext cx="889000" cy="11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96666</xdr:rowOff>
    </xdr:from>
    <xdr:to>
      <xdr:col>41</xdr:col>
      <xdr:colOff>101600</xdr:colOff>
      <xdr:row>41</xdr:row>
      <xdr:rowOff>26816</xdr:rowOff>
    </xdr:to>
    <xdr:sp macro="" textlink="">
      <xdr:nvSpPr>
        <xdr:cNvPr id="137" name="楕円 136"/>
        <xdr:cNvSpPr/>
      </xdr:nvSpPr>
      <xdr:spPr>
        <a:xfrm>
          <a:off x="7810500" y="695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140094</xdr:rowOff>
    </xdr:from>
    <xdr:to>
      <xdr:col>45</xdr:col>
      <xdr:colOff>177800</xdr:colOff>
      <xdr:row>40</xdr:row>
      <xdr:rowOff>147466</xdr:rowOff>
    </xdr:to>
    <xdr:cxnSp macro="">
      <xdr:nvCxnSpPr>
        <xdr:cNvPr id="138" name="直線コネクタ 137"/>
        <xdr:cNvCxnSpPr/>
      </xdr:nvCxnSpPr>
      <xdr:spPr>
        <a:xfrm flipV="1">
          <a:off x="7861300" y="6998094"/>
          <a:ext cx="889000" cy="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85834</xdr:rowOff>
    </xdr:from>
    <xdr:ext cx="534377" cy="259045"/>
    <xdr:sp macro="" textlink="">
      <xdr:nvSpPr>
        <xdr:cNvPr id="139" name="n_1aveValue【道路】&#10;一人当たり延長"/>
        <xdr:cNvSpPr txBox="1"/>
      </xdr:nvSpPr>
      <xdr:spPr>
        <a:xfrm>
          <a:off x="9359411" y="66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92577</xdr:rowOff>
    </xdr:from>
    <xdr:ext cx="534377" cy="259045"/>
    <xdr:sp macro="" textlink="">
      <xdr:nvSpPr>
        <xdr:cNvPr id="140" name="n_2aveValue【道路】&#10;一人当たり延長"/>
        <xdr:cNvSpPr txBox="1"/>
      </xdr:nvSpPr>
      <xdr:spPr>
        <a:xfrm>
          <a:off x="8483111" y="660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99721</xdr:rowOff>
    </xdr:from>
    <xdr:ext cx="534377" cy="259045"/>
    <xdr:sp macro="" textlink="">
      <xdr:nvSpPr>
        <xdr:cNvPr id="141" name="n_3aveValue【道路】&#10;一人当たり延長"/>
        <xdr:cNvSpPr txBox="1"/>
      </xdr:nvSpPr>
      <xdr:spPr>
        <a:xfrm>
          <a:off x="7594111" y="661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159100</xdr:rowOff>
    </xdr:from>
    <xdr:ext cx="534377" cy="259045"/>
    <xdr:sp macro="" textlink="">
      <xdr:nvSpPr>
        <xdr:cNvPr id="142" name="n_4aveValue【道路】&#10;一人当たり延長"/>
        <xdr:cNvSpPr txBox="1"/>
      </xdr:nvSpPr>
      <xdr:spPr>
        <a:xfrm>
          <a:off x="6705111" y="667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66292</xdr:rowOff>
    </xdr:from>
    <xdr:ext cx="534377" cy="259045"/>
    <xdr:sp macro="" textlink="">
      <xdr:nvSpPr>
        <xdr:cNvPr id="143" name="n_1mainValue【道路】&#10;一人当たり延長"/>
        <xdr:cNvSpPr txBox="1"/>
      </xdr:nvSpPr>
      <xdr:spPr>
        <a:xfrm>
          <a:off x="9359411" y="692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10571</xdr:rowOff>
    </xdr:from>
    <xdr:ext cx="534377" cy="259045"/>
    <xdr:sp macro="" textlink="">
      <xdr:nvSpPr>
        <xdr:cNvPr id="144" name="n_2mainValue【道路】&#10;一人当たり延長"/>
        <xdr:cNvSpPr txBox="1"/>
      </xdr:nvSpPr>
      <xdr:spPr>
        <a:xfrm>
          <a:off x="8483111" y="704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17943</xdr:rowOff>
    </xdr:from>
    <xdr:ext cx="534377" cy="259045"/>
    <xdr:sp macro="" textlink="">
      <xdr:nvSpPr>
        <xdr:cNvPr id="145" name="n_3mainValue【道路】&#10;一人当たり延長"/>
        <xdr:cNvSpPr txBox="1"/>
      </xdr:nvSpPr>
      <xdr:spPr>
        <a:xfrm>
          <a:off x="7594111" y="704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6" name="テキスト ボックス 165"/>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127635</xdr:rowOff>
    </xdr:from>
    <xdr:to>
      <xdr:col>24</xdr:col>
      <xdr:colOff>62865</xdr:colOff>
      <xdr:row>64</xdr:row>
      <xdr:rowOff>135255</xdr:rowOff>
    </xdr:to>
    <xdr:cxnSp macro="">
      <xdr:nvCxnSpPr>
        <xdr:cNvPr id="169" name="直線コネクタ 168"/>
        <xdr:cNvCxnSpPr/>
      </xdr:nvCxnSpPr>
      <xdr:spPr>
        <a:xfrm flipV="1">
          <a:off x="4634865" y="9557385"/>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139082</xdr:rowOff>
    </xdr:from>
    <xdr:ext cx="405111" cy="259045"/>
    <xdr:sp macro="" textlink="">
      <xdr:nvSpPr>
        <xdr:cNvPr id="170" name="【橋りょう・トンネル】&#10;有形固定資産減価償却率最小値テキスト"/>
        <xdr:cNvSpPr txBox="1"/>
      </xdr:nvSpPr>
      <xdr:spPr>
        <a:xfrm>
          <a:off x="4673600" y="1111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135255</xdr:rowOff>
    </xdr:from>
    <xdr:to>
      <xdr:col>24</xdr:col>
      <xdr:colOff>152400</xdr:colOff>
      <xdr:row>64</xdr:row>
      <xdr:rowOff>135255</xdr:rowOff>
    </xdr:to>
    <xdr:cxnSp macro="">
      <xdr:nvCxnSpPr>
        <xdr:cNvPr id="171" name="直線コネクタ 170"/>
        <xdr:cNvCxnSpPr/>
      </xdr:nvCxnSpPr>
      <xdr:spPr>
        <a:xfrm>
          <a:off x="4546600" y="1110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74312</xdr:rowOff>
    </xdr:from>
    <xdr:ext cx="340478" cy="259045"/>
    <xdr:sp macro="" textlink="">
      <xdr:nvSpPr>
        <xdr:cNvPr id="172" name="【橋りょう・トンネル】&#10;有形固定資産減価償却率最大値テキスト"/>
        <xdr:cNvSpPr txBox="1"/>
      </xdr:nvSpPr>
      <xdr:spPr>
        <a:xfrm>
          <a:off x="4673600" y="9332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127635</xdr:rowOff>
    </xdr:from>
    <xdr:to>
      <xdr:col>24</xdr:col>
      <xdr:colOff>152400</xdr:colOff>
      <xdr:row>55</xdr:row>
      <xdr:rowOff>127635</xdr:rowOff>
    </xdr:to>
    <xdr:cxnSp macro="">
      <xdr:nvCxnSpPr>
        <xdr:cNvPr id="173" name="直線コネクタ 172"/>
        <xdr:cNvCxnSpPr/>
      </xdr:nvCxnSpPr>
      <xdr:spPr>
        <a:xfrm>
          <a:off x="4546600" y="955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154957</xdr:rowOff>
    </xdr:from>
    <xdr:ext cx="405111" cy="259045"/>
    <xdr:sp macro="" textlink="">
      <xdr:nvSpPr>
        <xdr:cNvPr id="174" name="【橋りょう・トンネル】&#10;有形固定資産減価償却率平均値テキスト"/>
        <xdr:cNvSpPr txBox="1"/>
      </xdr:nvSpPr>
      <xdr:spPr>
        <a:xfrm>
          <a:off x="4673600" y="10441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132080</xdr:rowOff>
    </xdr:from>
    <xdr:to>
      <xdr:col>24</xdr:col>
      <xdr:colOff>114300</xdr:colOff>
      <xdr:row>62</xdr:row>
      <xdr:rowOff>62230</xdr:rowOff>
    </xdr:to>
    <xdr:sp macro="" textlink="">
      <xdr:nvSpPr>
        <xdr:cNvPr id="175" name="フローチャート: 判断 174"/>
        <xdr:cNvSpPr/>
      </xdr:nvSpPr>
      <xdr:spPr>
        <a:xfrm>
          <a:off x="45847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116840</xdr:rowOff>
    </xdr:from>
    <xdr:to>
      <xdr:col>20</xdr:col>
      <xdr:colOff>38100</xdr:colOff>
      <xdr:row>62</xdr:row>
      <xdr:rowOff>46990</xdr:rowOff>
    </xdr:to>
    <xdr:sp macro="" textlink="">
      <xdr:nvSpPr>
        <xdr:cNvPr id="176" name="フローチャート: 判断 175"/>
        <xdr:cNvSpPr/>
      </xdr:nvSpPr>
      <xdr:spPr>
        <a:xfrm>
          <a:off x="37465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92075</xdr:rowOff>
    </xdr:from>
    <xdr:to>
      <xdr:col>15</xdr:col>
      <xdr:colOff>101600</xdr:colOff>
      <xdr:row>62</xdr:row>
      <xdr:rowOff>22225</xdr:rowOff>
    </xdr:to>
    <xdr:sp macro="" textlink="">
      <xdr:nvSpPr>
        <xdr:cNvPr id="177" name="フローチャート: 判断 176"/>
        <xdr:cNvSpPr/>
      </xdr:nvSpPr>
      <xdr:spPr>
        <a:xfrm>
          <a:off x="2857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8" name="フローチャート: 判断 177"/>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42545</xdr:rowOff>
    </xdr:from>
    <xdr:to>
      <xdr:col>6</xdr:col>
      <xdr:colOff>38100</xdr:colOff>
      <xdr:row>61</xdr:row>
      <xdr:rowOff>144145</xdr:rowOff>
    </xdr:to>
    <xdr:sp macro="" textlink="">
      <xdr:nvSpPr>
        <xdr:cNvPr id="179" name="フローチャート: 判断 178"/>
        <xdr:cNvSpPr/>
      </xdr:nvSpPr>
      <xdr:spPr>
        <a:xfrm>
          <a:off x="1079500" y="105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84455</xdr:rowOff>
    </xdr:from>
    <xdr:to>
      <xdr:col>24</xdr:col>
      <xdr:colOff>114300</xdr:colOff>
      <xdr:row>65</xdr:row>
      <xdr:rowOff>14605</xdr:rowOff>
    </xdr:to>
    <xdr:sp macro="" textlink="">
      <xdr:nvSpPr>
        <xdr:cNvPr id="185" name="楕円 184"/>
        <xdr:cNvSpPr/>
      </xdr:nvSpPr>
      <xdr:spPr>
        <a:xfrm>
          <a:off x="4584700" y="1105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170832</xdr:rowOff>
    </xdr:from>
    <xdr:ext cx="405111" cy="259045"/>
    <xdr:sp macro="" textlink="">
      <xdr:nvSpPr>
        <xdr:cNvPr id="186" name="【橋りょう・トンネル】&#10;有形固定資産減価償却率該当値テキスト"/>
        <xdr:cNvSpPr txBox="1"/>
      </xdr:nvSpPr>
      <xdr:spPr>
        <a:xfrm>
          <a:off x="4673600" y="10972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73025</xdr:rowOff>
    </xdr:from>
    <xdr:to>
      <xdr:col>20</xdr:col>
      <xdr:colOff>38100</xdr:colOff>
      <xdr:row>65</xdr:row>
      <xdr:rowOff>3175</xdr:rowOff>
    </xdr:to>
    <xdr:sp macro="" textlink="">
      <xdr:nvSpPr>
        <xdr:cNvPr id="187" name="楕円 186"/>
        <xdr:cNvSpPr/>
      </xdr:nvSpPr>
      <xdr:spPr>
        <a:xfrm>
          <a:off x="37465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123825</xdr:rowOff>
    </xdr:from>
    <xdr:to>
      <xdr:col>24</xdr:col>
      <xdr:colOff>63500</xdr:colOff>
      <xdr:row>64</xdr:row>
      <xdr:rowOff>135255</xdr:rowOff>
    </xdr:to>
    <xdr:cxnSp macro="">
      <xdr:nvCxnSpPr>
        <xdr:cNvPr id="188" name="直線コネクタ 187"/>
        <xdr:cNvCxnSpPr/>
      </xdr:nvCxnSpPr>
      <xdr:spPr>
        <a:xfrm>
          <a:off x="3797300" y="1109662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63500</xdr:rowOff>
    </xdr:from>
    <xdr:to>
      <xdr:col>15</xdr:col>
      <xdr:colOff>101600</xdr:colOff>
      <xdr:row>64</xdr:row>
      <xdr:rowOff>165100</xdr:rowOff>
    </xdr:to>
    <xdr:sp macro="" textlink="">
      <xdr:nvSpPr>
        <xdr:cNvPr id="189" name="楕円 188"/>
        <xdr:cNvSpPr/>
      </xdr:nvSpPr>
      <xdr:spPr>
        <a:xfrm>
          <a:off x="2857500" y="1103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114300</xdr:rowOff>
    </xdr:from>
    <xdr:to>
      <xdr:col>19</xdr:col>
      <xdr:colOff>177800</xdr:colOff>
      <xdr:row>64</xdr:row>
      <xdr:rowOff>123825</xdr:rowOff>
    </xdr:to>
    <xdr:cxnSp macro="">
      <xdr:nvCxnSpPr>
        <xdr:cNvPr id="190" name="直線コネクタ 189"/>
        <xdr:cNvCxnSpPr/>
      </xdr:nvCxnSpPr>
      <xdr:spPr>
        <a:xfrm>
          <a:off x="2908300" y="110871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59690</xdr:rowOff>
    </xdr:from>
    <xdr:to>
      <xdr:col>10</xdr:col>
      <xdr:colOff>165100</xdr:colOff>
      <xdr:row>64</xdr:row>
      <xdr:rowOff>161290</xdr:rowOff>
    </xdr:to>
    <xdr:sp macro="" textlink="">
      <xdr:nvSpPr>
        <xdr:cNvPr id="191" name="楕円 190"/>
        <xdr:cNvSpPr/>
      </xdr:nvSpPr>
      <xdr:spPr>
        <a:xfrm>
          <a:off x="1968500" y="1103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110490</xdr:rowOff>
    </xdr:from>
    <xdr:to>
      <xdr:col>15</xdr:col>
      <xdr:colOff>50800</xdr:colOff>
      <xdr:row>64</xdr:row>
      <xdr:rowOff>114300</xdr:rowOff>
    </xdr:to>
    <xdr:cxnSp macro="">
      <xdr:nvCxnSpPr>
        <xdr:cNvPr id="192" name="直線コネクタ 191"/>
        <xdr:cNvCxnSpPr/>
      </xdr:nvCxnSpPr>
      <xdr:spPr>
        <a:xfrm>
          <a:off x="2019300" y="110832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63517</xdr:rowOff>
    </xdr:from>
    <xdr:ext cx="405111" cy="259045"/>
    <xdr:sp macro="" textlink="">
      <xdr:nvSpPr>
        <xdr:cNvPr id="193" name="n_1aveValue【橋りょう・トンネル】&#10;有形固定資産減価償却率"/>
        <xdr:cNvSpPr txBox="1"/>
      </xdr:nvSpPr>
      <xdr:spPr>
        <a:xfrm>
          <a:off x="3582044" y="10350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38752</xdr:rowOff>
    </xdr:from>
    <xdr:ext cx="405111" cy="259045"/>
    <xdr:sp macro="" textlink="">
      <xdr:nvSpPr>
        <xdr:cNvPr id="194" name="n_2aveValue【橋りょう・トンネル】&#10;有形固定資産減価償却率"/>
        <xdr:cNvSpPr txBox="1"/>
      </xdr:nvSpPr>
      <xdr:spPr>
        <a:xfrm>
          <a:off x="2705744" y="10325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195" name="n_3aveValue【橋りょう・トンネル】&#10;有形固定資産減価償却率"/>
        <xdr:cNvSpPr txBox="1"/>
      </xdr:nvSpPr>
      <xdr:spPr>
        <a:xfrm>
          <a:off x="1816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160672</xdr:rowOff>
    </xdr:from>
    <xdr:ext cx="405111" cy="259045"/>
    <xdr:sp macro="" textlink="">
      <xdr:nvSpPr>
        <xdr:cNvPr id="196" name="n_4aveValue【橋りょう・トンネル】&#10;有形固定資産減価償却率"/>
        <xdr:cNvSpPr txBox="1"/>
      </xdr:nvSpPr>
      <xdr:spPr>
        <a:xfrm>
          <a:off x="927744" y="10276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165752</xdr:rowOff>
    </xdr:from>
    <xdr:ext cx="405111" cy="259045"/>
    <xdr:sp macro="" textlink="">
      <xdr:nvSpPr>
        <xdr:cNvPr id="197" name="n_1mainValue【橋りょう・トンネル】&#10;有形固定資産減価償却率"/>
        <xdr:cNvSpPr txBox="1"/>
      </xdr:nvSpPr>
      <xdr:spPr>
        <a:xfrm>
          <a:off x="3582044" y="1113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156227</xdr:rowOff>
    </xdr:from>
    <xdr:ext cx="405111" cy="259045"/>
    <xdr:sp macro="" textlink="">
      <xdr:nvSpPr>
        <xdr:cNvPr id="198" name="n_2mainValue【橋りょう・トンネル】&#10;有形固定資産減価償却率"/>
        <xdr:cNvSpPr txBox="1"/>
      </xdr:nvSpPr>
      <xdr:spPr>
        <a:xfrm>
          <a:off x="2705744"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152417</xdr:rowOff>
    </xdr:from>
    <xdr:ext cx="405111" cy="259045"/>
    <xdr:sp macro="" textlink="">
      <xdr:nvSpPr>
        <xdr:cNvPr id="199" name="n_3mainValue【橋りょう・トンネル】&#10;有形固定資産減価償却率"/>
        <xdr:cNvSpPr txBox="1"/>
      </xdr:nvSpPr>
      <xdr:spPr>
        <a:xfrm>
          <a:off x="1816744" y="1112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0" name="直線コネクタ 20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1" name="テキスト ボックス 21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2" name="直線コネクタ 21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3" name="テキスト ボックス 212"/>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4" name="直線コネクタ 21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5" name="テキスト ボックス 214"/>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6" name="直線コネクタ 21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7" name="テキスト ボックス 216"/>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8" name="直線コネクタ 21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19" name="テキスト ボックス 218"/>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0" name="直線コネクタ 21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1" name="テキスト ボックス 220"/>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69801</xdr:rowOff>
    </xdr:from>
    <xdr:to>
      <xdr:col>54</xdr:col>
      <xdr:colOff>189865</xdr:colOff>
      <xdr:row>64</xdr:row>
      <xdr:rowOff>123741</xdr:rowOff>
    </xdr:to>
    <xdr:cxnSp macro="">
      <xdr:nvCxnSpPr>
        <xdr:cNvPr id="225" name="直線コネクタ 224"/>
        <xdr:cNvCxnSpPr/>
      </xdr:nvCxnSpPr>
      <xdr:spPr>
        <a:xfrm flipV="1">
          <a:off x="10476865" y="9671001"/>
          <a:ext cx="0" cy="1425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127568</xdr:rowOff>
    </xdr:from>
    <xdr:ext cx="469744" cy="259045"/>
    <xdr:sp macro="" textlink="">
      <xdr:nvSpPr>
        <xdr:cNvPr id="226" name="【橋りょう・トンネル】&#10;一人当たり有形固定資産（償却資産）額最小値テキスト"/>
        <xdr:cNvSpPr txBox="1"/>
      </xdr:nvSpPr>
      <xdr:spPr>
        <a:xfrm>
          <a:off x="10515600" y="1110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123741</xdr:rowOff>
    </xdr:from>
    <xdr:to>
      <xdr:col>55</xdr:col>
      <xdr:colOff>88900</xdr:colOff>
      <xdr:row>64</xdr:row>
      <xdr:rowOff>123741</xdr:rowOff>
    </xdr:to>
    <xdr:cxnSp macro="">
      <xdr:nvCxnSpPr>
        <xdr:cNvPr id="227" name="直線コネクタ 226"/>
        <xdr:cNvCxnSpPr/>
      </xdr:nvCxnSpPr>
      <xdr:spPr>
        <a:xfrm>
          <a:off x="10388600" y="11096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16478</xdr:rowOff>
    </xdr:from>
    <xdr:ext cx="599010" cy="259045"/>
    <xdr:sp macro="" textlink="">
      <xdr:nvSpPr>
        <xdr:cNvPr id="228" name="【橋りょう・トンネル】&#10;一人当たり有形固定資産（償却資産）額最大値テキスト"/>
        <xdr:cNvSpPr txBox="1"/>
      </xdr:nvSpPr>
      <xdr:spPr>
        <a:xfrm>
          <a:off x="10515600" y="944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69801</xdr:rowOff>
    </xdr:from>
    <xdr:to>
      <xdr:col>55</xdr:col>
      <xdr:colOff>88900</xdr:colOff>
      <xdr:row>56</xdr:row>
      <xdr:rowOff>69801</xdr:rowOff>
    </xdr:to>
    <xdr:cxnSp macro="">
      <xdr:nvCxnSpPr>
        <xdr:cNvPr id="229" name="直線コネクタ 228"/>
        <xdr:cNvCxnSpPr/>
      </xdr:nvCxnSpPr>
      <xdr:spPr>
        <a:xfrm>
          <a:off x="10388600" y="967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116264</xdr:rowOff>
    </xdr:from>
    <xdr:ext cx="599010" cy="259045"/>
    <xdr:sp macro="" textlink="">
      <xdr:nvSpPr>
        <xdr:cNvPr id="230" name="【橋りょう・トンネル】&#10;一人当たり有形固定資産（償却資産）額平均値テキスト"/>
        <xdr:cNvSpPr txBox="1"/>
      </xdr:nvSpPr>
      <xdr:spPr>
        <a:xfrm>
          <a:off x="10515600" y="10574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137837</xdr:rowOff>
    </xdr:from>
    <xdr:to>
      <xdr:col>55</xdr:col>
      <xdr:colOff>50800</xdr:colOff>
      <xdr:row>62</xdr:row>
      <xdr:rowOff>67987</xdr:rowOff>
    </xdr:to>
    <xdr:sp macro="" textlink="">
      <xdr:nvSpPr>
        <xdr:cNvPr id="231" name="フローチャート: 判断 230"/>
        <xdr:cNvSpPr/>
      </xdr:nvSpPr>
      <xdr:spPr>
        <a:xfrm>
          <a:off x="10426700" y="105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143079</xdr:rowOff>
    </xdr:from>
    <xdr:to>
      <xdr:col>50</xdr:col>
      <xdr:colOff>165100</xdr:colOff>
      <xdr:row>62</xdr:row>
      <xdr:rowOff>73229</xdr:rowOff>
    </xdr:to>
    <xdr:sp macro="" textlink="">
      <xdr:nvSpPr>
        <xdr:cNvPr id="232" name="フローチャート: 判断 231"/>
        <xdr:cNvSpPr/>
      </xdr:nvSpPr>
      <xdr:spPr>
        <a:xfrm>
          <a:off x="9588500" y="106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124972</xdr:rowOff>
    </xdr:from>
    <xdr:to>
      <xdr:col>46</xdr:col>
      <xdr:colOff>38100</xdr:colOff>
      <xdr:row>62</xdr:row>
      <xdr:rowOff>55122</xdr:rowOff>
    </xdr:to>
    <xdr:sp macro="" textlink="">
      <xdr:nvSpPr>
        <xdr:cNvPr id="233" name="フローチャート: 判断 232"/>
        <xdr:cNvSpPr/>
      </xdr:nvSpPr>
      <xdr:spPr>
        <a:xfrm>
          <a:off x="8699500" y="1058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6636</xdr:rowOff>
    </xdr:from>
    <xdr:to>
      <xdr:col>41</xdr:col>
      <xdr:colOff>101600</xdr:colOff>
      <xdr:row>62</xdr:row>
      <xdr:rowOff>108236</xdr:rowOff>
    </xdr:to>
    <xdr:sp macro="" textlink="">
      <xdr:nvSpPr>
        <xdr:cNvPr id="234" name="フローチャート: 判断 233"/>
        <xdr:cNvSpPr/>
      </xdr:nvSpPr>
      <xdr:spPr>
        <a:xfrm>
          <a:off x="7810500" y="1063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21855</xdr:rowOff>
    </xdr:from>
    <xdr:to>
      <xdr:col>36</xdr:col>
      <xdr:colOff>165100</xdr:colOff>
      <xdr:row>62</xdr:row>
      <xdr:rowOff>123455</xdr:rowOff>
    </xdr:to>
    <xdr:sp macro="" textlink="">
      <xdr:nvSpPr>
        <xdr:cNvPr id="235" name="フローチャート: 判断 234"/>
        <xdr:cNvSpPr/>
      </xdr:nvSpPr>
      <xdr:spPr>
        <a:xfrm>
          <a:off x="6921500" y="1065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96238</xdr:rowOff>
    </xdr:from>
    <xdr:to>
      <xdr:col>55</xdr:col>
      <xdr:colOff>50800</xdr:colOff>
      <xdr:row>60</xdr:row>
      <xdr:rowOff>26388</xdr:rowOff>
    </xdr:to>
    <xdr:sp macro="" textlink="">
      <xdr:nvSpPr>
        <xdr:cNvPr id="241" name="楕円 240"/>
        <xdr:cNvSpPr/>
      </xdr:nvSpPr>
      <xdr:spPr>
        <a:xfrm>
          <a:off x="10426700" y="1021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119115</xdr:rowOff>
    </xdr:from>
    <xdr:ext cx="599010" cy="259045"/>
    <xdr:sp macro="" textlink="">
      <xdr:nvSpPr>
        <xdr:cNvPr id="242" name="【橋りょう・トンネル】&#10;一人当たり有形固定資産（償却資産）額該当値テキスト"/>
        <xdr:cNvSpPr txBox="1"/>
      </xdr:nvSpPr>
      <xdr:spPr>
        <a:xfrm>
          <a:off x="10515600" y="10063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114458</xdr:rowOff>
    </xdr:from>
    <xdr:to>
      <xdr:col>50</xdr:col>
      <xdr:colOff>165100</xdr:colOff>
      <xdr:row>60</xdr:row>
      <xdr:rowOff>44608</xdr:rowOff>
    </xdr:to>
    <xdr:sp macro="" textlink="">
      <xdr:nvSpPr>
        <xdr:cNvPr id="243" name="楕円 242"/>
        <xdr:cNvSpPr/>
      </xdr:nvSpPr>
      <xdr:spPr>
        <a:xfrm>
          <a:off x="9588500" y="1023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147038</xdr:rowOff>
    </xdr:from>
    <xdr:to>
      <xdr:col>55</xdr:col>
      <xdr:colOff>0</xdr:colOff>
      <xdr:row>59</xdr:row>
      <xdr:rowOff>165258</xdr:rowOff>
    </xdr:to>
    <xdr:cxnSp macro="">
      <xdr:nvCxnSpPr>
        <xdr:cNvPr id="244" name="直線コネクタ 243"/>
        <xdr:cNvCxnSpPr/>
      </xdr:nvCxnSpPr>
      <xdr:spPr>
        <a:xfrm flipV="1">
          <a:off x="9639300" y="10262588"/>
          <a:ext cx="838200" cy="1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136316</xdr:rowOff>
    </xdr:from>
    <xdr:to>
      <xdr:col>46</xdr:col>
      <xdr:colOff>38100</xdr:colOff>
      <xdr:row>60</xdr:row>
      <xdr:rowOff>66466</xdr:rowOff>
    </xdr:to>
    <xdr:sp macro="" textlink="">
      <xdr:nvSpPr>
        <xdr:cNvPr id="245" name="楕円 244"/>
        <xdr:cNvSpPr/>
      </xdr:nvSpPr>
      <xdr:spPr>
        <a:xfrm>
          <a:off x="8699500" y="1025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165258</xdr:rowOff>
    </xdr:from>
    <xdr:to>
      <xdr:col>50</xdr:col>
      <xdr:colOff>114300</xdr:colOff>
      <xdr:row>60</xdr:row>
      <xdr:rowOff>15666</xdr:rowOff>
    </xdr:to>
    <xdr:cxnSp macro="">
      <xdr:nvCxnSpPr>
        <xdr:cNvPr id="246" name="直線コネクタ 245"/>
        <xdr:cNvCxnSpPr/>
      </xdr:nvCxnSpPr>
      <xdr:spPr>
        <a:xfrm flipV="1">
          <a:off x="8750300" y="10280808"/>
          <a:ext cx="889000" cy="2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159531</xdr:rowOff>
    </xdr:from>
    <xdr:to>
      <xdr:col>41</xdr:col>
      <xdr:colOff>101600</xdr:colOff>
      <xdr:row>60</xdr:row>
      <xdr:rowOff>89681</xdr:rowOff>
    </xdr:to>
    <xdr:sp macro="" textlink="">
      <xdr:nvSpPr>
        <xdr:cNvPr id="247" name="楕円 246"/>
        <xdr:cNvSpPr/>
      </xdr:nvSpPr>
      <xdr:spPr>
        <a:xfrm>
          <a:off x="7810500" y="1027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15666</xdr:rowOff>
    </xdr:from>
    <xdr:to>
      <xdr:col>45</xdr:col>
      <xdr:colOff>177800</xdr:colOff>
      <xdr:row>60</xdr:row>
      <xdr:rowOff>38881</xdr:rowOff>
    </xdr:to>
    <xdr:cxnSp macro="">
      <xdr:nvCxnSpPr>
        <xdr:cNvPr id="248" name="直線コネクタ 247"/>
        <xdr:cNvCxnSpPr/>
      </xdr:nvCxnSpPr>
      <xdr:spPr>
        <a:xfrm flipV="1">
          <a:off x="7861300" y="10302666"/>
          <a:ext cx="889000" cy="2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64356</xdr:rowOff>
    </xdr:from>
    <xdr:ext cx="599010" cy="259045"/>
    <xdr:sp macro="" textlink="">
      <xdr:nvSpPr>
        <xdr:cNvPr id="249" name="n_1aveValue【橋りょう・トンネル】&#10;一人当たり有形固定資産（償却資産）額"/>
        <xdr:cNvSpPr txBox="1"/>
      </xdr:nvSpPr>
      <xdr:spPr>
        <a:xfrm>
          <a:off x="9327095" y="1069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46249</xdr:rowOff>
    </xdr:from>
    <xdr:ext cx="599010" cy="259045"/>
    <xdr:sp macro="" textlink="">
      <xdr:nvSpPr>
        <xdr:cNvPr id="250" name="n_2aveValue【橋りょう・トンネル】&#10;一人当たり有形固定資産（償却資産）額"/>
        <xdr:cNvSpPr txBox="1"/>
      </xdr:nvSpPr>
      <xdr:spPr>
        <a:xfrm>
          <a:off x="8450795" y="10676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99363</xdr:rowOff>
    </xdr:from>
    <xdr:ext cx="599010" cy="259045"/>
    <xdr:sp macro="" textlink="">
      <xdr:nvSpPr>
        <xdr:cNvPr id="251" name="n_3aveValue【橋りょう・トンネル】&#10;一人当たり有形固定資産（償却資産）額"/>
        <xdr:cNvSpPr txBox="1"/>
      </xdr:nvSpPr>
      <xdr:spPr>
        <a:xfrm>
          <a:off x="7561795" y="10729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139982</xdr:rowOff>
    </xdr:from>
    <xdr:ext cx="599010" cy="259045"/>
    <xdr:sp macro="" textlink="">
      <xdr:nvSpPr>
        <xdr:cNvPr id="252" name="n_4aveValue【橋りょう・トンネル】&#10;一人当たり有形固定資産（償却資産）額"/>
        <xdr:cNvSpPr txBox="1"/>
      </xdr:nvSpPr>
      <xdr:spPr>
        <a:xfrm>
          <a:off x="6672795" y="1042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61135</xdr:rowOff>
    </xdr:from>
    <xdr:ext cx="599010" cy="259045"/>
    <xdr:sp macro="" textlink="">
      <xdr:nvSpPr>
        <xdr:cNvPr id="253" name="n_1mainValue【橋りょう・トンネル】&#10;一人当たり有形固定資産（償却資産）額"/>
        <xdr:cNvSpPr txBox="1"/>
      </xdr:nvSpPr>
      <xdr:spPr>
        <a:xfrm>
          <a:off x="9327095" y="10005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82993</xdr:rowOff>
    </xdr:from>
    <xdr:ext cx="599010" cy="259045"/>
    <xdr:sp macro="" textlink="">
      <xdr:nvSpPr>
        <xdr:cNvPr id="254" name="n_2mainValue【橋りょう・トンネル】&#10;一人当たり有形固定資産（償却資産）額"/>
        <xdr:cNvSpPr txBox="1"/>
      </xdr:nvSpPr>
      <xdr:spPr>
        <a:xfrm>
          <a:off x="8450795" y="1002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106208</xdr:rowOff>
    </xdr:from>
    <xdr:ext cx="599010" cy="259045"/>
    <xdr:sp macro="" textlink="">
      <xdr:nvSpPr>
        <xdr:cNvPr id="255" name="n_3mainValue【橋りょう・トンネル】&#10;一人当たり有形固定資産（償却資産）額"/>
        <xdr:cNvSpPr txBox="1"/>
      </xdr:nvSpPr>
      <xdr:spPr>
        <a:xfrm>
          <a:off x="7561795" y="1005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6" name="正方形/長方形 25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7" name="正方形/長方形 25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8" name="正方形/長方形 25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9" name="正方形/長方形 25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0" name="正方形/長方形 25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1" name="正方形/長方形 26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2" name="正方形/長方形 26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正方形/長方形 26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4" name="テキスト ボックス 26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5" name="直線コネクタ 26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6" name="テキスト ボックス 26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7" name="直線コネクタ 26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8" name="テキスト ボックス 26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9" name="直線コネクタ 26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0" name="テキスト ボックス 26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1" name="直線コネクタ 27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2" name="テキスト ボックス 27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3" name="直線コネクタ 27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4" name="テキスト ボックス 27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5" name="直線コネクタ 27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6" name="テキスト ボックス 27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8" name="テキスト ボックス 27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165736</xdr:rowOff>
    </xdr:from>
    <xdr:to>
      <xdr:col>24</xdr:col>
      <xdr:colOff>62865</xdr:colOff>
      <xdr:row>86</xdr:row>
      <xdr:rowOff>28575</xdr:rowOff>
    </xdr:to>
    <xdr:cxnSp macro="">
      <xdr:nvCxnSpPr>
        <xdr:cNvPr id="280" name="直線コネクタ 279"/>
        <xdr:cNvCxnSpPr/>
      </xdr:nvCxnSpPr>
      <xdr:spPr>
        <a:xfrm flipV="1">
          <a:off x="4634865" y="13367386"/>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32402</xdr:rowOff>
    </xdr:from>
    <xdr:ext cx="405111" cy="259045"/>
    <xdr:sp macro="" textlink="">
      <xdr:nvSpPr>
        <xdr:cNvPr id="281" name="【公営住宅】&#10;有形固定資産減価償却率最小値テキスト"/>
        <xdr:cNvSpPr txBox="1"/>
      </xdr:nvSpPr>
      <xdr:spPr>
        <a:xfrm>
          <a:off x="46736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28575</xdr:rowOff>
    </xdr:from>
    <xdr:to>
      <xdr:col>24</xdr:col>
      <xdr:colOff>152400</xdr:colOff>
      <xdr:row>86</xdr:row>
      <xdr:rowOff>28575</xdr:rowOff>
    </xdr:to>
    <xdr:cxnSp macro="">
      <xdr:nvCxnSpPr>
        <xdr:cNvPr id="282" name="直線コネクタ 281"/>
        <xdr:cNvCxnSpPr/>
      </xdr:nvCxnSpPr>
      <xdr:spPr>
        <a:xfrm>
          <a:off x="4546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112413</xdr:rowOff>
    </xdr:from>
    <xdr:ext cx="405111" cy="259045"/>
    <xdr:sp macro="" textlink="">
      <xdr:nvSpPr>
        <xdr:cNvPr id="283" name="【公営住宅】&#10;有形固定資産減価償却率最大値テキスト"/>
        <xdr:cNvSpPr txBox="1"/>
      </xdr:nvSpPr>
      <xdr:spPr>
        <a:xfrm>
          <a:off x="4673600" y="1314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165736</xdr:rowOff>
    </xdr:from>
    <xdr:to>
      <xdr:col>24</xdr:col>
      <xdr:colOff>152400</xdr:colOff>
      <xdr:row>77</xdr:row>
      <xdr:rowOff>165736</xdr:rowOff>
    </xdr:to>
    <xdr:cxnSp macro="">
      <xdr:nvCxnSpPr>
        <xdr:cNvPr id="284" name="直線コネクタ 283"/>
        <xdr:cNvCxnSpPr/>
      </xdr:nvCxnSpPr>
      <xdr:spPr>
        <a:xfrm>
          <a:off x="4546600" y="1336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50182</xdr:rowOff>
    </xdr:from>
    <xdr:ext cx="405111" cy="259045"/>
    <xdr:sp macro="" textlink="">
      <xdr:nvSpPr>
        <xdr:cNvPr id="285" name="【公営住宅】&#10;有形固定資産減価償却率平均値テキスト"/>
        <xdr:cNvSpPr txBox="1"/>
      </xdr:nvSpPr>
      <xdr:spPr>
        <a:xfrm>
          <a:off x="4673600" y="14109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27305</xdr:rowOff>
    </xdr:from>
    <xdr:to>
      <xdr:col>24</xdr:col>
      <xdr:colOff>114300</xdr:colOff>
      <xdr:row>83</xdr:row>
      <xdr:rowOff>128905</xdr:rowOff>
    </xdr:to>
    <xdr:sp macro="" textlink="">
      <xdr:nvSpPr>
        <xdr:cNvPr id="286" name="フローチャート: 判断 285"/>
        <xdr:cNvSpPr/>
      </xdr:nvSpPr>
      <xdr:spPr>
        <a:xfrm>
          <a:off x="45847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48261</xdr:rowOff>
    </xdr:from>
    <xdr:to>
      <xdr:col>20</xdr:col>
      <xdr:colOff>38100</xdr:colOff>
      <xdr:row>83</xdr:row>
      <xdr:rowOff>149861</xdr:rowOff>
    </xdr:to>
    <xdr:sp macro="" textlink="">
      <xdr:nvSpPr>
        <xdr:cNvPr id="287" name="フローチャート: 判断 286"/>
        <xdr:cNvSpPr/>
      </xdr:nvSpPr>
      <xdr:spPr>
        <a:xfrm>
          <a:off x="3746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17780</xdr:rowOff>
    </xdr:from>
    <xdr:to>
      <xdr:col>15</xdr:col>
      <xdr:colOff>101600</xdr:colOff>
      <xdr:row>83</xdr:row>
      <xdr:rowOff>119380</xdr:rowOff>
    </xdr:to>
    <xdr:sp macro="" textlink="">
      <xdr:nvSpPr>
        <xdr:cNvPr id="288" name="フローチャート: 判断 287"/>
        <xdr:cNvSpPr/>
      </xdr:nvSpPr>
      <xdr:spPr>
        <a:xfrm>
          <a:off x="2857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160655</xdr:rowOff>
    </xdr:from>
    <xdr:to>
      <xdr:col>10</xdr:col>
      <xdr:colOff>165100</xdr:colOff>
      <xdr:row>83</xdr:row>
      <xdr:rowOff>90805</xdr:rowOff>
    </xdr:to>
    <xdr:sp macro="" textlink="">
      <xdr:nvSpPr>
        <xdr:cNvPr id="289" name="フローチャート: 判断 288"/>
        <xdr:cNvSpPr/>
      </xdr:nvSpPr>
      <xdr:spPr>
        <a:xfrm>
          <a:off x="19685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290" name="フローチャート: 判断 289"/>
        <xdr:cNvSpPr/>
      </xdr:nvSpPr>
      <xdr:spPr>
        <a:xfrm>
          <a:off x="1079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1" name="テキスト ボックス 29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2" name="テキスト ボックス 29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3" name="テキスト ボックス 29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4" name="テキスト ボックス 29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5" name="テキスト ボックス 29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42545</xdr:rowOff>
    </xdr:from>
    <xdr:to>
      <xdr:col>24</xdr:col>
      <xdr:colOff>114300</xdr:colOff>
      <xdr:row>84</xdr:row>
      <xdr:rowOff>144145</xdr:rowOff>
    </xdr:to>
    <xdr:sp macro="" textlink="">
      <xdr:nvSpPr>
        <xdr:cNvPr id="296" name="楕円 295"/>
        <xdr:cNvSpPr/>
      </xdr:nvSpPr>
      <xdr:spPr>
        <a:xfrm>
          <a:off x="45847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20972</xdr:rowOff>
    </xdr:from>
    <xdr:ext cx="405111" cy="259045"/>
    <xdr:sp macro="" textlink="">
      <xdr:nvSpPr>
        <xdr:cNvPr id="297" name="【公営住宅】&#10;有形固定資産減価償却率該当値テキスト"/>
        <xdr:cNvSpPr txBox="1"/>
      </xdr:nvSpPr>
      <xdr:spPr>
        <a:xfrm>
          <a:off x="4673600"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13970</xdr:rowOff>
    </xdr:from>
    <xdr:to>
      <xdr:col>20</xdr:col>
      <xdr:colOff>38100</xdr:colOff>
      <xdr:row>84</xdr:row>
      <xdr:rowOff>115570</xdr:rowOff>
    </xdr:to>
    <xdr:sp macro="" textlink="">
      <xdr:nvSpPr>
        <xdr:cNvPr id="298" name="楕円 297"/>
        <xdr:cNvSpPr/>
      </xdr:nvSpPr>
      <xdr:spPr>
        <a:xfrm>
          <a:off x="3746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64770</xdr:rowOff>
    </xdr:from>
    <xdr:to>
      <xdr:col>24</xdr:col>
      <xdr:colOff>63500</xdr:colOff>
      <xdr:row>84</xdr:row>
      <xdr:rowOff>93345</xdr:rowOff>
    </xdr:to>
    <xdr:cxnSp macro="">
      <xdr:nvCxnSpPr>
        <xdr:cNvPr id="299" name="直線コネクタ 298"/>
        <xdr:cNvCxnSpPr/>
      </xdr:nvCxnSpPr>
      <xdr:spPr>
        <a:xfrm>
          <a:off x="3797300" y="1446657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156845</xdr:rowOff>
    </xdr:from>
    <xdr:to>
      <xdr:col>15</xdr:col>
      <xdr:colOff>101600</xdr:colOff>
      <xdr:row>84</xdr:row>
      <xdr:rowOff>86995</xdr:rowOff>
    </xdr:to>
    <xdr:sp macro="" textlink="">
      <xdr:nvSpPr>
        <xdr:cNvPr id="300" name="楕円 299"/>
        <xdr:cNvSpPr/>
      </xdr:nvSpPr>
      <xdr:spPr>
        <a:xfrm>
          <a:off x="2857500" y="143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36195</xdr:rowOff>
    </xdr:from>
    <xdr:to>
      <xdr:col>19</xdr:col>
      <xdr:colOff>177800</xdr:colOff>
      <xdr:row>84</xdr:row>
      <xdr:rowOff>64770</xdr:rowOff>
    </xdr:to>
    <xdr:cxnSp macro="">
      <xdr:nvCxnSpPr>
        <xdr:cNvPr id="301" name="直線コネクタ 300"/>
        <xdr:cNvCxnSpPr/>
      </xdr:nvCxnSpPr>
      <xdr:spPr>
        <a:xfrm>
          <a:off x="2908300" y="144379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128270</xdr:rowOff>
    </xdr:from>
    <xdr:to>
      <xdr:col>10</xdr:col>
      <xdr:colOff>165100</xdr:colOff>
      <xdr:row>84</xdr:row>
      <xdr:rowOff>58420</xdr:rowOff>
    </xdr:to>
    <xdr:sp macro="" textlink="">
      <xdr:nvSpPr>
        <xdr:cNvPr id="302" name="楕円 301"/>
        <xdr:cNvSpPr/>
      </xdr:nvSpPr>
      <xdr:spPr>
        <a:xfrm>
          <a:off x="1968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7620</xdr:rowOff>
    </xdr:from>
    <xdr:to>
      <xdr:col>15</xdr:col>
      <xdr:colOff>50800</xdr:colOff>
      <xdr:row>84</xdr:row>
      <xdr:rowOff>36195</xdr:rowOff>
    </xdr:to>
    <xdr:cxnSp macro="">
      <xdr:nvCxnSpPr>
        <xdr:cNvPr id="303" name="直線コネクタ 302"/>
        <xdr:cNvCxnSpPr/>
      </xdr:nvCxnSpPr>
      <xdr:spPr>
        <a:xfrm>
          <a:off x="2019300" y="144094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166388</xdr:rowOff>
    </xdr:from>
    <xdr:ext cx="405111" cy="259045"/>
    <xdr:sp macro="" textlink="">
      <xdr:nvSpPr>
        <xdr:cNvPr id="304" name="n_1aveValue【公営住宅】&#10;有形固定資産減価償却率"/>
        <xdr:cNvSpPr txBox="1"/>
      </xdr:nvSpPr>
      <xdr:spPr>
        <a:xfrm>
          <a:off x="3582044" y="14053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135907</xdr:rowOff>
    </xdr:from>
    <xdr:ext cx="405111" cy="259045"/>
    <xdr:sp macro="" textlink="">
      <xdr:nvSpPr>
        <xdr:cNvPr id="305" name="n_2aveValue【公営住宅】&#10;有形固定資産減価償却率"/>
        <xdr:cNvSpPr txBox="1"/>
      </xdr:nvSpPr>
      <xdr:spPr>
        <a:xfrm>
          <a:off x="2705744" y="1402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107332</xdr:rowOff>
    </xdr:from>
    <xdr:ext cx="405111" cy="259045"/>
    <xdr:sp macro="" textlink="">
      <xdr:nvSpPr>
        <xdr:cNvPr id="306" name="n_3aveValue【公営住宅】&#10;有形固定資産減価償却率"/>
        <xdr:cNvSpPr txBox="1"/>
      </xdr:nvSpPr>
      <xdr:spPr>
        <a:xfrm>
          <a:off x="1816744" y="1399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42563</xdr:rowOff>
    </xdr:from>
    <xdr:ext cx="405111" cy="259045"/>
    <xdr:sp macro="" textlink="">
      <xdr:nvSpPr>
        <xdr:cNvPr id="307" name="n_4aveValue【公営住宅】&#10;有形固定資産減価償却率"/>
        <xdr:cNvSpPr txBox="1"/>
      </xdr:nvSpPr>
      <xdr:spPr>
        <a:xfrm>
          <a:off x="927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106697</xdr:rowOff>
    </xdr:from>
    <xdr:ext cx="405111" cy="259045"/>
    <xdr:sp macro="" textlink="">
      <xdr:nvSpPr>
        <xdr:cNvPr id="308" name="n_1mainValue【公営住宅】&#10;有形固定資産減価償却率"/>
        <xdr:cNvSpPr txBox="1"/>
      </xdr:nvSpPr>
      <xdr:spPr>
        <a:xfrm>
          <a:off x="3582044" y="1450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78122</xdr:rowOff>
    </xdr:from>
    <xdr:ext cx="405111" cy="259045"/>
    <xdr:sp macro="" textlink="">
      <xdr:nvSpPr>
        <xdr:cNvPr id="309" name="n_2mainValue【公営住宅】&#10;有形固定資産減価償却率"/>
        <xdr:cNvSpPr txBox="1"/>
      </xdr:nvSpPr>
      <xdr:spPr>
        <a:xfrm>
          <a:off x="2705744" y="1447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49547</xdr:rowOff>
    </xdr:from>
    <xdr:ext cx="405111" cy="259045"/>
    <xdr:sp macro="" textlink="">
      <xdr:nvSpPr>
        <xdr:cNvPr id="310" name="n_3mainValue【公営住宅】&#10;有形固定資産減価償却率"/>
        <xdr:cNvSpPr txBox="1"/>
      </xdr:nvSpPr>
      <xdr:spPr>
        <a:xfrm>
          <a:off x="1816744"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1" name="正方形/長方形 31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2" name="正方形/長方形 31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3" name="正方形/長方形 31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4" name="正方形/長方形 31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5" name="正方形/長方形 31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6" name="正方形/長方形 31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7" name="正方形/長方形 31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8" name="正方形/長方形 31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9" name="テキスト ボックス 31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0" name="直線コネクタ 31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1" name="直線コネクタ 32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2" name="テキスト ボックス 32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3" name="直線コネクタ 32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24" name="テキスト ボックス 323"/>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5" name="直線コネクタ 32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26" name="テキスト ボックス 325"/>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7" name="直線コネクタ 32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28" name="テキスト ボックス 327"/>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0" name="テキスト ボックス 32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6851</xdr:rowOff>
    </xdr:from>
    <xdr:to>
      <xdr:col>54</xdr:col>
      <xdr:colOff>189865</xdr:colOff>
      <xdr:row>86</xdr:row>
      <xdr:rowOff>32088</xdr:rowOff>
    </xdr:to>
    <xdr:cxnSp macro="">
      <xdr:nvCxnSpPr>
        <xdr:cNvPr id="332" name="直線コネクタ 331"/>
        <xdr:cNvCxnSpPr/>
      </xdr:nvCxnSpPr>
      <xdr:spPr>
        <a:xfrm flipV="1">
          <a:off x="10476865" y="13551401"/>
          <a:ext cx="0" cy="1225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35915</xdr:rowOff>
    </xdr:from>
    <xdr:ext cx="469744" cy="259045"/>
    <xdr:sp macro="" textlink="">
      <xdr:nvSpPr>
        <xdr:cNvPr id="333" name="【公営住宅】&#10;一人当たり面積最小値テキスト"/>
        <xdr:cNvSpPr txBox="1"/>
      </xdr:nvSpPr>
      <xdr:spPr>
        <a:xfrm>
          <a:off x="10515600" y="1478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32088</xdr:rowOff>
    </xdr:from>
    <xdr:to>
      <xdr:col>55</xdr:col>
      <xdr:colOff>88900</xdr:colOff>
      <xdr:row>86</xdr:row>
      <xdr:rowOff>32088</xdr:rowOff>
    </xdr:to>
    <xdr:cxnSp macro="">
      <xdr:nvCxnSpPr>
        <xdr:cNvPr id="334" name="直線コネクタ 333"/>
        <xdr:cNvCxnSpPr/>
      </xdr:nvCxnSpPr>
      <xdr:spPr>
        <a:xfrm>
          <a:off x="10388600" y="1477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124978</xdr:rowOff>
    </xdr:from>
    <xdr:ext cx="534377" cy="259045"/>
    <xdr:sp macro="" textlink="">
      <xdr:nvSpPr>
        <xdr:cNvPr id="335" name="【公営住宅】&#10;一人当たり面積最大値テキスト"/>
        <xdr:cNvSpPr txBox="1"/>
      </xdr:nvSpPr>
      <xdr:spPr>
        <a:xfrm>
          <a:off x="10515600" y="1332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6851</xdr:rowOff>
    </xdr:from>
    <xdr:to>
      <xdr:col>55</xdr:col>
      <xdr:colOff>88900</xdr:colOff>
      <xdr:row>79</xdr:row>
      <xdr:rowOff>6851</xdr:rowOff>
    </xdr:to>
    <xdr:cxnSp macro="">
      <xdr:nvCxnSpPr>
        <xdr:cNvPr id="336" name="直線コネクタ 335"/>
        <xdr:cNvCxnSpPr/>
      </xdr:nvCxnSpPr>
      <xdr:spPr>
        <a:xfrm>
          <a:off x="10388600" y="13551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117939</xdr:rowOff>
    </xdr:from>
    <xdr:ext cx="469744" cy="259045"/>
    <xdr:sp macro="" textlink="">
      <xdr:nvSpPr>
        <xdr:cNvPr id="337" name="【公営住宅】&#10;一人当たり面積平均値テキスト"/>
        <xdr:cNvSpPr txBox="1"/>
      </xdr:nvSpPr>
      <xdr:spPr>
        <a:xfrm>
          <a:off x="10515600" y="145197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95062</xdr:rowOff>
    </xdr:from>
    <xdr:to>
      <xdr:col>55</xdr:col>
      <xdr:colOff>50800</xdr:colOff>
      <xdr:row>86</xdr:row>
      <xdr:rowOff>25212</xdr:rowOff>
    </xdr:to>
    <xdr:sp macro="" textlink="">
      <xdr:nvSpPr>
        <xdr:cNvPr id="338" name="フローチャート: 判断 337"/>
        <xdr:cNvSpPr/>
      </xdr:nvSpPr>
      <xdr:spPr>
        <a:xfrm>
          <a:off x="10426700" y="1466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89964</xdr:rowOff>
    </xdr:from>
    <xdr:to>
      <xdr:col>50</xdr:col>
      <xdr:colOff>165100</xdr:colOff>
      <xdr:row>86</xdr:row>
      <xdr:rowOff>20114</xdr:rowOff>
    </xdr:to>
    <xdr:sp macro="" textlink="">
      <xdr:nvSpPr>
        <xdr:cNvPr id="339" name="フローチャート: 判断 338"/>
        <xdr:cNvSpPr/>
      </xdr:nvSpPr>
      <xdr:spPr>
        <a:xfrm>
          <a:off x="9588500" y="1466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93897</xdr:rowOff>
    </xdr:from>
    <xdr:to>
      <xdr:col>46</xdr:col>
      <xdr:colOff>38100</xdr:colOff>
      <xdr:row>86</xdr:row>
      <xdr:rowOff>24047</xdr:rowOff>
    </xdr:to>
    <xdr:sp macro="" textlink="">
      <xdr:nvSpPr>
        <xdr:cNvPr id="340" name="フローチャート: 判断 339"/>
        <xdr:cNvSpPr/>
      </xdr:nvSpPr>
      <xdr:spPr>
        <a:xfrm>
          <a:off x="8699500" y="1466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94376</xdr:rowOff>
    </xdr:from>
    <xdr:to>
      <xdr:col>41</xdr:col>
      <xdr:colOff>101600</xdr:colOff>
      <xdr:row>86</xdr:row>
      <xdr:rowOff>24526</xdr:rowOff>
    </xdr:to>
    <xdr:sp macro="" textlink="">
      <xdr:nvSpPr>
        <xdr:cNvPr id="341" name="フローチャート: 判断 340"/>
        <xdr:cNvSpPr/>
      </xdr:nvSpPr>
      <xdr:spPr>
        <a:xfrm>
          <a:off x="781050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85781</xdr:rowOff>
    </xdr:from>
    <xdr:to>
      <xdr:col>36</xdr:col>
      <xdr:colOff>165100</xdr:colOff>
      <xdr:row>86</xdr:row>
      <xdr:rowOff>15931</xdr:rowOff>
    </xdr:to>
    <xdr:sp macro="" textlink="">
      <xdr:nvSpPr>
        <xdr:cNvPr id="342" name="フローチャート: 判断 341"/>
        <xdr:cNvSpPr/>
      </xdr:nvSpPr>
      <xdr:spPr>
        <a:xfrm>
          <a:off x="6921500" y="1465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144805</xdr:rowOff>
    </xdr:from>
    <xdr:to>
      <xdr:col>55</xdr:col>
      <xdr:colOff>50800</xdr:colOff>
      <xdr:row>86</xdr:row>
      <xdr:rowOff>74955</xdr:rowOff>
    </xdr:to>
    <xdr:sp macro="" textlink="">
      <xdr:nvSpPr>
        <xdr:cNvPr id="348" name="楕円 347"/>
        <xdr:cNvSpPr/>
      </xdr:nvSpPr>
      <xdr:spPr>
        <a:xfrm>
          <a:off x="10426700" y="1471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73489</xdr:rowOff>
    </xdr:from>
    <xdr:ext cx="469744" cy="259045"/>
    <xdr:sp macro="" textlink="">
      <xdr:nvSpPr>
        <xdr:cNvPr id="349" name="【公営住宅】&#10;一人当たり面積該当値テキスト"/>
        <xdr:cNvSpPr txBox="1"/>
      </xdr:nvSpPr>
      <xdr:spPr>
        <a:xfrm>
          <a:off x="10515600" y="1464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145080</xdr:rowOff>
    </xdr:from>
    <xdr:to>
      <xdr:col>50</xdr:col>
      <xdr:colOff>165100</xdr:colOff>
      <xdr:row>86</xdr:row>
      <xdr:rowOff>75230</xdr:rowOff>
    </xdr:to>
    <xdr:sp macro="" textlink="">
      <xdr:nvSpPr>
        <xdr:cNvPr id="350" name="楕円 349"/>
        <xdr:cNvSpPr/>
      </xdr:nvSpPr>
      <xdr:spPr>
        <a:xfrm>
          <a:off x="9588500" y="1471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24155</xdr:rowOff>
    </xdr:from>
    <xdr:to>
      <xdr:col>55</xdr:col>
      <xdr:colOff>0</xdr:colOff>
      <xdr:row>86</xdr:row>
      <xdr:rowOff>24430</xdr:rowOff>
    </xdr:to>
    <xdr:cxnSp macro="">
      <xdr:nvCxnSpPr>
        <xdr:cNvPr id="351" name="直線コネクタ 350"/>
        <xdr:cNvCxnSpPr/>
      </xdr:nvCxnSpPr>
      <xdr:spPr>
        <a:xfrm flipV="1">
          <a:off x="9639300" y="14768855"/>
          <a:ext cx="8382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145400</xdr:rowOff>
    </xdr:from>
    <xdr:to>
      <xdr:col>46</xdr:col>
      <xdr:colOff>38100</xdr:colOff>
      <xdr:row>86</xdr:row>
      <xdr:rowOff>75550</xdr:rowOff>
    </xdr:to>
    <xdr:sp macro="" textlink="">
      <xdr:nvSpPr>
        <xdr:cNvPr id="352" name="楕円 351"/>
        <xdr:cNvSpPr/>
      </xdr:nvSpPr>
      <xdr:spPr>
        <a:xfrm>
          <a:off x="8699500" y="1471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24430</xdr:rowOff>
    </xdr:from>
    <xdr:to>
      <xdr:col>50</xdr:col>
      <xdr:colOff>114300</xdr:colOff>
      <xdr:row>86</xdr:row>
      <xdr:rowOff>24750</xdr:rowOff>
    </xdr:to>
    <xdr:cxnSp macro="">
      <xdr:nvCxnSpPr>
        <xdr:cNvPr id="353" name="直線コネクタ 352"/>
        <xdr:cNvCxnSpPr/>
      </xdr:nvCxnSpPr>
      <xdr:spPr>
        <a:xfrm flipV="1">
          <a:off x="8750300" y="14769130"/>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145675</xdr:rowOff>
    </xdr:from>
    <xdr:to>
      <xdr:col>41</xdr:col>
      <xdr:colOff>101600</xdr:colOff>
      <xdr:row>86</xdr:row>
      <xdr:rowOff>75825</xdr:rowOff>
    </xdr:to>
    <xdr:sp macro="" textlink="">
      <xdr:nvSpPr>
        <xdr:cNvPr id="354" name="楕円 353"/>
        <xdr:cNvSpPr/>
      </xdr:nvSpPr>
      <xdr:spPr>
        <a:xfrm>
          <a:off x="7810500" y="1471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24750</xdr:rowOff>
    </xdr:from>
    <xdr:to>
      <xdr:col>45</xdr:col>
      <xdr:colOff>177800</xdr:colOff>
      <xdr:row>86</xdr:row>
      <xdr:rowOff>25025</xdr:rowOff>
    </xdr:to>
    <xdr:cxnSp macro="">
      <xdr:nvCxnSpPr>
        <xdr:cNvPr id="355" name="直線コネクタ 354"/>
        <xdr:cNvCxnSpPr/>
      </xdr:nvCxnSpPr>
      <xdr:spPr>
        <a:xfrm flipV="1">
          <a:off x="7861300" y="14769450"/>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36641</xdr:rowOff>
    </xdr:from>
    <xdr:ext cx="469744" cy="259045"/>
    <xdr:sp macro="" textlink="">
      <xdr:nvSpPr>
        <xdr:cNvPr id="356" name="n_1aveValue【公営住宅】&#10;一人当たり面積"/>
        <xdr:cNvSpPr txBox="1"/>
      </xdr:nvSpPr>
      <xdr:spPr>
        <a:xfrm>
          <a:off x="9391727" y="1443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40574</xdr:rowOff>
    </xdr:from>
    <xdr:ext cx="469744" cy="259045"/>
    <xdr:sp macro="" textlink="">
      <xdr:nvSpPr>
        <xdr:cNvPr id="357" name="n_2aveValue【公営住宅】&#10;一人当たり面積"/>
        <xdr:cNvSpPr txBox="1"/>
      </xdr:nvSpPr>
      <xdr:spPr>
        <a:xfrm>
          <a:off x="8515427" y="1444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41053</xdr:rowOff>
    </xdr:from>
    <xdr:ext cx="469744" cy="259045"/>
    <xdr:sp macro="" textlink="">
      <xdr:nvSpPr>
        <xdr:cNvPr id="358" name="n_3aveValue【公営住宅】&#10;一人当たり面積"/>
        <xdr:cNvSpPr txBox="1"/>
      </xdr:nvSpPr>
      <xdr:spPr>
        <a:xfrm>
          <a:off x="7626427" y="144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32458</xdr:rowOff>
    </xdr:from>
    <xdr:ext cx="469744" cy="259045"/>
    <xdr:sp macro="" textlink="">
      <xdr:nvSpPr>
        <xdr:cNvPr id="359" name="n_4aveValue【公営住宅】&#10;一人当たり面積"/>
        <xdr:cNvSpPr txBox="1"/>
      </xdr:nvSpPr>
      <xdr:spPr>
        <a:xfrm>
          <a:off x="6737427" y="1443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66357</xdr:rowOff>
    </xdr:from>
    <xdr:ext cx="469744" cy="259045"/>
    <xdr:sp macro="" textlink="">
      <xdr:nvSpPr>
        <xdr:cNvPr id="360" name="n_1mainValue【公営住宅】&#10;一人当たり面積"/>
        <xdr:cNvSpPr txBox="1"/>
      </xdr:nvSpPr>
      <xdr:spPr>
        <a:xfrm>
          <a:off x="9391727" y="1481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66677</xdr:rowOff>
    </xdr:from>
    <xdr:ext cx="469744" cy="259045"/>
    <xdr:sp macro="" textlink="">
      <xdr:nvSpPr>
        <xdr:cNvPr id="361" name="n_2mainValue【公営住宅】&#10;一人当たり面積"/>
        <xdr:cNvSpPr txBox="1"/>
      </xdr:nvSpPr>
      <xdr:spPr>
        <a:xfrm>
          <a:off x="8515427" y="1481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66952</xdr:rowOff>
    </xdr:from>
    <xdr:ext cx="469744" cy="259045"/>
    <xdr:sp macro="" textlink="">
      <xdr:nvSpPr>
        <xdr:cNvPr id="362" name="n_3mainValue【公営住宅】&#10;一人当たり面積"/>
        <xdr:cNvSpPr txBox="1"/>
      </xdr:nvSpPr>
      <xdr:spPr>
        <a:xfrm>
          <a:off x="7626427" y="1481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1" name="テキスト ボックス 37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2" name="直線コネクタ 37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3" name="テキスト ボックス 37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4" name="直線コネクタ 37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5" name="テキスト ボックス 374"/>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6" name="直線コネクタ 37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7" name="テキスト ボックス 37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8" name="直線コネクタ 37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9" name="テキスト ボックス 37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0" name="直線コネクタ 37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1" name="テキスト ボックス 38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2" name="直線コネクタ 38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3" name="テキスト ボックス 38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4" name="直線コネクタ 38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5" name="テキスト ボックス 384"/>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6" name="直線コネクタ 38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108</xdr:row>
      <xdr:rowOff>130084</xdr:rowOff>
    </xdr:to>
    <xdr:cxnSp macro="">
      <xdr:nvCxnSpPr>
        <xdr:cNvPr id="388" name="直線コネクタ 387"/>
        <xdr:cNvCxnSpPr/>
      </xdr:nvCxnSpPr>
      <xdr:spPr>
        <a:xfrm flipV="1">
          <a:off x="4634865" y="17304476"/>
          <a:ext cx="0" cy="134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133911</xdr:rowOff>
    </xdr:from>
    <xdr:ext cx="405111" cy="259045"/>
    <xdr:sp macro="" textlink="">
      <xdr:nvSpPr>
        <xdr:cNvPr id="389" name="【港湾・漁港】&#10;有形固定資産減価償却率最小値テキスト"/>
        <xdr:cNvSpPr txBox="1"/>
      </xdr:nvSpPr>
      <xdr:spPr>
        <a:xfrm>
          <a:off x="4673600" y="1865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130084</xdr:rowOff>
    </xdr:from>
    <xdr:to>
      <xdr:col>24</xdr:col>
      <xdr:colOff>152400</xdr:colOff>
      <xdr:row>108</xdr:row>
      <xdr:rowOff>130084</xdr:rowOff>
    </xdr:to>
    <xdr:cxnSp macro="">
      <xdr:nvCxnSpPr>
        <xdr:cNvPr id="390" name="直線コネクタ 389"/>
        <xdr:cNvCxnSpPr/>
      </xdr:nvCxnSpPr>
      <xdr:spPr>
        <a:xfrm>
          <a:off x="4546600" y="1864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391" name="【港湾・漁港】&#10;有形固定資産減価償却率最大値テキスト"/>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392" name="直線コネクタ 391"/>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79301</xdr:rowOff>
    </xdr:from>
    <xdr:ext cx="405111" cy="259045"/>
    <xdr:sp macro="" textlink="">
      <xdr:nvSpPr>
        <xdr:cNvPr id="393" name="【港湾・漁港】&#10;有形固定資産減価償却率平均値テキスト"/>
        <xdr:cNvSpPr txBox="1"/>
      </xdr:nvSpPr>
      <xdr:spPr>
        <a:xfrm>
          <a:off x="4673600" y="1791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56424</xdr:rowOff>
    </xdr:from>
    <xdr:to>
      <xdr:col>24</xdr:col>
      <xdr:colOff>114300</xdr:colOff>
      <xdr:row>105</xdr:row>
      <xdr:rowOff>158024</xdr:rowOff>
    </xdr:to>
    <xdr:sp macro="" textlink="">
      <xdr:nvSpPr>
        <xdr:cNvPr id="394" name="フローチャート: 判断 393"/>
        <xdr:cNvSpPr/>
      </xdr:nvSpPr>
      <xdr:spPr>
        <a:xfrm>
          <a:off x="45847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28666</xdr:rowOff>
    </xdr:from>
    <xdr:to>
      <xdr:col>20</xdr:col>
      <xdr:colOff>38100</xdr:colOff>
      <xdr:row>105</xdr:row>
      <xdr:rowOff>130266</xdr:rowOff>
    </xdr:to>
    <xdr:sp macro="" textlink="">
      <xdr:nvSpPr>
        <xdr:cNvPr id="395" name="フローチャート: 判断 394"/>
        <xdr:cNvSpPr/>
      </xdr:nvSpPr>
      <xdr:spPr>
        <a:xfrm>
          <a:off x="3746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33564</xdr:rowOff>
    </xdr:from>
    <xdr:to>
      <xdr:col>15</xdr:col>
      <xdr:colOff>101600</xdr:colOff>
      <xdr:row>105</xdr:row>
      <xdr:rowOff>135164</xdr:rowOff>
    </xdr:to>
    <xdr:sp macro="" textlink="">
      <xdr:nvSpPr>
        <xdr:cNvPr id="396" name="フローチャート: 判断 395"/>
        <xdr:cNvSpPr/>
      </xdr:nvSpPr>
      <xdr:spPr>
        <a:xfrm>
          <a:off x="2857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10705</xdr:rowOff>
    </xdr:from>
    <xdr:to>
      <xdr:col>10</xdr:col>
      <xdr:colOff>165100</xdr:colOff>
      <xdr:row>105</xdr:row>
      <xdr:rowOff>112305</xdr:rowOff>
    </xdr:to>
    <xdr:sp macro="" textlink="">
      <xdr:nvSpPr>
        <xdr:cNvPr id="397" name="フローチャート: 判断 396"/>
        <xdr:cNvSpPr/>
      </xdr:nvSpPr>
      <xdr:spPr>
        <a:xfrm>
          <a:off x="1968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159294</xdr:rowOff>
    </xdr:from>
    <xdr:to>
      <xdr:col>6</xdr:col>
      <xdr:colOff>38100</xdr:colOff>
      <xdr:row>104</xdr:row>
      <xdr:rowOff>89444</xdr:rowOff>
    </xdr:to>
    <xdr:sp macro="" textlink="">
      <xdr:nvSpPr>
        <xdr:cNvPr id="398" name="フローチャート: 判断 397"/>
        <xdr:cNvSpPr/>
      </xdr:nvSpPr>
      <xdr:spPr>
        <a:xfrm>
          <a:off x="1079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9" name="テキスト ボックス 39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0" name="テキスト ボックス 39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1" name="テキスト ボックス 40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2" name="テキスト ボックス 40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3" name="テキスト ボックス 40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22134</xdr:rowOff>
    </xdr:from>
    <xdr:to>
      <xdr:col>24</xdr:col>
      <xdr:colOff>114300</xdr:colOff>
      <xdr:row>106</xdr:row>
      <xdr:rowOff>123734</xdr:rowOff>
    </xdr:to>
    <xdr:sp macro="" textlink="">
      <xdr:nvSpPr>
        <xdr:cNvPr id="404" name="楕円 403"/>
        <xdr:cNvSpPr/>
      </xdr:nvSpPr>
      <xdr:spPr>
        <a:xfrm>
          <a:off x="45847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561</xdr:rowOff>
    </xdr:from>
    <xdr:ext cx="405111" cy="259045"/>
    <xdr:sp macro="" textlink="">
      <xdr:nvSpPr>
        <xdr:cNvPr id="405" name="【港湾・漁港】&#10;有形固定資産減価償却率該当値テキスト"/>
        <xdr:cNvSpPr txBox="1"/>
      </xdr:nvSpPr>
      <xdr:spPr>
        <a:xfrm>
          <a:off x="4673600"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907</xdr:rowOff>
    </xdr:from>
    <xdr:to>
      <xdr:col>20</xdr:col>
      <xdr:colOff>38100</xdr:colOff>
      <xdr:row>106</xdr:row>
      <xdr:rowOff>102507</xdr:rowOff>
    </xdr:to>
    <xdr:sp macro="" textlink="">
      <xdr:nvSpPr>
        <xdr:cNvPr id="406" name="楕円 405"/>
        <xdr:cNvSpPr/>
      </xdr:nvSpPr>
      <xdr:spPr>
        <a:xfrm>
          <a:off x="3746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51707</xdr:rowOff>
    </xdr:from>
    <xdr:to>
      <xdr:col>24</xdr:col>
      <xdr:colOff>63500</xdr:colOff>
      <xdr:row>106</xdr:row>
      <xdr:rowOff>72934</xdr:rowOff>
    </xdr:to>
    <xdr:cxnSp macro="">
      <xdr:nvCxnSpPr>
        <xdr:cNvPr id="407" name="直線コネクタ 406"/>
        <xdr:cNvCxnSpPr/>
      </xdr:nvCxnSpPr>
      <xdr:spPr>
        <a:xfrm>
          <a:off x="3797300" y="1822540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165826</xdr:rowOff>
    </xdr:from>
    <xdr:to>
      <xdr:col>15</xdr:col>
      <xdr:colOff>101600</xdr:colOff>
      <xdr:row>106</xdr:row>
      <xdr:rowOff>95976</xdr:rowOff>
    </xdr:to>
    <xdr:sp macro="" textlink="">
      <xdr:nvSpPr>
        <xdr:cNvPr id="408" name="楕円 407"/>
        <xdr:cNvSpPr/>
      </xdr:nvSpPr>
      <xdr:spPr>
        <a:xfrm>
          <a:off x="28575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45176</xdr:rowOff>
    </xdr:from>
    <xdr:to>
      <xdr:col>19</xdr:col>
      <xdr:colOff>177800</xdr:colOff>
      <xdr:row>106</xdr:row>
      <xdr:rowOff>51707</xdr:rowOff>
    </xdr:to>
    <xdr:cxnSp macro="">
      <xdr:nvCxnSpPr>
        <xdr:cNvPr id="409" name="直線コネクタ 408"/>
        <xdr:cNvCxnSpPr/>
      </xdr:nvCxnSpPr>
      <xdr:spPr>
        <a:xfrm>
          <a:off x="2908300" y="1821887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152763</xdr:rowOff>
    </xdr:from>
    <xdr:to>
      <xdr:col>10</xdr:col>
      <xdr:colOff>165100</xdr:colOff>
      <xdr:row>106</xdr:row>
      <xdr:rowOff>82913</xdr:rowOff>
    </xdr:to>
    <xdr:sp macro="" textlink="">
      <xdr:nvSpPr>
        <xdr:cNvPr id="410" name="楕円 409"/>
        <xdr:cNvSpPr/>
      </xdr:nvSpPr>
      <xdr:spPr>
        <a:xfrm>
          <a:off x="1968500" y="18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32113</xdr:rowOff>
    </xdr:from>
    <xdr:to>
      <xdr:col>15</xdr:col>
      <xdr:colOff>50800</xdr:colOff>
      <xdr:row>106</xdr:row>
      <xdr:rowOff>45176</xdr:rowOff>
    </xdr:to>
    <xdr:cxnSp macro="">
      <xdr:nvCxnSpPr>
        <xdr:cNvPr id="411" name="直線コネクタ 410"/>
        <xdr:cNvCxnSpPr/>
      </xdr:nvCxnSpPr>
      <xdr:spPr>
        <a:xfrm>
          <a:off x="2019300" y="1820581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146793</xdr:rowOff>
    </xdr:from>
    <xdr:ext cx="405111" cy="259045"/>
    <xdr:sp macro="" textlink="">
      <xdr:nvSpPr>
        <xdr:cNvPr id="412" name="n_1aveValue【港湾・漁港】&#10;有形固定資産減価償却率"/>
        <xdr:cNvSpPr txBox="1"/>
      </xdr:nvSpPr>
      <xdr:spPr>
        <a:xfrm>
          <a:off x="3582044" y="1780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151691</xdr:rowOff>
    </xdr:from>
    <xdr:ext cx="405111" cy="259045"/>
    <xdr:sp macro="" textlink="">
      <xdr:nvSpPr>
        <xdr:cNvPr id="413" name="n_2aveValue【港湾・漁港】&#10;有形固定資産減価償却率"/>
        <xdr:cNvSpPr txBox="1"/>
      </xdr:nvSpPr>
      <xdr:spPr>
        <a:xfrm>
          <a:off x="2705744" y="1781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128832</xdr:rowOff>
    </xdr:from>
    <xdr:ext cx="405111" cy="259045"/>
    <xdr:sp macro="" textlink="">
      <xdr:nvSpPr>
        <xdr:cNvPr id="414" name="n_3aveValue【港湾・漁港】&#10;有形固定資産減価償却率"/>
        <xdr:cNvSpPr txBox="1"/>
      </xdr:nvSpPr>
      <xdr:spPr>
        <a:xfrm>
          <a:off x="1816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105971</xdr:rowOff>
    </xdr:from>
    <xdr:ext cx="405111" cy="259045"/>
    <xdr:sp macro="" textlink="">
      <xdr:nvSpPr>
        <xdr:cNvPr id="415" name="n_4aveValue【港湾・漁港】&#10;有形固定資産減価償却率"/>
        <xdr:cNvSpPr txBox="1"/>
      </xdr:nvSpPr>
      <xdr:spPr>
        <a:xfrm>
          <a:off x="927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93634</xdr:rowOff>
    </xdr:from>
    <xdr:ext cx="405111" cy="259045"/>
    <xdr:sp macro="" textlink="">
      <xdr:nvSpPr>
        <xdr:cNvPr id="416" name="n_1mainValue【港湾・漁港】&#10;有形固定資産減価償却率"/>
        <xdr:cNvSpPr txBox="1"/>
      </xdr:nvSpPr>
      <xdr:spPr>
        <a:xfrm>
          <a:off x="35820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87103</xdr:rowOff>
    </xdr:from>
    <xdr:ext cx="405111" cy="259045"/>
    <xdr:sp macro="" textlink="">
      <xdr:nvSpPr>
        <xdr:cNvPr id="417" name="n_2mainValue【港湾・漁港】&#10;有形固定資産減価償却率"/>
        <xdr:cNvSpPr txBox="1"/>
      </xdr:nvSpPr>
      <xdr:spPr>
        <a:xfrm>
          <a:off x="2705744" y="1826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74040</xdr:rowOff>
    </xdr:from>
    <xdr:ext cx="405111" cy="259045"/>
    <xdr:sp macro="" textlink="">
      <xdr:nvSpPr>
        <xdr:cNvPr id="418" name="n_3mainValue【港湾・漁港】&#10;有形固定資産減価償却率"/>
        <xdr:cNvSpPr txBox="1"/>
      </xdr:nvSpPr>
      <xdr:spPr>
        <a:xfrm>
          <a:off x="1816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9" name="正方形/長方形 4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0" name="正方形/長方形 4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1" name="正方形/長方形 4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2" name="正方形/長方形 4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3" name="正方形/長方形 4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4" name="正方形/長方形 4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5" name="正方形/長方形 4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6" name="正方形/長方形 42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7" name="テキスト ボックス 42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8" name="直線コネクタ 42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9" name="直線コネクタ 42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30" name="テキスト ボックス 429"/>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1" name="直線コネクタ 43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32" name="テキスト ボックス 431"/>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3" name="直線コネクタ 43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34" name="テキスト ボックス 433"/>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5" name="直線コネクタ 43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36" name="テキスト ボックス 435"/>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7" name="直線コネクタ 43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38" name="テキスト ボックス 437"/>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9" name="直線コネクタ 43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40" name="テキスト ボックス 439"/>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1" name="直線コネクタ 44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2" name="テキスト ボックス 441"/>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129558</xdr:rowOff>
    </xdr:from>
    <xdr:to>
      <xdr:col>54</xdr:col>
      <xdr:colOff>189865</xdr:colOff>
      <xdr:row>109</xdr:row>
      <xdr:rowOff>33756</xdr:rowOff>
    </xdr:to>
    <xdr:cxnSp macro="">
      <xdr:nvCxnSpPr>
        <xdr:cNvPr id="444" name="直線コネクタ 443"/>
        <xdr:cNvCxnSpPr/>
      </xdr:nvCxnSpPr>
      <xdr:spPr>
        <a:xfrm flipV="1">
          <a:off x="10476865" y="17103108"/>
          <a:ext cx="0" cy="161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37583</xdr:rowOff>
    </xdr:from>
    <xdr:ext cx="378565" cy="259045"/>
    <xdr:sp macro="" textlink="">
      <xdr:nvSpPr>
        <xdr:cNvPr id="445" name="【港湾・漁港】&#10;一人当たり有形固定資産（償却資産）額最小値テキスト"/>
        <xdr:cNvSpPr txBox="1"/>
      </xdr:nvSpPr>
      <xdr:spPr>
        <a:xfrm>
          <a:off x="10515600" y="18725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33756</xdr:rowOff>
    </xdr:from>
    <xdr:to>
      <xdr:col>55</xdr:col>
      <xdr:colOff>88900</xdr:colOff>
      <xdr:row>109</xdr:row>
      <xdr:rowOff>33756</xdr:rowOff>
    </xdr:to>
    <xdr:cxnSp macro="">
      <xdr:nvCxnSpPr>
        <xdr:cNvPr id="446" name="直線コネクタ 445"/>
        <xdr:cNvCxnSpPr/>
      </xdr:nvCxnSpPr>
      <xdr:spPr>
        <a:xfrm>
          <a:off x="10388600" y="1872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76235</xdr:rowOff>
    </xdr:from>
    <xdr:ext cx="599010" cy="259045"/>
    <xdr:sp macro="" textlink="">
      <xdr:nvSpPr>
        <xdr:cNvPr id="447" name="【港湾・漁港】&#10;一人当たり有形固定資産（償却資産）額最大値テキスト"/>
        <xdr:cNvSpPr txBox="1"/>
      </xdr:nvSpPr>
      <xdr:spPr>
        <a:xfrm>
          <a:off x="10515600" y="1687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129558</xdr:rowOff>
    </xdr:from>
    <xdr:to>
      <xdr:col>55</xdr:col>
      <xdr:colOff>88900</xdr:colOff>
      <xdr:row>99</xdr:row>
      <xdr:rowOff>129558</xdr:rowOff>
    </xdr:to>
    <xdr:cxnSp macro="">
      <xdr:nvCxnSpPr>
        <xdr:cNvPr id="448" name="直線コネクタ 447"/>
        <xdr:cNvCxnSpPr/>
      </xdr:nvCxnSpPr>
      <xdr:spPr>
        <a:xfrm>
          <a:off x="10388600" y="1710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51784</xdr:rowOff>
    </xdr:from>
    <xdr:ext cx="599010" cy="259045"/>
    <xdr:sp macro="" textlink="">
      <xdr:nvSpPr>
        <xdr:cNvPr id="449" name="【港湾・漁港】&#10;一人当たり有形固定資産（償却資産）額平均値テキスト"/>
        <xdr:cNvSpPr txBox="1"/>
      </xdr:nvSpPr>
      <xdr:spPr>
        <a:xfrm>
          <a:off x="10515600" y="18225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73357</xdr:rowOff>
    </xdr:from>
    <xdr:to>
      <xdr:col>55</xdr:col>
      <xdr:colOff>50800</xdr:colOff>
      <xdr:row>107</xdr:row>
      <xdr:rowOff>3507</xdr:rowOff>
    </xdr:to>
    <xdr:sp macro="" textlink="">
      <xdr:nvSpPr>
        <xdr:cNvPr id="450" name="フローチャート: 判断 449"/>
        <xdr:cNvSpPr/>
      </xdr:nvSpPr>
      <xdr:spPr>
        <a:xfrm>
          <a:off x="10426700" y="1824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58446</xdr:rowOff>
    </xdr:from>
    <xdr:to>
      <xdr:col>50</xdr:col>
      <xdr:colOff>165100</xdr:colOff>
      <xdr:row>106</xdr:row>
      <xdr:rowOff>160046</xdr:rowOff>
    </xdr:to>
    <xdr:sp macro="" textlink="">
      <xdr:nvSpPr>
        <xdr:cNvPr id="451" name="フローチャート: 判断 450"/>
        <xdr:cNvSpPr/>
      </xdr:nvSpPr>
      <xdr:spPr>
        <a:xfrm>
          <a:off x="9588500" y="1823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80404</xdr:rowOff>
    </xdr:from>
    <xdr:to>
      <xdr:col>46</xdr:col>
      <xdr:colOff>38100</xdr:colOff>
      <xdr:row>107</xdr:row>
      <xdr:rowOff>10554</xdr:rowOff>
    </xdr:to>
    <xdr:sp macro="" textlink="">
      <xdr:nvSpPr>
        <xdr:cNvPr id="452" name="フローチャート: 判断 451"/>
        <xdr:cNvSpPr/>
      </xdr:nvSpPr>
      <xdr:spPr>
        <a:xfrm>
          <a:off x="8699500" y="1825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27130</xdr:rowOff>
    </xdr:from>
    <xdr:to>
      <xdr:col>41</xdr:col>
      <xdr:colOff>101600</xdr:colOff>
      <xdr:row>106</xdr:row>
      <xdr:rowOff>128730</xdr:rowOff>
    </xdr:to>
    <xdr:sp macro="" textlink="">
      <xdr:nvSpPr>
        <xdr:cNvPr id="453" name="フローチャート: 判断 452"/>
        <xdr:cNvSpPr/>
      </xdr:nvSpPr>
      <xdr:spPr>
        <a:xfrm>
          <a:off x="7810500" y="1820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156307</xdr:rowOff>
    </xdr:from>
    <xdr:to>
      <xdr:col>36</xdr:col>
      <xdr:colOff>165100</xdr:colOff>
      <xdr:row>107</xdr:row>
      <xdr:rowOff>86457</xdr:rowOff>
    </xdr:to>
    <xdr:sp macro="" textlink="">
      <xdr:nvSpPr>
        <xdr:cNvPr id="454" name="フローチャート: 判断 453"/>
        <xdr:cNvSpPr/>
      </xdr:nvSpPr>
      <xdr:spPr>
        <a:xfrm>
          <a:off x="6921500" y="1833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5" name="テキスト ボックス 45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6" name="テキスト ボックス 45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7" name="テキスト ボックス 45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8" name="テキスト ボックス 45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9" name="テキスト ボックス 45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91965</xdr:rowOff>
    </xdr:from>
    <xdr:to>
      <xdr:col>55</xdr:col>
      <xdr:colOff>50800</xdr:colOff>
      <xdr:row>100</xdr:row>
      <xdr:rowOff>22115</xdr:rowOff>
    </xdr:to>
    <xdr:sp macro="" textlink="">
      <xdr:nvSpPr>
        <xdr:cNvPr id="460" name="楕円 459"/>
        <xdr:cNvSpPr/>
      </xdr:nvSpPr>
      <xdr:spPr>
        <a:xfrm>
          <a:off x="10426700" y="1706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31785</xdr:rowOff>
    </xdr:from>
    <xdr:ext cx="599010" cy="259045"/>
    <xdr:sp macro="" textlink="">
      <xdr:nvSpPr>
        <xdr:cNvPr id="461" name="【港湾・漁港】&#10;一人当たり有形固定資産（償却資産）額該当値テキスト"/>
        <xdr:cNvSpPr txBox="1"/>
      </xdr:nvSpPr>
      <xdr:spPr>
        <a:xfrm>
          <a:off x="10515600" y="1700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129662</xdr:rowOff>
    </xdr:from>
    <xdr:to>
      <xdr:col>50</xdr:col>
      <xdr:colOff>165100</xdr:colOff>
      <xdr:row>100</xdr:row>
      <xdr:rowOff>59812</xdr:rowOff>
    </xdr:to>
    <xdr:sp macro="" textlink="">
      <xdr:nvSpPr>
        <xdr:cNvPr id="462" name="楕円 461"/>
        <xdr:cNvSpPr/>
      </xdr:nvSpPr>
      <xdr:spPr>
        <a:xfrm>
          <a:off x="9588500" y="1710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142765</xdr:rowOff>
    </xdr:from>
    <xdr:to>
      <xdr:col>55</xdr:col>
      <xdr:colOff>0</xdr:colOff>
      <xdr:row>100</xdr:row>
      <xdr:rowOff>9012</xdr:rowOff>
    </xdr:to>
    <xdr:cxnSp macro="">
      <xdr:nvCxnSpPr>
        <xdr:cNvPr id="463" name="直線コネクタ 462"/>
        <xdr:cNvCxnSpPr/>
      </xdr:nvCxnSpPr>
      <xdr:spPr>
        <a:xfrm flipV="1">
          <a:off x="9639300" y="17116315"/>
          <a:ext cx="838200" cy="3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19976</xdr:rowOff>
    </xdr:from>
    <xdr:to>
      <xdr:col>46</xdr:col>
      <xdr:colOff>38100</xdr:colOff>
      <xdr:row>100</xdr:row>
      <xdr:rowOff>121576</xdr:rowOff>
    </xdr:to>
    <xdr:sp macro="" textlink="">
      <xdr:nvSpPr>
        <xdr:cNvPr id="464" name="楕円 463"/>
        <xdr:cNvSpPr/>
      </xdr:nvSpPr>
      <xdr:spPr>
        <a:xfrm>
          <a:off x="8699500" y="1716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9012</xdr:rowOff>
    </xdr:from>
    <xdr:to>
      <xdr:col>50</xdr:col>
      <xdr:colOff>114300</xdr:colOff>
      <xdr:row>100</xdr:row>
      <xdr:rowOff>70776</xdr:rowOff>
    </xdr:to>
    <xdr:cxnSp macro="">
      <xdr:nvCxnSpPr>
        <xdr:cNvPr id="465" name="直線コネクタ 464"/>
        <xdr:cNvCxnSpPr/>
      </xdr:nvCxnSpPr>
      <xdr:spPr>
        <a:xfrm flipV="1">
          <a:off x="8750300" y="17154012"/>
          <a:ext cx="889000" cy="6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67456</xdr:rowOff>
    </xdr:from>
    <xdr:to>
      <xdr:col>41</xdr:col>
      <xdr:colOff>101600</xdr:colOff>
      <xdr:row>100</xdr:row>
      <xdr:rowOff>169056</xdr:rowOff>
    </xdr:to>
    <xdr:sp macro="" textlink="">
      <xdr:nvSpPr>
        <xdr:cNvPr id="466" name="楕円 465"/>
        <xdr:cNvSpPr/>
      </xdr:nvSpPr>
      <xdr:spPr>
        <a:xfrm>
          <a:off x="7810500" y="1721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70776</xdr:rowOff>
    </xdr:from>
    <xdr:to>
      <xdr:col>45</xdr:col>
      <xdr:colOff>177800</xdr:colOff>
      <xdr:row>100</xdr:row>
      <xdr:rowOff>118256</xdr:rowOff>
    </xdr:to>
    <xdr:cxnSp macro="">
      <xdr:nvCxnSpPr>
        <xdr:cNvPr id="467" name="直線コネクタ 466"/>
        <xdr:cNvCxnSpPr/>
      </xdr:nvCxnSpPr>
      <xdr:spPr>
        <a:xfrm flipV="1">
          <a:off x="7861300" y="17215776"/>
          <a:ext cx="889000" cy="4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151173</xdr:rowOff>
    </xdr:from>
    <xdr:ext cx="599010" cy="259045"/>
    <xdr:sp macro="" textlink="">
      <xdr:nvSpPr>
        <xdr:cNvPr id="468" name="n_1aveValue【港湾・漁港】&#10;一人当たり有形固定資産（償却資産）額"/>
        <xdr:cNvSpPr txBox="1"/>
      </xdr:nvSpPr>
      <xdr:spPr>
        <a:xfrm>
          <a:off x="9327095" y="1832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1681</xdr:rowOff>
    </xdr:from>
    <xdr:ext cx="599010" cy="259045"/>
    <xdr:sp macro="" textlink="">
      <xdr:nvSpPr>
        <xdr:cNvPr id="469" name="n_2aveValue【港湾・漁港】&#10;一人当たり有形固定資産（償却資産）額"/>
        <xdr:cNvSpPr txBox="1"/>
      </xdr:nvSpPr>
      <xdr:spPr>
        <a:xfrm>
          <a:off x="8450795" y="18346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119857</xdr:rowOff>
    </xdr:from>
    <xdr:ext cx="599010" cy="259045"/>
    <xdr:sp macro="" textlink="">
      <xdr:nvSpPr>
        <xdr:cNvPr id="470" name="n_3aveValue【港湾・漁港】&#10;一人当たり有形固定資産（償却資産）額"/>
        <xdr:cNvSpPr txBox="1"/>
      </xdr:nvSpPr>
      <xdr:spPr>
        <a:xfrm>
          <a:off x="7561795" y="18293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102984</xdr:rowOff>
    </xdr:from>
    <xdr:ext cx="599010" cy="259045"/>
    <xdr:sp macro="" textlink="">
      <xdr:nvSpPr>
        <xdr:cNvPr id="471" name="n_4aveValue【港湾・漁港】&#10;一人当たり有形固定資産（償却資産）額"/>
        <xdr:cNvSpPr txBox="1"/>
      </xdr:nvSpPr>
      <xdr:spPr>
        <a:xfrm>
          <a:off x="6672795" y="1810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98</xdr:row>
      <xdr:rowOff>76339</xdr:rowOff>
    </xdr:from>
    <xdr:ext cx="599010" cy="259045"/>
    <xdr:sp macro="" textlink="">
      <xdr:nvSpPr>
        <xdr:cNvPr id="472" name="n_1mainValue【港湾・漁港】&#10;一人当たり有形固定資産（償却資産）額"/>
        <xdr:cNvSpPr txBox="1"/>
      </xdr:nvSpPr>
      <xdr:spPr>
        <a:xfrm>
          <a:off x="9327095" y="1687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98</xdr:row>
      <xdr:rowOff>138103</xdr:rowOff>
    </xdr:from>
    <xdr:ext cx="599010" cy="259045"/>
    <xdr:sp macro="" textlink="">
      <xdr:nvSpPr>
        <xdr:cNvPr id="473" name="n_2mainValue【港湾・漁港】&#10;一人当たり有形固定資産（償却資産）額"/>
        <xdr:cNvSpPr txBox="1"/>
      </xdr:nvSpPr>
      <xdr:spPr>
        <a:xfrm>
          <a:off x="8450795" y="16940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99</xdr:row>
      <xdr:rowOff>14133</xdr:rowOff>
    </xdr:from>
    <xdr:ext cx="599010" cy="259045"/>
    <xdr:sp macro="" textlink="">
      <xdr:nvSpPr>
        <xdr:cNvPr id="474" name="n_3mainValue【港湾・漁港】&#10;一人当たり有形固定資産（償却資産）額"/>
        <xdr:cNvSpPr txBox="1"/>
      </xdr:nvSpPr>
      <xdr:spPr>
        <a:xfrm>
          <a:off x="7561795" y="1698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5" name="正方形/長方形 4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6" name="正方形/長方形 4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7" name="正方形/長方形 4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8" name="正方形/長方形 4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9" name="正方形/長方形 4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0" name="正方形/長方形 4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1" name="正方形/長方形 4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2" name="正方形/長方形 48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3" name="テキスト ボックス 4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4" name="直線コネクタ 4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5" name="テキスト ボックス 48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6" name="直線コネクタ 48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7" name="テキスト ボックス 48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8" name="直線コネクタ 48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9" name="テキスト ボックス 48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0" name="直線コネクタ 48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1" name="テキスト ボックス 49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2" name="直線コネクタ 49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3" name="テキスト ボックス 49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4" name="直線コネクタ 49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5" name="テキスト ボックス 49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6" name="直線コネクタ 49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7" name="テキスト ボックス 49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140970</xdr:rowOff>
    </xdr:from>
    <xdr:to>
      <xdr:col>85</xdr:col>
      <xdr:colOff>126364</xdr:colOff>
      <xdr:row>41</xdr:row>
      <xdr:rowOff>129540</xdr:rowOff>
    </xdr:to>
    <xdr:cxnSp macro="">
      <xdr:nvCxnSpPr>
        <xdr:cNvPr id="499" name="直線コネクタ 498"/>
        <xdr:cNvCxnSpPr/>
      </xdr:nvCxnSpPr>
      <xdr:spPr>
        <a:xfrm flipV="1">
          <a:off x="16318864" y="562737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133367</xdr:rowOff>
    </xdr:from>
    <xdr:ext cx="405111" cy="259045"/>
    <xdr:sp macro="" textlink="">
      <xdr:nvSpPr>
        <xdr:cNvPr id="500" name="【認定こども園・幼稚園・保育所】&#10;有形固定資産減価償却率最小値テキスト"/>
        <xdr:cNvSpPr txBox="1"/>
      </xdr:nvSpPr>
      <xdr:spPr>
        <a:xfrm>
          <a:off x="16357600" y="716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129540</xdr:rowOff>
    </xdr:from>
    <xdr:to>
      <xdr:col>86</xdr:col>
      <xdr:colOff>25400</xdr:colOff>
      <xdr:row>41</xdr:row>
      <xdr:rowOff>129540</xdr:rowOff>
    </xdr:to>
    <xdr:cxnSp macro="">
      <xdr:nvCxnSpPr>
        <xdr:cNvPr id="501" name="直線コネクタ 500"/>
        <xdr:cNvCxnSpPr/>
      </xdr:nvCxnSpPr>
      <xdr:spPr>
        <a:xfrm>
          <a:off x="16230600" y="715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87647</xdr:rowOff>
    </xdr:from>
    <xdr:ext cx="405111" cy="259045"/>
    <xdr:sp macro="" textlink="">
      <xdr:nvSpPr>
        <xdr:cNvPr id="502" name="【認定こども園・幼稚園・保育所】&#10;有形固定資産減価償却率最大値テキスト"/>
        <xdr:cNvSpPr txBox="1"/>
      </xdr:nvSpPr>
      <xdr:spPr>
        <a:xfrm>
          <a:off x="16357600"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140970</xdr:rowOff>
    </xdr:from>
    <xdr:to>
      <xdr:col>86</xdr:col>
      <xdr:colOff>25400</xdr:colOff>
      <xdr:row>32</xdr:row>
      <xdr:rowOff>140970</xdr:rowOff>
    </xdr:to>
    <xdr:cxnSp macro="">
      <xdr:nvCxnSpPr>
        <xdr:cNvPr id="503" name="直線コネクタ 502"/>
        <xdr:cNvCxnSpPr/>
      </xdr:nvCxnSpPr>
      <xdr:spPr>
        <a:xfrm>
          <a:off x="16230600" y="562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108602</xdr:rowOff>
    </xdr:from>
    <xdr:ext cx="405111" cy="259045"/>
    <xdr:sp macro="" textlink="">
      <xdr:nvSpPr>
        <xdr:cNvPr id="504" name="【認定こども園・幼稚園・保育所】&#10;有形固定資産減価償却率平均値テキスト"/>
        <xdr:cNvSpPr txBox="1"/>
      </xdr:nvSpPr>
      <xdr:spPr>
        <a:xfrm>
          <a:off x="16357600" y="628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130175</xdr:rowOff>
    </xdr:from>
    <xdr:to>
      <xdr:col>85</xdr:col>
      <xdr:colOff>177800</xdr:colOff>
      <xdr:row>37</xdr:row>
      <xdr:rowOff>60325</xdr:rowOff>
    </xdr:to>
    <xdr:sp macro="" textlink="">
      <xdr:nvSpPr>
        <xdr:cNvPr id="505" name="フローチャート: 判断 504"/>
        <xdr:cNvSpPr/>
      </xdr:nvSpPr>
      <xdr:spPr>
        <a:xfrm>
          <a:off x="162687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120650</xdr:rowOff>
    </xdr:from>
    <xdr:to>
      <xdr:col>81</xdr:col>
      <xdr:colOff>101600</xdr:colOff>
      <xdr:row>37</xdr:row>
      <xdr:rowOff>50800</xdr:rowOff>
    </xdr:to>
    <xdr:sp macro="" textlink="">
      <xdr:nvSpPr>
        <xdr:cNvPr id="506" name="フローチャート: 判断 505"/>
        <xdr:cNvSpPr/>
      </xdr:nvSpPr>
      <xdr:spPr>
        <a:xfrm>
          <a:off x="15430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137795</xdr:rowOff>
    </xdr:from>
    <xdr:to>
      <xdr:col>76</xdr:col>
      <xdr:colOff>165100</xdr:colOff>
      <xdr:row>37</xdr:row>
      <xdr:rowOff>67945</xdr:rowOff>
    </xdr:to>
    <xdr:sp macro="" textlink="">
      <xdr:nvSpPr>
        <xdr:cNvPr id="507" name="フローチャート: 判断 506"/>
        <xdr:cNvSpPr/>
      </xdr:nvSpPr>
      <xdr:spPr>
        <a:xfrm>
          <a:off x="14541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86360</xdr:rowOff>
    </xdr:from>
    <xdr:to>
      <xdr:col>72</xdr:col>
      <xdr:colOff>38100</xdr:colOff>
      <xdr:row>37</xdr:row>
      <xdr:rowOff>16510</xdr:rowOff>
    </xdr:to>
    <xdr:sp macro="" textlink="">
      <xdr:nvSpPr>
        <xdr:cNvPr id="508" name="フローチャート: 判断 507"/>
        <xdr:cNvSpPr/>
      </xdr:nvSpPr>
      <xdr:spPr>
        <a:xfrm>
          <a:off x="13652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27305</xdr:rowOff>
    </xdr:from>
    <xdr:to>
      <xdr:col>67</xdr:col>
      <xdr:colOff>101600</xdr:colOff>
      <xdr:row>36</xdr:row>
      <xdr:rowOff>128905</xdr:rowOff>
    </xdr:to>
    <xdr:sp macro="" textlink="">
      <xdr:nvSpPr>
        <xdr:cNvPr id="509" name="フローチャート: 判断 508"/>
        <xdr:cNvSpPr/>
      </xdr:nvSpPr>
      <xdr:spPr>
        <a:xfrm>
          <a:off x="12763500" y="61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0" name="テキスト ボックス 5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1" name="テキスト ボックス 5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2" name="テキスト ボックス 5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3" name="テキスト ボックス 5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4" name="テキスト ボックス 5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109220</xdr:rowOff>
    </xdr:from>
    <xdr:to>
      <xdr:col>85</xdr:col>
      <xdr:colOff>177800</xdr:colOff>
      <xdr:row>35</xdr:row>
      <xdr:rowOff>39370</xdr:rowOff>
    </xdr:to>
    <xdr:sp macro="" textlink="">
      <xdr:nvSpPr>
        <xdr:cNvPr id="515" name="楕円 514"/>
        <xdr:cNvSpPr/>
      </xdr:nvSpPr>
      <xdr:spPr>
        <a:xfrm>
          <a:off x="162687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132097</xdr:rowOff>
    </xdr:from>
    <xdr:ext cx="405111" cy="259045"/>
    <xdr:sp macro="" textlink="">
      <xdr:nvSpPr>
        <xdr:cNvPr id="516" name="【認定こども園・幼稚園・保育所】&#10;有形固定資産減価償却率該当値テキスト"/>
        <xdr:cNvSpPr txBox="1"/>
      </xdr:nvSpPr>
      <xdr:spPr>
        <a:xfrm>
          <a:off x="16357600"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33020</xdr:rowOff>
    </xdr:from>
    <xdr:to>
      <xdr:col>81</xdr:col>
      <xdr:colOff>101600</xdr:colOff>
      <xdr:row>34</xdr:row>
      <xdr:rowOff>134620</xdr:rowOff>
    </xdr:to>
    <xdr:sp macro="" textlink="">
      <xdr:nvSpPr>
        <xdr:cNvPr id="517" name="楕円 516"/>
        <xdr:cNvSpPr/>
      </xdr:nvSpPr>
      <xdr:spPr>
        <a:xfrm>
          <a:off x="15430500" y="586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83820</xdr:rowOff>
    </xdr:from>
    <xdr:to>
      <xdr:col>85</xdr:col>
      <xdr:colOff>127000</xdr:colOff>
      <xdr:row>34</xdr:row>
      <xdr:rowOff>160020</xdr:rowOff>
    </xdr:to>
    <xdr:cxnSp macro="">
      <xdr:nvCxnSpPr>
        <xdr:cNvPr id="518" name="直線コネクタ 517"/>
        <xdr:cNvCxnSpPr/>
      </xdr:nvCxnSpPr>
      <xdr:spPr>
        <a:xfrm>
          <a:off x="15481300" y="59131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130175</xdr:rowOff>
    </xdr:from>
    <xdr:to>
      <xdr:col>76</xdr:col>
      <xdr:colOff>165100</xdr:colOff>
      <xdr:row>34</xdr:row>
      <xdr:rowOff>60325</xdr:rowOff>
    </xdr:to>
    <xdr:sp macro="" textlink="">
      <xdr:nvSpPr>
        <xdr:cNvPr id="519" name="楕円 518"/>
        <xdr:cNvSpPr/>
      </xdr:nvSpPr>
      <xdr:spPr>
        <a:xfrm>
          <a:off x="14541500" y="578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9525</xdr:rowOff>
    </xdr:from>
    <xdr:to>
      <xdr:col>81</xdr:col>
      <xdr:colOff>50800</xdr:colOff>
      <xdr:row>34</xdr:row>
      <xdr:rowOff>83820</xdr:rowOff>
    </xdr:to>
    <xdr:cxnSp macro="">
      <xdr:nvCxnSpPr>
        <xdr:cNvPr id="520" name="直線コネクタ 519"/>
        <xdr:cNvCxnSpPr/>
      </xdr:nvCxnSpPr>
      <xdr:spPr>
        <a:xfrm>
          <a:off x="14592300" y="583882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168275</xdr:rowOff>
    </xdr:from>
    <xdr:to>
      <xdr:col>72</xdr:col>
      <xdr:colOff>38100</xdr:colOff>
      <xdr:row>34</xdr:row>
      <xdr:rowOff>98425</xdr:rowOff>
    </xdr:to>
    <xdr:sp macro="" textlink="">
      <xdr:nvSpPr>
        <xdr:cNvPr id="521" name="楕円 520"/>
        <xdr:cNvSpPr/>
      </xdr:nvSpPr>
      <xdr:spPr>
        <a:xfrm>
          <a:off x="13652500" y="582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9525</xdr:rowOff>
    </xdr:from>
    <xdr:to>
      <xdr:col>76</xdr:col>
      <xdr:colOff>114300</xdr:colOff>
      <xdr:row>34</xdr:row>
      <xdr:rowOff>47625</xdr:rowOff>
    </xdr:to>
    <xdr:cxnSp macro="">
      <xdr:nvCxnSpPr>
        <xdr:cNvPr id="522" name="直線コネクタ 521"/>
        <xdr:cNvCxnSpPr/>
      </xdr:nvCxnSpPr>
      <xdr:spPr>
        <a:xfrm flipV="1">
          <a:off x="13703300" y="58388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41927</xdr:rowOff>
    </xdr:from>
    <xdr:ext cx="405111" cy="259045"/>
    <xdr:sp macro="" textlink="">
      <xdr:nvSpPr>
        <xdr:cNvPr id="523" name="n_1aveValue【認定こども園・幼稚園・保育所】&#10;有形固定資産減価償却率"/>
        <xdr:cNvSpPr txBox="1"/>
      </xdr:nvSpPr>
      <xdr:spPr>
        <a:xfrm>
          <a:off x="15266044" y="638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59072</xdr:rowOff>
    </xdr:from>
    <xdr:ext cx="405111" cy="259045"/>
    <xdr:sp macro="" textlink="">
      <xdr:nvSpPr>
        <xdr:cNvPr id="524" name="n_2aveValue【認定こども園・幼稚園・保育所】&#10;有形固定資産減価償却率"/>
        <xdr:cNvSpPr txBox="1"/>
      </xdr:nvSpPr>
      <xdr:spPr>
        <a:xfrm>
          <a:off x="143897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7637</xdr:rowOff>
    </xdr:from>
    <xdr:ext cx="405111" cy="259045"/>
    <xdr:sp macro="" textlink="">
      <xdr:nvSpPr>
        <xdr:cNvPr id="525" name="n_3aveValue【認定こども園・幼稚園・保育所】&#10;有形固定資産減価償却率"/>
        <xdr:cNvSpPr txBox="1"/>
      </xdr:nvSpPr>
      <xdr:spPr>
        <a:xfrm>
          <a:off x="13500744" y="635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145432</xdr:rowOff>
    </xdr:from>
    <xdr:ext cx="405111" cy="259045"/>
    <xdr:sp macro="" textlink="">
      <xdr:nvSpPr>
        <xdr:cNvPr id="526" name="n_4aveValue【認定こども園・幼稚園・保育所】&#10;有形固定資産減価償却率"/>
        <xdr:cNvSpPr txBox="1"/>
      </xdr:nvSpPr>
      <xdr:spPr>
        <a:xfrm>
          <a:off x="12611744"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151147</xdr:rowOff>
    </xdr:from>
    <xdr:ext cx="405111" cy="259045"/>
    <xdr:sp macro="" textlink="">
      <xdr:nvSpPr>
        <xdr:cNvPr id="527" name="n_1mainValue【認定こども園・幼稚園・保育所】&#10;有形固定資産減価償却率"/>
        <xdr:cNvSpPr txBox="1"/>
      </xdr:nvSpPr>
      <xdr:spPr>
        <a:xfrm>
          <a:off x="15266044" y="56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76852</xdr:rowOff>
    </xdr:from>
    <xdr:ext cx="405111" cy="259045"/>
    <xdr:sp macro="" textlink="">
      <xdr:nvSpPr>
        <xdr:cNvPr id="528" name="n_2mainValue【認定こども園・幼稚園・保育所】&#10;有形固定資産減価償却率"/>
        <xdr:cNvSpPr txBox="1"/>
      </xdr:nvSpPr>
      <xdr:spPr>
        <a:xfrm>
          <a:off x="14389744" y="556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114952</xdr:rowOff>
    </xdr:from>
    <xdr:ext cx="405111" cy="259045"/>
    <xdr:sp macro="" textlink="">
      <xdr:nvSpPr>
        <xdr:cNvPr id="529" name="n_3mainValue【認定こども園・幼稚園・保育所】&#10;有形固定資産減価償却率"/>
        <xdr:cNvSpPr txBox="1"/>
      </xdr:nvSpPr>
      <xdr:spPr>
        <a:xfrm>
          <a:off x="13500744" y="560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0" name="正方形/長方形 5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1" name="正方形/長方形 5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2" name="正方形/長方形 5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3" name="正方形/長方形 5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4" name="正方形/長方形 5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5" name="正方形/長方形 5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6" name="正方形/長方形 5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7" name="正方形/長方形 5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8" name="テキスト ボックス 5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9" name="直線コネクタ 5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40" name="直線コネクタ 53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41" name="テキスト ボックス 54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42" name="直線コネクタ 54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43" name="テキスト ボックス 54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44" name="直線コネクタ 54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45" name="テキスト ボックス 54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46" name="直線コネクタ 54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47" name="テキスト ボックス 54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48" name="直線コネクタ 54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49" name="テキスト ボックス 54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50" name="直線コネクタ 54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51" name="テキスト ボックス 55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2" name="直線コネクタ 5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53" name="テキスト ボックス 5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161108</xdr:rowOff>
    </xdr:from>
    <xdr:to>
      <xdr:col>116</xdr:col>
      <xdr:colOff>62864</xdr:colOff>
      <xdr:row>42</xdr:row>
      <xdr:rowOff>40277</xdr:rowOff>
    </xdr:to>
    <xdr:cxnSp macro="">
      <xdr:nvCxnSpPr>
        <xdr:cNvPr id="555" name="直線コネクタ 554"/>
        <xdr:cNvCxnSpPr/>
      </xdr:nvCxnSpPr>
      <xdr:spPr>
        <a:xfrm flipV="1">
          <a:off x="22160864" y="5647508"/>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556" name="【認定こども園・幼稚園・保育所】&#10;一人当たり面積最小値テキスト"/>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557" name="直線コネクタ 556"/>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107785</xdr:rowOff>
    </xdr:from>
    <xdr:ext cx="469744" cy="259045"/>
    <xdr:sp macro="" textlink="">
      <xdr:nvSpPr>
        <xdr:cNvPr id="558" name="【認定こども園・幼稚園・保育所】&#10;一人当たり面積最大値テキスト"/>
        <xdr:cNvSpPr txBox="1"/>
      </xdr:nvSpPr>
      <xdr:spPr>
        <a:xfrm>
          <a:off x="22199600" y="542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161108</xdr:rowOff>
    </xdr:from>
    <xdr:to>
      <xdr:col>116</xdr:col>
      <xdr:colOff>152400</xdr:colOff>
      <xdr:row>32</xdr:row>
      <xdr:rowOff>161108</xdr:rowOff>
    </xdr:to>
    <xdr:cxnSp macro="">
      <xdr:nvCxnSpPr>
        <xdr:cNvPr id="559" name="直線コネクタ 558"/>
        <xdr:cNvCxnSpPr/>
      </xdr:nvCxnSpPr>
      <xdr:spPr>
        <a:xfrm>
          <a:off x="22072600" y="56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41383</xdr:rowOff>
    </xdr:from>
    <xdr:ext cx="469744" cy="259045"/>
    <xdr:sp macro="" textlink="">
      <xdr:nvSpPr>
        <xdr:cNvPr id="560" name="【認定こども園・幼稚園・保育所】&#10;一人当たり面積平均値テキスト"/>
        <xdr:cNvSpPr txBox="1"/>
      </xdr:nvSpPr>
      <xdr:spPr>
        <a:xfrm>
          <a:off x="22199600" y="6727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561" name="フローチャート: 判断 560"/>
        <xdr:cNvSpPr/>
      </xdr:nvSpPr>
      <xdr:spPr>
        <a:xfrm>
          <a:off x="221107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562" name="フローチャート: 判断 561"/>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43362</xdr:rowOff>
    </xdr:from>
    <xdr:to>
      <xdr:col>107</xdr:col>
      <xdr:colOff>101600</xdr:colOff>
      <xdr:row>39</xdr:row>
      <xdr:rowOff>144962</xdr:rowOff>
    </xdr:to>
    <xdr:sp macro="" textlink="">
      <xdr:nvSpPr>
        <xdr:cNvPr id="563" name="フローチャート: 判断 562"/>
        <xdr:cNvSpPr/>
      </xdr:nvSpPr>
      <xdr:spPr>
        <a:xfrm>
          <a:off x="20383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69487</xdr:rowOff>
    </xdr:from>
    <xdr:to>
      <xdr:col>102</xdr:col>
      <xdr:colOff>165100</xdr:colOff>
      <xdr:row>39</xdr:row>
      <xdr:rowOff>171087</xdr:rowOff>
    </xdr:to>
    <xdr:sp macro="" textlink="">
      <xdr:nvSpPr>
        <xdr:cNvPr id="564" name="フローチャート: 判断 563"/>
        <xdr:cNvSpPr/>
      </xdr:nvSpPr>
      <xdr:spPr>
        <a:xfrm>
          <a:off x="19494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102144</xdr:rowOff>
    </xdr:from>
    <xdr:to>
      <xdr:col>98</xdr:col>
      <xdr:colOff>38100</xdr:colOff>
      <xdr:row>34</xdr:row>
      <xdr:rowOff>32294</xdr:rowOff>
    </xdr:to>
    <xdr:sp macro="" textlink="">
      <xdr:nvSpPr>
        <xdr:cNvPr id="565" name="フローチャート: 判断 564"/>
        <xdr:cNvSpPr/>
      </xdr:nvSpPr>
      <xdr:spPr>
        <a:xfrm>
          <a:off x="18605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6" name="テキスト ボックス 5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7" name="テキスト ボックス 5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8" name="テキスト ボックス 5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9" name="テキスト ボックス 5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0" name="テキスト ボックス 5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9072</xdr:rowOff>
    </xdr:from>
    <xdr:to>
      <xdr:col>116</xdr:col>
      <xdr:colOff>114300</xdr:colOff>
      <xdr:row>38</xdr:row>
      <xdr:rowOff>110672</xdr:rowOff>
    </xdr:to>
    <xdr:sp macro="" textlink="">
      <xdr:nvSpPr>
        <xdr:cNvPr id="571" name="楕円 570"/>
        <xdr:cNvSpPr/>
      </xdr:nvSpPr>
      <xdr:spPr>
        <a:xfrm>
          <a:off x="221107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31949</xdr:rowOff>
    </xdr:from>
    <xdr:ext cx="469744" cy="259045"/>
    <xdr:sp macro="" textlink="">
      <xdr:nvSpPr>
        <xdr:cNvPr id="572" name="【認定こども園・幼稚園・保育所】&#10;一人当たり面積該当値テキスト"/>
        <xdr:cNvSpPr txBox="1"/>
      </xdr:nvSpPr>
      <xdr:spPr>
        <a:xfrm>
          <a:off x="22199600" y="637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25400</xdr:rowOff>
    </xdr:from>
    <xdr:to>
      <xdr:col>112</xdr:col>
      <xdr:colOff>38100</xdr:colOff>
      <xdr:row>38</xdr:row>
      <xdr:rowOff>127000</xdr:rowOff>
    </xdr:to>
    <xdr:sp macro="" textlink="">
      <xdr:nvSpPr>
        <xdr:cNvPr id="573" name="楕円 572"/>
        <xdr:cNvSpPr/>
      </xdr:nvSpPr>
      <xdr:spPr>
        <a:xfrm>
          <a:off x="21272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59872</xdr:rowOff>
    </xdr:from>
    <xdr:to>
      <xdr:col>116</xdr:col>
      <xdr:colOff>63500</xdr:colOff>
      <xdr:row>38</xdr:row>
      <xdr:rowOff>76200</xdr:rowOff>
    </xdr:to>
    <xdr:cxnSp macro="">
      <xdr:nvCxnSpPr>
        <xdr:cNvPr id="574" name="直線コネクタ 573"/>
        <xdr:cNvCxnSpPr/>
      </xdr:nvCxnSpPr>
      <xdr:spPr>
        <a:xfrm flipV="1">
          <a:off x="21323300" y="65749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41728</xdr:rowOff>
    </xdr:from>
    <xdr:to>
      <xdr:col>107</xdr:col>
      <xdr:colOff>101600</xdr:colOff>
      <xdr:row>38</xdr:row>
      <xdr:rowOff>143328</xdr:rowOff>
    </xdr:to>
    <xdr:sp macro="" textlink="">
      <xdr:nvSpPr>
        <xdr:cNvPr id="575" name="楕円 574"/>
        <xdr:cNvSpPr/>
      </xdr:nvSpPr>
      <xdr:spPr>
        <a:xfrm>
          <a:off x="20383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76200</xdr:rowOff>
    </xdr:from>
    <xdr:to>
      <xdr:col>111</xdr:col>
      <xdr:colOff>177800</xdr:colOff>
      <xdr:row>38</xdr:row>
      <xdr:rowOff>92528</xdr:rowOff>
    </xdr:to>
    <xdr:cxnSp macro="">
      <xdr:nvCxnSpPr>
        <xdr:cNvPr id="576" name="直線コネクタ 575"/>
        <xdr:cNvCxnSpPr/>
      </xdr:nvCxnSpPr>
      <xdr:spPr>
        <a:xfrm flipV="1">
          <a:off x="20434300" y="6591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27033</xdr:rowOff>
    </xdr:from>
    <xdr:to>
      <xdr:col>102</xdr:col>
      <xdr:colOff>165100</xdr:colOff>
      <xdr:row>39</xdr:row>
      <xdr:rowOff>128633</xdr:rowOff>
    </xdr:to>
    <xdr:sp macro="" textlink="">
      <xdr:nvSpPr>
        <xdr:cNvPr id="577" name="楕円 576"/>
        <xdr:cNvSpPr/>
      </xdr:nvSpPr>
      <xdr:spPr>
        <a:xfrm>
          <a:off x="194945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92528</xdr:rowOff>
    </xdr:from>
    <xdr:to>
      <xdr:col>107</xdr:col>
      <xdr:colOff>50800</xdr:colOff>
      <xdr:row>39</xdr:row>
      <xdr:rowOff>77833</xdr:rowOff>
    </xdr:to>
    <xdr:cxnSp macro="">
      <xdr:nvCxnSpPr>
        <xdr:cNvPr id="578" name="直線コネクタ 577"/>
        <xdr:cNvCxnSpPr/>
      </xdr:nvCxnSpPr>
      <xdr:spPr>
        <a:xfrm flipV="1">
          <a:off x="19545300" y="6607628"/>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561</xdr:rowOff>
    </xdr:from>
    <xdr:ext cx="469744" cy="259045"/>
    <xdr:sp macro="" textlink="">
      <xdr:nvSpPr>
        <xdr:cNvPr id="579" name="n_1aveValue【認定こども園・幼稚園・保育所】&#10;一人当たり面積"/>
        <xdr:cNvSpPr txBox="1"/>
      </xdr:nvSpPr>
      <xdr:spPr>
        <a:xfrm>
          <a:off x="21075727" y="685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136089</xdr:rowOff>
    </xdr:from>
    <xdr:ext cx="469744" cy="259045"/>
    <xdr:sp macro="" textlink="">
      <xdr:nvSpPr>
        <xdr:cNvPr id="580" name="n_2aveValue【認定こども園・幼稚園・保育所】&#10;一人当たり面積"/>
        <xdr:cNvSpPr txBox="1"/>
      </xdr:nvSpPr>
      <xdr:spPr>
        <a:xfrm>
          <a:off x="20199427" y="682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162214</xdr:rowOff>
    </xdr:from>
    <xdr:ext cx="469744" cy="259045"/>
    <xdr:sp macro="" textlink="">
      <xdr:nvSpPr>
        <xdr:cNvPr id="581" name="n_3aveValue【認定こども園・幼稚園・保育所】&#10;一人当たり面積"/>
        <xdr:cNvSpPr txBox="1"/>
      </xdr:nvSpPr>
      <xdr:spPr>
        <a:xfrm>
          <a:off x="19310427" y="684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48821</xdr:rowOff>
    </xdr:from>
    <xdr:ext cx="469744" cy="259045"/>
    <xdr:sp macro="" textlink="">
      <xdr:nvSpPr>
        <xdr:cNvPr id="582" name="n_4aveValue【認定こども園・幼稚園・保育所】&#10;一人当たり面積"/>
        <xdr:cNvSpPr txBox="1"/>
      </xdr:nvSpPr>
      <xdr:spPr>
        <a:xfrm>
          <a:off x="184214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143527</xdr:rowOff>
    </xdr:from>
    <xdr:ext cx="469744" cy="259045"/>
    <xdr:sp macro="" textlink="">
      <xdr:nvSpPr>
        <xdr:cNvPr id="583" name="n_1mainValue【認定こども園・幼稚園・保育所】&#10;一人当たり面積"/>
        <xdr:cNvSpPr txBox="1"/>
      </xdr:nvSpPr>
      <xdr:spPr>
        <a:xfrm>
          <a:off x="21075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159855</xdr:rowOff>
    </xdr:from>
    <xdr:ext cx="469744" cy="259045"/>
    <xdr:sp macro="" textlink="">
      <xdr:nvSpPr>
        <xdr:cNvPr id="584" name="n_2mainValue【認定こども園・幼稚園・保育所】&#10;一人当たり面積"/>
        <xdr:cNvSpPr txBox="1"/>
      </xdr:nvSpPr>
      <xdr:spPr>
        <a:xfrm>
          <a:off x="201994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145160</xdr:rowOff>
    </xdr:from>
    <xdr:ext cx="469744" cy="259045"/>
    <xdr:sp macro="" textlink="">
      <xdr:nvSpPr>
        <xdr:cNvPr id="585" name="n_3mainValue【認定こども園・幼稚園・保育所】&#10;一人当たり面積"/>
        <xdr:cNvSpPr txBox="1"/>
      </xdr:nvSpPr>
      <xdr:spPr>
        <a:xfrm>
          <a:off x="19310427" y="648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6" name="正方形/長方形 5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7" name="正方形/長方形 5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8" name="正方形/長方形 5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9" name="正方形/長方形 5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0" name="正方形/長方形 5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1" name="正方形/長方形 5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2" name="正方形/長方形 5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3" name="正方形/長方形 5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4" name="テキスト ボックス 5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5" name="直線コネクタ 5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96" name="テキスト ボックス 59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7" name="直線コネクタ 59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98" name="テキスト ボックス 59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9" name="直線コネクタ 59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00" name="テキスト ボックス 59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01" name="直線コネクタ 60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02" name="テキスト ボックス 60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03" name="直線コネクタ 60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04" name="テキスト ボックス 60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05" name="直線コネクタ 60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06" name="テキスト ボックス 60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7" name="直線コネクタ 60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8" name="テキスト ボックス 60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64</xdr:row>
      <xdr:rowOff>156210</xdr:rowOff>
    </xdr:to>
    <xdr:cxnSp macro="">
      <xdr:nvCxnSpPr>
        <xdr:cNvPr id="610" name="直線コネクタ 609"/>
        <xdr:cNvCxnSpPr/>
      </xdr:nvCxnSpPr>
      <xdr:spPr>
        <a:xfrm flipV="1">
          <a:off x="16318864" y="9464040"/>
          <a:ext cx="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160037</xdr:rowOff>
    </xdr:from>
    <xdr:ext cx="405111" cy="259045"/>
    <xdr:sp macro="" textlink="">
      <xdr:nvSpPr>
        <xdr:cNvPr id="611" name="【学校施設】&#10;有形固定資産減価償却率最小値テキスト"/>
        <xdr:cNvSpPr txBox="1"/>
      </xdr:nvSpPr>
      <xdr:spPr>
        <a:xfrm>
          <a:off x="16357600"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156210</xdr:rowOff>
    </xdr:from>
    <xdr:to>
      <xdr:col>86</xdr:col>
      <xdr:colOff>25400</xdr:colOff>
      <xdr:row>64</xdr:row>
      <xdr:rowOff>156210</xdr:rowOff>
    </xdr:to>
    <xdr:cxnSp macro="">
      <xdr:nvCxnSpPr>
        <xdr:cNvPr id="612" name="直線コネクタ 611"/>
        <xdr:cNvCxnSpPr/>
      </xdr:nvCxnSpPr>
      <xdr:spPr>
        <a:xfrm>
          <a:off x="16230600" y="111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613" name="【学校施設】&#10;有形固定資産減価償却率最大値テキスト"/>
        <xdr:cNvSpPr txBox="1"/>
      </xdr:nvSpPr>
      <xdr:spPr>
        <a:xfrm>
          <a:off x="163576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614" name="直線コネクタ 613"/>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52087</xdr:rowOff>
    </xdr:from>
    <xdr:ext cx="405111" cy="259045"/>
    <xdr:sp macro="" textlink="">
      <xdr:nvSpPr>
        <xdr:cNvPr id="615" name="【学校施設】&#10;有形固定資産減価償却率平均値テキスト"/>
        <xdr:cNvSpPr txBox="1"/>
      </xdr:nvSpPr>
      <xdr:spPr>
        <a:xfrm>
          <a:off x="16357600" y="10167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16" name="フローチャート: 判断 615"/>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617" name="フローチャート: 判断 616"/>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21590</xdr:rowOff>
    </xdr:from>
    <xdr:to>
      <xdr:col>76</xdr:col>
      <xdr:colOff>165100</xdr:colOff>
      <xdr:row>60</xdr:row>
      <xdr:rowOff>123190</xdr:rowOff>
    </xdr:to>
    <xdr:sp macro="" textlink="">
      <xdr:nvSpPr>
        <xdr:cNvPr id="618" name="フローチャート: 判断 617"/>
        <xdr:cNvSpPr/>
      </xdr:nvSpPr>
      <xdr:spPr>
        <a:xfrm>
          <a:off x="14541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116840</xdr:rowOff>
    </xdr:from>
    <xdr:to>
      <xdr:col>72</xdr:col>
      <xdr:colOff>38100</xdr:colOff>
      <xdr:row>60</xdr:row>
      <xdr:rowOff>46990</xdr:rowOff>
    </xdr:to>
    <xdr:sp macro="" textlink="">
      <xdr:nvSpPr>
        <xdr:cNvPr id="619" name="フローチャート: 判断 618"/>
        <xdr:cNvSpPr/>
      </xdr:nvSpPr>
      <xdr:spPr>
        <a:xfrm>
          <a:off x="13652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33020</xdr:rowOff>
    </xdr:from>
    <xdr:to>
      <xdr:col>67</xdr:col>
      <xdr:colOff>101600</xdr:colOff>
      <xdr:row>60</xdr:row>
      <xdr:rowOff>134620</xdr:rowOff>
    </xdr:to>
    <xdr:sp macro="" textlink="">
      <xdr:nvSpPr>
        <xdr:cNvPr id="620" name="フローチャート: 判断 619"/>
        <xdr:cNvSpPr/>
      </xdr:nvSpPr>
      <xdr:spPr>
        <a:xfrm>
          <a:off x="12763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1" name="テキスト ボックス 62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2" name="テキスト ボックス 62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3" name="テキスト ボックス 62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4" name="テキスト ボックス 62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5" name="テキスト ボックス 62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33020</xdr:rowOff>
    </xdr:from>
    <xdr:to>
      <xdr:col>85</xdr:col>
      <xdr:colOff>177800</xdr:colOff>
      <xdr:row>62</xdr:row>
      <xdr:rowOff>134620</xdr:rowOff>
    </xdr:to>
    <xdr:sp macro="" textlink="">
      <xdr:nvSpPr>
        <xdr:cNvPr id="626" name="楕円 625"/>
        <xdr:cNvSpPr/>
      </xdr:nvSpPr>
      <xdr:spPr>
        <a:xfrm>
          <a:off x="162687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11447</xdr:rowOff>
    </xdr:from>
    <xdr:ext cx="405111" cy="259045"/>
    <xdr:sp macro="" textlink="">
      <xdr:nvSpPr>
        <xdr:cNvPr id="627" name="【学校施設】&#10;有形固定資産減価償却率該当値テキスト"/>
        <xdr:cNvSpPr txBox="1"/>
      </xdr:nvSpPr>
      <xdr:spPr>
        <a:xfrm>
          <a:off x="16357600"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166370</xdr:rowOff>
    </xdr:from>
    <xdr:to>
      <xdr:col>81</xdr:col>
      <xdr:colOff>101600</xdr:colOff>
      <xdr:row>62</xdr:row>
      <xdr:rowOff>96520</xdr:rowOff>
    </xdr:to>
    <xdr:sp macro="" textlink="">
      <xdr:nvSpPr>
        <xdr:cNvPr id="628" name="楕円 627"/>
        <xdr:cNvSpPr/>
      </xdr:nvSpPr>
      <xdr:spPr>
        <a:xfrm>
          <a:off x="15430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45720</xdr:rowOff>
    </xdr:from>
    <xdr:to>
      <xdr:col>85</xdr:col>
      <xdr:colOff>127000</xdr:colOff>
      <xdr:row>62</xdr:row>
      <xdr:rowOff>83820</xdr:rowOff>
    </xdr:to>
    <xdr:cxnSp macro="">
      <xdr:nvCxnSpPr>
        <xdr:cNvPr id="629" name="直線コネクタ 628"/>
        <xdr:cNvCxnSpPr/>
      </xdr:nvCxnSpPr>
      <xdr:spPr>
        <a:xfrm>
          <a:off x="15481300" y="106756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86360</xdr:rowOff>
    </xdr:from>
    <xdr:to>
      <xdr:col>76</xdr:col>
      <xdr:colOff>165100</xdr:colOff>
      <xdr:row>62</xdr:row>
      <xdr:rowOff>16510</xdr:rowOff>
    </xdr:to>
    <xdr:sp macro="" textlink="">
      <xdr:nvSpPr>
        <xdr:cNvPr id="630" name="楕円 629"/>
        <xdr:cNvSpPr/>
      </xdr:nvSpPr>
      <xdr:spPr>
        <a:xfrm>
          <a:off x="14541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137160</xdr:rowOff>
    </xdr:from>
    <xdr:to>
      <xdr:col>81</xdr:col>
      <xdr:colOff>50800</xdr:colOff>
      <xdr:row>62</xdr:row>
      <xdr:rowOff>45720</xdr:rowOff>
    </xdr:to>
    <xdr:cxnSp macro="">
      <xdr:nvCxnSpPr>
        <xdr:cNvPr id="631" name="直線コネクタ 630"/>
        <xdr:cNvCxnSpPr/>
      </xdr:nvCxnSpPr>
      <xdr:spPr>
        <a:xfrm>
          <a:off x="14592300" y="1059561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10160</xdr:rowOff>
    </xdr:from>
    <xdr:to>
      <xdr:col>72</xdr:col>
      <xdr:colOff>38100</xdr:colOff>
      <xdr:row>61</xdr:row>
      <xdr:rowOff>111760</xdr:rowOff>
    </xdr:to>
    <xdr:sp macro="" textlink="">
      <xdr:nvSpPr>
        <xdr:cNvPr id="632" name="楕円 631"/>
        <xdr:cNvSpPr/>
      </xdr:nvSpPr>
      <xdr:spPr>
        <a:xfrm>
          <a:off x="13652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60960</xdr:rowOff>
    </xdr:from>
    <xdr:to>
      <xdr:col>76</xdr:col>
      <xdr:colOff>114300</xdr:colOff>
      <xdr:row>61</xdr:row>
      <xdr:rowOff>137160</xdr:rowOff>
    </xdr:to>
    <xdr:cxnSp macro="">
      <xdr:nvCxnSpPr>
        <xdr:cNvPr id="633" name="直線コネクタ 632"/>
        <xdr:cNvCxnSpPr/>
      </xdr:nvCxnSpPr>
      <xdr:spPr>
        <a:xfrm>
          <a:off x="13703300" y="1051941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135907</xdr:rowOff>
    </xdr:from>
    <xdr:ext cx="405111" cy="259045"/>
    <xdr:sp macro="" textlink="">
      <xdr:nvSpPr>
        <xdr:cNvPr id="634" name="n_1aveValue【学校施設】&#10;有形固定資産減価償却率"/>
        <xdr:cNvSpPr txBox="1"/>
      </xdr:nvSpPr>
      <xdr:spPr>
        <a:xfrm>
          <a:off x="15266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139717</xdr:rowOff>
    </xdr:from>
    <xdr:ext cx="405111" cy="259045"/>
    <xdr:sp macro="" textlink="">
      <xdr:nvSpPr>
        <xdr:cNvPr id="635" name="n_2aveValue【学校施設】&#10;有形固定資産減価償却率"/>
        <xdr:cNvSpPr txBox="1"/>
      </xdr:nvSpPr>
      <xdr:spPr>
        <a:xfrm>
          <a:off x="14389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63517</xdr:rowOff>
    </xdr:from>
    <xdr:ext cx="405111" cy="259045"/>
    <xdr:sp macro="" textlink="">
      <xdr:nvSpPr>
        <xdr:cNvPr id="636" name="n_3aveValue【学校施設】&#10;有形固定資産減価償却率"/>
        <xdr:cNvSpPr txBox="1"/>
      </xdr:nvSpPr>
      <xdr:spPr>
        <a:xfrm>
          <a:off x="13500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151147</xdr:rowOff>
    </xdr:from>
    <xdr:ext cx="405111" cy="259045"/>
    <xdr:sp macro="" textlink="">
      <xdr:nvSpPr>
        <xdr:cNvPr id="637" name="n_4aveValue【学校施設】&#10;有形固定資産減価償却率"/>
        <xdr:cNvSpPr txBox="1"/>
      </xdr:nvSpPr>
      <xdr:spPr>
        <a:xfrm>
          <a:off x="12611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87647</xdr:rowOff>
    </xdr:from>
    <xdr:ext cx="405111" cy="259045"/>
    <xdr:sp macro="" textlink="">
      <xdr:nvSpPr>
        <xdr:cNvPr id="638" name="n_1mainValue【学校施設】&#10;有形固定資産減価償却率"/>
        <xdr:cNvSpPr txBox="1"/>
      </xdr:nvSpPr>
      <xdr:spPr>
        <a:xfrm>
          <a:off x="152660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7637</xdr:rowOff>
    </xdr:from>
    <xdr:ext cx="405111" cy="259045"/>
    <xdr:sp macro="" textlink="">
      <xdr:nvSpPr>
        <xdr:cNvPr id="639" name="n_2mainValue【学校施設】&#10;有形固定資産減価償却率"/>
        <xdr:cNvSpPr txBox="1"/>
      </xdr:nvSpPr>
      <xdr:spPr>
        <a:xfrm>
          <a:off x="14389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102887</xdr:rowOff>
    </xdr:from>
    <xdr:ext cx="405111" cy="259045"/>
    <xdr:sp macro="" textlink="">
      <xdr:nvSpPr>
        <xdr:cNvPr id="640" name="n_3mainValue【学校施設】&#10;有形固定資産減価償却率"/>
        <xdr:cNvSpPr txBox="1"/>
      </xdr:nvSpPr>
      <xdr:spPr>
        <a:xfrm>
          <a:off x="13500744"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1" name="正方形/長方形 64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2" name="正方形/長方形 64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3" name="正方形/長方形 64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4" name="正方形/長方形 64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5" name="正方形/長方形 64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6" name="正方形/長方形 64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7" name="正方形/長方形 64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8" name="正方形/長方形 64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9" name="テキスト ボックス 64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0" name="直線コネクタ 64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51" name="テキスト ボックス 65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52" name="直線コネクタ 65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53" name="テキスト ボックス 65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54" name="直線コネクタ 65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55" name="テキスト ボックス 65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56" name="直線コネクタ 65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57" name="テキスト ボックス 65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58" name="直線コネクタ 65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59" name="テキスト ボックス 65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0" name="直線コネクタ 6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1" name="テキスト ボックス 66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106070</xdr:rowOff>
    </xdr:from>
    <xdr:to>
      <xdr:col>116</xdr:col>
      <xdr:colOff>62864</xdr:colOff>
      <xdr:row>63</xdr:row>
      <xdr:rowOff>34290</xdr:rowOff>
    </xdr:to>
    <xdr:cxnSp macro="">
      <xdr:nvCxnSpPr>
        <xdr:cNvPr id="663" name="直線コネクタ 662"/>
        <xdr:cNvCxnSpPr/>
      </xdr:nvCxnSpPr>
      <xdr:spPr>
        <a:xfrm flipV="1">
          <a:off x="22160864" y="9878720"/>
          <a:ext cx="0" cy="95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38117</xdr:rowOff>
    </xdr:from>
    <xdr:ext cx="469744" cy="259045"/>
    <xdr:sp macro="" textlink="">
      <xdr:nvSpPr>
        <xdr:cNvPr id="664" name="【学校施設】&#10;一人当たり面積最小値テキスト"/>
        <xdr:cNvSpPr txBox="1"/>
      </xdr:nvSpPr>
      <xdr:spPr>
        <a:xfrm>
          <a:off x="22199600"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34290</xdr:rowOff>
    </xdr:from>
    <xdr:to>
      <xdr:col>116</xdr:col>
      <xdr:colOff>152400</xdr:colOff>
      <xdr:row>63</xdr:row>
      <xdr:rowOff>34290</xdr:rowOff>
    </xdr:to>
    <xdr:cxnSp macro="">
      <xdr:nvCxnSpPr>
        <xdr:cNvPr id="665" name="直線コネクタ 664"/>
        <xdr:cNvCxnSpPr/>
      </xdr:nvCxnSpPr>
      <xdr:spPr>
        <a:xfrm>
          <a:off x="22072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52747</xdr:rowOff>
    </xdr:from>
    <xdr:ext cx="469744" cy="259045"/>
    <xdr:sp macro="" textlink="">
      <xdr:nvSpPr>
        <xdr:cNvPr id="666" name="【学校施設】&#10;一人当たり面積最大値テキスト"/>
        <xdr:cNvSpPr txBox="1"/>
      </xdr:nvSpPr>
      <xdr:spPr>
        <a:xfrm>
          <a:off x="22199600" y="965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106070</xdr:rowOff>
    </xdr:from>
    <xdr:to>
      <xdr:col>116</xdr:col>
      <xdr:colOff>152400</xdr:colOff>
      <xdr:row>57</xdr:row>
      <xdr:rowOff>106070</xdr:rowOff>
    </xdr:to>
    <xdr:cxnSp macro="">
      <xdr:nvCxnSpPr>
        <xdr:cNvPr id="667" name="直線コネクタ 666"/>
        <xdr:cNvCxnSpPr/>
      </xdr:nvCxnSpPr>
      <xdr:spPr>
        <a:xfrm>
          <a:off x="22072600" y="987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39184</xdr:rowOff>
    </xdr:from>
    <xdr:ext cx="469744" cy="259045"/>
    <xdr:sp macro="" textlink="">
      <xdr:nvSpPr>
        <xdr:cNvPr id="668" name="【学校施設】&#10;一人当たり面積平均値テキスト"/>
        <xdr:cNvSpPr txBox="1"/>
      </xdr:nvSpPr>
      <xdr:spPr>
        <a:xfrm>
          <a:off x="22199600" y="10497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60757</xdr:rowOff>
    </xdr:from>
    <xdr:to>
      <xdr:col>116</xdr:col>
      <xdr:colOff>114300</xdr:colOff>
      <xdr:row>61</xdr:row>
      <xdr:rowOff>162357</xdr:rowOff>
    </xdr:to>
    <xdr:sp macro="" textlink="">
      <xdr:nvSpPr>
        <xdr:cNvPr id="669" name="フローチャート: 判断 668"/>
        <xdr:cNvSpPr/>
      </xdr:nvSpPr>
      <xdr:spPr>
        <a:xfrm>
          <a:off x="22110700" y="1051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39268</xdr:rowOff>
    </xdr:from>
    <xdr:to>
      <xdr:col>112</xdr:col>
      <xdr:colOff>38100</xdr:colOff>
      <xdr:row>61</xdr:row>
      <xdr:rowOff>140868</xdr:rowOff>
    </xdr:to>
    <xdr:sp macro="" textlink="">
      <xdr:nvSpPr>
        <xdr:cNvPr id="670" name="フローチャート: 判断 669"/>
        <xdr:cNvSpPr/>
      </xdr:nvSpPr>
      <xdr:spPr>
        <a:xfrm>
          <a:off x="21272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41097</xdr:rowOff>
    </xdr:from>
    <xdr:to>
      <xdr:col>107</xdr:col>
      <xdr:colOff>101600</xdr:colOff>
      <xdr:row>61</xdr:row>
      <xdr:rowOff>142697</xdr:rowOff>
    </xdr:to>
    <xdr:sp macro="" textlink="">
      <xdr:nvSpPr>
        <xdr:cNvPr id="671" name="フローチャート: 判断 670"/>
        <xdr:cNvSpPr/>
      </xdr:nvSpPr>
      <xdr:spPr>
        <a:xfrm>
          <a:off x="20383500" y="104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48413</xdr:rowOff>
    </xdr:from>
    <xdr:to>
      <xdr:col>102</xdr:col>
      <xdr:colOff>165100</xdr:colOff>
      <xdr:row>61</xdr:row>
      <xdr:rowOff>150013</xdr:rowOff>
    </xdr:to>
    <xdr:sp macro="" textlink="">
      <xdr:nvSpPr>
        <xdr:cNvPr id="672" name="フローチャート: 判断 671"/>
        <xdr:cNvSpPr/>
      </xdr:nvSpPr>
      <xdr:spPr>
        <a:xfrm>
          <a:off x="19494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49784</xdr:rowOff>
    </xdr:from>
    <xdr:to>
      <xdr:col>98</xdr:col>
      <xdr:colOff>38100</xdr:colOff>
      <xdr:row>61</xdr:row>
      <xdr:rowOff>151384</xdr:rowOff>
    </xdr:to>
    <xdr:sp macro="" textlink="">
      <xdr:nvSpPr>
        <xdr:cNvPr id="673" name="フローチャート: 判断 672"/>
        <xdr:cNvSpPr/>
      </xdr:nvSpPr>
      <xdr:spPr>
        <a:xfrm>
          <a:off x="18605500" y="1050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4" name="テキスト ボックス 6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5" name="テキスト ボックス 6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6" name="テキスト ボックス 6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7" name="テキスト ボックス 6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8" name="テキスト ボックス 6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105563</xdr:rowOff>
    </xdr:from>
    <xdr:to>
      <xdr:col>116</xdr:col>
      <xdr:colOff>114300</xdr:colOff>
      <xdr:row>61</xdr:row>
      <xdr:rowOff>35713</xdr:rowOff>
    </xdr:to>
    <xdr:sp macro="" textlink="">
      <xdr:nvSpPr>
        <xdr:cNvPr id="679" name="楕円 678"/>
        <xdr:cNvSpPr/>
      </xdr:nvSpPr>
      <xdr:spPr>
        <a:xfrm>
          <a:off x="22110700" y="1039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128440</xdr:rowOff>
    </xdr:from>
    <xdr:ext cx="469744" cy="259045"/>
    <xdr:sp macro="" textlink="">
      <xdr:nvSpPr>
        <xdr:cNvPr id="680" name="【学校施設】&#10;一人当たり面積該当値テキスト"/>
        <xdr:cNvSpPr txBox="1"/>
      </xdr:nvSpPr>
      <xdr:spPr>
        <a:xfrm>
          <a:off x="22199600" y="1024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124764</xdr:rowOff>
    </xdr:from>
    <xdr:to>
      <xdr:col>112</xdr:col>
      <xdr:colOff>38100</xdr:colOff>
      <xdr:row>61</xdr:row>
      <xdr:rowOff>54914</xdr:rowOff>
    </xdr:to>
    <xdr:sp macro="" textlink="">
      <xdr:nvSpPr>
        <xdr:cNvPr id="681" name="楕円 680"/>
        <xdr:cNvSpPr/>
      </xdr:nvSpPr>
      <xdr:spPr>
        <a:xfrm>
          <a:off x="21272500" y="104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156363</xdr:rowOff>
    </xdr:from>
    <xdr:to>
      <xdr:col>116</xdr:col>
      <xdr:colOff>63500</xdr:colOff>
      <xdr:row>61</xdr:row>
      <xdr:rowOff>4114</xdr:rowOff>
    </xdr:to>
    <xdr:cxnSp macro="">
      <xdr:nvCxnSpPr>
        <xdr:cNvPr id="682" name="直線コネクタ 681"/>
        <xdr:cNvCxnSpPr/>
      </xdr:nvCxnSpPr>
      <xdr:spPr>
        <a:xfrm flipV="1">
          <a:off x="21323300" y="10443363"/>
          <a:ext cx="838200" cy="1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147625</xdr:rowOff>
    </xdr:from>
    <xdr:to>
      <xdr:col>107</xdr:col>
      <xdr:colOff>101600</xdr:colOff>
      <xdr:row>61</xdr:row>
      <xdr:rowOff>77775</xdr:rowOff>
    </xdr:to>
    <xdr:sp macro="" textlink="">
      <xdr:nvSpPr>
        <xdr:cNvPr id="683" name="楕円 682"/>
        <xdr:cNvSpPr/>
      </xdr:nvSpPr>
      <xdr:spPr>
        <a:xfrm>
          <a:off x="20383500" y="104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4114</xdr:rowOff>
    </xdr:from>
    <xdr:to>
      <xdr:col>111</xdr:col>
      <xdr:colOff>177800</xdr:colOff>
      <xdr:row>61</xdr:row>
      <xdr:rowOff>26975</xdr:rowOff>
    </xdr:to>
    <xdr:cxnSp macro="">
      <xdr:nvCxnSpPr>
        <xdr:cNvPr id="684" name="直線コネクタ 683"/>
        <xdr:cNvCxnSpPr/>
      </xdr:nvCxnSpPr>
      <xdr:spPr>
        <a:xfrm flipV="1">
          <a:off x="20434300" y="1046256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168199</xdr:rowOff>
    </xdr:from>
    <xdr:to>
      <xdr:col>102</xdr:col>
      <xdr:colOff>165100</xdr:colOff>
      <xdr:row>61</xdr:row>
      <xdr:rowOff>98349</xdr:rowOff>
    </xdr:to>
    <xdr:sp macro="" textlink="">
      <xdr:nvSpPr>
        <xdr:cNvPr id="685" name="楕円 684"/>
        <xdr:cNvSpPr/>
      </xdr:nvSpPr>
      <xdr:spPr>
        <a:xfrm>
          <a:off x="19494500" y="1045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26975</xdr:rowOff>
    </xdr:from>
    <xdr:to>
      <xdr:col>107</xdr:col>
      <xdr:colOff>50800</xdr:colOff>
      <xdr:row>61</xdr:row>
      <xdr:rowOff>47549</xdr:rowOff>
    </xdr:to>
    <xdr:cxnSp macro="">
      <xdr:nvCxnSpPr>
        <xdr:cNvPr id="686" name="直線コネクタ 685"/>
        <xdr:cNvCxnSpPr/>
      </xdr:nvCxnSpPr>
      <xdr:spPr>
        <a:xfrm flipV="1">
          <a:off x="19545300" y="10485425"/>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131995</xdr:rowOff>
    </xdr:from>
    <xdr:ext cx="469744" cy="259045"/>
    <xdr:sp macro="" textlink="">
      <xdr:nvSpPr>
        <xdr:cNvPr id="687" name="n_1aveValue【学校施設】&#10;一人当たり面積"/>
        <xdr:cNvSpPr txBox="1"/>
      </xdr:nvSpPr>
      <xdr:spPr>
        <a:xfrm>
          <a:off x="21075727" y="1059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133824</xdr:rowOff>
    </xdr:from>
    <xdr:ext cx="469744" cy="259045"/>
    <xdr:sp macro="" textlink="">
      <xdr:nvSpPr>
        <xdr:cNvPr id="688" name="n_2aveValue【学校施設】&#10;一人当たり面積"/>
        <xdr:cNvSpPr txBox="1"/>
      </xdr:nvSpPr>
      <xdr:spPr>
        <a:xfrm>
          <a:off x="20199427" y="1059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141140</xdr:rowOff>
    </xdr:from>
    <xdr:ext cx="469744" cy="259045"/>
    <xdr:sp macro="" textlink="">
      <xdr:nvSpPr>
        <xdr:cNvPr id="689" name="n_3aveValue【学校施設】&#10;一人当たり面積"/>
        <xdr:cNvSpPr txBox="1"/>
      </xdr:nvSpPr>
      <xdr:spPr>
        <a:xfrm>
          <a:off x="19310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167911</xdr:rowOff>
    </xdr:from>
    <xdr:ext cx="469744" cy="259045"/>
    <xdr:sp macro="" textlink="">
      <xdr:nvSpPr>
        <xdr:cNvPr id="690" name="n_4aveValue【学校施設】&#10;一人当たり面積"/>
        <xdr:cNvSpPr txBox="1"/>
      </xdr:nvSpPr>
      <xdr:spPr>
        <a:xfrm>
          <a:off x="18421427" y="1028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71441</xdr:rowOff>
    </xdr:from>
    <xdr:ext cx="469744" cy="259045"/>
    <xdr:sp macro="" textlink="">
      <xdr:nvSpPr>
        <xdr:cNvPr id="691" name="n_1mainValue【学校施設】&#10;一人当たり面積"/>
        <xdr:cNvSpPr txBox="1"/>
      </xdr:nvSpPr>
      <xdr:spPr>
        <a:xfrm>
          <a:off x="21075727" y="1018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94302</xdr:rowOff>
    </xdr:from>
    <xdr:ext cx="469744" cy="259045"/>
    <xdr:sp macro="" textlink="">
      <xdr:nvSpPr>
        <xdr:cNvPr id="692" name="n_2mainValue【学校施設】&#10;一人当たり面積"/>
        <xdr:cNvSpPr txBox="1"/>
      </xdr:nvSpPr>
      <xdr:spPr>
        <a:xfrm>
          <a:off x="20199427" y="1020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114876</xdr:rowOff>
    </xdr:from>
    <xdr:ext cx="469744" cy="259045"/>
    <xdr:sp macro="" textlink="">
      <xdr:nvSpPr>
        <xdr:cNvPr id="693" name="n_3mainValue【学校施設】&#10;一人当たり面積"/>
        <xdr:cNvSpPr txBox="1"/>
      </xdr:nvSpPr>
      <xdr:spPr>
        <a:xfrm>
          <a:off x="19310427" y="1023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4" name="正方形/長方形 6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5" name="正方形/長方形 6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6" name="正方形/長方形 6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7" name="正方形/長方形 6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8" name="正方形/長方形 6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9" name="正方形/長方形 6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0" name="正方形/長方形 6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1" name="正方形/長方形 70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02" name="正方形/長方形 7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3" name="正方形/長方形 7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4" name="正方形/長方形 7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5" name="正方形/長方形 7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6" name="正方形/長方形 7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7" name="正方形/長方形 7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8" name="正方形/長方形 7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9" name="正方形/長方形 70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10" name="正方形/長方形 7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1" name="正方形/長方形 7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2" name="正方形/長方形 7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3" name="正方形/長方形 7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4" name="正方形/長方形 7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5" name="正方形/長方形 7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6" name="正方形/長方形 7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7" name="正方形/長方形 7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8" name="テキスト ボックス 7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9" name="直線コネクタ 7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0" name="テキスト ボックス 71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21" name="直線コネクタ 72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22" name="テキスト ボックス 721"/>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23" name="直線コネクタ 72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24" name="テキスト ボックス 72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25" name="直線コネクタ 72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26" name="テキスト ボックス 72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27" name="直線コネクタ 72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28" name="テキスト ボックス 727"/>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9" name="直線コネクタ 7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30" name="テキスト ボックス 72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99061</xdr:rowOff>
    </xdr:from>
    <xdr:to>
      <xdr:col>85</xdr:col>
      <xdr:colOff>126364</xdr:colOff>
      <xdr:row>107</xdr:row>
      <xdr:rowOff>160782</xdr:rowOff>
    </xdr:to>
    <xdr:cxnSp macro="">
      <xdr:nvCxnSpPr>
        <xdr:cNvPr id="732" name="直線コネクタ 731"/>
        <xdr:cNvCxnSpPr/>
      </xdr:nvCxnSpPr>
      <xdr:spPr>
        <a:xfrm flipV="1">
          <a:off x="16318864" y="17244061"/>
          <a:ext cx="0" cy="1261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164609</xdr:rowOff>
    </xdr:from>
    <xdr:ext cx="405111" cy="259045"/>
    <xdr:sp macro="" textlink="">
      <xdr:nvSpPr>
        <xdr:cNvPr id="733" name="【公民館】&#10;有形固定資産減価償却率最小値テキスト"/>
        <xdr:cNvSpPr txBox="1"/>
      </xdr:nvSpPr>
      <xdr:spPr>
        <a:xfrm>
          <a:off x="16357600" y="1850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160782</xdr:rowOff>
    </xdr:from>
    <xdr:to>
      <xdr:col>86</xdr:col>
      <xdr:colOff>25400</xdr:colOff>
      <xdr:row>107</xdr:row>
      <xdr:rowOff>160782</xdr:rowOff>
    </xdr:to>
    <xdr:cxnSp macro="">
      <xdr:nvCxnSpPr>
        <xdr:cNvPr id="734" name="直線コネクタ 733"/>
        <xdr:cNvCxnSpPr/>
      </xdr:nvCxnSpPr>
      <xdr:spPr>
        <a:xfrm>
          <a:off x="16230600" y="1850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45738</xdr:rowOff>
    </xdr:from>
    <xdr:ext cx="405111" cy="259045"/>
    <xdr:sp macro="" textlink="">
      <xdr:nvSpPr>
        <xdr:cNvPr id="735" name="【公民館】&#10;有形固定資産減価償却率最大値テキスト"/>
        <xdr:cNvSpPr txBox="1"/>
      </xdr:nvSpPr>
      <xdr:spPr>
        <a:xfrm>
          <a:off x="16357600" y="1701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99061</xdr:rowOff>
    </xdr:from>
    <xdr:to>
      <xdr:col>86</xdr:col>
      <xdr:colOff>25400</xdr:colOff>
      <xdr:row>100</xdr:row>
      <xdr:rowOff>99061</xdr:rowOff>
    </xdr:to>
    <xdr:cxnSp macro="">
      <xdr:nvCxnSpPr>
        <xdr:cNvPr id="736" name="直線コネクタ 735"/>
        <xdr:cNvCxnSpPr/>
      </xdr:nvCxnSpPr>
      <xdr:spPr>
        <a:xfrm>
          <a:off x="16230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162577</xdr:rowOff>
    </xdr:from>
    <xdr:ext cx="405111" cy="259045"/>
    <xdr:sp macro="" textlink="">
      <xdr:nvSpPr>
        <xdr:cNvPr id="737" name="【公民館】&#10;有形固定資産減価償却率平均値テキスト"/>
        <xdr:cNvSpPr txBox="1"/>
      </xdr:nvSpPr>
      <xdr:spPr>
        <a:xfrm>
          <a:off x="16357600" y="1765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139700</xdr:rowOff>
    </xdr:from>
    <xdr:to>
      <xdr:col>85</xdr:col>
      <xdr:colOff>177800</xdr:colOff>
      <xdr:row>104</xdr:row>
      <xdr:rowOff>69850</xdr:rowOff>
    </xdr:to>
    <xdr:sp macro="" textlink="">
      <xdr:nvSpPr>
        <xdr:cNvPr id="738" name="フローチャート: 判断 737"/>
        <xdr:cNvSpPr/>
      </xdr:nvSpPr>
      <xdr:spPr>
        <a:xfrm>
          <a:off x="162687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112268</xdr:rowOff>
    </xdr:from>
    <xdr:to>
      <xdr:col>81</xdr:col>
      <xdr:colOff>101600</xdr:colOff>
      <xdr:row>104</xdr:row>
      <xdr:rowOff>42418</xdr:rowOff>
    </xdr:to>
    <xdr:sp macro="" textlink="">
      <xdr:nvSpPr>
        <xdr:cNvPr id="739" name="フローチャート: 判断 738"/>
        <xdr:cNvSpPr/>
      </xdr:nvSpPr>
      <xdr:spPr>
        <a:xfrm>
          <a:off x="15430500" y="177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100837</xdr:rowOff>
    </xdr:from>
    <xdr:to>
      <xdr:col>76</xdr:col>
      <xdr:colOff>165100</xdr:colOff>
      <xdr:row>104</xdr:row>
      <xdr:rowOff>30987</xdr:rowOff>
    </xdr:to>
    <xdr:sp macro="" textlink="">
      <xdr:nvSpPr>
        <xdr:cNvPr id="740" name="フローチャート: 判断 739"/>
        <xdr:cNvSpPr/>
      </xdr:nvSpPr>
      <xdr:spPr>
        <a:xfrm>
          <a:off x="14541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75692</xdr:rowOff>
    </xdr:from>
    <xdr:to>
      <xdr:col>72</xdr:col>
      <xdr:colOff>38100</xdr:colOff>
      <xdr:row>104</xdr:row>
      <xdr:rowOff>5842</xdr:rowOff>
    </xdr:to>
    <xdr:sp macro="" textlink="">
      <xdr:nvSpPr>
        <xdr:cNvPr id="741" name="フローチャート: 判断 740"/>
        <xdr:cNvSpPr/>
      </xdr:nvSpPr>
      <xdr:spPr>
        <a:xfrm>
          <a:off x="13652500" y="1773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121413</xdr:rowOff>
    </xdr:from>
    <xdr:to>
      <xdr:col>67</xdr:col>
      <xdr:colOff>101600</xdr:colOff>
      <xdr:row>103</xdr:row>
      <xdr:rowOff>51563</xdr:rowOff>
    </xdr:to>
    <xdr:sp macro="" textlink="">
      <xdr:nvSpPr>
        <xdr:cNvPr id="742" name="フローチャート: 判断 741"/>
        <xdr:cNvSpPr/>
      </xdr:nvSpPr>
      <xdr:spPr>
        <a:xfrm>
          <a:off x="12763500" y="1760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3" name="テキスト ボックス 7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4" name="テキスト ボックス 7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5" name="テキスト ボックス 7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6" name="テキスト ボックス 7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7" name="テキスト ボックス 7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137413</xdr:rowOff>
    </xdr:from>
    <xdr:to>
      <xdr:col>85</xdr:col>
      <xdr:colOff>177800</xdr:colOff>
      <xdr:row>105</xdr:row>
      <xdr:rowOff>67563</xdr:rowOff>
    </xdr:to>
    <xdr:sp macro="" textlink="">
      <xdr:nvSpPr>
        <xdr:cNvPr id="748" name="楕円 747"/>
        <xdr:cNvSpPr/>
      </xdr:nvSpPr>
      <xdr:spPr>
        <a:xfrm>
          <a:off x="16268700" y="1796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115840</xdr:rowOff>
    </xdr:from>
    <xdr:ext cx="405111" cy="259045"/>
    <xdr:sp macro="" textlink="">
      <xdr:nvSpPr>
        <xdr:cNvPr id="749" name="【公民館】&#10;有形固定資産減価償却率該当値テキスト"/>
        <xdr:cNvSpPr txBox="1"/>
      </xdr:nvSpPr>
      <xdr:spPr>
        <a:xfrm>
          <a:off x="16357600" y="1794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87122</xdr:rowOff>
    </xdr:from>
    <xdr:to>
      <xdr:col>81</xdr:col>
      <xdr:colOff>101600</xdr:colOff>
      <xdr:row>105</xdr:row>
      <xdr:rowOff>17272</xdr:rowOff>
    </xdr:to>
    <xdr:sp macro="" textlink="">
      <xdr:nvSpPr>
        <xdr:cNvPr id="750" name="楕円 749"/>
        <xdr:cNvSpPr/>
      </xdr:nvSpPr>
      <xdr:spPr>
        <a:xfrm>
          <a:off x="15430500" y="1791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137922</xdr:rowOff>
    </xdr:from>
    <xdr:to>
      <xdr:col>85</xdr:col>
      <xdr:colOff>127000</xdr:colOff>
      <xdr:row>105</xdr:row>
      <xdr:rowOff>16763</xdr:rowOff>
    </xdr:to>
    <xdr:cxnSp macro="">
      <xdr:nvCxnSpPr>
        <xdr:cNvPr id="751" name="直線コネクタ 750"/>
        <xdr:cNvCxnSpPr/>
      </xdr:nvCxnSpPr>
      <xdr:spPr>
        <a:xfrm>
          <a:off x="15481300" y="17968722"/>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752" name="楕円 751"/>
        <xdr:cNvSpPr/>
      </xdr:nvSpPr>
      <xdr:spPr>
        <a:xfrm>
          <a:off x="14541500" y="1786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83058</xdr:rowOff>
    </xdr:from>
    <xdr:to>
      <xdr:col>81</xdr:col>
      <xdr:colOff>50800</xdr:colOff>
      <xdr:row>104</xdr:row>
      <xdr:rowOff>137922</xdr:rowOff>
    </xdr:to>
    <xdr:cxnSp macro="">
      <xdr:nvCxnSpPr>
        <xdr:cNvPr id="753" name="直線コネクタ 752"/>
        <xdr:cNvCxnSpPr/>
      </xdr:nvCxnSpPr>
      <xdr:spPr>
        <a:xfrm>
          <a:off x="14592300" y="1791385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169418</xdr:rowOff>
    </xdr:from>
    <xdr:to>
      <xdr:col>72</xdr:col>
      <xdr:colOff>38100</xdr:colOff>
      <xdr:row>104</xdr:row>
      <xdr:rowOff>99568</xdr:rowOff>
    </xdr:to>
    <xdr:sp macro="" textlink="">
      <xdr:nvSpPr>
        <xdr:cNvPr id="754" name="楕円 753"/>
        <xdr:cNvSpPr/>
      </xdr:nvSpPr>
      <xdr:spPr>
        <a:xfrm>
          <a:off x="13652500" y="1782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48768</xdr:rowOff>
    </xdr:from>
    <xdr:to>
      <xdr:col>76</xdr:col>
      <xdr:colOff>114300</xdr:colOff>
      <xdr:row>104</xdr:row>
      <xdr:rowOff>83058</xdr:rowOff>
    </xdr:to>
    <xdr:cxnSp macro="">
      <xdr:nvCxnSpPr>
        <xdr:cNvPr id="755" name="直線コネクタ 754"/>
        <xdr:cNvCxnSpPr/>
      </xdr:nvCxnSpPr>
      <xdr:spPr>
        <a:xfrm>
          <a:off x="13703300" y="1787956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58945</xdr:rowOff>
    </xdr:from>
    <xdr:ext cx="405111" cy="259045"/>
    <xdr:sp macro="" textlink="">
      <xdr:nvSpPr>
        <xdr:cNvPr id="756" name="n_1aveValue【公民館】&#10;有形固定資産減価償却率"/>
        <xdr:cNvSpPr txBox="1"/>
      </xdr:nvSpPr>
      <xdr:spPr>
        <a:xfrm>
          <a:off x="15266044" y="1754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47514</xdr:rowOff>
    </xdr:from>
    <xdr:ext cx="405111" cy="259045"/>
    <xdr:sp macro="" textlink="">
      <xdr:nvSpPr>
        <xdr:cNvPr id="757" name="n_2aveValue【公民館】&#10;有形固定資産減価償却率"/>
        <xdr:cNvSpPr txBox="1"/>
      </xdr:nvSpPr>
      <xdr:spPr>
        <a:xfrm>
          <a:off x="14389744" y="1753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22369</xdr:rowOff>
    </xdr:from>
    <xdr:ext cx="405111" cy="259045"/>
    <xdr:sp macro="" textlink="">
      <xdr:nvSpPr>
        <xdr:cNvPr id="758" name="n_3aveValue【公民館】&#10;有形固定資産減価償却率"/>
        <xdr:cNvSpPr txBox="1"/>
      </xdr:nvSpPr>
      <xdr:spPr>
        <a:xfrm>
          <a:off x="13500744" y="1751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68090</xdr:rowOff>
    </xdr:from>
    <xdr:ext cx="405111" cy="259045"/>
    <xdr:sp macro="" textlink="">
      <xdr:nvSpPr>
        <xdr:cNvPr id="759" name="n_4aveValue【公民館】&#10;有形固定資産減価償却率"/>
        <xdr:cNvSpPr txBox="1"/>
      </xdr:nvSpPr>
      <xdr:spPr>
        <a:xfrm>
          <a:off x="12611744" y="17384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8399</xdr:rowOff>
    </xdr:from>
    <xdr:ext cx="405111" cy="259045"/>
    <xdr:sp macro="" textlink="">
      <xdr:nvSpPr>
        <xdr:cNvPr id="760" name="n_1mainValue【公民館】&#10;有形固定資産減価償却率"/>
        <xdr:cNvSpPr txBox="1"/>
      </xdr:nvSpPr>
      <xdr:spPr>
        <a:xfrm>
          <a:off x="15266044" y="1801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124985</xdr:rowOff>
    </xdr:from>
    <xdr:ext cx="405111" cy="259045"/>
    <xdr:sp macro="" textlink="">
      <xdr:nvSpPr>
        <xdr:cNvPr id="761" name="n_2mainValue【公民館】&#10;有形固定資産減価償却率"/>
        <xdr:cNvSpPr txBox="1"/>
      </xdr:nvSpPr>
      <xdr:spPr>
        <a:xfrm>
          <a:off x="143897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90695</xdr:rowOff>
    </xdr:from>
    <xdr:ext cx="405111" cy="259045"/>
    <xdr:sp macro="" textlink="">
      <xdr:nvSpPr>
        <xdr:cNvPr id="762" name="n_3mainValue【公民館】&#10;有形固定資産減価償却率"/>
        <xdr:cNvSpPr txBox="1"/>
      </xdr:nvSpPr>
      <xdr:spPr>
        <a:xfrm>
          <a:off x="13500744" y="1792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3" name="正方形/長方形 7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4" name="正方形/長方形 7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5" name="正方形/長方形 7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6" name="正方形/長方形 7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7" name="正方形/長方形 7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8" name="正方形/長方形 7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9" name="正方形/長方形 7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0" name="正方形/長方形 7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1" name="テキスト ボックス 7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2" name="直線コネクタ 7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3" name="直線コネクタ 77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4" name="テキスト ボックス 77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5" name="直線コネクタ 77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6" name="テキスト ボックス 77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7" name="直線コネクタ 77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8" name="テキスト ボックス 77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9" name="直線コネクタ 77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0" name="テキスト ボックス 77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1" name="直線コネクタ 78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2" name="テキスト ボックス 78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3" name="直線コネクタ 78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4" name="テキスト ボックス 78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5" name="直線コネクタ 78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6" name="テキスト ボックス 78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38644</xdr:rowOff>
    </xdr:from>
    <xdr:to>
      <xdr:col>116</xdr:col>
      <xdr:colOff>62864</xdr:colOff>
      <xdr:row>108</xdr:row>
      <xdr:rowOff>82731</xdr:rowOff>
    </xdr:to>
    <xdr:cxnSp macro="">
      <xdr:nvCxnSpPr>
        <xdr:cNvPr id="788" name="直線コネクタ 787"/>
        <xdr:cNvCxnSpPr/>
      </xdr:nvCxnSpPr>
      <xdr:spPr>
        <a:xfrm flipV="1">
          <a:off x="22160864" y="17012194"/>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86558</xdr:rowOff>
    </xdr:from>
    <xdr:ext cx="469744" cy="259045"/>
    <xdr:sp macro="" textlink="">
      <xdr:nvSpPr>
        <xdr:cNvPr id="789" name="【公民館】&#10;一人当たり面積最小値テキスト"/>
        <xdr:cNvSpPr txBox="1"/>
      </xdr:nvSpPr>
      <xdr:spPr>
        <a:xfrm>
          <a:off x="22199600" y="1860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82731</xdr:rowOff>
    </xdr:from>
    <xdr:to>
      <xdr:col>116</xdr:col>
      <xdr:colOff>152400</xdr:colOff>
      <xdr:row>108</xdr:row>
      <xdr:rowOff>82731</xdr:rowOff>
    </xdr:to>
    <xdr:cxnSp macro="">
      <xdr:nvCxnSpPr>
        <xdr:cNvPr id="790" name="直線コネクタ 789"/>
        <xdr:cNvCxnSpPr/>
      </xdr:nvCxnSpPr>
      <xdr:spPr>
        <a:xfrm>
          <a:off x="22072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156771</xdr:rowOff>
    </xdr:from>
    <xdr:ext cx="469744" cy="259045"/>
    <xdr:sp macro="" textlink="">
      <xdr:nvSpPr>
        <xdr:cNvPr id="791" name="【公民館】&#10;一人当たり面積最大値テキスト"/>
        <xdr:cNvSpPr txBox="1"/>
      </xdr:nvSpPr>
      <xdr:spPr>
        <a:xfrm>
          <a:off x="22199600" y="1678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38644</xdr:rowOff>
    </xdr:from>
    <xdr:to>
      <xdr:col>116</xdr:col>
      <xdr:colOff>152400</xdr:colOff>
      <xdr:row>99</xdr:row>
      <xdr:rowOff>38644</xdr:rowOff>
    </xdr:to>
    <xdr:cxnSp macro="">
      <xdr:nvCxnSpPr>
        <xdr:cNvPr id="792" name="直線コネクタ 791"/>
        <xdr:cNvCxnSpPr/>
      </xdr:nvCxnSpPr>
      <xdr:spPr>
        <a:xfrm>
          <a:off x="22072600" y="1701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85833</xdr:rowOff>
    </xdr:from>
    <xdr:ext cx="469744" cy="259045"/>
    <xdr:sp macro="" textlink="">
      <xdr:nvSpPr>
        <xdr:cNvPr id="793" name="【公民館】&#10;一人当たり面積平均値テキスト"/>
        <xdr:cNvSpPr txBox="1"/>
      </xdr:nvSpPr>
      <xdr:spPr>
        <a:xfrm>
          <a:off x="22199600" y="179166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62956</xdr:rowOff>
    </xdr:from>
    <xdr:to>
      <xdr:col>116</xdr:col>
      <xdr:colOff>114300</xdr:colOff>
      <xdr:row>105</xdr:row>
      <xdr:rowOff>164556</xdr:rowOff>
    </xdr:to>
    <xdr:sp macro="" textlink="">
      <xdr:nvSpPr>
        <xdr:cNvPr id="794" name="フローチャート: 判断 793"/>
        <xdr:cNvSpPr/>
      </xdr:nvSpPr>
      <xdr:spPr>
        <a:xfrm>
          <a:off x="221107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10705</xdr:rowOff>
    </xdr:from>
    <xdr:to>
      <xdr:col>112</xdr:col>
      <xdr:colOff>38100</xdr:colOff>
      <xdr:row>105</xdr:row>
      <xdr:rowOff>112305</xdr:rowOff>
    </xdr:to>
    <xdr:sp macro="" textlink="">
      <xdr:nvSpPr>
        <xdr:cNvPr id="795" name="フローチャート: 判断 794"/>
        <xdr:cNvSpPr/>
      </xdr:nvSpPr>
      <xdr:spPr>
        <a:xfrm>
          <a:off x="21272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120106</xdr:rowOff>
    </xdr:from>
    <xdr:to>
      <xdr:col>107</xdr:col>
      <xdr:colOff>101600</xdr:colOff>
      <xdr:row>105</xdr:row>
      <xdr:rowOff>50256</xdr:rowOff>
    </xdr:to>
    <xdr:sp macro="" textlink="">
      <xdr:nvSpPr>
        <xdr:cNvPr id="796" name="フローチャート: 判断 795"/>
        <xdr:cNvSpPr/>
      </xdr:nvSpPr>
      <xdr:spPr>
        <a:xfrm>
          <a:off x="20383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129902</xdr:rowOff>
    </xdr:from>
    <xdr:to>
      <xdr:col>102</xdr:col>
      <xdr:colOff>165100</xdr:colOff>
      <xdr:row>105</xdr:row>
      <xdr:rowOff>60052</xdr:rowOff>
    </xdr:to>
    <xdr:sp macro="" textlink="">
      <xdr:nvSpPr>
        <xdr:cNvPr id="797" name="フローチャート: 判断 796"/>
        <xdr:cNvSpPr/>
      </xdr:nvSpPr>
      <xdr:spPr>
        <a:xfrm>
          <a:off x="194945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62956</xdr:rowOff>
    </xdr:from>
    <xdr:to>
      <xdr:col>98</xdr:col>
      <xdr:colOff>38100</xdr:colOff>
      <xdr:row>105</xdr:row>
      <xdr:rowOff>164556</xdr:rowOff>
    </xdr:to>
    <xdr:sp macro="" textlink="">
      <xdr:nvSpPr>
        <xdr:cNvPr id="798" name="フローチャート: 判断 797"/>
        <xdr:cNvSpPr/>
      </xdr:nvSpPr>
      <xdr:spPr>
        <a:xfrm>
          <a:off x="18605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9" name="テキスト ボックス 7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0" name="テキスト ボックス 7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1" name="テキスト ボックス 8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2" name="テキスト ボックス 8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3" name="テキスト ボックス 8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804" name="楕円 803"/>
        <xdr:cNvSpPr/>
      </xdr:nvSpPr>
      <xdr:spPr>
        <a:xfrm>
          <a:off x="221107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52813</xdr:rowOff>
    </xdr:from>
    <xdr:ext cx="469744" cy="259045"/>
    <xdr:sp macro="" textlink="">
      <xdr:nvSpPr>
        <xdr:cNvPr id="805" name="【公民館】&#10;一人当たり面積該当値テキスト"/>
        <xdr:cNvSpPr txBox="1"/>
      </xdr:nvSpPr>
      <xdr:spPr>
        <a:xfrm>
          <a:off x="22199600" y="182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84182</xdr:rowOff>
    </xdr:from>
    <xdr:to>
      <xdr:col>112</xdr:col>
      <xdr:colOff>38100</xdr:colOff>
      <xdr:row>107</xdr:row>
      <xdr:rowOff>14332</xdr:rowOff>
    </xdr:to>
    <xdr:sp macro="" textlink="">
      <xdr:nvSpPr>
        <xdr:cNvPr id="806" name="楕円 805"/>
        <xdr:cNvSpPr/>
      </xdr:nvSpPr>
      <xdr:spPr>
        <a:xfrm>
          <a:off x="21272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125186</xdr:rowOff>
    </xdr:from>
    <xdr:to>
      <xdr:col>116</xdr:col>
      <xdr:colOff>63500</xdr:colOff>
      <xdr:row>106</xdr:row>
      <xdr:rowOff>134982</xdr:rowOff>
    </xdr:to>
    <xdr:cxnSp macro="">
      <xdr:nvCxnSpPr>
        <xdr:cNvPr id="807" name="直線コネクタ 806"/>
        <xdr:cNvCxnSpPr/>
      </xdr:nvCxnSpPr>
      <xdr:spPr>
        <a:xfrm flipV="1">
          <a:off x="21323300" y="18298886"/>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93980</xdr:rowOff>
    </xdr:from>
    <xdr:to>
      <xdr:col>107</xdr:col>
      <xdr:colOff>101600</xdr:colOff>
      <xdr:row>107</xdr:row>
      <xdr:rowOff>24130</xdr:rowOff>
    </xdr:to>
    <xdr:sp macro="" textlink="">
      <xdr:nvSpPr>
        <xdr:cNvPr id="808" name="楕円 807"/>
        <xdr:cNvSpPr/>
      </xdr:nvSpPr>
      <xdr:spPr>
        <a:xfrm>
          <a:off x="2038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134982</xdr:rowOff>
    </xdr:from>
    <xdr:to>
      <xdr:col>111</xdr:col>
      <xdr:colOff>177800</xdr:colOff>
      <xdr:row>106</xdr:row>
      <xdr:rowOff>144780</xdr:rowOff>
    </xdr:to>
    <xdr:cxnSp macro="">
      <xdr:nvCxnSpPr>
        <xdr:cNvPr id="809" name="直線コネクタ 808"/>
        <xdr:cNvCxnSpPr/>
      </xdr:nvCxnSpPr>
      <xdr:spPr>
        <a:xfrm flipV="1">
          <a:off x="20434300" y="18308682"/>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103777</xdr:rowOff>
    </xdr:from>
    <xdr:to>
      <xdr:col>102</xdr:col>
      <xdr:colOff>165100</xdr:colOff>
      <xdr:row>107</xdr:row>
      <xdr:rowOff>33927</xdr:rowOff>
    </xdr:to>
    <xdr:sp macro="" textlink="">
      <xdr:nvSpPr>
        <xdr:cNvPr id="810" name="楕円 809"/>
        <xdr:cNvSpPr/>
      </xdr:nvSpPr>
      <xdr:spPr>
        <a:xfrm>
          <a:off x="194945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144780</xdr:rowOff>
    </xdr:from>
    <xdr:to>
      <xdr:col>107</xdr:col>
      <xdr:colOff>50800</xdr:colOff>
      <xdr:row>106</xdr:row>
      <xdr:rowOff>154577</xdr:rowOff>
    </xdr:to>
    <xdr:cxnSp macro="">
      <xdr:nvCxnSpPr>
        <xdr:cNvPr id="811" name="直線コネクタ 810"/>
        <xdr:cNvCxnSpPr/>
      </xdr:nvCxnSpPr>
      <xdr:spPr>
        <a:xfrm flipV="1">
          <a:off x="19545300" y="1831848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128832</xdr:rowOff>
    </xdr:from>
    <xdr:ext cx="469744" cy="259045"/>
    <xdr:sp macro="" textlink="">
      <xdr:nvSpPr>
        <xdr:cNvPr id="812" name="n_1aveValue【公民館】&#10;一人当たり面積"/>
        <xdr:cNvSpPr txBox="1"/>
      </xdr:nvSpPr>
      <xdr:spPr>
        <a:xfrm>
          <a:off x="2107572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66783</xdr:rowOff>
    </xdr:from>
    <xdr:ext cx="469744" cy="259045"/>
    <xdr:sp macro="" textlink="">
      <xdr:nvSpPr>
        <xdr:cNvPr id="813" name="n_2aveValue【公民館】&#10;一人当たり面積"/>
        <xdr:cNvSpPr txBox="1"/>
      </xdr:nvSpPr>
      <xdr:spPr>
        <a:xfrm>
          <a:off x="20199427"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76579</xdr:rowOff>
    </xdr:from>
    <xdr:ext cx="469744" cy="259045"/>
    <xdr:sp macro="" textlink="">
      <xdr:nvSpPr>
        <xdr:cNvPr id="814" name="n_3aveValue【公民館】&#10;一人当たり面積"/>
        <xdr:cNvSpPr txBox="1"/>
      </xdr:nvSpPr>
      <xdr:spPr>
        <a:xfrm>
          <a:off x="19310427" y="1773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9633</xdr:rowOff>
    </xdr:from>
    <xdr:ext cx="469744" cy="259045"/>
    <xdr:sp macro="" textlink="">
      <xdr:nvSpPr>
        <xdr:cNvPr id="815" name="n_4aveValue【公民館】&#10;一人当たり面積"/>
        <xdr:cNvSpPr txBox="1"/>
      </xdr:nvSpPr>
      <xdr:spPr>
        <a:xfrm>
          <a:off x="184214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5459</xdr:rowOff>
    </xdr:from>
    <xdr:ext cx="469744" cy="259045"/>
    <xdr:sp macro="" textlink="">
      <xdr:nvSpPr>
        <xdr:cNvPr id="816" name="n_1mainValue【公民館】&#10;一人当たり面積"/>
        <xdr:cNvSpPr txBox="1"/>
      </xdr:nvSpPr>
      <xdr:spPr>
        <a:xfrm>
          <a:off x="210757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817" name="n_2mainValue【公民館】&#10;一人当たり面積"/>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25054</xdr:rowOff>
    </xdr:from>
    <xdr:ext cx="469744" cy="259045"/>
    <xdr:sp macro="" textlink="">
      <xdr:nvSpPr>
        <xdr:cNvPr id="818" name="n_3mainValue【公民館】&#10;一人当たり面積"/>
        <xdr:cNvSpPr txBox="1"/>
      </xdr:nvSpPr>
      <xdr:spPr>
        <a:xfrm>
          <a:off x="193104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9" name="正方形/長方形 81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0" name="正方形/長方形 81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1" name="テキスト ボックス 82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橋梁・トンネル、学校施設、公営住宅、港湾・漁港、公民館であり、低くなっている施設は、道路、幼稚園・保育所である。高くなっている施設の中で、特に橋梁・トンネルについて差が大きくなっている。橋梁・トンネルについては、長寿命化計画を策定しており、それに基づき計画的な維持修繕を実施していく。低くなっている施設の中で、特に幼稚園・保育所について差が大きくなっている。保育所施設については、津波浸水域にあった３園を移転したことが要因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三重県尾鷲市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17,576
17,386
192.71
10,410,136
10,216,960
192,441
5,925,282
9,964,442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110490</xdr:rowOff>
    </xdr:from>
    <xdr:to>
      <xdr:col>24</xdr:col>
      <xdr:colOff>62865</xdr:colOff>
      <xdr:row>41</xdr:row>
      <xdr:rowOff>133350</xdr:rowOff>
    </xdr:to>
    <xdr:cxnSp macro="">
      <xdr:nvCxnSpPr>
        <xdr:cNvPr id="55" name="直線コネクタ 54"/>
        <xdr:cNvCxnSpPr/>
      </xdr:nvCxnSpPr>
      <xdr:spPr>
        <a:xfrm flipV="1">
          <a:off x="4634865" y="593979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69744" cy="259045"/>
    <xdr:sp macro="" textlink="">
      <xdr:nvSpPr>
        <xdr:cNvPr id="56" name="【図書館】&#10;有形固定資産減価償却率最小値テキスト"/>
        <xdr:cNvSpPr txBox="1"/>
      </xdr:nvSpPr>
      <xdr:spPr>
        <a:xfrm>
          <a:off x="4673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7" name="直線コネクタ 56"/>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57167</xdr:rowOff>
    </xdr:from>
    <xdr:ext cx="405111" cy="259045"/>
    <xdr:sp macro="" textlink="">
      <xdr:nvSpPr>
        <xdr:cNvPr id="58" name="【図書館】&#10;有形固定資産減価償却率最大値テキスト"/>
        <xdr:cNvSpPr txBox="1"/>
      </xdr:nvSpPr>
      <xdr:spPr>
        <a:xfrm>
          <a:off x="4673600" y="571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110490</xdr:rowOff>
    </xdr:from>
    <xdr:to>
      <xdr:col>24</xdr:col>
      <xdr:colOff>152400</xdr:colOff>
      <xdr:row>34</xdr:row>
      <xdr:rowOff>110490</xdr:rowOff>
    </xdr:to>
    <xdr:cxnSp macro="">
      <xdr:nvCxnSpPr>
        <xdr:cNvPr id="59" name="直線コネクタ 58"/>
        <xdr:cNvCxnSpPr/>
      </xdr:nvCxnSpPr>
      <xdr:spPr>
        <a:xfrm>
          <a:off x="4546600" y="593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50563</xdr:rowOff>
    </xdr:from>
    <xdr:ext cx="405111" cy="259045"/>
    <xdr:sp macro="" textlink="">
      <xdr:nvSpPr>
        <xdr:cNvPr id="60" name="【図書館】&#10;有形固定資産減価償却率平均値テキスト"/>
        <xdr:cNvSpPr txBox="1"/>
      </xdr:nvSpPr>
      <xdr:spPr>
        <a:xfrm>
          <a:off x="4673600" y="6222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27686</xdr:rowOff>
    </xdr:from>
    <xdr:to>
      <xdr:col>24</xdr:col>
      <xdr:colOff>114300</xdr:colOff>
      <xdr:row>37</xdr:row>
      <xdr:rowOff>129286</xdr:rowOff>
    </xdr:to>
    <xdr:sp macro="" textlink="">
      <xdr:nvSpPr>
        <xdr:cNvPr id="61" name="フローチャート: 判断 60"/>
        <xdr:cNvSpPr/>
      </xdr:nvSpPr>
      <xdr:spPr>
        <a:xfrm>
          <a:off x="4584700" y="637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52832</xdr:rowOff>
    </xdr:from>
    <xdr:to>
      <xdr:col>20</xdr:col>
      <xdr:colOff>38100</xdr:colOff>
      <xdr:row>36</xdr:row>
      <xdr:rowOff>154432</xdr:rowOff>
    </xdr:to>
    <xdr:sp macro="" textlink="">
      <xdr:nvSpPr>
        <xdr:cNvPr id="62" name="フローチャート: 判断 61"/>
        <xdr:cNvSpPr/>
      </xdr:nvSpPr>
      <xdr:spPr>
        <a:xfrm>
          <a:off x="3746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23114</xdr:rowOff>
    </xdr:from>
    <xdr:to>
      <xdr:col>15</xdr:col>
      <xdr:colOff>101600</xdr:colOff>
      <xdr:row>36</xdr:row>
      <xdr:rowOff>124714</xdr:rowOff>
    </xdr:to>
    <xdr:sp macro="" textlink="">
      <xdr:nvSpPr>
        <xdr:cNvPr id="63" name="フローチャート: 判断 62"/>
        <xdr:cNvSpPr/>
      </xdr:nvSpPr>
      <xdr:spPr>
        <a:xfrm>
          <a:off x="2857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137414</xdr:rowOff>
    </xdr:from>
    <xdr:to>
      <xdr:col>10</xdr:col>
      <xdr:colOff>165100</xdr:colOff>
      <xdr:row>36</xdr:row>
      <xdr:rowOff>67564</xdr:rowOff>
    </xdr:to>
    <xdr:sp macro="" textlink="">
      <xdr:nvSpPr>
        <xdr:cNvPr id="64" name="フローチャート: 判断 63"/>
        <xdr:cNvSpPr/>
      </xdr:nvSpPr>
      <xdr:spPr>
        <a:xfrm>
          <a:off x="1968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xdr:rowOff>
    </xdr:from>
    <xdr:to>
      <xdr:col>6</xdr:col>
      <xdr:colOff>38100</xdr:colOff>
      <xdr:row>36</xdr:row>
      <xdr:rowOff>104140</xdr:rowOff>
    </xdr:to>
    <xdr:sp macro="" textlink="">
      <xdr:nvSpPr>
        <xdr:cNvPr id="65" name="フローチャート: 判断 64"/>
        <xdr:cNvSpPr/>
      </xdr:nvSpPr>
      <xdr:spPr>
        <a:xfrm>
          <a:off x="1079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77978</xdr:rowOff>
    </xdr:from>
    <xdr:to>
      <xdr:col>24</xdr:col>
      <xdr:colOff>114300</xdr:colOff>
      <xdr:row>39</xdr:row>
      <xdr:rowOff>8128</xdr:rowOff>
    </xdr:to>
    <xdr:sp macro="" textlink="">
      <xdr:nvSpPr>
        <xdr:cNvPr id="71" name="楕円 70"/>
        <xdr:cNvSpPr/>
      </xdr:nvSpPr>
      <xdr:spPr>
        <a:xfrm>
          <a:off x="4584700" y="659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56405</xdr:rowOff>
    </xdr:from>
    <xdr:ext cx="405111" cy="259045"/>
    <xdr:sp macro="" textlink="">
      <xdr:nvSpPr>
        <xdr:cNvPr id="72" name="【図書館】&#10;有形固定資産減価償却率該当値テキスト"/>
        <xdr:cNvSpPr txBox="1"/>
      </xdr:nvSpPr>
      <xdr:spPr>
        <a:xfrm>
          <a:off x="4673600" y="657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34544</xdr:rowOff>
    </xdr:from>
    <xdr:to>
      <xdr:col>20</xdr:col>
      <xdr:colOff>38100</xdr:colOff>
      <xdr:row>38</xdr:row>
      <xdr:rowOff>136144</xdr:rowOff>
    </xdr:to>
    <xdr:sp macro="" textlink="">
      <xdr:nvSpPr>
        <xdr:cNvPr id="73" name="楕円 72"/>
        <xdr:cNvSpPr/>
      </xdr:nvSpPr>
      <xdr:spPr>
        <a:xfrm>
          <a:off x="3746500" y="65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85344</xdr:rowOff>
    </xdr:from>
    <xdr:to>
      <xdr:col>24</xdr:col>
      <xdr:colOff>63500</xdr:colOff>
      <xdr:row>38</xdr:row>
      <xdr:rowOff>128778</xdr:rowOff>
    </xdr:to>
    <xdr:cxnSp macro="">
      <xdr:nvCxnSpPr>
        <xdr:cNvPr id="74" name="直線コネクタ 73"/>
        <xdr:cNvCxnSpPr/>
      </xdr:nvCxnSpPr>
      <xdr:spPr>
        <a:xfrm>
          <a:off x="3797300" y="660044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155702</xdr:rowOff>
    </xdr:from>
    <xdr:to>
      <xdr:col>15</xdr:col>
      <xdr:colOff>101600</xdr:colOff>
      <xdr:row>38</xdr:row>
      <xdr:rowOff>85852</xdr:rowOff>
    </xdr:to>
    <xdr:sp macro="" textlink="">
      <xdr:nvSpPr>
        <xdr:cNvPr id="75" name="楕円 74"/>
        <xdr:cNvSpPr/>
      </xdr:nvSpPr>
      <xdr:spPr>
        <a:xfrm>
          <a:off x="2857500" y="64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35052</xdr:rowOff>
    </xdr:from>
    <xdr:to>
      <xdr:col>19</xdr:col>
      <xdr:colOff>177800</xdr:colOff>
      <xdr:row>38</xdr:row>
      <xdr:rowOff>85344</xdr:rowOff>
    </xdr:to>
    <xdr:cxnSp macro="">
      <xdr:nvCxnSpPr>
        <xdr:cNvPr id="76" name="直線コネクタ 75"/>
        <xdr:cNvCxnSpPr/>
      </xdr:nvCxnSpPr>
      <xdr:spPr>
        <a:xfrm>
          <a:off x="2908300" y="65501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128270</xdr:rowOff>
    </xdr:from>
    <xdr:to>
      <xdr:col>10</xdr:col>
      <xdr:colOff>165100</xdr:colOff>
      <xdr:row>38</xdr:row>
      <xdr:rowOff>58420</xdr:rowOff>
    </xdr:to>
    <xdr:sp macro="" textlink="">
      <xdr:nvSpPr>
        <xdr:cNvPr id="77" name="楕円 76"/>
        <xdr:cNvSpPr/>
      </xdr:nvSpPr>
      <xdr:spPr>
        <a:xfrm>
          <a:off x="1968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7620</xdr:rowOff>
    </xdr:from>
    <xdr:to>
      <xdr:col>15</xdr:col>
      <xdr:colOff>50800</xdr:colOff>
      <xdr:row>38</xdr:row>
      <xdr:rowOff>35052</xdr:rowOff>
    </xdr:to>
    <xdr:cxnSp macro="">
      <xdr:nvCxnSpPr>
        <xdr:cNvPr id="78" name="直線コネクタ 77"/>
        <xdr:cNvCxnSpPr/>
      </xdr:nvCxnSpPr>
      <xdr:spPr>
        <a:xfrm>
          <a:off x="2019300" y="65227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170959</xdr:rowOff>
    </xdr:from>
    <xdr:ext cx="405111" cy="259045"/>
    <xdr:sp macro="" textlink="">
      <xdr:nvSpPr>
        <xdr:cNvPr id="79" name="n_1aveValue【図書館】&#10;有形固定資産減価償却率"/>
        <xdr:cNvSpPr txBox="1"/>
      </xdr:nvSpPr>
      <xdr:spPr>
        <a:xfrm>
          <a:off x="3582044" y="600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141241</xdr:rowOff>
    </xdr:from>
    <xdr:ext cx="405111" cy="259045"/>
    <xdr:sp macro="" textlink="">
      <xdr:nvSpPr>
        <xdr:cNvPr id="80" name="n_2aveValue【図書館】&#10;有形固定資産減価償却率"/>
        <xdr:cNvSpPr txBox="1"/>
      </xdr:nvSpPr>
      <xdr:spPr>
        <a:xfrm>
          <a:off x="2705744" y="597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84091</xdr:rowOff>
    </xdr:from>
    <xdr:ext cx="405111" cy="259045"/>
    <xdr:sp macro="" textlink="">
      <xdr:nvSpPr>
        <xdr:cNvPr id="81" name="n_3aveValue【図書館】&#10;有形固定資産減価償却率"/>
        <xdr:cNvSpPr txBox="1"/>
      </xdr:nvSpPr>
      <xdr:spPr>
        <a:xfrm>
          <a:off x="1816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120667</xdr:rowOff>
    </xdr:from>
    <xdr:ext cx="405111" cy="259045"/>
    <xdr:sp macro="" textlink="">
      <xdr:nvSpPr>
        <xdr:cNvPr id="82" name="n_4aveValue【図書館】&#10;有形固定資産減価償却率"/>
        <xdr:cNvSpPr txBox="1"/>
      </xdr:nvSpPr>
      <xdr:spPr>
        <a:xfrm>
          <a:off x="927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127271</xdr:rowOff>
    </xdr:from>
    <xdr:ext cx="405111" cy="259045"/>
    <xdr:sp macro="" textlink="">
      <xdr:nvSpPr>
        <xdr:cNvPr id="83" name="n_1mainValue【図書館】&#10;有形固定資産減価償却率"/>
        <xdr:cNvSpPr txBox="1"/>
      </xdr:nvSpPr>
      <xdr:spPr>
        <a:xfrm>
          <a:off x="3582044" y="664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76979</xdr:rowOff>
    </xdr:from>
    <xdr:ext cx="405111" cy="259045"/>
    <xdr:sp macro="" textlink="">
      <xdr:nvSpPr>
        <xdr:cNvPr id="84" name="n_2mainValue【図書館】&#10;有形固定資産減価償却率"/>
        <xdr:cNvSpPr txBox="1"/>
      </xdr:nvSpPr>
      <xdr:spPr>
        <a:xfrm>
          <a:off x="2705744" y="659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49547</xdr:rowOff>
    </xdr:from>
    <xdr:ext cx="405111" cy="259045"/>
    <xdr:sp macro="" textlink="">
      <xdr:nvSpPr>
        <xdr:cNvPr id="85" name="n_3mainValue【図書館】&#10;有形固定資産減価償却率"/>
        <xdr:cNvSpPr txBox="1"/>
      </xdr:nvSpPr>
      <xdr:spPr>
        <a:xfrm>
          <a:off x="1816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69850</xdr:rowOff>
    </xdr:from>
    <xdr:to>
      <xdr:col>54</xdr:col>
      <xdr:colOff>189865</xdr:colOff>
      <xdr:row>40</xdr:row>
      <xdr:rowOff>139700</xdr:rowOff>
    </xdr:to>
    <xdr:cxnSp macro="">
      <xdr:nvCxnSpPr>
        <xdr:cNvPr id="109" name="直線コネクタ 108"/>
        <xdr:cNvCxnSpPr/>
      </xdr:nvCxnSpPr>
      <xdr:spPr>
        <a:xfrm flipV="1">
          <a:off x="10476865" y="57277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10" name="【図書館】&#10;一人当たり面積最小値テキスト"/>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11" name="直線コネクタ 110"/>
        <xdr:cNvCxnSpPr/>
      </xdr:nvCxnSpPr>
      <xdr:spPr>
        <a:xfrm>
          <a:off x="103886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16527</xdr:rowOff>
    </xdr:from>
    <xdr:ext cx="469744" cy="259045"/>
    <xdr:sp macro="" textlink="">
      <xdr:nvSpPr>
        <xdr:cNvPr id="112" name="【図書館】&#10;一人当たり面積最大値テキスト"/>
        <xdr:cNvSpPr txBox="1"/>
      </xdr:nvSpPr>
      <xdr:spPr>
        <a:xfrm>
          <a:off x="10515600" y="55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69850</xdr:rowOff>
    </xdr:from>
    <xdr:to>
      <xdr:col>55</xdr:col>
      <xdr:colOff>88900</xdr:colOff>
      <xdr:row>33</xdr:row>
      <xdr:rowOff>69850</xdr:rowOff>
    </xdr:to>
    <xdr:cxnSp macro="">
      <xdr:nvCxnSpPr>
        <xdr:cNvPr id="113" name="直線コネクタ 112"/>
        <xdr:cNvCxnSpPr/>
      </xdr:nvCxnSpPr>
      <xdr:spPr>
        <a:xfrm>
          <a:off x="103886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4"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5" name="フローチャート: 判断 114"/>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6" name="フローチャート: 判断 115"/>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76200</xdr:rowOff>
    </xdr:from>
    <xdr:to>
      <xdr:col>46</xdr:col>
      <xdr:colOff>38100</xdr:colOff>
      <xdr:row>39</xdr:row>
      <xdr:rowOff>6350</xdr:rowOff>
    </xdr:to>
    <xdr:sp macro="" textlink="">
      <xdr:nvSpPr>
        <xdr:cNvPr id="117" name="フローチャート: 判断 116"/>
        <xdr:cNvSpPr/>
      </xdr:nvSpPr>
      <xdr:spPr>
        <a:xfrm>
          <a:off x="8699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127000</xdr:rowOff>
    </xdr:from>
    <xdr:to>
      <xdr:col>41</xdr:col>
      <xdr:colOff>101600</xdr:colOff>
      <xdr:row>39</xdr:row>
      <xdr:rowOff>57150</xdr:rowOff>
    </xdr:to>
    <xdr:sp macro="" textlink="">
      <xdr:nvSpPr>
        <xdr:cNvPr id="118" name="フローチャート: 判断 117"/>
        <xdr:cNvSpPr/>
      </xdr:nvSpPr>
      <xdr:spPr>
        <a:xfrm>
          <a:off x="7810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19" name="フローチャート: 判断 118"/>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76200</xdr:rowOff>
    </xdr:from>
    <xdr:to>
      <xdr:col>55</xdr:col>
      <xdr:colOff>50800</xdr:colOff>
      <xdr:row>41</xdr:row>
      <xdr:rowOff>6350</xdr:rowOff>
    </xdr:to>
    <xdr:sp macro="" textlink="">
      <xdr:nvSpPr>
        <xdr:cNvPr id="125" name="楕円 124"/>
        <xdr:cNvSpPr/>
      </xdr:nvSpPr>
      <xdr:spPr>
        <a:xfrm>
          <a:off x="104267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162577</xdr:rowOff>
    </xdr:from>
    <xdr:ext cx="469744" cy="259045"/>
    <xdr:sp macro="" textlink="">
      <xdr:nvSpPr>
        <xdr:cNvPr id="126" name="【図書館】&#10;一人当たり面積該当値テキスト"/>
        <xdr:cNvSpPr txBox="1"/>
      </xdr:nvSpPr>
      <xdr:spPr>
        <a:xfrm>
          <a:off x="10515600"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88900</xdr:rowOff>
    </xdr:from>
    <xdr:to>
      <xdr:col>50</xdr:col>
      <xdr:colOff>165100</xdr:colOff>
      <xdr:row>41</xdr:row>
      <xdr:rowOff>19050</xdr:rowOff>
    </xdr:to>
    <xdr:sp macro="" textlink="">
      <xdr:nvSpPr>
        <xdr:cNvPr id="127" name="楕円 126"/>
        <xdr:cNvSpPr/>
      </xdr:nvSpPr>
      <xdr:spPr>
        <a:xfrm>
          <a:off x="9588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127000</xdr:rowOff>
    </xdr:from>
    <xdr:to>
      <xdr:col>55</xdr:col>
      <xdr:colOff>0</xdr:colOff>
      <xdr:row>40</xdr:row>
      <xdr:rowOff>139700</xdr:rowOff>
    </xdr:to>
    <xdr:cxnSp macro="">
      <xdr:nvCxnSpPr>
        <xdr:cNvPr id="128" name="直線コネクタ 127"/>
        <xdr:cNvCxnSpPr/>
      </xdr:nvCxnSpPr>
      <xdr:spPr>
        <a:xfrm flipV="1">
          <a:off x="9639300" y="6985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88900</xdr:rowOff>
    </xdr:from>
    <xdr:to>
      <xdr:col>46</xdr:col>
      <xdr:colOff>38100</xdr:colOff>
      <xdr:row>41</xdr:row>
      <xdr:rowOff>19050</xdr:rowOff>
    </xdr:to>
    <xdr:sp macro="" textlink="">
      <xdr:nvSpPr>
        <xdr:cNvPr id="129" name="楕円 128"/>
        <xdr:cNvSpPr/>
      </xdr:nvSpPr>
      <xdr:spPr>
        <a:xfrm>
          <a:off x="8699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139700</xdr:rowOff>
    </xdr:from>
    <xdr:to>
      <xdr:col>50</xdr:col>
      <xdr:colOff>114300</xdr:colOff>
      <xdr:row>40</xdr:row>
      <xdr:rowOff>139700</xdr:rowOff>
    </xdr:to>
    <xdr:cxnSp macro="">
      <xdr:nvCxnSpPr>
        <xdr:cNvPr id="130" name="直線コネクタ 129"/>
        <xdr:cNvCxnSpPr/>
      </xdr:nvCxnSpPr>
      <xdr:spPr>
        <a:xfrm>
          <a:off x="8750300" y="699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101600</xdr:rowOff>
    </xdr:from>
    <xdr:to>
      <xdr:col>41</xdr:col>
      <xdr:colOff>101600</xdr:colOff>
      <xdr:row>41</xdr:row>
      <xdr:rowOff>31750</xdr:rowOff>
    </xdr:to>
    <xdr:sp macro="" textlink="">
      <xdr:nvSpPr>
        <xdr:cNvPr id="131" name="楕円 130"/>
        <xdr:cNvSpPr/>
      </xdr:nvSpPr>
      <xdr:spPr>
        <a:xfrm>
          <a:off x="7810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139700</xdr:rowOff>
    </xdr:from>
    <xdr:to>
      <xdr:col>45</xdr:col>
      <xdr:colOff>177800</xdr:colOff>
      <xdr:row>40</xdr:row>
      <xdr:rowOff>152400</xdr:rowOff>
    </xdr:to>
    <xdr:cxnSp macro="">
      <xdr:nvCxnSpPr>
        <xdr:cNvPr id="132" name="直線コネクタ 131"/>
        <xdr:cNvCxnSpPr/>
      </xdr:nvCxnSpPr>
      <xdr:spPr>
        <a:xfrm flipV="1">
          <a:off x="7861300" y="6997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168927</xdr:rowOff>
    </xdr:from>
    <xdr:ext cx="469744" cy="259045"/>
    <xdr:sp macro="" textlink="">
      <xdr:nvSpPr>
        <xdr:cNvPr id="133" name="n_1aveValue【図書館】&#10;一人当たり面積"/>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22877</xdr:rowOff>
    </xdr:from>
    <xdr:ext cx="469744" cy="259045"/>
    <xdr:sp macro="" textlink="">
      <xdr:nvSpPr>
        <xdr:cNvPr id="134" name="n_2aveValue【図書館】&#10;一人当たり面積"/>
        <xdr:cNvSpPr txBox="1"/>
      </xdr:nvSpPr>
      <xdr:spPr>
        <a:xfrm>
          <a:off x="85154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73677</xdr:rowOff>
    </xdr:from>
    <xdr:ext cx="469744" cy="259045"/>
    <xdr:sp macro="" textlink="">
      <xdr:nvSpPr>
        <xdr:cNvPr id="135" name="n_3aveValue【図書館】&#10;一人当たり面積"/>
        <xdr:cNvSpPr txBox="1"/>
      </xdr:nvSpPr>
      <xdr:spPr>
        <a:xfrm>
          <a:off x="76264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137177</xdr:rowOff>
    </xdr:from>
    <xdr:ext cx="469744" cy="259045"/>
    <xdr:sp macro="" textlink="">
      <xdr:nvSpPr>
        <xdr:cNvPr id="136" name="n_4aveValue【図書館】&#10;一人当たり面積"/>
        <xdr:cNvSpPr txBox="1"/>
      </xdr:nvSpPr>
      <xdr:spPr>
        <a:xfrm>
          <a:off x="6737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10177</xdr:rowOff>
    </xdr:from>
    <xdr:ext cx="469744" cy="259045"/>
    <xdr:sp macro="" textlink="">
      <xdr:nvSpPr>
        <xdr:cNvPr id="137" name="n_1mainValue【図書館】&#10;一人当たり面積"/>
        <xdr:cNvSpPr txBox="1"/>
      </xdr:nvSpPr>
      <xdr:spPr>
        <a:xfrm>
          <a:off x="93917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10177</xdr:rowOff>
    </xdr:from>
    <xdr:ext cx="469744" cy="259045"/>
    <xdr:sp macro="" textlink="">
      <xdr:nvSpPr>
        <xdr:cNvPr id="138" name="n_2mainValue【図書館】&#10;一人当たり面積"/>
        <xdr:cNvSpPr txBox="1"/>
      </xdr:nvSpPr>
      <xdr:spPr>
        <a:xfrm>
          <a:off x="85154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39" name="n_3mainValue【図書館】&#10;一人当たり面積"/>
        <xdr:cNvSpPr txBox="1"/>
      </xdr:nvSpPr>
      <xdr:spPr>
        <a:xfrm>
          <a:off x="7626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2" name="テキスト ボックス 151"/>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64</xdr:row>
      <xdr:rowOff>76200</xdr:rowOff>
    </xdr:to>
    <xdr:cxnSp macro="">
      <xdr:nvCxnSpPr>
        <xdr:cNvPr id="164" name="直線コネクタ 163"/>
        <xdr:cNvCxnSpPr/>
      </xdr:nvCxnSpPr>
      <xdr:spPr>
        <a:xfrm flipV="1">
          <a:off x="4634865" y="976312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5"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6" name="直線コネクタ 165"/>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67" name="【体育館・プー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68" name="直線コネクタ 167"/>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46372</xdr:rowOff>
    </xdr:from>
    <xdr:ext cx="405111" cy="259045"/>
    <xdr:sp macro="" textlink="">
      <xdr:nvSpPr>
        <xdr:cNvPr id="169" name="【体育館・プール】&#10;有形固定資産減価償却率平均値テキスト"/>
        <xdr:cNvSpPr txBox="1"/>
      </xdr:nvSpPr>
      <xdr:spPr>
        <a:xfrm>
          <a:off x="4673600" y="1016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170" name="フローチャート: 判断 169"/>
        <xdr:cNvSpPr/>
      </xdr:nvSpPr>
      <xdr:spPr>
        <a:xfrm>
          <a:off x="4584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71" name="フローチャート: 判断 170"/>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133985</xdr:rowOff>
    </xdr:from>
    <xdr:to>
      <xdr:col>15</xdr:col>
      <xdr:colOff>101600</xdr:colOff>
      <xdr:row>60</xdr:row>
      <xdr:rowOff>64135</xdr:rowOff>
    </xdr:to>
    <xdr:sp macro="" textlink="">
      <xdr:nvSpPr>
        <xdr:cNvPr id="172" name="フローチャート: 判断 171"/>
        <xdr:cNvSpPr/>
      </xdr:nvSpPr>
      <xdr:spPr>
        <a:xfrm>
          <a:off x="2857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73" name="フローチャート: 判断 172"/>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74" name="フローチャート: 判断 173"/>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25400</xdr:rowOff>
    </xdr:from>
    <xdr:to>
      <xdr:col>24</xdr:col>
      <xdr:colOff>114300</xdr:colOff>
      <xdr:row>64</xdr:row>
      <xdr:rowOff>127000</xdr:rowOff>
    </xdr:to>
    <xdr:sp macro="" textlink="">
      <xdr:nvSpPr>
        <xdr:cNvPr id="180" name="楕円 179"/>
        <xdr:cNvSpPr/>
      </xdr:nvSpPr>
      <xdr:spPr>
        <a:xfrm>
          <a:off x="45847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111777</xdr:rowOff>
    </xdr:from>
    <xdr:ext cx="469744" cy="259045"/>
    <xdr:sp macro="" textlink="">
      <xdr:nvSpPr>
        <xdr:cNvPr id="181" name="【体育館・プール】&#10;有形固定資産減価償却率該当値テキスト"/>
        <xdr:cNvSpPr txBox="1"/>
      </xdr:nvSpPr>
      <xdr:spPr>
        <a:xfrm>
          <a:off x="4673600"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25400</xdr:rowOff>
    </xdr:from>
    <xdr:to>
      <xdr:col>20</xdr:col>
      <xdr:colOff>38100</xdr:colOff>
      <xdr:row>64</xdr:row>
      <xdr:rowOff>127000</xdr:rowOff>
    </xdr:to>
    <xdr:sp macro="" textlink="">
      <xdr:nvSpPr>
        <xdr:cNvPr id="182" name="楕円 181"/>
        <xdr:cNvSpPr/>
      </xdr:nvSpPr>
      <xdr:spPr>
        <a:xfrm>
          <a:off x="3746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76200</xdr:rowOff>
    </xdr:from>
    <xdr:to>
      <xdr:col>24</xdr:col>
      <xdr:colOff>63500</xdr:colOff>
      <xdr:row>64</xdr:row>
      <xdr:rowOff>76200</xdr:rowOff>
    </xdr:to>
    <xdr:cxnSp macro="">
      <xdr:nvCxnSpPr>
        <xdr:cNvPr id="183" name="直線コネクタ 182"/>
        <xdr:cNvCxnSpPr/>
      </xdr:nvCxnSpPr>
      <xdr:spPr>
        <a:xfrm>
          <a:off x="3797300" y="1104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25400</xdr:rowOff>
    </xdr:from>
    <xdr:to>
      <xdr:col>15</xdr:col>
      <xdr:colOff>101600</xdr:colOff>
      <xdr:row>64</xdr:row>
      <xdr:rowOff>127000</xdr:rowOff>
    </xdr:to>
    <xdr:sp macro="" textlink="">
      <xdr:nvSpPr>
        <xdr:cNvPr id="184" name="楕円 183"/>
        <xdr:cNvSpPr/>
      </xdr:nvSpPr>
      <xdr:spPr>
        <a:xfrm>
          <a:off x="2857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76200</xdr:rowOff>
    </xdr:from>
    <xdr:to>
      <xdr:col>19</xdr:col>
      <xdr:colOff>177800</xdr:colOff>
      <xdr:row>64</xdr:row>
      <xdr:rowOff>76200</xdr:rowOff>
    </xdr:to>
    <xdr:cxnSp macro="">
      <xdr:nvCxnSpPr>
        <xdr:cNvPr id="185" name="直線コネクタ 184"/>
        <xdr:cNvCxnSpPr/>
      </xdr:nvCxnSpPr>
      <xdr:spPr>
        <a:xfrm>
          <a:off x="2908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25400</xdr:rowOff>
    </xdr:from>
    <xdr:to>
      <xdr:col>10</xdr:col>
      <xdr:colOff>165100</xdr:colOff>
      <xdr:row>64</xdr:row>
      <xdr:rowOff>127000</xdr:rowOff>
    </xdr:to>
    <xdr:sp macro="" textlink="">
      <xdr:nvSpPr>
        <xdr:cNvPr id="186" name="楕円 185"/>
        <xdr:cNvSpPr/>
      </xdr:nvSpPr>
      <xdr:spPr>
        <a:xfrm>
          <a:off x="1968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76200</xdr:rowOff>
    </xdr:from>
    <xdr:to>
      <xdr:col>15</xdr:col>
      <xdr:colOff>50800</xdr:colOff>
      <xdr:row>64</xdr:row>
      <xdr:rowOff>76200</xdr:rowOff>
    </xdr:to>
    <xdr:cxnSp macro="">
      <xdr:nvCxnSpPr>
        <xdr:cNvPr id="187" name="直線コネクタ 186"/>
        <xdr:cNvCxnSpPr/>
      </xdr:nvCxnSpPr>
      <xdr:spPr>
        <a:xfrm>
          <a:off x="2019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111142</xdr:rowOff>
    </xdr:from>
    <xdr:ext cx="405111" cy="259045"/>
    <xdr:sp macro="" textlink="">
      <xdr:nvSpPr>
        <xdr:cNvPr id="188" name="n_1aveValue【体育館・プール】&#10;有形固定資産減価償却率"/>
        <xdr:cNvSpPr txBox="1"/>
      </xdr:nvSpPr>
      <xdr:spPr>
        <a:xfrm>
          <a:off x="3582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80662</xdr:rowOff>
    </xdr:from>
    <xdr:ext cx="405111" cy="259045"/>
    <xdr:sp macro="" textlink="">
      <xdr:nvSpPr>
        <xdr:cNvPr id="189" name="n_2aveValue【体育館・プール】&#10;有形固定資産減価償却率"/>
        <xdr:cNvSpPr txBox="1"/>
      </xdr:nvSpPr>
      <xdr:spPr>
        <a:xfrm>
          <a:off x="2705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90" name="n_3aveValue【体育館・プール】&#10;有形固定資産減価償却率"/>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33037</xdr:rowOff>
    </xdr:from>
    <xdr:ext cx="405111" cy="259045"/>
    <xdr:sp macro="" textlink="">
      <xdr:nvSpPr>
        <xdr:cNvPr id="191" name="n_4aveValue【体育館・プール】&#10;有形固定資産減価償却率"/>
        <xdr:cNvSpPr txBox="1"/>
      </xdr:nvSpPr>
      <xdr:spPr>
        <a:xfrm>
          <a:off x="927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64</xdr:row>
      <xdr:rowOff>118127</xdr:rowOff>
    </xdr:from>
    <xdr:ext cx="469744" cy="259045"/>
    <xdr:sp macro="" textlink="">
      <xdr:nvSpPr>
        <xdr:cNvPr id="192" name="n_1mainValue【体育館・プール】&#10;有形固定資産減価償却率"/>
        <xdr:cNvSpPr txBox="1"/>
      </xdr:nvSpPr>
      <xdr:spPr>
        <a:xfrm>
          <a:off x="35497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64</xdr:row>
      <xdr:rowOff>118127</xdr:rowOff>
    </xdr:from>
    <xdr:ext cx="469744" cy="259045"/>
    <xdr:sp macro="" textlink="">
      <xdr:nvSpPr>
        <xdr:cNvPr id="193" name="n_2mainValue【体育館・プール】&#10;有形固定資産減価償却率"/>
        <xdr:cNvSpPr txBox="1"/>
      </xdr:nvSpPr>
      <xdr:spPr>
        <a:xfrm>
          <a:off x="2673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64</xdr:row>
      <xdr:rowOff>118127</xdr:rowOff>
    </xdr:from>
    <xdr:ext cx="469744" cy="259045"/>
    <xdr:sp macro="" textlink="">
      <xdr:nvSpPr>
        <xdr:cNvPr id="194" name="n_3mainValue【体育館・プール】&#10;有形固定資産減価償却率"/>
        <xdr:cNvSpPr txBox="1"/>
      </xdr:nvSpPr>
      <xdr:spPr>
        <a:xfrm>
          <a:off x="1784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5" name="直線コネクタ 20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6" name="テキスト ボックス 20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7" name="直線コネクタ 20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8" name="テキスト ボックス 20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9" name="直線コネクタ 20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0" name="テキスト ボックス 20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1" name="直線コネクタ 21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2" name="テキスト ボックス 21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3" name="直線コネクタ 21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4" name="テキスト ボックス 21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6" name="テキスト ボックス 21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142875</xdr:rowOff>
    </xdr:from>
    <xdr:to>
      <xdr:col>54</xdr:col>
      <xdr:colOff>189865</xdr:colOff>
      <xdr:row>63</xdr:row>
      <xdr:rowOff>123825</xdr:rowOff>
    </xdr:to>
    <xdr:cxnSp macro="">
      <xdr:nvCxnSpPr>
        <xdr:cNvPr id="218" name="直線コネクタ 217"/>
        <xdr:cNvCxnSpPr/>
      </xdr:nvCxnSpPr>
      <xdr:spPr>
        <a:xfrm flipV="1">
          <a:off x="10476865" y="957262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127652</xdr:rowOff>
    </xdr:from>
    <xdr:ext cx="469744" cy="259045"/>
    <xdr:sp macro="" textlink="">
      <xdr:nvSpPr>
        <xdr:cNvPr id="219" name="【体育館・プール】&#10;一人当たり面積最小値テキスト"/>
        <xdr:cNvSpPr txBox="1"/>
      </xdr:nvSpPr>
      <xdr:spPr>
        <a:xfrm>
          <a:off x="10515600" y="1092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123825</xdr:rowOff>
    </xdr:from>
    <xdr:to>
      <xdr:col>55</xdr:col>
      <xdr:colOff>88900</xdr:colOff>
      <xdr:row>63</xdr:row>
      <xdr:rowOff>123825</xdr:rowOff>
    </xdr:to>
    <xdr:cxnSp macro="">
      <xdr:nvCxnSpPr>
        <xdr:cNvPr id="220" name="直線コネクタ 219"/>
        <xdr:cNvCxnSpPr/>
      </xdr:nvCxnSpPr>
      <xdr:spPr>
        <a:xfrm>
          <a:off x="10388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89552</xdr:rowOff>
    </xdr:from>
    <xdr:ext cx="469744" cy="259045"/>
    <xdr:sp macro="" textlink="">
      <xdr:nvSpPr>
        <xdr:cNvPr id="221" name="【体育館・プール】&#10;一人当たり面積最大値テキスト"/>
        <xdr:cNvSpPr txBox="1"/>
      </xdr:nvSpPr>
      <xdr:spPr>
        <a:xfrm>
          <a:off x="10515600" y="934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142875</xdr:rowOff>
    </xdr:from>
    <xdr:to>
      <xdr:col>55</xdr:col>
      <xdr:colOff>88900</xdr:colOff>
      <xdr:row>55</xdr:row>
      <xdr:rowOff>142875</xdr:rowOff>
    </xdr:to>
    <xdr:cxnSp macro="">
      <xdr:nvCxnSpPr>
        <xdr:cNvPr id="222" name="直線コネクタ 221"/>
        <xdr:cNvCxnSpPr/>
      </xdr:nvCxnSpPr>
      <xdr:spPr>
        <a:xfrm>
          <a:off x="10388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6367</xdr:rowOff>
    </xdr:from>
    <xdr:ext cx="469744" cy="259045"/>
    <xdr:sp macro="" textlink="">
      <xdr:nvSpPr>
        <xdr:cNvPr id="223" name="【体育館・プール】&#10;一人当たり面積平均値テキスト"/>
        <xdr:cNvSpPr txBox="1"/>
      </xdr:nvSpPr>
      <xdr:spPr>
        <a:xfrm>
          <a:off x="10515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24" name="フローチャート: 判断 223"/>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25" name="フローチャート: 判断 224"/>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xdr:rowOff>
    </xdr:from>
    <xdr:to>
      <xdr:col>46</xdr:col>
      <xdr:colOff>38100</xdr:colOff>
      <xdr:row>61</xdr:row>
      <xdr:rowOff>106045</xdr:rowOff>
    </xdr:to>
    <xdr:sp macro="" textlink="">
      <xdr:nvSpPr>
        <xdr:cNvPr id="226" name="フローチャート: 判断 225"/>
        <xdr:cNvSpPr/>
      </xdr:nvSpPr>
      <xdr:spPr>
        <a:xfrm>
          <a:off x="86995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153035</xdr:rowOff>
    </xdr:from>
    <xdr:to>
      <xdr:col>41</xdr:col>
      <xdr:colOff>101600</xdr:colOff>
      <xdr:row>61</xdr:row>
      <xdr:rowOff>83185</xdr:rowOff>
    </xdr:to>
    <xdr:sp macro="" textlink="">
      <xdr:nvSpPr>
        <xdr:cNvPr id="227" name="フローチャート: 判断 226"/>
        <xdr:cNvSpPr/>
      </xdr:nvSpPr>
      <xdr:spPr>
        <a:xfrm>
          <a:off x="7810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19685</xdr:rowOff>
    </xdr:from>
    <xdr:to>
      <xdr:col>36</xdr:col>
      <xdr:colOff>165100</xdr:colOff>
      <xdr:row>61</xdr:row>
      <xdr:rowOff>121285</xdr:rowOff>
    </xdr:to>
    <xdr:sp macro="" textlink="">
      <xdr:nvSpPr>
        <xdr:cNvPr id="228" name="フローチャート: 判断 227"/>
        <xdr:cNvSpPr/>
      </xdr:nvSpPr>
      <xdr:spPr>
        <a:xfrm>
          <a:off x="6921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9" name="テキスト ボックス 2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0" name="テキスト ボックス 2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1" name="テキスト ボックス 2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2" name="テキスト ボックス 2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3" name="テキスト ボックス 2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105410</xdr:rowOff>
    </xdr:from>
    <xdr:to>
      <xdr:col>55</xdr:col>
      <xdr:colOff>50800</xdr:colOff>
      <xdr:row>63</xdr:row>
      <xdr:rowOff>35560</xdr:rowOff>
    </xdr:to>
    <xdr:sp macro="" textlink="">
      <xdr:nvSpPr>
        <xdr:cNvPr id="234" name="楕円 233"/>
        <xdr:cNvSpPr/>
      </xdr:nvSpPr>
      <xdr:spPr>
        <a:xfrm>
          <a:off x="104267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83837</xdr:rowOff>
    </xdr:from>
    <xdr:ext cx="469744" cy="259045"/>
    <xdr:sp macro="" textlink="">
      <xdr:nvSpPr>
        <xdr:cNvPr id="235" name="【体育館・プール】&#10;一人当たり面積該当値テキスト"/>
        <xdr:cNvSpPr txBox="1"/>
      </xdr:nvSpPr>
      <xdr:spPr>
        <a:xfrm>
          <a:off x="10515600"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109220</xdr:rowOff>
    </xdr:from>
    <xdr:to>
      <xdr:col>50</xdr:col>
      <xdr:colOff>165100</xdr:colOff>
      <xdr:row>63</xdr:row>
      <xdr:rowOff>39370</xdr:rowOff>
    </xdr:to>
    <xdr:sp macro="" textlink="">
      <xdr:nvSpPr>
        <xdr:cNvPr id="236" name="楕円 235"/>
        <xdr:cNvSpPr/>
      </xdr:nvSpPr>
      <xdr:spPr>
        <a:xfrm>
          <a:off x="9588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156210</xdr:rowOff>
    </xdr:from>
    <xdr:to>
      <xdr:col>55</xdr:col>
      <xdr:colOff>0</xdr:colOff>
      <xdr:row>62</xdr:row>
      <xdr:rowOff>160020</xdr:rowOff>
    </xdr:to>
    <xdr:cxnSp macro="">
      <xdr:nvCxnSpPr>
        <xdr:cNvPr id="237" name="直線コネクタ 236"/>
        <xdr:cNvCxnSpPr/>
      </xdr:nvCxnSpPr>
      <xdr:spPr>
        <a:xfrm flipV="1">
          <a:off x="9639300" y="107861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116840</xdr:rowOff>
    </xdr:from>
    <xdr:to>
      <xdr:col>46</xdr:col>
      <xdr:colOff>38100</xdr:colOff>
      <xdr:row>63</xdr:row>
      <xdr:rowOff>46990</xdr:rowOff>
    </xdr:to>
    <xdr:sp macro="" textlink="">
      <xdr:nvSpPr>
        <xdr:cNvPr id="238" name="楕円 237"/>
        <xdr:cNvSpPr/>
      </xdr:nvSpPr>
      <xdr:spPr>
        <a:xfrm>
          <a:off x="8699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160020</xdr:rowOff>
    </xdr:from>
    <xdr:to>
      <xdr:col>50</xdr:col>
      <xdr:colOff>114300</xdr:colOff>
      <xdr:row>62</xdr:row>
      <xdr:rowOff>167640</xdr:rowOff>
    </xdr:to>
    <xdr:cxnSp macro="">
      <xdr:nvCxnSpPr>
        <xdr:cNvPr id="239" name="直線コネクタ 238"/>
        <xdr:cNvCxnSpPr/>
      </xdr:nvCxnSpPr>
      <xdr:spPr>
        <a:xfrm flipV="1">
          <a:off x="8750300" y="10789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120650</xdr:rowOff>
    </xdr:from>
    <xdr:to>
      <xdr:col>41</xdr:col>
      <xdr:colOff>101600</xdr:colOff>
      <xdr:row>63</xdr:row>
      <xdr:rowOff>50800</xdr:rowOff>
    </xdr:to>
    <xdr:sp macro="" textlink="">
      <xdr:nvSpPr>
        <xdr:cNvPr id="240" name="楕円 239"/>
        <xdr:cNvSpPr/>
      </xdr:nvSpPr>
      <xdr:spPr>
        <a:xfrm>
          <a:off x="7810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167640</xdr:rowOff>
    </xdr:from>
    <xdr:to>
      <xdr:col>45</xdr:col>
      <xdr:colOff>177800</xdr:colOff>
      <xdr:row>63</xdr:row>
      <xdr:rowOff>0</xdr:rowOff>
    </xdr:to>
    <xdr:cxnSp macro="">
      <xdr:nvCxnSpPr>
        <xdr:cNvPr id="241" name="直線コネクタ 240"/>
        <xdr:cNvCxnSpPr/>
      </xdr:nvCxnSpPr>
      <xdr:spPr>
        <a:xfrm flipV="1">
          <a:off x="7861300" y="107975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105427</xdr:rowOff>
    </xdr:from>
    <xdr:ext cx="469744" cy="259045"/>
    <xdr:sp macro="" textlink="">
      <xdr:nvSpPr>
        <xdr:cNvPr id="242" name="n_1aveValue【体育館・プール】&#10;一人当たり面積"/>
        <xdr:cNvSpPr txBox="1"/>
      </xdr:nvSpPr>
      <xdr:spPr>
        <a:xfrm>
          <a:off x="93917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122572</xdr:rowOff>
    </xdr:from>
    <xdr:ext cx="469744" cy="259045"/>
    <xdr:sp macro="" textlink="">
      <xdr:nvSpPr>
        <xdr:cNvPr id="243" name="n_2aveValue【体育館・プール】&#10;一人当たり面積"/>
        <xdr:cNvSpPr txBox="1"/>
      </xdr:nvSpPr>
      <xdr:spPr>
        <a:xfrm>
          <a:off x="8515427" y="1023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99712</xdr:rowOff>
    </xdr:from>
    <xdr:ext cx="469744" cy="259045"/>
    <xdr:sp macro="" textlink="">
      <xdr:nvSpPr>
        <xdr:cNvPr id="244" name="n_3aveValue【体育館・プール】&#10;一人当たり面積"/>
        <xdr:cNvSpPr txBox="1"/>
      </xdr:nvSpPr>
      <xdr:spPr>
        <a:xfrm>
          <a:off x="7626427" y="1021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137812</xdr:rowOff>
    </xdr:from>
    <xdr:ext cx="469744" cy="259045"/>
    <xdr:sp macro="" textlink="">
      <xdr:nvSpPr>
        <xdr:cNvPr id="245" name="n_4aveValue【体育館・プール】&#10;一人当たり面積"/>
        <xdr:cNvSpPr txBox="1"/>
      </xdr:nvSpPr>
      <xdr:spPr>
        <a:xfrm>
          <a:off x="6737427" y="1025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30497</xdr:rowOff>
    </xdr:from>
    <xdr:ext cx="469744" cy="259045"/>
    <xdr:sp macro="" textlink="">
      <xdr:nvSpPr>
        <xdr:cNvPr id="246" name="n_1mainValue【体育館・プール】&#10;一人当たり面積"/>
        <xdr:cNvSpPr txBox="1"/>
      </xdr:nvSpPr>
      <xdr:spPr>
        <a:xfrm>
          <a:off x="93917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38117</xdr:rowOff>
    </xdr:from>
    <xdr:ext cx="469744" cy="259045"/>
    <xdr:sp macro="" textlink="">
      <xdr:nvSpPr>
        <xdr:cNvPr id="247" name="n_2mainValue【体育館・プール】&#10;一人当たり面積"/>
        <xdr:cNvSpPr txBox="1"/>
      </xdr:nvSpPr>
      <xdr:spPr>
        <a:xfrm>
          <a:off x="85154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41927</xdr:rowOff>
    </xdr:from>
    <xdr:ext cx="469744" cy="259045"/>
    <xdr:sp macro="" textlink="">
      <xdr:nvSpPr>
        <xdr:cNvPr id="248" name="n_3mainValue【体育館・プール】&#10;一人当たり面積"/>
        <xdr:cNvSpPr txBox="1"/>
      </xdr:nvSpPr>
      <xdr:spPr>
        <a:xfrm>
          <a:off x="7626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7" name="テキスト ボックス 25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8" name="直線コネクタ 25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9" name="テキスト ボックス 25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0" name="直線コネクタ 25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1" name="テキスト ボックス 26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2" name="直線コネクタ 26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3" name="テキスト ボックス 26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4" name="直線コネクタ 26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5" name="テキスト ボックス 26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6" name="直線コネクタ 26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7" name="テキスト ボックス 26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8" name="直線コネクタ 26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9" name="テキスト ボックス 26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1" name="テキスト ボックス 27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163830</xdr:rowOff>
    </xdr:to>
    <xdr:cxnSp macro="">
      <xdr:nvCxnSpPr>
        <xdr:cNvPr id="273" name="直線コネクタ 272"/>
        <xdr:cNvCxnSpPr/>
      </xdr:nvCxnSpPr>
      <xdr:spPr>
        <a:xfrm flipV="1">
          <a:off x="4634865" y="1334452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167657</xdr:rowOff>
    </xdr:from>
    <xdr:ext cx="405111" cy="259045"/>
    <xdr:sp macro="" textlink="">
      <xdr:nvSpPr>
        <xdr:cNvPr id="274" name="【福祉施設】&#10;有形固定資産減価償却率最小値テキスト"/>
        <xdr:cNvSpPr txBox="1"/>
      </xdr:nvSpPr>
      <xdr:spPr>
        <a:xfrm>
          <a:off x="4673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163830</xdr:rowOff>
    </xdr:from>
    <xdr:to>
      <xdr:col>24</xdr:col>
      <xdr:colOff>152400</xdr:colOff>
      <xdr:row>85</xdr:row>
      <xdr:rowOff>163830</xdr:rowOff>
    </xdr:to>
    <xdr:cxnSp macro="">
      <xdr:nvCxnSpPr>
        <xdr:cNvPr id="275" name="直線コネクタ 274"/>
        <xdr:cNvCxnSpPr/>
      </xdr:nvCxnSpPr>
      <xdr:spPr>
        <a:xfrm>
          <a:off x="4546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76"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77" name="直線コネクタ 276"/>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42563</xdr:rowOff>
    </xdr:from>
    <xdr:ext cx="405111" cy="259045"/>
    <xdr:sp macro="" textlink="">
      <xdr:nvSpPr>
        <xdr:cNvPr id="278" name="【福祉施設】&#10;有形固定資産減価償却率平均値テキスト"/>
        <xdr:cNvSpPr txBox="1"/>
      </xdr:nvSpPr>
      <xdr:spPr>
        <a:xfrm>
          <a:off x="4673600" y="13930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19686</xdr:rowOff>
    </xdr:from>
    <xdr:to>
      <xdr:col>24</xdr:col>
      <xdr:colOff>114300</xdr:colOff>
      <xdr:row>82</xdr:row>
      <xdr:rowOff>121286</xdr:rowOff>
    </xdr:to>
    <xdr:sp macro="" textlink="">
      <xdr:nvSpPr>
        <xdr:cNvPr id="279" name="フローチャート: 判断 278"/>
        <xdr:cNvSpPr/>
      </xdr:nvSpPr>
      <xdr:spPr>
        <a:xfrm>
          <a:off x="45847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80" name="フローチャート: 判断 279"/>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81" name="フローチャート: 判断 280"/>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130175</xdr:rowOff>
    </xdr:from>
    <xdr:to>
      <xdr:col>10</xdr:col>
      <xdr:colOff>165100</xdr:colOff>
      <xdr:row>82</xdr:row>
      <xdr:rowOff>60325</xdr:rowOff>
    </xdr:to>
    <xdr:sp macro="" textlink="">
      <xdr:nvSpPr>
        <xdr:cNvPr id="282" name="フローチャート: 判断 281"/>
        <xdr:cNvSpPr/>
      </xdr:nvSpPr>
      <xdr:spPr>
        <a:xfrm>
          <a:off x="1968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126364</xdr:rowOff>
    </xdr:from>
    <xdr:to>
      <xdr:col>6</xdr:col>
      <xdr:colOff>38100</xdr:colOff>
      <xdr:row>81</xdr:row>
      <xdr:rowOff>56514</xdr:rowOff>
    </xdr:to>
    <xdr:sp macro="" textlink="">
      <xdr:nvSpPr>
        <xdr:cNvPr id="283" name="フローチャート: 判断 282"/>
        <xdr:cNvSpPr/>
      </xdr:nvSpPr>
      <xdr:spPr>
        <a:xfrm>
          <a:off x="1079500" y="1384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4" name="テキスト ボックス 28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5" name="テキスト ボックス 28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6" name="テキスト ボックス 28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7" name="テキスト ボックス 28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8" name="テキスト ボックス 28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17780</xdr:rowOff>
    </xdr:from>
    <xdr:to>
      <xdr:col>24</xdr:col>
      <xdr:colOff>114300</xdr:colOff>
      <xdr:row>83</xdr:row>
      <xdr:rowOff>119380</xdr:rowOff>
    </xdr:to>
    <xdr:sp macro="" textlink="">
      <xdr:nvSpPr>
        <xdr:cNvPr id="289" name="楕円 288"/>
        <xdr:cNvSpPr/>
      </xdr:nvSpPr>
      <xdr:spPr>
        <a:xfrm>
          <a:off x="45847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167657</xdr:rowOff>
    </xdr:from>
    <xdr:ext cx="405111" cy="259045"/>
    <xdr:sp macro="" textlink="">
      <xdr:nvSpPr>
        <xdr:cNvPr id="290" name="【福祉施設】&#10;有形固定資産減価償却率該当値テキスト"/>
        <xdr:cNvSpPr txBox="1"/>
      </xdr:nvSpPr>
      <xdr:spPr>
        <a:xfrm>
          <a:off x="4673600"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147320</xdr:rowOff>
    </xdr:from>
    <xdr:to>
      <xdr:col>20</xdr:col>
      <xdr:colOff>38100</xdr:colOff>
      <xdr:row>83</xdr:row>
      <xdr:rowOff>77470</xdr:rowOff>
    </xdr:to>
    <xdr:sp macro="" textlink="">
      <xdr:nvSpPr>
        <xdr:cNvPr id="291" name="楕円 290"/>
        <xdr:cNvSpPr/>
      </xdr:nvSpPr>
      <xdr:spPr>
        <a:xfrm>
          <a:off x="3746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26670</xdr:rowOff>
    </xdr:from>
    <xdr:to>
      <xdr:col>24</xdr:col>
      <xdr:colOff>63500</xdr:colOff>
      <xdr:row>83</xdr:row>
      <xdr:rowOff>68580</xdr:rowOff>
    </xdr:to>
    <xdr:cxnSp macro="">
      <xdr:nvCxnSpPr>
        <xdr:cNvPr id="292" name="直線コネクタ 291"/>
        <xdr:cNvCxnSpPr/>
      </xdr:nvCxnSpPr>
      <xdr:spPr>
        <a:xfrm>
          <a:off x="3797300" y="142570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88264</xdr:rowOff>
    </xdr:from>
    <xdr:to>
      <xdr:col>15</xdr:col>
      <xdr:colOff>101600</xdr:colOff>
      <xdr:row>83</xdr:row>
      <xdr:rowOff>18414</xdr:rowOff>
    </xdr:to>
    <xdr:sp macro="" textlink="">
      <xdr:nvSpPr>
        <xdr:cNvPr id="293" name="楕円 292"/>
        <xdr:cNvSpPr/>
      </xdr:nvSpPr>
      <xdr:spPr>
        <a:xfrm>
          <a:off x="2857500" y="1414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139064</xdr:rowOff>
    </xdr:from>
    <xdr:to>
      <xdr:col>19</xdr:col>
      <xdr:colOff>177800</xdr:colOff>
      <xdr:row>83</xdr:row>
      <xdr:rowOff>26670</xdr:rowOff>
    </xdr:to>
    <xdr:cxnSp macro="">
      <xdr:nvCxnSpPr>
        <xdr:cNvPr id="294" name="直線コネクタ 293"/>
        <xdr:cNvCxnSpPr/>
      </xdr:nvCxnSpPr>
      <xdr:spPr>
        <a:xfrm>
          <a:off x="2908300" y="14197964"/>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5" name="楕円 294"/>
        <xdr:cNvSpPr/>
      </xdr:nvSpPr>
      <xdr:spPr>
        <a:xfrm>
          <a:off x="1968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91439</xdr:rowOff>
    </xdr:from>
    <xdr:to>
      <xdr:col>15</xdr:col>
      <xdr:colOff>50800</xdr:colOff>
      <xdr:row>82</xdr:row>
      <xdr:rowOff>139064</xdr:rowOff>
    </xdr:to>
    <xdr:cxnSp macro="">
      <xdr:nvCxnSpPr>
        <xdr:cNvPr id="296" name="直線コネクタ 295"/>
        <xdr:cNvCxnSpPr/>
      </xdr:nvCxnSpPr>
      <xdr:spPr>
        <a:xfrm>
          <a:off x="2019300" y="1415033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59707</xdr:rowOff>
    </xdr:from>
    <xdr:ext cx="405111" cy="259045"/>
    <xdr:sp macro="" textlink="">
      <xdr:nvSpPr>
        <xdr:cNvPr id="297" name="n_1aveValue【福祉施設】&#10;有形固定資産減価償却率"/>
        <xdr:cNvSpPr txBox="1"/>
      </xdr:nvSpPr>
      <xdr:spPr>
        <a:xfrm>
          <a:off x="3582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298" name="n_2aveValue【福祉施設】&#10;有形固定資産減価償却率"/>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76852</xdr:rowOff>
    </xdr:from>
    <xdr:ext cx="405111" cy="259045"/>
    <xdr:sp macro="" textlink="">
      <xdr:nvSpPr>
        <xdr:cNvPr id="299" name="n_3aveValue【福祉施設】&#10;有形固定資産減価償却率"/>
        <xdr:cNvSpPr txBox="1"/>
      </xdr:nvSpPr>
      <xdr:spPr>
        <a:xfrm>
          <a:off x="1816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73041</xdr:rowOff>
    </xdr:from>
    <xdr:ext cx="405111" cy="259045"/>
    <xdr:sp macro="" textlink="">
      <xdr:nvSpPr>
        <xdr:cNvPr id="300" name="n_4aveValue【福祉施設】&#10;有形固定資産減価償却率"/>
        <xdr:cNvSpPr txBox="1"/>
      </xdr:nvSpPr>
      <xdr:spPr>
        <a:xfrm>
          <a:off x="9277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68597</xdr:rowOff>
    </xdr:from>
    <xdr:ext cx="405111" cy="259045"/>
    <xdr:sp macro="" textlink="">
      <xdr:nvSpPr>
        <xdr:cNvPr id="301" name="n_1mainValue【福祉施設】&#10;有形固定資産減価償却率"/>
        <xdr:cNvSpPr txBox="1"/>
      </xdr:nvSpPr>
      <xdr:spPr>
        <a:xfrm>
          <a:off x="3582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9541</xdr:rowOff>
    </xdr:from>
    <xdr:ext cx="405111" cy="259045"/>
    <xdr:sp macro="" textlink="">
      <xdr:nvSpPr>
        <xdr:cNvPr id="302" name="n_2mainValue【福祉施設】&#10;有形固定資産減価償却率"/>
        <xdr:cNvSpPr txBox="1"/>
      </xdr:nvSpPr>
      <xdr:spPr>
        <a:xfrm>
          <a:off x="2705744" y="1423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133366</xdr:rowOff>
    </xdr:from>
    <xdr:ext cx="405111" cy="259045"/>
    <xdr:sp macro="" textlink="">
      <xdr:nvSpPr>
        <xdr:cNvPr id="303" name="n_3mainValue【福祉施設】&#10;有形固定資産減価償却率"/>
        <xdr:cNvSpPr txBox="1"/>
      </xdr:nvSpPr>
      <xdr:spPr>
        <a:xfrm>
          <a:off x="1816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4" name="正方形/長方形 30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5" name="正方形/長方形 30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6" name="正方形/長方形 30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7" name="正方形/長方形 30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8" name="正方形/長方形 30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9" name="正方形/長方形 30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0" name="正方形/長方形 30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1" name="正方形/長方形 31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2" name="テキスト ボックス 31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3" name="直線コネクタ 31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4" name="直線コネクタ 31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5" name="テキスト ボックス 31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6" name="直線コネクタ 31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7" name="テキスト ボックス 31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8" name="直線コネクタ 31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9" name="テキスト ボックス 31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0" name="直線コネクタ 31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1" name="テキスト ボックス 32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2" name="直線コネクタ 32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3" name="テキスト ボックス 32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4" name="直線コネクタ 32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5" name="テキスト ボックス 32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7" name="テキスト ボックス 32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157299</xdr:rowOff>
    </xdr:from>
    <xdr:to>
      <xdr:col>54</xdr:col>
      <xdr:colOff>189865</xdr:colOff>
      <xdr:row>86</xdr:row>
      <xdr:rowOff>106680</xdr:rowOff>
    </xdr:to>
    <xdr:cxnSp macro="">
      <xdr:nvCxnSpPr>
        <xdr:cNvPr id="329" name="直線コネクタ 328"/>
        <xdr:cNvCxnSpPr/>
      </xdr:nvCxnSpPr>
      <xdr:spPr>
        <a:xfrm flipV="1">
          <a:off x="10476865" y="13358949"/>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330" name="【福祉施設】&#10;一人当たり面積最小値テキスト"/>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31" name="直線コネクタ 330"/>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103976</xdr:rowOff>
    </xdr:from>
    <xdr:ext cx="469744" cy="259045"/>
    <xdr:sp macro="" textlink="">
      <xdr:nvSpPr>
        <xdr:cNvPr id="332" name="【福祉施設】&#10;一人当たり面積最大値テキスト"/>
        <xdr:cNvSpPr txBox="1"/>
      </xdr:nvSpPr>
      <xdr:spPr>
        <a:xfrm>
          <a:off x="10515600" y="131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157299</xdr:rowOff>
    </xdr:from>
    <xdr:to>
      <xdr:col>55</xdr:col>
      <xdr:colOff>88900</xdr:colOff>
      <xdr:row>77</xdr:row>
      <xdr:rowOff>157299</xdr:rowOff>
    </xdr:to>
    <xdr:cxnSp macro="">
      <xdr:nvCxnSpPr>
        <xdr:cNvPr id="333" name="直線コネクタ 332"/>
        <xdr:cNvCxnSpPr/>
      </xdr:nvCxnSpPr>
      <xdr:spPr>
        <a:xfrm>
          <a:off x="10388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145341</xdr:rowOff>
    </xdr:from>
    <xdr:ext cx="469744" cy="259045"/>
    <xdr:sp macro="" textlink="">
      <xdr:nvSpPr>
        <xdr:cNvPr id="334" name="【福祉施設】&#10;一人当たり面積平均値テキスト"/>
        <xdr:cNvSpPr txBox="1"/>
      </xdr:nvSpPr>
      <xdr:spPr>
        <a:xfrm>
          <a:off x="10515600" y="14547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166914</xdr:rowOff>
    </xdr:from>
    <xdr:to>
      <xdr:col>55</xdr:col>
      <xdr:colOff>50800</xdr:colOff>
      <xdr:row>85</xdr:row>
      <xdr:rowOff>97064</xdr:rowOff>
    </xdr:to>
    <xdr:sp macro="" textlink="">
      <xdr:nvSpPr>
        <xdr:cNvPr id="335" name="フローチャート: 判断 334"/>
        <xdr:cNvSpPr/>
      </xdr:nvSpPr>
      <xdr:spPr>
        <a:xfrm>
          <a:off x="10426700" y="1456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98334</xdr:rowOff>
    </xdr:from>
    <xdr:to>
      <xdr:col>50</xdr:col>
      <xdr:colOff>165100</xdr:colOff>
      <xdr:row>85</xdr:row>
      <xdr:rowOff>28484</xdr:rowOff>
    </xdr:to>
    <xdr:sp macro="" textlink="">
      <xdr:nvSpPr>
        <xdr:cNvPr id="336" name="フローチャート: 判断 335"/>
        <xdr:cNvSpPr/>
      </xdr:nvSpPr>
      <xdr:spPr>
        <a:xfrm>
          <a:off x="9588500" y="1450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72208</xdr:rowOff>
    </xdr:from>
    <xdr:to>
      <xdr:col>46</xdr:col>
      <xdr:colOff>38100</xdr:colOff>
      <xdr:row>85</xdr:row>
      <xdr:rowOff>2358</xdr:rowOff>
    </xdr:to>
    <xdr:sp macro="" textlink="">
      <xdr:nvSpPr>
        <xdr:cNvPr id="337" name="フローチャート: 判断 336"/>
        <xdr:cNvSpPr/>
      </xdr:nvSpPr>
      <xdr:spPr>
        <a:xfrm>
          <a:off x="8699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95069</xdr:rowOff>
    </xdr:from>
    <xdr:to>
      <xdr:col>41</xdr:col>
      <xdr:colOff>101600</xdr:colOff>
      <xdr:row>85</xdr:row>
      <xdr:rowOff>25219</xdr:rowOff>
    </xdr:to>
    <xdr:sp macro="" textlink="">
      <xdr:nvSpPr>
        <xdr:cNvPr id="338" name="フローチャート: 判断 337"/>
        <xdr:cNvSpPr/>
      </xdr:nvSpPr>
      <xdr:spPr>
        <a:xfrm>
          <a:off x="7810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82006</xdr:rowOff>
    </xdr:from>
    <xdr:to>
      <xdr:col>36</xdr:col>
      <xdr:colOff>165100</xdr:colOff>
      <xdr:row>85</xdr:row>
      <xdr:rowOff>12156</xdr:rowOff>
    </xdr:to>
    <xdr:sp macro="" textlink="">
      <xdr:nvSpPr>
        <xdr:cNvPr id="339" name="フローチャート: 判断 338"/>
        <xdr:cNvSpPr/>
      </xdr:nvSpPr>
      <xdr:spPr>
        <a:xfrm>
          <a:off x="6921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29755</xdr:rowOff>
    </xdr:from>
    <xdr:to>
      <xdr:col>55</xdr:col>
      <xdr:colOff>50800</xdr:colOff>
      <xdr:row>84</xdr:row>
      <xdr:rowOff>131355</xdr:rowOff>
    </xdr:to>
    <xdr:sp macro="" textlink="">
      <xdr:nvSpPr>
        <xdr:cNvPr id="345" name="楕円 344"/>
        <xdr:cNvSpPr/>
      </xdr:nvSpPr>
      <xdr:spPr>
        <a:xfrm>
          <a:off x="104267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52632</xdr:rowOff>
    </xdr:from>
    <xdr:ext cx="469744" cy="259045"/>
    <xdr:sp macro="" textlink="">
      <xdr:nvSpPr>
        <xdr:cNvPr id="346" name="【福祉施設】&#10;一人当たり面積該当値テキスト"/>
        <xdr:cNvSpPr txBox="1"/>
      </xdr:nvSpPr>
      <xdr:spPr>
        <a:xfrm>
          <a:off x="10515600" y="1428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36286</xdr:rowOff>
    </xdr:from>
    <xdr:to>
      <xdr:col>50</xdr:col>
      <xdr:colOff>165100</xdr:colOff>
      <xdr:row>84</xdr:row>
      <xdr:rowOff>137886</xdr:rowOff>
    </xdr:to>
    <xdr:sp macro="" textlink="">
      <xdr:nvSpPr>
        <xdr:cNvPr id="347" name="楕円 346"/>
        <xdr:cNvSpPr/>
      </xdr:nvSpPr>
      <xdr:spPr>
        <a:xfrm>
          <a:off x="9588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80555</xdr:rowOff>
    </xdr:from>
    <xdr:to>
      <xdr:col>55</xdr:col>
      <xdr:colOff>0</xdr:colOff>
      <xdr:row>84</xdr:row>
      <xdr:rowOff>87086</xdr:rowOff>
    </xdr:to>
    <xdr:cxnSp macro="">
      <xdr:nvCxnSpPr>
        <xdr:cNvPr id="348" name="直線コネクタ 347"/>
        <xdr:cNvCxnSpPr/>
      </xdr:nvCxnSpPr>
      <xdr:spPr>
        <a:xfrm flipV="1">
          <a:off x="9639300" y="1448235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46082</xdr:rowOff>
    </xdr:from>
    <xdr:to>
      <xdr:col>46</xdr:col>
      <xdr:colOff>38100</xdr:colOff>
      <xdr:row>84</xdr:row>
      <xdr:rowOff>147682</xdr:rowOff>
    </xdr:to>
    <xdr:sp macro="" textlink="">
      <xdr:nvSpPr>
        <xdr:cNvPr id="349" name="楕円 348"/>
        <xdr:cNvSpPr/>
      </xdr:nvSpPr>
      <xdr:spPr>
        <a:xfrm>
          <a:off x="8699500" y="1444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87086</xdr:rowOff>
    </xdr:from>
    <xdr:to>
      <xdr:col>50</xdr:col>
      <xdr:colOff>114300</xdr:colOff>
      <xdr:row>84</xdr:row>
      <xdr:rowOff>96882</xdr:rowOff>
    </xdr:to>
    <xdr:cxnSp macro="">
      <xdr:nvCxnSpPr>
        <xdr:cNvPr id="350" name="直線コネクタ 349"/>
        <xdr:cNvCxnSpPr/>
      </xdr:nvCxnSpPr>
      <xdr:spPr>
        <a:xfrm flipV="1">
          <a:off x="8750300" y="14488886"/>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55880</xdr:rowOff>
    </xdr:from>
    <xdr:to>
      <xdr:col>41</xdr:col>
      <xdr:colOff>101600</xdr:colOff>
      <xdr:row>84</xdr:row>
      <xdr:rowOff>157480</xdr:rowOff>
    </xdr:to>
    <xdr:sp macro="" textlink="">
      <xdr:nvSpPr>
        <xdr:cNvPr id="351" name="楕円 350"/>
        <xdr:cNvSpPr/>
      </xdr:nvSpPr>
      <xdr:spPr>
        <a:xfrm>
          <a:off x="7810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96882</xdr:rowOff>
    </xdr:from>
    <xdr:to>
      <xdr:col>45</xdr:col>
      <xdr:colOff>177800</xdr:colOff>
      <xdr:row>84</xdr:row>
      <xdr:rowOff>106680</xdr:rowOff>
    </xdr:to>
    <xdr:cxnSp macro="">
      <xdr:nvCxnSpPr>
        <xdr:cNvPr id="352" name="直線コネクタ 351"/>
        <xdr:cNvCxnSpPr/>
      </xdr:nvCxnSpPr>
      <xdr:spPr>
        <a:xfrm flipV="1">
          <a:off x="7861300" y="14498682"/>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19611</xdr:rowOff>
    </xdr:from>
    <xdr:ext cx="469744" cy="259045"/>
    <xdr:sp macro="" textlink="">
      <xdr:nvSpPr>
        <xdr:cNvPr id="353" name="n_1aveValue【福祉施設】&#10;一人当たり面積"/>
        <xdr:cNvSpPr txBox="1"/>
      </xdr:nvSpPr>
      <xdr:spPr>
        <a:xfrm>
          <a:off x="9391727" y="1459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164935</xdr:rowOff>
    </xdr:from>
    <xdr:ext cx="469744" cy="259045"/>
    <xdr:sp macro="" textlink="">
      <xdr:nvSpPr>
        <xdr:cNvPr id="354" name="n_2aveValue【福祉施設】&#10;一人当たり面積"/>
        <xdr:cNvSpPr txBox="1"/>
      </xdr:nvSpPr>
      <xdr:spPr>
        <a:xfrm>
          <a:off x="8515427" y="1456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16346</xdr:rowOff>
    </xdr:from>
    <xdr:ext cx="469744" cy="259045"/>
    <xdr:sp macro="" textlink="">
      <xdr:nvSpPr>
        <xdr:cNvPr id="355" name="n_3aveValue【福祉施設】&#10;一人当たり面積"/>
        <xdr:cNvSpPr txBox="1"/>
      </xdr:nvSpPr>
      <xdr:spPr>
        <a:xfrm>
          <a:off x="7626427" y="1458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28683</xdr:rowOff>
    </xdr:from>
    <xdr:ext cx="469744" cy="259045"/>
    <xdr:sp macro="" textlink="">
      <xdr:nvSpPr>
        <xdr:cNvPr id="356" name="n_4aveValue【福祉施設】&#10;一人当たり面積"/>
        <xdr:cNvSpPr txBox="1"/>
      </xdr:nvSpPr>
      <xdr:spPr>
        <a:xfrm>
          <a:off x="67374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154413</xdr:rowOff>
    </xdr:from>
    <xdr:ext cx="469744" cy="259045"/>
    <xdr:sp macro="" textlink="">
      <xdr:nvSpPr>
        <xdr:cNvPr id="357" name="n_1mainValue【福祉施設】&#10;一人当たり面積"/>
        <xdr:cNvSpPr txBox="1"/>
      </xdr:nvSpPr>
      <xdr:spPr>
        <a:xfrm>
          <a:off x="9391727" y="1421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164209</xdr:rowOff>
    </xdr:from>
    <xdr:ext cx="469744" cy="259045"/>
    <xdr:sp macro="" textlink="">
      <xdr:nvSpPr>
        <xdr:cNvPr id="358" name="n_2mainValue【福祉施設】&#10;一人当たり面積"/>
        <xdr:cNvSpPr txBox="1"/>
      </xdr:nvSpPr>
      <xdr:spPr>
        <a:xfrm>
          <a:off x="8515427" y="1422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2557</xdr:rowOff>
    </xdr:from>
    <xdr:ext cx="469744" cy="259045"/>
    <xdr:sp macro="" textlink="">
      <xdr:nvSpPr>
        <xdr:cNvPr id="359" name="n_3mainValue【福祉施設】&#10;一人当たり面積"/>
        <xdr:cNvSpPr txBox="1"/>
      </xdr:nvSpPr>
      <xdr:spPr>
        <a:xfrm>
          <a:off x="7626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8" name="テキスト ボックス 36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9" name="直線コネクタ 36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0" name="テキスト ボックス 36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1" name="直線コネクタ 37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2" name="テキスト ボックス 371"/>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3" name="直線コネクタ 37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4" name="テキスト ボックス 37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5" name="直線コネクタ 37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6" name="テキスト ボックス 37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7" name="直線コネクタ 37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8" name="テキスト ボックス 37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9" name="直線コネクタ 37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0" name="テキスト ボックス 379"/>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1" name="直線コネクタ 38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2" name="テキスト ボックス 381"/>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114300</xdr:rowOff>
    </xdr:from>
    <xdr:to>
      <xdr:col>24</xdr:col>
      <xdr:colOff>62865</xdr:colOff>
      <xdr:row>108</xdr:row>
      <xdr:rowOff>152400</xdr:rowOff>
    </xdr:to>
    <xdr:cxnSp macro="">
      <xdr:nvCxnSpPr>
        <xdr:cNvPr id="384" name="直線コネクタ 383"/>
        <xdr:cNvCxnSpPr/>
      </xdr:nvCxnSpPr>
      <xdr:spPr>
        <a:xfrm flipV="1">
          <a:off x="4634865" y="1708785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85"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86" name="直線コネクタ 385"/>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60977</xdr:rowOff>
    </xdr:from>
    <xdr:ext cx="405111" cy="259045"/>
    <xdr:sp macro="" textlink="">
      <xdr:nvSpPr>
        <xdr:cNvPr id="387" name="【市民会館】&#10;有形固定資産減価償却率最大値テキスト"/>
        <xdr:cNvSpPr txBox="1"/>
      </xdr:nvSpPr>
      <xdr:spPr>
        <a:xfrm>
          <a:off x="4673600" y="1686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114300</xdr:rowOff>
    </xdr:from>
    <xdr:to>
      <xdr:col>24</xdr:col>
      <xdr:colOff>152400</xdr:colOff>
      <xdr:row>99</xdr:row>
      <xdr:rowOff>114300</xdr:rowOff>
    </xdr:to>
    <xdr:cxnSp macro="">
      <xdr:nvCxnSpPr>
        <xdr:cNvPr id="388" name="直線コネクタ 387"/>
        <xdr:cNvCxnSpPr/>
      </xdr:nvCxnSpPr>
      <xdr:spPr>
        <a:xfrm>
          <a:off x="4546600" y="1708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36213</xdr:rowOff>
    </xdr:from>
    <xdr:ext cx="405111" cy="259045"/>
    <xdr:sp macro="" textlink="">
      <xdr:nvSpPr>
        <xdr:cNvPr id="389" name="【市民会館】&#10;有形固定資産減価償却率平均値テキスト"/>
        <xdr:cNvSpPr txBox="1"/>
      </xdr:nvSpPr>
      <xdr:spPr>
        <a:xfrm>
          <a:off x="4673600" y="17867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57786</xdr:rowOff>
    </xdr:from>
    <xdr:to>
      <xdr:col>24</xdr:col>
      <xdr:colOff>114300</xdr:colOff>
      <xdr:row>104</xdr:row>
      <xdr:rowOff>159386</xdr:rowOff>
    </xdr:to>
    <xdr:sp macro="" textlink="">
      <xdr:nvSpPr>
        <xdr:cNvPr id="390" name="フローチャート: 判断 389"/>
        <xdr:cNvSpPr/>
      </xdr:nvSpPr>
      <xdr:spPr>
        <a:xfrm>
          <a:off x="45847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52070</xdr:rowOff>
    </xdr:from>
    <xdr:to>
      <xdr:col>20</xdr:col>
      <xdr:colOff>38100</xdr:colOff>
      <xdr:row>104</xdr:row>
      <xdr:rowOff>153670</xdr:rowOff>
    </xdr:to>
    <xdr:sp macro="" textlink="">
      <xdr:nvSpPr>
        <xdr:cNvPr id="391" name="フローチャート: 判断 390"/>
        <xdr:cNvSpPr/>
      </xdr:nvSpPr>
      <xdr:spPr>
        <a:xfrm>
          <a:off x="3746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86361</xdr:rowOff>
    </xdr:from>
    <xdr:to>
      <xdr:col>15</xdr:col>
      <xdr:colOff>101600</xdr:colOff>
      <xdr:row>104</xdr:row>
      <xdr:rowOff>16511</xdr:rowOff>
    </xdr:to>
    <xdr:sp macro="" textlink="">
      <xdr:nvSpPr>
        <xdr:cNvPr id="392" name="フローチャート: 判断 391"/>
        <xdr:cNvSpPr/>
      </xdr:nvSpPr>
      <xdr:spPr>
        <a:xfrm>
          <a:off x="2857500"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27305</xdr:rowOff>
    </xdr:from>
    <xdr:to>
      <xdr:col>10</xdr:col>
      <xdr:colOff>165100</xdr:colOff>
      <xdr:row>103</xdr:row>
      <xdr:rowOff>128905</xdr:rowOff>
    </xdr:to>
    <xdr:sp macro="" textlink="">
      <xdr:nvSpPr>
        <xdr:cNvPr id="393" name="フローチャート: 判断 392"/>
        <xdr:cNvSpPr/>
      </xdr:nvSpPr>
      <xdr:spPr>
        <a:xfrm>
          <a:off x="19685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23495</xdr:rowOff>
    </xdr:from>
    <xdr:to>
      <xdr:col>6</xdr:col>
      <xdr:colOff>38100</xdr:colOff>
      <xdr:row>103</xdr:row>
      <xdr:rowOff>125095</xdr:rowOff>
    </xdr:to>
    <xdr:sp macro="" textlink="">
      <xdr:nvSpPr>
        <xdr:cNvPr id="394" name="フローチャート: 判断 393"/>
        <xdr:cNvSpPr/>
      </xdr:nvSpPr>
      <xdr:spPr>
        <a:xfrm>
          <a:off x="1079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82550</xdr:rowOff>
    </xdr:from>
    <xdr:to>
      <xdr:col>24</xdr:col>
      <xdr:colOff>114300</xdr:colOff>
      <xdr:row>104</xdr:row>
      <xdr:rowOff>12700</xdr:rowOff>
    </xdr:to>
    <xdr:sp macro="" textlink="">
      <xdr:nvSpPr>
        <xdr:cNvPr id="400" name="楕円 399"/>
        <xdr:cNvSpPr/>
      </xdr:nvSpPr>
      <xdr:spPr>
        <a:xfrm>
          <a:off x="45847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105427</xdr:rowOff>
    </xdr:from>
    <xdr:ext cx="405111" cy="259045"/>
    <xdr:sp macro="" textlink="">
      <xdr:nvSpPr>
        <xdr:cNvPr id="401" name="【市民会館】&#10;有形固定資産減価償却率該当値テキスト"/>
        <xdr:cNvSpPr txBox="1"/>
      </xdr:nvSpPr>
      <xdr:spPr>
        <a:xfrm>
          <a:off x="4673600"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44450</xdr:rowOff>
    </xdr:from>
    <xdr:to>
      <xdr:col>20</xdr:col>
      <xdr:colOff>38100</xdr:colOff>
      <xdr:row>103</xdr:row>
      <xdr:rowOff>146050</xdr:rowOff>
    </xdr:to>
    <xdr:sp macro="" textlink="">
      <xdr:nvSpPr>
        <xdr:cNvPr id="402" name="楕円 401"/>
        <xdr:cNvSpPr/>
      </xdr:nvSpPr>
      <xdr:spPr>
        <a:xfrm>
          <a:off x="3746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95250</xdr:rowOff>
    </xdr:from>
    <xdr:to>
      <xdr:col>24</xdr:col>
      <xdr:colOff>63500</xdr:colOff>
      <xdr:row>103</xdr:row>
      <xdr:rowOff>133350</xdr:rowOff>
    </xdr:to>
    <xdr:cxnSp macro="">
      <xdr:nvCxnSpPr>
        <xdr:cNvPr id="403" name="直線コネクタ 402"/>
        <xdr:cNvCxnSpPr/>
      </xdr:nvCxnSpPr>
      <xdr:spPr>
        <a:xfrm>
          <a:off x="3797300" y="17754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6350</xdr:rowOff>
    </xdr:from>
    <xdr:to>
      <xdr:col>15</xdr:col>
      <xdr:colOff>101600</xdr:colOff>
      <xdr:row>103</xdr:row>
      <xdr:rowOff>107950</xdr:rowOff>
    </xdr:to>
    <xdr:sp macro="" textlink="">
      <xdr:nvSpPr>
        <xdr:cNvPr id="404" name="楕円 403"/>
        <xdr:cNvSpPr/>
      </xdr:nvSpPr>
      <xdr:spPr>
        <a:xfrm>
          <a:off x="28575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57150</xdr:rowOff>
    </xdr:from>
    <xdr:to>
      <xdr:col>19</xdr:col>
      <xdr:colOff>177800</xdr:colOff>
      <xdr:row>103</xdr:row>
      <xdr:rowOff>95250</xdr:rowOff>
    </xdr:to>
    <xdr:cxnSp macro="">
      <xdr:nvCxnSpPr>
        <xdr:cNvPr id="405" name="直線コネクタ 404"/>
        <xdr:cNvCxnSpPr/>
      </xdr:nvCxnSpPr>
      <xdr:spPr>
        <a:xfrm>
          <a:off x="2908300" y="17716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137795</xdr:rowOff>
    </xdr:from>
    <xdr:to>
      <xdr:col>10</xdr:col>
      <xdr:colOff>165100</xdr:colOff>
      <xdr:row>103</xdr:row>
      <xdr:rowOff>67945</xdr:rowOff>
    </xdr:to>
    <xdr:sp macro="" textlink="">
      <xdr:nvSpPr>
        <xdr:cNvPr id="406" name="楕円 405"/>
        <xdr:cNvSpPr/>
      </xdr:nvSpPr>
      <xdr:spPr>
        <a:xfrm>
          <a:off x="1968500" y="1762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17145</xdr:rowOff>
    </xdr:from>
    <xdr:to>
      <xdr:col>15</xdr:col>
      <xdr:colOff>50800</xdr:colOff>
      <xdr:row>103</xdr:row>
      <xdr:rowOff>57150</xdr:rowOff>
    </xdr:to>
    <xdr:cxnSp macro="">
      <xdr:nvCxnSpPr>
        <xdr:cNvPr id="407" name="直線コネクタ 406"/>
        <xdr:cNvCxnSpPr/>
      </xdr:nvCxnSpPr>
      <xdr:spPr>
        <a:xfrm>
          <a:off x="2019300" y="176764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144797</xdr:rowOff>
    </xdr:from>
    <xdr:ext cx="405111" cy="259045"/>
    <xdr:sp macro="" textlink="">
      <xdr:nvSpPr>
        <xdr:cNvPr id="408" name="n_1aveValue【市民会館】&#10;有形固定資産減価償却率"/>
        <xdr:cNvSpPr txBox="1"/>
      </xdr:nvSpPr>
      <xdr:spPr>
        <a:xfrm>
          <a:off x="3582044"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7638</xdr:rowOff>
    </xdr:from>
    <xdr:ext cx="405111" cy="259045"/>
    <xdr:sp macro="" textlink="">
      <xdr:nvSpPr>
        <xdr:cNvPr id="409" name="n_2aveValue【市民会館】&#10;有形固定資産減価償却率"/>
        <xdr:cNvSpPr txBox="1"/>
      </xdr:nvSpPr>
      <xdr:spPr>
        <a:xfrm>
          <a:off x="2705744" y="1783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120032</xdr:rowOff>
    </xdr:from>
    <xdr:ext cx="405111" cy="259045"/>
    <xdr:sp macro="" textlink="">
      <xdr:nvSpPr>
        <xdr:cNvPr id="410" name="n_3aveValue【市民会館】&#10;有形固定資産減価償却率"/>
        <xdr:cNvSpPr txBox="1"/>
      </xdr:nvSpPr>
      <xdr:spPr>
        <a:xfrm>
          <a:off x="1816744" y="1777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141622</xdr:rowOff>
    </xdr:from>
    <xdr:ext cx="405111" cy="259045"/>
    <xdr:sp macro="" textlink="">
      <xdr:nvSpPr>
        <xdr:cNvPr id="411" name="n_4aveValue【市民会館】&#10;有形固定資産減価償却率"/>
        <xdr:cNvSpPr txBox="1"/>
      </xdr:nvSpPr>
      <xdr:spPr>
        <a:xfrm>
          <a:off x="927744"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162577</xdr:rowOff>
    </xdr:from>
    <xdr:ext cx="405111" cy="259045"/>
    <xdr:sp macro="" textlink="">
      <xdr:nvSpPr>
        <xdr:cNvPr id="412" name="n_1mainValue【市民会館】&#10;有形固定資産減価償却率"/>
        <xdr:cNvSpPr txBox="1"/>
      </xdr:nvSpPr>
      <xdr:spPr>
        <a:xfrm>
          <a:off x="3582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124477</xdr:rowOff>
    </xdr:from>
    <xdr:ext cx="405111" cy="259045"/>
    <xdr:sp macro="" textlink="">
      <xdr:nvSpPr>
        <xdr:cNvPr id="413" name="n_2mainValue【市民会館】&#10;有形固定資産減価償却率"/>
        <xdr:cNvSpPr txBox="1"/>
      </xdr:nvSpPr>
      <xdr:spPr>
        <a:xfrm>
          <a:off x="2705744"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84472</xdr:rowOff>
    </xdr:from>
    <xdr:ext cx="405111" cy="259045"/>
    <xdr:sp macro="" textlink="">
      <xdr:nvSpPr>
        <xdr:cNvPr id="414" name="n_3mainValue【市民会館】&#10;有形固定資産減価償却率"/>
        <xdr:cNvSpPr txBox="1"/>
      </xdr:nvSpPr>
      <xdr:spPr>
        <a:xfrm>
          <a:off x="1816744" y="1740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5" name="直線コネクタ 42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6" name="テキスト ボックス 42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7" name="直線コネクタ 42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8" name="テキスト ボックス 42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9" name="直線コネクタ 42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30" name="テキスト ボックス 42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1" name="直線コネクタ 43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32" name="テキスト ボックス 43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3" name="直線コネクタ 43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4" name="テキスト ボックス 43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5" name="直線コネクタ 43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6" name="テキスト ボックス 43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8" name="テキスト ボックス 43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14151</xdr:rowOff>
    </xdr:from>
    <xdr:to>
      <xdr:col>54</xdr:col>
      <xdr:colOff>189865</xdr:colOff>
      <xdr:row>109</xdr:row>
      <xdr:rowOff>1088</xdr:rowOff>
    </xdr:to>
    <xdr:cxnSp macro="">
      <xdr:nvCxnSpPr>
        <xdr:cNvPr id="440" name="直線コネクタ 439"/>
        <xdr:cNvCxnSpPr/>
      </xdr:nvCxnSpPr>
      <xdr:spPr>
        <a:xfrm flipV="1">
          <a:off x="10476865" y="17159151"/>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4915</xdr:rowOff>
    </xdr:from>
    <xdr:ext cx="469744" cy="259045"/>
    <xdr:sp macro="" textlink="">
      <xdr:nvSpPr>
        <xdr:cNvPr id="441" name="【市民会館】&#10;一人当たり面積最小値テキスト"/>
        <xdr:cNvSpPr txBox="1"/>
      </xdr:nvSpPr>
      <xdr:spPr>
        <a:xfrm>
          <a:off x="10515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1088</xdr:rowOff>
    </xdr:from>
    <xdr:to>
      <xdr:col>55</xdr:col>
      <xdr:colOff>88900</xdr:colOff>
      <xdr:row>109</xdr:row>
      <xdr:rowOff>1088</xdr:rowOff>
    </xdr:to>
    <xdr:cxnSp macro="">
      <xdr:nvCxnSpPr>
        <xdr:cNvPr id="442" name="直線コネクタ 441"/>
        <xdr:cNvCxnSpPr/>
      </xdr:nvCxnSpPr>
      <xdr:spPr>
        <a:xfrm>
          <a:off x="10388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132278</xdr:rowOff>
    </xdr:from>
    <xdr:ext cx="469744" cy="259045"/>
    <xdr:sp macro="" textlink="">
      <xdr:nvSpPr>
        <xdr:cNvPr id="443" name="【市民会館】&#10;一人当たり面積最大値テキスト"/>
        <xdr:cNvSpPr txBox="1"/>
      </xdr:nvSpPr>
      <xdr:spPr>
        <a:xfrm>
          <a:off x="10515600" y="1693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14151</xdr:rowOff>
    </xdr:from>
    <xdr:to>
      <xdr:col>55</xdr:col>
      <xdr:colOff>88900</xdr:colOff>
      <xdr:row>100</xdr:row>
      <xdr:rowOff>14151</xdr:rowOff>
    </xdr:to>
    <xdr:cxnSp macro="">
      <xdr:nvCxnSpPr>
        <xdr:cNvPr id="444" name="直線コネクタ 443"/>
        <xdr:cNvCxnSpPr/>
      </xdr:nvCxnSpPr>
      <xdr:spPr>
        <a:xfrm>
          <a:off x="10388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28320</xdr:rowOff>
    </xdr:from>
    <xdr:ext cx="469744" cy="259045"/>
    <xdr:sp macro="" textlink="">
      <xdr:nvSpPr>
        <xdr:cNvPr id="445" name="【市民会館】&#10;一人当たり面積平均値テキスト"/>
        <xdr:cNvSpPr txBox="1"/>
      </xdr:nvSpPr>
      <xdr:spPr>
        <a:xfrm>
          <a:off x="10515600" y="18373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49893</xdr:rowOff>
    </xdr:from>
    <xdr:to>
      <xdr:col>55</xdr:col>
      <xdr:colOff>50800</xdr:colOff>
      <xdr:row>107</xdr:row>
      <xdr:rowOff>151493</xdr:rowOff>
    </xdr:to>
    <xdr:sp macro="" textlink="">
      <xdr:nvSpPr>
        <xdr:cNvPr id="446" name="フローチャート: 判断 445"/>
        <xdr:cNvSpPr/>
      </xdr:nvSpPr>
      <xdr:spPr>
        <a:xfrm>
          <a:off x="104267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40095</xdr:rowOff>
    </xdr:from>
    <xdr:to>
      <xdr:col>50</xdr:col>
      <xdr:colOff>165100</xdr:colOff>
      <xdr:row>107</xdr:row>
      <xdr:rowOff>141695</xdr:rowOff>
    </xdr:to>
    <xdr:sp macro="" textlink="">
      <xdr:nvSpPr>
        <xdr:cNvPr id="447" name="フローチャート: 判断 446"/>
        <xdr:cNvSpPr/>
      </xdr:nvSpPr>
      <xdr:spPr>
        <a:xfrm>
          <a:off x="9588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46627</xdr:rowOff>
    </xdr:from>
    <xdr:to>
      <xdr:col>46</xdr:col>
      <xdr:colOff>38100</xdr:colOff>
      <xdr:row>107</xdr:row>
      <xdr:rowOff>148227</xdr:rowOff>
    </xdr:to>
    <xdr:sp macro="" textlink="">
      <xdr:nvSpPr>
        <xdr:cNvPr id="448" name="フローチャート: 判断 447"/>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25400</xdr:rowOff>
    </xdr:from>
    <xdr:to>
      <xdr:col>41</xdr:col>
      <xdr:colOff>101600</xdr:colOff>
      <xdr:row>107</xdr:row>
      <xdr:rowOff>127000</xdr:rowOff>
    </xdr:to>
    <xdr:sp macro="" textlink="">
      <xdr:nvSpPr>
        <xdr:cNvPr id="449" name="フローチャート: 判断 448"/>
        <xdr:cNvSpPr/>
      </xdr:nvSpPr>
      <xdr:spPr>
        <a:xfrm>
          <a:off x="7810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15602</xdr:rowOff>
    </xdr:from>
    <xdr:to>
      <xdr:col>36</xdr:col>
      <xdr:colOff>165100</xdr:colOff>
      <xdr:row>107</xdr:row>
      <xdr:rowOff>117202</xdr:rowOff>
    </xdr:to>
    <xdr:sp macro="" textlink="">
      <xdr:nvSpPr>
        <xdr:cNvPr id="450" name="フローチャート: 判断 449"/>
        <xdr:cNvSpPr/>
      </xdr:nvSpPr>
      <xdr:spPr>
        <a:xfrm>
          <a:off x="6921500" y="1836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1" name="テキスト ボックス 45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123371</xdr:rowOff>
    </xdr:from>
    <xdr:to>
      <xdr:col>55</xdr:col>
      <xdr:colOff>50800</xdr:colOff>
      <xdr:row>107</xdr:row>
      <xdr:rowOff>53521</xdr:rowOff>
    </xdr:to>
    <xdr:sp macro="" textlink="">
      <xdr:nvSpPr>
        <xdr:cNvPr id="456" name="楕円 455"/>
        <xdr:cNvSpPr/>
      </xdr:nvSpPr>
      <xdr:spPr>
        <a:xfrm>
          <a:off x="104267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146248</xdr:rowOff>
    </xdr:from>
    <xdr:ext cx="469744" cy="259045"/>
    <xdr:sp macro="" textlink="">
      <xdr:nvSpPr>
        <xdr:cNvPr id="457" name="【市民会館】&#10;一人当たり面積該当値テキスト"/>
        <xdr:cNvSpPr txBox="1"/>
      </xdr:nvSpPr>
      <xdr:spPr>
        <a:xfrm>
          <a:off x="10515600" y="1814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129902</xdr:rowOff>
    </xdr:from>
    <xdr:to>
      <xdr:col>50</xdr:col>
      <xdr:colOff>165100</xdr:colOff>
      <xdr:row>107</xdr:row>
      <xdr:rowOff>60052</xdr:rowOff>
    </xdr:to>
    <xdr:sp macro="" textlink="">
      <xdr:nvSpPr>
        <xdr:cNvPr id="458" name="楕円 457"/>
        <xdr:cNvSpPr/>
      </xdr:nvSpPr>
      <xdr:spPr>
        <a:xfrm>
          <a:off x="9588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2721</xdr:rowOff>
    </xdr:from>
    <xdr:to>
      <xdr:col>55</xdr:col>
      <xdr:colOff>0</xdr:colOff>
      <xdr:row>107</xdr:row>
      <xdr:rowOff>9252</xdr:rowOff>
    </xdr:to>
    <xdr:cxnSp macro="">
      <xdr:nvCxnSpPr>
        <xdr:cNvPr id="459" name="直線コネクタ 458"/>
        <xdr:cNvCxnSpPr/>
      </xdr:nvCxnSpPr>
      <xdr:spPr>
        <a:xfrm flipV="1">
          <a:off x="9639300" y="1834787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138068</xdr:rowOff>
    </xdr:from>
    <xdr:to>
      <xdr:col>46</xdr:col>
      <xdr:colOff>38100</xdr:colOff>
      <xdr:row>107</xdr:row>
      <xdr:rowOff>68218</xdr:rowOff>
    </xdr:to>
    <xdr:sp macro="" textlink="">
      <xdr:nvSpPr>
        <xdr:cNvPr id="460" name="楕円 459"/>
        <xdr:cNvSpPr/>
      </xdr:nvSpPr>
      <xdr:spPr>
        <a:xfrm>
          <a:off x="86995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9252</xdr:rowOff>
    </xdr:from>
    <xdr:to>
      <xdr:col>50</xdr:col>
      <xdr:colOff>114300</xdr:colOff>
      <xdr:row>107</xdr:row>
      <xdr:rowOff>17418</xdr:rowOff>
    </xdr:to>
    <xdr:cxnSp macro="">
      <xdr:nvCxnSpPr>
        <xdr:cNvPr id="461" name="直線コネクタ 460"/>
        <xdr:cNvCxnSpPr/>
      </xdr:nvCxnSpPr>
      <xdr:spPr>
        <a:xfrm flipV="1">
          <a:off x="8750300" y="18354402"/>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146231</xdr:rowOff>
    </xdr:from>
    <xdr:to>
      <xdr:col>41</xdr:col>
      <xdr:colOff>101600</xdr:colOff>
      <xdr:row>107</xdr:row>
      <xdr:rowOff>76381</xdr:rowOff>
    </xdr:to>
    <xdr:sp macro="" textlink="">
      <xdr:nvSpPr>
        <xdr:cNvPr id="462" name="楕円 461"/>
        <xdr:cNvSpPr/>
      </xdr:nvSpPr>
      <xdr:spPr>
        <a:xfrm>
          <a:off x="7810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17418</xdr:rowOff>
    </xdr:from>
    <xdr:to>
      <xdr:col>45</xdr:col>
      <xdr:colOff>177800</xdr:colOff>
      <xdr:row>107</xdr:row>
      <xdr:rowOff>25581</xdr:rowOff>
    </xdr:to>
    <xdr:cxnSp macro="">
      <xdr:nvCxnSpPr>
        <xdr:cNvPr id="463" name="直線コネクタ 462"/>
        <xdr:cNvCxnSpPr/>
      </xdr:nvCxnSpPr>
      <xdr:spPr>
        <a:xfrm flipV="1">
          <a:off x="7861300" y="18362568"/>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132822</xdr:rowOff>
    </xdr:from>
    <xdr:ext cx="469744" cy="259045"/>
    <xdr:sp macro="" textlink="">
      <xdr:nvSpPr>
        <xdr:cNvPr id="464" name="n_1aveValue【市民会館】&#10;一人当たり面積"/>
        <xdr:cNvSpPr txBox="1"/>
      </xdr:nvSpPr>
      <xdr:spPr>
        <a:xfrm>
          <a:off x="93917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139354</xdr:rowOff>
    </xdr:from>
    <xdr:ext cx="469744" cy="259045"/>
    <xdr:sp macro="" textlink="">
      <xdr:nvSpPr>
        <xdr:cNvPr id="465" name="n_2aveValue【市民会館】&#10;一人当たり面積"/>
        <xdr:cNvSpPr txBox="1"/>
      </xdr:nvSpPr>
      <xdr:spPr>
        <a:xfrm>
          <a:off x="8515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118127</xdr:rowOff>
    </xdr:from>
    <xdr:ext cx="469744" cy="259045"/>
    <xdr:sp macro="" textlink="">
      <xdr:nvSpPr>
        <xdr:cNvPr id="466" name="n_3aveValue【市民会館】&#10;一人当たり面積"/>
        <xdr:cNvSpPr txBox="1"/>
      </xdr:nvSpPr>
      <xdr:spPr>
        <a:xfrm>
          <a:off x="7626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133729</xdr:rowOff>
    </xdr:from>
    <xdr:ext cx="469744" cy="259045"/>
    <xdr:sp macro="" textlink="">
      <xdr:nvSpPr>
        <xdr:cNvPr id="467" name="n_4aveValue【市民会館】&#10;一人当たり面積"/>
        <xdr:cNvSpPr txBox="1"/>
      </xdr:nvSpPr>
      <xdr:spPr>
        <a:xfrm>
          <a:off x="6737427" y="1813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76579</xdr:rowOff>
    </xdr:from>
    <xdr:ext cx="469744" cy="259045"/>
    <xdr:sp macro="" textlink="">
      <xdr:nvSpPr>
        <xdr:cNvPr id="468" name="n_1mainValue【市民会館】&#10;一人当たり面積"/>
        <xdr:cNvSpPr txBox="1"/>
      </xdr:nvSpPr>
      <xdr:spPr>
        <a:xfrm>
          <a:off x="9391727" y="1807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84745</xdr:rowOff>
    </xdr:from>
    <xdr:ext cx="469744" cy="259045"/>
    <xdr:sp macro="" textlink="">
      <xdr:nvSpPr>
        <xdr:cNvPr id="469" name="n_2mainValue【市民会館】&#10;一人当たり面積"/>
        <xdr:cNvSpPr txBox="1"/>
      </xdr:nvSpPr>
      <xdr:spPr>
        <a:xfrm>
          <a:off x="8515427" y="1808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92908</xdr:rowOff>
    </xdr:from>
    <xdr:ext cx="469744" cy="259045"/>
    <xdr:sp macro="" textlink="">
      <xdr:nvSpPr>
        <xdr:cNvPr id="470" name="n_3mainValue【市民会館】&#10;一人当たり面積"/>
        <xdr:cNvSpPr txBox="1"/>
      </xdr:nvSpPr>
      <xdr:spPr>
        <a:xfrm>
          <a:off x="7626427" y="1809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9" name="テキスト ボックス 4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1" name="テキスト ボックス 48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2" name="直線コネクタ 48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3" name="テキスト ボックス 48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4" name="直線コネクタ 48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5" name="テキスト ボックス 48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6" name="直線コネクタ 48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7" name="テキスト ボックス 48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8" name="直線コネクタ 48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9" name="テキスト ボックス 48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0" name="直線コネクタ 48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1" name="テキスト ボックス 49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3" name="テキスト ボックス 49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150495</xdr:rowOff>
    </xdr:from>
    <xdr:to>
      <xdr:col>85</xdr:col>
      <xdr:colOff>126364</xdr:colOff>
      <xdr:row>42</xdr:row>
      <xdr:rowOff>26670</xdr:rowOff>
    </xdr:to>
    <xdr:cxnSp macro="">
      <xdr:nvCxnSpPr>
        <xdr:cNvPr id="495" name="直線コネクタ 494"/>
        <xdr:cNvCxnSpPr/>
      </xdr:nvCxnSpPr>
      <xdr:spPr>
        <a:xfrm flipV="1">
          <a:off x="16318864" y="5979795"/>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30497</xdr:rowOff>
    </xdr:from>
    <xdr:ext cx="405111" cy="259045"/>
    <xdr:sp macro="" textlink="">
      <xdr:nvSpPr>
        <xdr:cNvPr id="496" name="【一般廃棄物処理施設】&#10;有形固定資産減価償却率最小値テキスト"/>
        <xdr:cNvSpPr txBox="1"/>
      </xdr:nvSpPr>
      <xdr:spPr>
        <a:xfrm>
          <a:off x="16357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26670</xdr:rowOff>
    </xdr:from>
    <xdr:to>
      <xdr:col>86</xdr:col>
      <xdr:colOff>25400</xdr:colOff>
      <xdr:row>42</xdr:row>
      <xdr:rowOff>26670</xdr:rowOff>
    </xdr:to>
    <xdr:cxnSp macro="">
      <xdr:nvCxnSpPr>
        <xdr:cNvPr id="497" name="直線コネクタ 496"/>
        <xdr:cNvCxnSpPr/>
      </xdr:nvCxnSpPr>
      <xdr:spPr>
        <a:xfrm>
          <a:off x="16230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97172</xdr:rowOff>
    </xdr:from>
    <xdr:ext cx="405111" cy="259045"/>
    <xdr:sp macro="" textlink="">
      <xdr:nvSpPr>
        <xdr:cNvPr id="498" name="【一般廃棄物処理施設】&#10;有形固定資産減価償却率最大値テキスト"/>
        <xdr:cNvSpPr txBox="1"/>
      </xdr:nvSpPr>
      <xdr:spPr>
        <a:xfrm>
          <a:off x="163576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150495</xdr:rowOff>
    </xdr:from>
    <xdr:to>
      <xdr:col>86</xdr:col>
      <xdr:colOff>25400</xdr:colOff>
      <xdr:row>34</xdr:row>
      <xdr:rowOff>150495</xdr:rowOff>
    </xdr:to>
    <xdr:cxnSp macro="">
      <xdr:nvCxnSpPr>
        <xdr:cNvPr id="499" name="直線コネクタ 498"/>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139082</xdr:rowOff>
    </xdr:from>
    <xdr:ext cx="405111" cy="259045"/>
    <xdr:sp macro="" textlink="">
      <xdr:nvSpPr>
        <xdr:cNvPr id="500" name="【一般廃棄物処理施設】&#10;有形固定資産減価償却率平均値テキスト"/>
        <xdr:cNvSpPr txBox="1"/>
      </xdr:nvSpPr>
      <xdr:spPr>
        <a:xfrm>
          <a:off x="16357600" y="648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160655</xdr:rowOff>
    </xdr:from>
    <xdr:to>
      <xdr:col>85</xdr:col>
      <xdr:colOff>177800</xdr:colOff>
      <xdr:row>38</xdr:row>
      <xdr:rowOff>90805</xdr:rowOff>
    </xdr:to>
    <xdr:sp macro="" textlink="">
      <xdr:nvSpPr>
        <xdr:cNvPr id="501" name="フローチャート: 判断 500"/>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73025</xdr:rowOff>
    </xdr:from>
    <xdr:to>
      <xdr:col>81</xdr:col>
      <xdr:colOff>101600</xdr:colOff>
      <xdr:row>38</xdr:row>
      <xdr:rowOff>3175</xdr:rowOff>
    </xdr:to>
    <xdr:sp macro="" textlink="">
      <xdr:nvSpPr>
        <xdr:cNvPr id="502" name="フローチャート: 判断 501"/>
        <xdr:cNvSpPr/>
      </xdr:nvSpPr>
      <xdr:spPr>
        <a:xfrm>
          <a:off x="15430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31115</xdr:rowOff>
    </xdr:from>
    <xdr:to>
      <xdr:col>76</xdr:col>
      <xdr:colOff>165100</xdr:colOff>
      <xdr:row>37</xdr:row>
      <xdr:rowOff>132715</xdr:rowOff>
    </xdr:to>
    <xdr:sp macro="" textlink="">
      <xdr:nvSpPr>
        <xdr:cNvPr id="503" name="フローチャート: 判断 502"/>
        <xdr:cNvSpPr/>
      </xdr:nvSpPr>
      <xdr:spPr>
        <a:xfrm>
          <a:off x="145415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162560</xdr:rowOff>
    </xdr:from>
    <xdr:to>
      <xdr:col>72</xdr:col>
      <xdr:colOff>38100</xdr:colOff>
      <xdr:row>37</xdr:row>
      <xdr:rowOff>92710</xdr:rowOff>
    </xdr:to>
    <xdr:sp macro="" textlink="">
      <xdr:nvSpPr>
        <xdr:cNvPr id="504" name="フローチャート: 判断 503"/>
        <xdr:cNvSpPr/>
      </xdr:nvSpPr>
      <xdr:spPr>
        <a:xfrm>
          <a:off x="13652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118745</xdr:rowOff>
    </xdr:from>
    <xdr:to>
      <xdr:col>67</xdr:col>
      <xdr:colOff>101600</xdr:colOff>
      <xdr:row>37</xdr:row>
      <xdr:rowOff>48895</xdr:rowOff>
    </xdr:to>
    <xdr:sp macro="" textlink="">
      <xdr:nvSpPr>
        <xdr:cNvPr id="505" name="フローチャート: 判断 504"/>
        <xdr:cNvSpPr/>
      </xdr:nvSpPr>
      <xdr:spPr>
        <a:xfrm>
          <a:off x="12763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6" name="テキスト ボックス 50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7" name="テキスト ボックス 50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8" name="テキスト ボックス 50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9" name="テキスト ボックス 50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0" name="テキスト ボックス 50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168275</xdr:rowOff>
    </xdr:from>
    <xdr:to>
      <xdr:col>85</xdr:col>
      <xdr:colOff>177800</xdr:colOff>
      <xdr:row>36</xdr:row>
      <xdr:rowOff>98425</xdr:rowOff>
    </xdr:to>
    <xdr:sp macro="" textlink="">
      <xdr:nvSpPr>
        <xdr:cNvPr id="511" name="楕円 510"/>
        <xdr:cNvSpPr/>
      </xdr:nvSpPr>
      <xdr:spPr>
        <a:xfrm>
          <a:off x="162687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19702</xdr:rowOff>
    </xdr:from>
    <xdr:ext cx="405111" cy="259045"/>
    <xdr:sp macro="" textlink="">
      <xdr:nvSpPr>
        <xdr:cNvPr id="512" name="【一般廃棄物処理施設】&#10;有形固定資産減価償却率該当値テキスト"/>
        <xdr:cNvSpPr txBox="1"/>
      </xdr:nvSpPr>
      <xdr:spPr>
        <a:xfrm>
          <a:off x="16357600"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111125</xdr:rowOff>
    </xdr:from>
    <xdr:to>
      <xdr:col>81</xdr:col>
      <xdr:colOff>101600</xdr:colOff>
      <xdr:row>36</xdr:row>
      <xdr:rowOff>41275</xdr:rowOff>
    </xdr:to>
    <xdr:sp macro="" textlink="">
      <xdr:nvSpPr>
        <xdr:cNvPr id="513" name="楕円 512"/>
        <xdr:cNvSpPr/>
      </xdr:nvSpPr>
      <xdr:spPr>
        <a:xfrm>
          <a:off x="154305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161925</xdr:rowOff>
    </xdr:from>
    <xdr:to>
      <xdr:col>85</xdr:col>
      <xdr:colOff>127000</xdr:colOff>
      <xdr:row>36</xdr:row>
      <xdr:rowOff>47625</xdr:rowOff>
    </xdr:to>
    <xdr:cxnSp macro="">
      <xdr:nvCxnSpPr>
        <xdr:cNvPr id="514" name="直線コネクタ 513"/>
        <xdr:cNvCxnSpPr/>
      </xdr:nvCxnSpPr>
      <xdr:spPr>
        <a:xfrm>
          <a:off x="15481300" y="616267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42545</xdr:rowOff>
    </xdr:from>
    <xdr:to>
      <xdr:col>76</xdr:col>
      <xdr:colOff>165100</xdr:colOff>
      <xdr:row>35</xdr:row>
      <xdr:rowOff>144145</xdr:rowOff>
    </xdr:to>
    <xdr:sp macro="" textlink="">
      <xdr:nvSpPr>
        <xdr:cNvPr id="515" name="楕円 514"/>
        <xdr:cNvSpPr/>
      </xdr:nvSpPr>
      <xdr:spPr>
        <a:xfrm>
          <a:off x="14541500" y="604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93345</xdr:rowOff>
    </xdr:from>
    <xdr:to>
      <xdr:col>81</xdr:col>
      <xdr:colOff>50800</xdr:colOff>
      <xdr:row>35</xdr:row>
      <xdr:rowOff>161925</xdr:rowOff>
    </xdr:to>
    <xdr:cxnSp macro="">
      <xdr:nvCxnSpPr>
        <xdr:cNvPr id="516" name="直線コネクタ 515"/>
        <xdr:cNvCxnSpPr/>
      </xdr:nvCxnSpPr>
      <xdr:spPr>
        <a:xfrm>
          <a:off x="14592300" y="609409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147320</xdr:rowOff>
    </xdr:from>
    <xdr:to>
      <xdr:col>72</xdr:col>
      <xdr:colOff>38100</xdr:colOff>
      <xdr:row>35</xdr:row>
      <xdr:rowOff>77470</xdr:rowOff>
    </xdr:to>
    <xdr:sp macro="" textlink="">
      <xdr:nvSpPr>
        <xdr:cNvPr id="517" name="楕円 516"/>
        <xdr:cNvSpPr/>
      </xdr:nvSpPr>
      <xdr:spPr>
        <a:xfrm>
          <a:off x="13652500" y="59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26670</xdr:rowOff>
    </xdr:from>
    <xdr:to>
      <xdr:col>76</xdr:col>
      <xdr:colOff>114300</xdr:colOff>
      <xdr:row>35</xdr:row>
      <xdr:rowOff>93345</xdr:rowOff>
    </xdr:to>
    <xdr:cxnSp macro="">
      <xdr:nvCxnSpPr>
        <xdr:cNvPr id="518" name="直線コネクタ 517"/>
        <xdr:cNvCxnSpPr/>
      </xdr:nvCxnSpPr>
      <xdr:spPr>
        <a:xfrm>
          <a:off x="13703300" y="602742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165752</xdr:rowOff>
    </xdr:from>
    <xdr:ext cx="405111" cy="259045"/>
    <xdr:sp macro="" textlink="">
      <xdr:nvSpPr>
        <xdr:cNvPr id="519" name="n_1aveValue【一般廃棄物処理施設】&#10;有形固定資産減価償却率"/>
        <xdr:cNvSpPr txBox="1"/>
      </xdr:nvSpPr>
      <xdr:spPr>
        <a:xfrm>
          <a:off x="15266044"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123842</xdr:rowOff>
    </xdr:from>
    <xdr:ext cx="405111" cy="259045"/>
    <xdr:sp macro="" textlink="">
      <xdr:nvSpPr>
        <xdr:cNvPr id="520" name="n_2aveValue【一般廃棄物処理施設】&#10;有形固定資産減価償却率"/>
        <xdr:cNvSpPr txBox="1"/>
      </xdr:nvSpPr>
      <xdr:spPr>
        <a:xfrm>
          <a:off x="14389744"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83837</xdr:rowOff>
    </xdr:from>
    <xdr:ext cx="405111" cy="259045"/>
    <xdr:sp macro="" textlink="">
      <xdr:nvSpPr>
        <xdr:cNvPr id="521" name="n_3aveValue【一般廃棄物処理施設】&#10;有形固定資産減価償却率"/>
        <xdr:cNvSpPr txBox="1"/>
      </xdr:nvSpPr>
      <xdr:spPr>
        <a:xfrm>
          <a:off x="13500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65422</xdr:rowOff>
    </xdr:from>
    <xdr:ext cx="405111" cy="259045"/>
    <xdr:sp macro="" textlink="">
      <xdr:nvSpPr>
        <xdr:cNvPr id="522" name="n_4aveValue【一般廃棄物処理施設】&#10;有形固定資産減価償却率"/>
        <xdr:cNvSpPr txBox="1"/>
      </xdr:nvSpPr>
      <xdr:spPr>
        <a:xfrm>
          <a:off x="12611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57802</xdr:rowOff>
    </xdr:from>
    <xdr:ext cx="405111" cy="259045"/>
    <xdr:sp macro="" textlink="">
      <xdr:nvSpPr>
        <xdr:cNvPr id="523" name="n_1mainValue【一般廃棄物処理施設】&#10;有形固定資産減価償却率"/>
        <xdr:cNvSpPr txBox="1"/>
      </xdr:nvSpPr>
      <xdr:spPr>
        <a:xfrm>
          <a:off x="152660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160672</xdr:rowOff>
    </xdr:from>
    <xdr:ext cx="405111" cy="259045"/>
    <xdr:sp macro="" textlink="">
      <xdr:nvSpPr>
        <xdr:cNvPr id="524" name="n_2mainValue【一般廃棄物処理施設】&#10;有形固定資産減価償却率"/>
        <xdr:cNvSpPr txBox="1"/>
      </xdr:nvSpPr>
      <xdr:spPr>
        <a:xfrm>
          <a:off x="14389744" y="581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93997</xdr:rowOff>
    </xdr:from>
    <xdr:ext cx="405111" cy="259045"/>
    <xdr:sp macro="" textlink="">
      <xdr:nvSpPr>
        <xdr:cNvPr id="525" name="n_3mainValue【一般廃棄物処理施設】&#10;有形固定資産減価償却率"/>
        <xdr:cNvSpPr txBox="1"/>
      </xdr:nvSpPr>
      <xdr:spPr>
        <a:xfrm>
          <a:off x="13500744" y="57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6" name="正方形/長方形 5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7" name="正方形/長方形 5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8" name="正方形/長方形 5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9" name="正方形/長方形 5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0" name="正方形/長方形 5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1" name="正方形/長方形 5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2" name="正方形/長方形 5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3" name="正方形/長方形 5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4" name="テキスト ボックス 5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5" name="直線コネクタ 5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6" name="直線コネクタ 53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7" name="テキスト ボックス 53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8" name="直線コネクタ 53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9" name="テキスト ボックス 53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0" name="直線コネクタ 53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1" name="テキスト ボックス 54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2" name="直線コネクタ 54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3" name="テキスト ボックス 54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4" name="直線コネクタ 5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5" name="テキスト ボックス 54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145553</xdr:rowOff>
    </xdr:from>
    <xdr:to>
      <xdr:col>116</xdr:col>
      <xdr:colOff>62864</xdr:colOff>
      <xdr:row>41</xdr:row>
      <xdr:rowOff>126099</xdr:rowOff>
    </xdr:to>
    <xdr:cxnSp macro="">
      <xdr:nvCxnSpPr>
        <xdr:cNvPr id="547" name="直線コネクタ 546"/>
        <xdr:cNvCxnSpPr/>
      </xdr:nvCxnSpPr>
      <xdr:spPr>
        <a:xfrm flipV="1">
          <a:off x="22160864" y="5974853"/>
          <a:ext cx="0" cy="118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129926</xdr:rowOff>
    </xdr:from>
    <xdr:ext cx="469744" cy="259045"/>
    <xdr:sp macro="" textlink="">
      <xdr:nvSpPr>
        <xdr:cNvPr id="548" name="【一般廃棄物処理施設】&#10;一人当たり有形固定資産（償却資産）額最小値テキスト"/>
        <xdr:cNvSpPr txBox="1"/>
      </xdr:nvSpPr>
      <xdr:spPr>
        <a:xfrm>
          <a:off x="22199600" y="715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126099</xdr:rowOff>
    </xdr:from>
    <xdr:to>
      <xdr:col>116</xdr:col>
      <xdr:colOff>152400</xdr:colOff>
      <xdr:row>41</xdr:row>
      <xdr:rowOff>126099</xdr:rowOff>
    </xdr:to>
    <xdr:cxnSp macro="">
      <xdr:nvCxnSpPr>
        <xdr:cNvPr id="549" name="直線コネクタ 548"/>
        <xdr:cNvCxnSpPr/>
      </xdr:nvCxnSpPr>
      <xdr:spPr>
        <a:xfrm>
          <a:off x="22072600" y="7155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92230</xdr:rowOff>
    </xdr:from>
    <xdr:ext cx="599010" cy="259045"/>
    <xdr:sp macro="" textlink="">
      <xdr:nvSpPr>
        <xdr:cNvPr id="550" name="【一般廃棄物処理施設】&#10;一人当たり有形固定資産（償却資産）額最大値テキスト"/>
        <xdr:cNvSpPr txBox="1"/>
      </xdr:nvSpPr>
      <xdr:spPr>
        <a:xfrm>
          <a:off x="22199600" y="575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145553</xdr:rowOff>
    </xdr:from>
    <xdr:to>
      <xdr:col>116</xdr:col>
      <xdr:colOff>152400</xdr:colOff>
      <xdr:row>34</xdr:row>
      <xdr:rowOff>145553</xdr:rowOff>
    </xdr:to>
    <xdr:cxnSp macro="">
      <xdr:nvCxnSpPr>
        <xdr:cNvPr id="551" name="直線コネクタ 550"/>
        <xdr:cNvCxnSpPr/>
      </xdr:nvCxnSpPr>
      <xdr:spPr>
        <a:xfrm>
          <a:off x="22072600" y="597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107813</xdr:rowOff>
    </xdr:from>
    <xdr:ext cx="599010" cy="259045"/>
    <xdr:sp macro="" textlink="">
      <xdr:nvSpPr>
        <xdr:cNvPr id="552" name="【一般廃棄物処理施設】&#10;一人当たり有形固定資産（償却資産）額平均値テキスト"/>
        <xdr:cNvSpPr txBox="1"/>
      </xdr:nvSpPr>
      <xdr:spPr>
        <a:xfrm>
          <a:off x="22199600" y="6622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129386</xdr:rowOff>
    </xdr:from>
    <xdr:to>
      <xdr:col>116</xdr:col>
      <xdr:colOff>114300</xdr:colOff>
      <xdr:row>39</xdr:row>
      <xdr:rowOff>59536</xdr:rowOff>
    </xdr:to>
    <xdr:sp macro="" textlink="">
      <xdr:nvSpPr>
        <xdr:cNvPr id="553" name="フローチャート: 判断 552"/>
        <xdr:cNvSpPr/>
      </xdr:nvSpPr>
      <xdr:spPr>
        <a:xfrm>
          <a:off x="22110700" y="664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156644</xdr:rowOff>
    </xdr:from>
    <xdr:to>
      <xdr:col>112</xdr:col>
      <xdr:colOff>38100</xdr:colOff>
      <xdr:row>39</xdr:row>
      <xdr:rowOff>86794</xdr:rowOff>
    </xdr:to>
    <xdr:sp macro="" textlink="">
      <xdr:nvSpPr>
        <xdr:cNvPr id="554" name="フローチャート: 判断 553"/>
        <xdr:cNvSpPr/>
      </xdr:nvSpPr>
      <xdr:spPr>
        <a:xfrm>
          <a:off x="21272500" y="66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169149</xdr:rowOff>
    </xdr:from>
    <xdr:to>
      <xdr:col>107</xdr:col>
      <xdr:colOff>101600</xdr:colOff>
      <xdr:row>39</xdr:row>
      <xdr:rowOff>99299</xdr:rowOff>
    </xdr:to>
    <xdr:sp macro="" textlink="">
      <xdr:nvSpPr>
        <xdr:cNvPr id="555" name="フローチャート: 判断 554"/>
        <xdr:cNvSpPr/>
      </xdr:nvSpPr>
      <xdr:spPr>
        <a:xfrm>
          <a:off x="2038350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159241</xdr:rowOff>
    </xdr:from>
    <xdr:to>
      <xdr:col>102</xdr:col>
      <xdr:colOff>165100</xdr:colOff>
      <xdr:row>39</xdr:row>
      <xdr:rowOff>89391</xdr:rowOff>
    </xdr:to>
    <xdr:sp macro="" textlink="">
      <xdr:nvSpPr>
        <xdr:cNvPr id="556" name="フローチャート: 判断 555"/>
        <xdr:cNvSpPr/>
      </xdr:nvSpPr>
      <xdr:spPr>
        <a:xfrm>
          <a:off x="19494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23315</xdr:rowOff>
    </xdr:from>
    <xdr:to>
      <xdr:col>98</xdr:col>
      <xdr:colOff>38100</xdr:colOff>
      <xdr:row>39</xdr:row>
      <xdr:rowOff>124915</xdr:rowOff>
    </xdr:to>
    <xdr:sp macro="" textlink="">
      <xdr:nvSpPr>
        <xdr:cNvPr id="557" name="フローチャート: 判断 556"/>
        <xdr:cNvSpPr/>
      </xdr:nvSpPr>
      <xdr:spPr>
        <a:xfrm>
          <a:off x="1860550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8" name="テキスト ボックス 5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9" name="テキスト ボックス 5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0" name="テキスト ボックス 5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1" name="テキスト ボックス 5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2" name="テキスト ボックス 5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132330</xdr:rowOff>
    </xdr:from>
    <xdr:to>
      <xdr:col>116</xdr:col>
      <xdr:colOff>114300</xdr:colOff>
      <xdr:row>37</xdr:row>
      <xdr:rowOff>62480</xdr:rowOff>
    </xdr:to>
    <xdr:sp macro="" textlink="">
      <xdr:nvSpPr>
        <xdr:cNvPr id="563" name="楕円 562"/>
        <xdr:cNvSpPr/>
      </xdr:nvSpPr>
      <xdr:spPr>
        <a:xfrm>
          <a:off x="22110700" y="630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155207</xdr:rowOff>
    </xdr:from>
    <xdr:ext cx="599010" cy="259045"/>
    <xdr:sp macro="" textlink="">
      <xdr:nvSpPr>
        <xdr:cNvPr id="564" name="【一般廃棄物処理施設】&#10;一人当たり有形固定資産（償却資産）額該当値テキスト"/>
        <xdr:cNvSpPr txBox="1"/>
      </xdr:nvSpPr>
      <xdr:spPr>
        <a:xfrm>
          <a:off x="22199600" y="615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148007</xdr:rowOff>
    </xdr:from>
    <xdr:to>
      <xdr:col>112</xdr:col>
      <xdr:colOff>38100</xdr:colOff>
      <xdr:row>37</xdr:row>
      <xdr:rowOff>78157</xdr:rowOff>
    </xdr:to>
    <xdr:sp macro="" textlink="">
      <xdr:nvSpPr>
        <xdr:cNvPr id="565" name="楕円 564"/>
        <xdr:cNvSpPr/>
      </xdr:nvSpPr>
      <xdr:spPr>
        <a:xfrm>
          <a:off x="21272500" y="632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11680</xdr:rowOff>
    </xdr:from>
    <xdr:to>
      <xdr:col>116</xdr:col>
      <xdr:colOff>63500</xdr:colOff>
      <xdr:row>37</xdr:row>
      <xdr:rowOff>27357</xdr:rowOff>
    </xdr:to>
    <xdr:cxnSp macro="">
      <xdr:nvCxnSpPr>
        <xdr:cNvPr id="566" name="直線コネクタ 565"/>
        <xdr:cNvCxnSpPr/>
      </xdr:nvCxnSpPr>
      <xdr:spPr>
        <a:xfrm flipV="1">
          <a:off x="21323300" y="6355330"/>
          <a:ext cx="838200" cy="1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166432</xdr:rowOff>
    </xdr:from>
    <xdr:to>
      <xdr:col>107</xdr:col>
      <xdr:colOff>101600</xdr:colOff>
      <xdr:row>37</xdr:row>
      <xdr:rowOff>96582</xdr:rowOff>
    </xdr:to>
    <xdr:sp macro="" textlink="">
      <xdr:nvSpPr>
        <xdr:cNvPr id="567" name="楕円 566"/>
        <xdr:cNvSpPr/>
      </xdr:nvSpPr>
      <xdr:spPr>
        <a:xfrm>
          <a:off x="20383500" y="633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27357</xdr:rowOff>
    </xdr:from>
    <xdr:to>
      <xdr:col>111</xdr:col>
      <xdr:colOff>177800</xdr:colOff>
      <xdr:row>37</xdr:row>
      <xdr:rowOff>45782</xdr:rowOff>
    </xdr:to>
    <xdr:cxnSp macro="">
      <xdr:nvCxnSpPr>
        <xdr:cNvPr id="568" name="直線コネクタ 567"/>
        <xdr:cNvCxnSpPr/>
      </xdr:nvCxnSpPr>
      <xdr:spPr>
        <a:xfrm flipV="1">
          <a:off x="20434300" y="6371007"/>
          <a:ext cx="889000" cy="1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11963</xdr:rowOff>
    </xdr:from>
    <xdr:to>
      <xdr:col>102</xdr:col>
      <xdr:colOff>165100</xdr:colOff>
      <xdr:row>37</xdr:row>
      <xdr:rowOff>113563</xdr:rowOff>
    </xdr:to>
    <xdr:sp macro="" textlink="">
      <xdr:nvSpPr>
        <xdr:cNvPr id="569" name="楕円 568"/>
        <xdr:cNvSpPr/>
      </xdr:nvSpPr>
      <xdr:spPr>
        <a:xfrm>
          <a:off x="19494500" y="635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45782</xdr:rowOff>
    </xdr:from>
    <xdr:to>
      <xdr:col>107</xdr:col>
      <xdr:colOff>50800</xdr:colOff>
      <xdr:row>37</xdr:row>
      <xdr:rowOff>62763</xdr:rowOff>
    </xdr:to>
    <xdr:cxnSp macro="">
      <xdr:nvCxnSpPr>
        <xdr:cNvPr id="570" name="直線コネクタ 569"/>
        <xdr:cNvCxnSpPr/>
      </xdr:nvCxnSpPr>
      <xdr:spPr>
        <a:xfrm flipV="1">
          <a:off x="19545300" y="6389432"/>
          <a:ext cx="889000" cy="1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77921</xdr:rowOff>
    </xdr:from>
    <xdr:ext cx="534377" cy="259045"/>
    <xdr:sp macro="" textlink="">
      <xdr:nvSpPr>
        <xdr:cNvPr id="571" name="n_1aveValue【一般廃棄物処理施設】&#10;一人当たり有形固定資産（償却資産）額"/>
        <xdr:cNvSpPr txBox="1"/>
      </xdr:nvSpPr>
      <xdr:spPr>
        <a:xfrm>
          <a:off x="21043411" y="67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90426</xdr:rowOff>
    </xdr:from>
    <xdr:ext cx="534377" cy="259045"/>
    <xdr:sp macro="" textlink="">
      <xdr:nvSpPr>
        <xdr:cNvPr id="572" name="n_2aveValue【一般廃棄物処理施設】&#10;一人当たり有形固定資産（償却資産）額"/>
        <xdr:cNvSpPr txBox="1"/>
      </xdr:nvSpPr>
      <xdr:spPr>
        <a:xfrm>
          <a:off x="20167111" y="677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80518</xdr:rowOff>
    </xdr:from>
    <xdr:ext cx="534377" cy="259045"/>
    <xdr:sp macro="" textlink="">
      <xdr:nvSpPr>
        <xdr:cNvPr id="573" name="n_3aveValue【一般廃棄物処理施設】&#10;一人当たり有形固定資産（償却資産）額"/>
        <xdr:cNvSpPr txBox="1"/>
      </xdr:nvSpPr>
      <xdr:spPr>
        <a:xfrm>
          <a:off x="19278111" y="676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141442</xdr:rowOff>
    </xdr:from>
    <xdr:ext cx="534377" cy="259045"/>
    <xdr:sp macro="" textlink="">
      <xdr:nvSpPr>
        <xdr:cNvPr id="574" name="n_4aveValue【一般廃棄物処理施設】&#10;一人当たり有形固定資産（償却資産）額"/>
        <xdr:cNvSpPr txBox="1"/>
      </xdr:nvSpPr>
      <xdr:spPr>
        <a:xfrm>
          <a:off x="18389111" y="648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94684</xdr:rowOff>
    </xdr:from>
    <xdr:ext cx="599010" cy="259045"/>
    <xdr:sp macro="" textlink="">
      <xdr:nvSpPr>
        <xdr:cNvPr id="575" name="n_1mainValue【一般廃棄物処理施設】&#10;一人当たり有形固定資産（償却資産）額"/>
        <xdr:cNvSpPr txBox="1"/>
      </xdr:nvSpPr>
      <xdr:spPr>
        <a:xfrm>
          <a:off x="21011095" y="6095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113109</xdr:rowOff>
    </xdr:from>
    <xdr:ext cx="599010" cy="259045"/>
    <xdr:sp macro="" textlink="">
      <xdr:nvSpPr>
        <xdr:cNvPr id="576" name="n_2mainValue【一般廃棄物処理施設】&#10;一人当たり有形固定資産（償却資産）額"/>
        <xdr:cNvSpPr txBox="1"/>
      </xdr:nvSpPr>
      <xdr:spPr>
        <a:xfrm>
          <a:off x="20134795" y="6113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130090</xdr:rowOff>
    </xdr:from>
    <xdr:ext cx="599010" cy="259045"/>
    <xdr:sp macro="" textlink="">
      <xdr:nvSpPr>
        <xdr:cNvPr id="577" name="n_3mainValue【一般廃棄物処理施設】&#10;一人当たり有形固定資産（償却資産）額"/>
        <xdr:cNvSpPr txBox="1"/>
      </xdr:nvSpPr>
      <xdr:spPr>
        <a:xfrm>
          <a:off x="19245795" y="6130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8" name="正方形/長方形 5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9" name="正方形/長方形 5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0" name="正方形/長方形 5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1" name="正方形/長方形 5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2" name="正方形/長方形 5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3" name="正方形/長方形 5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4" name="正方形/長方形 5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5" name="正方形/長方形 5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6" name="テキスト ボックス 5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7" name="直線コネクタ 5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8" name="テキスト ボックス 58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9" name="直線コネクタ 58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90" name="テキスト ボックス 58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1" name="直線コネクタ 59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2" name="テキスト ボックス 59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3" name="直線コネクタ 59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4" name="テキスト ボックス 59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5" name="直線コネクタ 59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6" name="テキスト ボックス 59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7" name="直線コネクタ 59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8" name="テキスト ボックス 59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9" name="直線コネクタ 5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0" name="テキスト ボックス 59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95250</xdr:rowOff>
    </xdr:from>
    <xdr:to>
      <xdr:col>85</xdr:col>
      <xdr:colOff>126364</xdr:colOff>
      <xdr:row>64</xdr:row>
      <xdr:rowOff>76200</xdr:rowOff>
    </xdr:to>
    <xdr:cxnSp macro="">
      <xdr:nvCxnSpPr>
        <xdr:cNvPr id="602" name="直線コネクタ 601"/>
        <xdr:cNvCxnSpPr/>
      </xdr:nvCxnSpPr>
      <xdr:spPr>
        <a:xfrm flipV="1">
          <a:off x="16318864" y="98679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03"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04" name="直線コネクタ 603"/>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41927</xdr:rowOff>
    </xdr:from>
    <xdr:ext cx="405111" cy="259045"/>
    <xdr:sp macro="" textlink="">
      <xdr:nvSpPr>
        <xdr:cNvPr id="605" name="【保健センター・保健所】&#10;有形固定資産減価償却率最大値テキスト"/>
        <xdr:cNvSpPr txBox="1"/>
      </xdr:nvSpPr>
      <xdr:spPr>
        <a:xfrm>
          <a:off x="16357600" y="964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95250</xdr:rowOff>
    </xdr:from>
    <xdr:to>
      <xdr:col>86</xdr:col>
      <xdr:colOff>25400</xdr:colOff>
      <xdr:row>57</xdr:row>
      <xdr:rowOff>95250</xdr:rowOff>
    </xdr:to>
    <xdr:cxnSp macro="">
      <xdr:nvCxnSpPr>
        <xdr:cNvPr id="606" name="直線コネクタ 605"/>
        <xdr:cNvCxnSpPr/>
      </xdr:nvCxnSpPr>
      <xdr:spPr>
        <a:xfrm>
          <a:off x="16230600" y="986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41927</xdr:rowOff>
    </xdr:from>
    <xdr:ext cx="405111" cy="259045"/>
    <xdr:sp macro="" textlink="">
      <xdr:nvSpPr>
        <xdr:cNvPr id="607" name="【保健センター・保健所】&#10;有形固定資産減価償却率平均値テキスト"/>
        <xdr:cNvSpPr txBox="1"/>
      </xdr:nvSpPr>
      <xdr:spPr>
        <a:xfrm>
          <a:off x="16357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63500</xdr:rowOff>
    </xdr:from>
    <xdr:to>
      <xdr:col>85</xdr:col>
      <xdr:colOff>177800</xdr:colOff>
      <xdr:row>58</xdr:row>
      <xdr:rowOff>165100</xdr:rowOff>
    </xdr:to>
    <xdr:sp macro="" textlink="">
      <xdr:nvSpPr>
        <xdr:cNvPr id="608" name="フローチャート: 判断 607"/>
        <xdr:cNvSpPr/>
      </xdr:nvSpPr>
      <xdr:spPr>
        <a:xfrm>
          <a:off x="16268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40640</xdr:rowOff>
    </xdr:from>
    <xdr:to>
      <xdr:col>81</xdr:col>
      <xdr:colOff>101600</xdr:colOff>
      <xdr:row>58</xdr:row>
      <xdr:rowOff>142240</xdr:rowOff>
    </xdr:to>
    <xdr:sp macro="" textlink="">
      <xdr:nvSpPr>
        <xdr:cNvPr id="609" name="フローチャート: 判断 608"/>
        <xdr:cNvSpPr/>
      </xdr:nvSpPr>
      <xdr:spPr>
        <a:xfrm>
          <a:off x="15430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12065</xdr:rowOff>
    </xdr:from>
    <xdr:to>
      <xdr:col>76</xdr:col>
      <xdr:colOff>165100</xdr:colOff>
      <xdr:row>58</xdr:row>
      <xdr:rowOff>113665</xdr:rowOff>
    </xdr:to>
    <xdr:sp macro="" textlink="">
      <xdr:nvSpPr>
        <xdr:cNvPr id="610" name="フローチャート: 判断 609"/>
        <xdr:cNvSpPr/>
      </xdr:nvSpPr>
      <xdr:spPr>
        <a:xfrm>
          <a:off x="145415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149225</xdr:rowOff>
    </xdr:from>
    <xdr:to>
      <xdr:col>72</xdr:col>
      <xdr:colOff>38100</xdr:colOff>
      <xdr:row>58</xdr:row>
      <xdr:rowOff>79375</xdr:rowOff>
    </xdr:to>
    <xdr:sp macro="" textlink="">
      <xdr:nvSpPr>
        <xdr:cNvPr id="611" name="フローチャート: 判断 610"/>
        <xdr:cNvSpPr/>
      </xdr:nvSpPr>
      <xdr:spPr>
        <a:xfrm>
          <a:off x="13652500" y="992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23495</xdr:rowOff>
    </xdr:from>
    <xdr:to>
      <xdr:col>67</xdr:col>
      <xdr:colOff>101600</xdr:colOff>
      <xdr:row>58</xdr:row>
      <xdr:rowOff>125095</xdr:rowOff>
    </xdr:to>
    <xdr:sp macro="" textlink="">
      <xdr:nvSpPr>
        <xdr:cNvPr id="612" name="フローチャート: 判断 611"/>
        <xdr:cNvSpPr/>
      </xdr:nvSpPr>
      <xdr:spPr>
        <a:xfrm>
          <a:off x="127635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3" name="テキスト ボックス 6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4" name="テキスト ボックス 6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5" name="テキスト ボックス 6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6" name="テキスト ボックス 6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7" name="テキスト ボックス 6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44450</xdr:rowOff>
    </xdr:from>
    <xdr:to>
      <xdr:col>85</xdr:col>
      <xdr:colOff>177800</xdr:colOff>
      <xdr:row>57</xdr:row>
      <xdr:rowOff>146050</xdr:rowOff>
    </xdr:to>
    <xdr:sp macro="" textlink="">
      <xdr:nvSpPr>
        <xdr:cNvPr id="618" name="楕円 617"/>
        <xdr:cNvSpPr/>
      </xdr:nvSpPr>
      <xdr:spPr>
        <a:xfrm>
          <a:off x="162687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168927</xdr:rowOff>
    </xdr:from>
    <xdr:ext cx="405111" cy="259045"/>
    <xdr:sp macro="" textlink="">
      <xdr:nvSpPr>
        <xdr:cNvPr id="619" name="【保健センター・保健所】&#10;有形固定資産減価償却率該当値テキスト"/>
        <xdr:cNvSpPr txBox="1"/>
      </xdr:nvSpPr>
      <xdr:spPr>
        <a:xfrm>
          <a:off x="16357600" y="9770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6350</xdr:rowOff>
    </xdr:from>
    <xdr:to>
      <xdr:col>81</xdr:col>
      <xdr:colOff>101600</xdr:colOff>
      <xdr:row>57</xdr:row>
      <xdr:rowOff>107950</xdr:rowOff>
    </xdr:to>
    <xdr:sp macro="" textlink="">
      <xdr:nvSpPr>
        <xdr:cNvPr id="620" name="楕円 619"/>
        <xdr:cNvSpPr/>
      </xdr:nvSpPr>
      <xdr:spPr>
        <a:xfrm>
          <a:off x="15430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57150</xdr:rowOff>
    </xdr:from>
    <xdr:to>
      <xdr:col>85</xdr:col>
      <xdr:colOff>127000</xdr:colOff>
      <xdr:row>57</xdr:row>
      <xdr:rowOff>95250</xdr:rowOff>
    </xdr:to>
    <xdr:cxnSp macro="">
      <xdr:nvCxnSpPr>
        <xdr:cNvPr id="621" name="直線コネクタ 620"/>
        <xdr:cNvCxnSpPr/>
      </xdr:nvCxnSpPr>
      <xdr:spPr>
        <a:xfrm>
          <a:off x="15481300" y="9829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139700</xdr:rowOff>
    </xdr:from>
    <xdr:to>
      <xdr:col>76</xdr:col>
      <xdr:colOff>165100</xdr:colOff>
      <xdr:row>57</xdr:row>
      <xdr:rowOff>69850</xdr:rowOff>
    </xdr:to>
    <xdr:sp macro="" textlink="">
      <xdr:nvSpPr>
        <xdr:cNvPr id="622" name="楕円 621"/>
        <xdr:cNvSpPr/>
      </xdr:nvSpPr>
      <xdr:spPr>
        <a:xfrm>
          <a:off x="14541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19050</xdr:rowOff>
    </xdr:from>
    <xdr:to>
      <xdr:col>81</xdr:col>
      <xdr:colOff>50800</xdr:colOff>
      <xdr:row>57</xdr:row>
      <xdr:rowOff>57150</xdr:rowOff>
    </xdr:to>
    <xdr:cxnSp macro="">
      <xdr:nvCxnSpPr>
        <xdr:cNvPr id="623" name="直線コネクタ 622"/>
        <xdr:cNvCxnSpPr/>
      </xdr:nvCxnSpPr>
      <xdr:spPr>
        <a:xfrm>
          <a:off x="14592300" y="9791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101600</xdr:rowOff>
    </xdr:from>
    <xdr:to>
      <xdr:col>72</xdr:col>
      <xdr:colOff>38100</xdr:colOff>
      <xdr:row>57</xdr:row>
      <xdr:rowOff>31750</xdr:rowOff>
    </xdr:to>
    <xdr:sp macro="" textlink="">
      <xdr:nvSpPr>
        <xdr:cNvPr id="624" name="楕円 623"/>
        <xdr:cNvSpPr/>
      </xdr:nvSpPr>
      <xdr:spPr>
        <a:xfrm>
          <a:off x="13652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152400</xdr:rowOff>
    </xdr:from>
    <xdr:to>
      <xdr:col>76</xdr:col>
      <xdr:colOff>114300</xdr:colOff>
      <xdr:row>57</xdr:row>
      <xdr:rowOff>19050</xdr:rowOff>
    </xdr:to>
    <xdr:cxnSp macro="">
      <xdr:nvCxnSpPr>
        <xdr:cNvPr id="625" name="直線コネクタ 624"/>
        <xdr:cNvCxnSpPr/>
      </xdr:nvCxnSpPr>
      <xdr:spPr>
        <a:xfrm>
          <a:off x="13703300" y="9753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133367</xdr:rowOff>
    </xdr:from>
    <xdr:ext cx="405111" cy="259045"/>
    <xdr:sp macro="" textlink="">
      <xdr:nvSpPr>
        <xdr:cNvPr id="626" name="n_1aveValue【保健センター・保健所】&#10;有形固定資産減価償却率"/>
        <xdr:cNvSpPr txBox="1"/>
      </xdr:nvSpPr>
      <xdr:spPr>
        <a:xfrm>
          <a:off x="152660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104792</xdr:rowOff>
    </xdr:from>
    <xdr:ext cx="405111" cy="259045"/>
    <xdr:sp macro="" textlink="">
      <xdr:nvSpPr>
        <xdr:cNvPr id="627" name="n_2aveValue【保健センター・保健所】&#10;有形固定資産減価償却率"/>
        <xdr:cNvSpPr txBox="1"/>
      </xdr:nvSpPr>
      <xdr:spPr>
        <a:xfrm>
          <a:off x="14389744" y="1004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70502</xdr:rowOff>
    </xdr:from>
    <xdr:ext cx="405111" cy="259045"/>
    <xdr:sp macro="" textlink="">
      <xdr:nvSpPr>
        <xdr:cNvPr id="628" name="n_3aveValue【保健センター・保健所】&#10;有形固定資産減価償却率"/>
        <xdr:cNvSpPr txBox="1"/>
      </xdr:nvSpPr>
      <xdr:spPr>
        <a:xfrm>
          <a:off x="13500744" y="1001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141622</xdr:rowOff>
    </xdr:from>
    <xdr:ext cx="405111" cy="259045"/>
    <xdr:sp macro="" textlink="">
      <xdr:nvSpPr>
        <xdr:cNvPr id="629" name="n_4aveValue【保健センター・保健所】&#10;有形固定資産減価償却率"/>
        <xdr:cNvSpPr txBox="1"/>
      </xdr:nvSpPr>
      <xdr:spPr>
        <a:xfrm>
          <a:off x="12611744"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124477</xdr:rowOff>
    </xdr:from>
    <xdr:ext cx="405111" cy="259045"/>
    <xdr:sp macro="" textlink="">
      <xdr:nvSpPr>
        <xdr:cNvPr id="630" name="n_1mainValue【保健センター・保健所】&#10;有形固定資産減価償却率"/>
        <xdr:cNvSpPr txBox="1"/>
      </xdr:nvSpPr>
      <xdr:spPr>
        <a:xfrm>
          <a:off x="152660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86377</xdr:rowOff>
    </xdr:from>
    <xdr:ext cx="405111" cy="259045"/>
    <xdr:sp macro="" textlink="">
      <xdr:nvSpPr>
        <xdr:cNvPr id="631" name="n_2mainValue【保健センター・保健所】&#10;有形固定資産減価償却率"/>
        <xdr:cNvSpPr txBox="1"/>
      </xdr:nvSpPr>
      <xdr:spPr>
        <a:xfrm>
          <a:off x="143897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48277</xdr:rowOff>
    </xdr:from>
    <xdr:ext cx="405111" cy="259045"/>
    <xdr:sp macro="" textlink="">
      <xdr:nvSpPr>
        <xdr:cNvPr id="632" name="n_3mainValue【保健センター・保健所】&#10;有形固定資産減価償却率"/>
        <xdr:cNvSpPr txBox="1"/>
      </xdr:nvSpPr>
      <xdr:spPr>
        <a:xfrm>
          <a:off x="13500744" y="947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3" name="正方形/長方形 6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4" name="正方形/長方形 63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5" name="正方形/長方形 63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6" name="正方形/長方形 63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7" name="正方形/長方形 63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8" name="正方形/長方形 63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9" name="正方形/長方形 63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0" name="正方形/長方形 63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1" name="テキスト ボックス 64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2" name="直線コネクタ 64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43" name="直線コネクタ 64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44" name="テキスト ボックス 64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45" name="直線コネクタ 64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46" name="テキスト ボックス 64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7" name="直線コネクタ 64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8" name="テキスト ボックス 64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9" name="直線コネクタ 64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50" name="テキスト ボックス 64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1" name="直線コネクタ 6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2" name="テキスト ボックス 6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63</xdr:row>
      <xdr:rowOff>125730</xdr:rowOff>
    </xdr:to>
    <xdr:cxnSp macro="">
      <xdr:nvCxnSpPr>
        <xdr:cNvPr id="654" name="直線コネクタ 653"/>
        <xdr:cNvCxnSpPr/>
      </xdr:nvCxnSpPr>
      <xdr:spPr>
        <a:xfrm flipV="1">
          <a:off x="22160864" y="95966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55"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56" name="直線コネクタ 655"/>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657" name="【保健センター・保健所】&#10;一人当たり面積最大値テキスト"/>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658" name="直線コネクタ 657"/>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659" name="【保健センター・保健所】&#10;一人当たり面積平均値テキスト"/>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60" name="フローチャート: 判断 659"/>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125222</xdr:rowOff>
    </xdr:from>
    <xdr:to>
      <xdr:col>112</xdr:col>
      <xdr:colOff>38100</xdr:colOff>
      <xdr:row>62</xdr:row>
      <xdr:rowOff>55372</xdr:rowOff>
    </xdr:to>
    <xdr:sp macro="" textlink="">
      <xdr:nvSpPr>
        <xdr:cNvPr id="661" name="フローチャート: 判断 660"/>
        <xdr:cNvSpPr/>
      </xdr:nvSpPr>
      <xdr:spPr>
        <a:xfrm>
          <a:off x="21272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138938</xdr:rowOff>
    </xdr:from>
    <xdr:to>
      <xdr:col>107</xdr:col>
      <xdr:colOff>101600</xdr:colOff>
      <xdr:row>62</xdr:row>
      <xdr:rowOff>69088</xdr:rowOff>
    </xdr:to>
    <xdr:sp macro="" textlink="">
      <xdr:nvSpPr>
        <xdr:cNvPr id="662" name="フローチャート: 判断 661"/>
        <xdr:cNvSpPr/>
      </xdr:nvSpPr>
      <xdr:spPr>
        <a:xfrm>
          <a:off x="20383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152654</xdr:rowOff>
    </xdr:from>
    <xdr:to>
      <xdr:col>102</xdr:col>
      <xdr:colOff>165100</xdr:colOff>
      <xdr:row>62</xdr:row>
      <xdr:rowOff>82804</xdr:rowOff>
    </xdr:to>
    <xdr:sp macro="" textlink="">
      <xdr:nvSpPr>
        <xdr:cNvPr id="663" name="フローチャート: 判断 662"/>
        <xdr:cNvSpPr/>
      </xdr:nvSpPr>
      <xdr:spPr>
        <a:xfrm>
          <a:off x="19494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45212</xdr:rowOff>
    </xdr:from>
    <xdr:to>
      <xdr:col>98</xdr:col>
      <xdr:colOff>38100</xdr:colOff>
      <xdr:row>62</xdr:row>
      <xdr:rowOff>146812</xdr:rowOff>
    </xdr:to>
    <xdr:sp macro="" textlink="">
      <xdr:nvSpPr>
        <xdr:cNvPr id="664" name="フローチャート: 判断 663"/>
        <xdr:cNvSpPr/>
      </xdr:nvSpPr>
      <xdr:spPr>
        <a:xfrm>
          <a:off x="18605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5" name="テキスト ボックス 6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6" name="テキスト ボックス 6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7" name="テキスト ボックス 6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8" name="テキスト ボックス 6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9" name="テキスト ボックス 6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54356</xdr:rowOff>
    </xdr:from>
    <xdr:to>
      <xdr:col>116</xdr:col>
      <xdr:colOff>114300</xdr:colOff>
      <xdr:row>58</xdr:row>
      <xdr:rowOff>155956</xdr:rowOff>
    </xdr:to>
    <xdr:sp macro="" textlink="">
      <xdr:nvSpPr>
        <xdr:cNvPr id="670" name="楕円 669"/>
        <xdr:cNvSpPr/>
      </xdr:nvSpPr>
      <xdr:spPr>
        <a:xfrm>
          <a:off x="22110700" y="999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77233</xdr:rowOff>
    </xdr:from>
    <xdr:ext cx="469744" cy="259045"/>
    <xdr:sp macro="" textlink="">
      <xdr:nvSpPr>
        <xdr:cNvPr id="671" name="【保健センター・保健所】&#10;一人当たり面積該当値テキスト"/>
        <xdr:cNvSpPr txBox="1"/>
      </xdr:nvSpPr>
      <xdr:spPr>
        <a:xfrm>
          <a:off x="22199600" y="984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72644</xdr:rowOff>
    </xdr:from>
    <xdr:to>
      <xdr:col>112</xdr:col>
      <xdr:colOff>38100</xdr:colOff>
      <xdr:row>59</xdr:row>
      <xdr:rowOff>2794</xdr:rowOff>
    </xdr:to>
    <xdr:sp macro="" textlink="">
      <xdr:nvSpPr>
        <xdr:cNvPr id="672" name="楕円 671"/>
        <xdr:cNvSpPr/>
      </xdr:nvSpPr>
      <xdr:spPr>
        <a:xfrm>
          <a:off x="21272500" y="1001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105156</xdr:rowOff>
    </xdr:from>
    <xdr:to>
      <xdr:col>116</xdr:col>
      <xdr:colOff>63500</xdr:colOff>
      <xdr:row>58</xdr:row>
      <xdr:rowOff>123444</xdr:rowOff>
    </xdr:to>
    <xdr:cxnSp macro="">
      <xdr:nvCxnSpPr>
        <xdr:cNvPr id="673" name="直線コネクタ 672"/>
        <xdr:cNvCxnSpPr/>
      </xdr:nvCxnSpPr>
      <xdr:spPr>
        <a:xfrm flipV="1">
          <a:off x="21323300" y="100492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95504</xdr:rowOff>
    </xdr:from>
    <xdr:to>
      <xdr:col>107</xdr:col>
      <xdr:colOff>101600</xdr:colOff>
      <xdr:row>59</xdr:row>
      <xdr:rowOff>25654</xdr:rowOff>
    </xdr:to>
    <xdr:sp macro="" textlink="">
      <xdr:nvSpPr>
        <xdr:cNvPr id="674" name="楕円 673"/>
        <xdr:cNvSpPr/>
      </xdr:nvSpPr>
      <xdr:spPr>
        <a:xfrm>
          <a:off x="20383500" y="100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123444</xdr:rowOff>
    </xdr:from>
    <xdr:to>
      <xdr:col>111</xdr:col>
      <xdr:colOff>177800</xdr:colOff>
      <xdr:row>58</xdr:row>
      <xdr:rowOff>146304</xdr:rowOff>
    </xdr:to>
    <xdr:cxnSp macro="">
      <xdr:nvCxnSpPr>
        <xdr:cNvPr id="675" name="直線コネクタ 674"/>
        <xdr:cNvCxnSpPr/>
      </xdr:nvCxnSpPr>
      <xdr:spPr>
        <a:xfrm flipV="1">
          <a:off x="20434300" y="100675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113792</xdr:rowOff>
    </xdr:from>
    <xdr:to>
      <xdr:col>102</xdr:col>
      <xdr:colOff>165100</xdr:colOff>
      <xdr:row>59</xdr:row>
      <xdr:rowOff>43942</xdr:rowOff>
    </xdr:to>
    <xdr:sp macro="" textlink="">
      <xdr:nvSpPr>
        <xdr:cNvPr id="676" name="楕円 675"/>
        <xdr:cNvSpPr/>
      </xdr:nvSpPr>
      <xdr:spPr>
        <a:xfrm>
          <a:off x="19494500" y="100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146304</xdr:rowOff>
    </xdr:from>
    <xdr:to>
      <xdr:col>107</xdr:col>
      <xdr:colOff>50800</xdr:colOff>
      <xdr:row>58</xdr:row>
      <xdr:rowOff>164592</xdr:rowOff>
    </xdr:to>
    <xdr:cxnSp macro="">
      <xdr:nvCxnSpPr>
        <xdr:cNvPr id="677" name="直線コネクタ 676"/>
        <xdr:cNvCxnSpPr/>
      </xdr:nvCxnSpPr>
      <xdr:spPr>
        <a:xfrm flipV="1">
          <a:off x="19545300" y="100904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46499</xdr:rowOff>
    </xdr:from>
    <xdr:ext cx="469744" cy="259045"/>
    <xdr:sp macro="" textlink="">
      <xdr:nvSpPr>
        <xdr:cNvPr id="678" name="n_1aveValue【保健センター・保健所】&#10;一人当たり面積"/>
        <xdr:cNvSpPr txBox="1"/>
      </xdr:nvSpPr>
      <xdr:spPr>
        <a:xfrm>
          <a:off x="210757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60215</xdr:rowOff>
    </xdr:from>
    <xdr:ext cx="469744" cy="259045"/>
    <xdr:sp macro="" textlink="">
      <xdr:nvSpPr>
        <xdr:cNvPr id="679" name="n_2aveValue【保健センター・保健所】&#10;一人当たり面積"/>
        <xdr:cNvSpPr txBox="1"/>
      </xdr:nvSpPr>
      <xdr:spPr>
        <a:xfrm>
          <a:off x="20199427"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73931</xdr:rowOff>
    </xdr:from>
    <xdr:ext cx="469744" cy="259045"/>
    <xdr:sp macro="" textlink="">
      <xdr:nvSpPr>
        <xdr:cNvPr id="680" name="n_3aveValue【保健センター・保健所】&#10;一人当たり面積"/>
        <xdr:cNvSpPr txBox="1"/>
      </xdr:nvSpPr>
      <xdr:spPr>
        <a:xfrm>
          <a:off x="193104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163339</xdr:rowOff>
    </xdr:from>
    <xdr:ext cx="469744" cy="259045"/>
    <xdr:sp macro="" textlink="">
      <xdr:nvSpPr>
        <xdr:cNvPr id="681" name="n_4aveValue【保健センター・保健所】&#10;一人当たり面積"/>
        <xdr:cNvSpPr txBox="1"/>
      </xdr:nvSpPr>
      <xdr:spPr>
        <a:xfrm>
          <a:off x="18421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19321</xdr:rowOff>
    </xdr:from>
    <xdr:ext cx="469744" cy="259045"/>
    <xdr:sp macro="" textlink="">
      <xdr:nvSpPr>
        <xdr:cNvPr id="682" name="n_1mainValue【保健センター・保健所】&#10;一人当たり面積"/>
        <xdr:cNvSpPr txBox="1"/>
      </xdr:nvSpPr>
      <xdr:spPr>
        <a:xfrm>
          <a:off x="21075727" y="979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42181</xdr:rowOff>
    </xdr:from>
    <xdr:ext cx="469744" cy="259045"/>
    <xdr:sp macro="" textlink="">
      <xdr:nvSpPr>
        <xdr:cNvPr id="683" name="n_2mainValue【保健センター・保健所】&#10;一人当たり面積"/>
        <xdr:cNvSpPr txBox="1"/>
      </xdr:nvSpPr>
      <xdr:spPr>
        <a:xfrm>
          <a:off x="20199427" y="981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60469</xdr:rowOff>
    </xdr:from>
    <xdr:ext cx="469744" cy="259045"/>
    <xdr:sp macro="" textlink="">
      <xdr:nvSpPr>
        <xdr:cNvPr id="684" name="n_3mainValue【保健センター・保健所】&#10;一人当たり面積"/>
        <xdr:cNvSpPr txBox="1"/>
      </xdr:nvSpPr>
      <xdr:spPr>
        <a:xfrm>
          <a:off x="19310427" y="983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5" name="正方形/長方形 6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6" name="正方形/長方形 6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7" name="正方形/長方形 6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8" name="正方形/長方形 6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9" name="正方形/長方形 6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0" name="正方形/長方形 6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1" name="正方形/長方形 6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2" name="正方形/長方形 69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93" name="正方形/長方形 6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4" name="正方形/長方形 6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5" name="正方形/長方形 6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6" name="正方形/長方形 6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7" name="正方形/長方形 6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8" name="正方形/長方形 6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9" name="正方形/長方形 6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0" name="正方形/長方形 69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2" name="直線コネクタ 71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3" name="テキスト ボックス 71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4" name="直線コネクタ 71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5" name="テキスト ボックス 71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6" name="直線コネクタ 71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7" name="テキスト ボックス 71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8" name="直線コネクタ 71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9" name="テキスト ボックス 71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0" name="直線コネクタ 71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1" name="テキスト ボックス 72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2" name="直線コネクタ 72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3" name="テキスト ボックス 72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4" name="直線コネクタ 7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48442</xdr:rowOff>
    </xdr:from>
    <xdr:to>
      <xdr:col>85</xdr:col>
      <xdr:colOff>126364</xdr:colOff>
      <xdr:row>109</xdr:row>
      <xdr:rowOff>4355</xdr:rowOff>
    </xdr:to>
    <xdr:cxnSp macro="">
      <xdr:nvCxnSpPr>
        <xdr:cNvPr id="726" name="直線コネクタ 725"/>
        <xdr:cNvCxnSpPr/>
      </xdr:nvCxnSpPr>
      <xdr:spPr>
        <a:xfrm flipV="1">
          <a:off x="16318864" y="17193442"/>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727" name="【庁舎】&#10;有形固定資産減価償却率最小値テキスト"/>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728" name="直線コネクタ 727"/>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166569</xdr:rowOff>
    </xdr:from>
    <xdr:ext cx="340478" cy="259045"/>
    <xdr:sp macro="" textlink="">
      <xdr:nvSpPr>
        <xdr:cNvPr id="729" name="【庁舎】&#10;有形固定資産減価償却率最大値テキスト"/>
        <xdr:cNvSpPr txBox="1"/>
      </xdr:nvSpPr>
      <xdr:spPr>
        <a:xfrm>
          <a:off x="16357600" y="169686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48442</xdr:rowOff>
    </xdr:from>
    <xdr:to>
      <xdr:col>86</xdr:col>
      <xdr:colOff>25400</xdr:colOff>
      <xdr:row>100</xdr:row>
      <xdr:rowOff>48442</xdr:rowOff>
    </xdr:to>
    <xdr:cxnSp macro="">
      <xdr:nvCxnSpPr>
        <xdr:cNvPr id="730" name="直線コネクタ 729"/>
        <xdr:cNvCxnSpPr/>
      </xdr:nvCxnSpPr>
      <xdr:spPr>
        <a:xfrm>
          <a:off x="16230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731" name="【庁舎】&#10;有形固定資産減価償却率平均値テキスト"/>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732" name="フローチャート: 判断 731"/>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111942</xdr:rowOff>
    </xdr:from>
    <xdr:to>
      <xdr:col>81</xdr:col>
      <xdr:colOff>101600</xdr:colOff>
      <xdr:row>105</xdr:row>
      <xdr:rowOff>42092</xdr:rowOff>
    </xdr:to>
    <xdr:sp macro="" textlink="">
      <xdr:nvSpPr>
        <xdr:cNvPr id="733" name="フローチャート: 判断 732"/>
        <xdr:cNvSpPr/>
      </xdr:nvSpPr>
      <xdr:spPr>
        <a:xfrm>
          <a:off x="15430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164193</xdr:rowOff>
    </xdr:from>
    <xdr:to>
      <xdr:col>76</xdr:col>
      <xdr:colOff>165100</xdr:colOff>
      <xdr:row>105</xdr:row>
      <xdr:rowOff>94343</xdr:rowOff>
    </xdr:to>
    <xdr:sp macro="" textlink="">
      <xdr:nvSpPr>
        <xdr:cNvPr id="734" name="フローチャート: 判断 733"/>
        <xdr:cNvSpPr/>
      </xdr:nvSpPr>
      <xdr:spPr>
        <a:xfrm>
          <a:off x="14541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735" name="フローチャート: 判断 734"/>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736" name="フローチャート: 判断 735"/>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7" name="テキスト ボックス 7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8" name="テキスト ボックス 7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9" name="テキスト ボックス 7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0" name="テキスト ボックス 7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1" name="テキスト ボックス 7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64588</xdr:rowOff>
    </xdr:from>
    <xdr:to>
      <xdr:col>85</xdr:col>
      <xdr:colOff>177800</xdr:colOff>
      <xdr:row>106</xdr:row>
      <xdr:rowOff>166188</xdr:rowOff>
    </xdr:to>
    <xdr:sp macro="" textlink="">
      <xdr:nvSpPr>
        <xdr:cNvPr id="742" name="楕円 741"/>
        <xdr:cNvSpPr/>
      </xdr:nvSpPr>
      <xdr:spPr>
        <a:xfrm>
          <a:off x="162687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43015</xdr:rowOff>
    </xdr:from>
    <xdr:ext cx="405111" cy="259045"/>
    <xdr:sp macro="" textlink="">
      <xdr:nvSpPr>
        <xdr:cNvPr id="743" name="【庁舎】&#10;有形固定資産減価償却率該当値テキスト"/>
        <xdr:cNvSpPr txBox="1"/>
      </xdr:nvSpPr>
      <xdr:spPr>
        <a:xfrm>
          <a:off x="16357600"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38463</xdr:rowOff>
    </xdr:from>
    <xdr:to>
      <xdr:col>81</xdr:col>
      <xdr:colOff>101600</xdr:colOff>
      <xdr:row>106</xdr:row>
      <xdr:rowOff>140063</xdr:rowOff>
    </xdr:to>
    <xdr:sp macro="" textlink="">
      <xdr:nvSpPr>
        <xdr:cNvPr id="744" name="楕円 743"/>
        <xdr:cNvSpPr/>
      </xdr:nvSpPr>
      <xdr:spPr>
        <a:xfrm>
          <a:off x="15430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89263</xdr:rowOff>
    </xdr:from>
    <xdr:to>
      <xdr:col>85</xdr:col>
      <xdr:colOff>127000</xdr:colOff>
      <xdr:row>106</xdr:row>
      <xdr:rowOff>115388</xdr:rowOff>
    </xdr:to>
    <xdr:cxnSp macro="">
      <xdr:nvCxnSpPr>
        <xdr:cNvPr id="745" name="直線コネクタ 744"/>
        <xdr:cNvCxnSpPr/>
      </xdr:nvCxnSpPr>
      <xdr:spPr>
        <a:xfrm>
          <a:off x="15481300" y="1826296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10705</xdr:rowOff>
    </xdr:from>
    <xdr:to>
      <xdr:col>76</xdr:col>
      <xdr:colOff>165100</xdr:colOff>
      <xdr:row>106</xdr:row>
      <xdr:rowOff>112305</xdr:rowOff>
    </xdr:to>
    <xdr:sp macro="" textlink="">
      <xdr:nvSpPr>
        <xdr:cNvPr id="746" name="楕円 745"/>
        <xdr:cNvSpPr/>
      </xdr:nvSpPr>
      <xdr:spPr>
        <a:xfrm>
          <a:off x="145415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61505</xdr:rowOff>
    </xdr:from>
    <xdr:to>
      <xdr:col>81</xdr:col>
      <xdr:colOff>50800</xdr:colOff>
      <xdr:row>106</xdr:row>
      <xdr:rowOff>89263</xdr:rowOff>
    </xdr:to>
    <xdr:cxnSp macro="">
      <xdr:nvCxnSpPr>
        <xdr:cNvPr id="747" name="直線コネクタ 746"/>
        <xdr:cNvCxnSpPr/>
      </xdr:nvCxnSpPr>
      <xdr:spPr>
        <a:xfrm>
          <a:off x="14592300" y="1823520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157662</xdr:rowOff>
    </xdr:from>
    <xdr:to>
      <xdr:col>72</xdr:col>
      <xdr:colOff>38100</xdr:colOff>
      <xdr:row>106</xdr:row>
      <xdr:rowOff>87812</xdr:rowOff>
    </xdr:to>
    <xdr:sp macro="" textlink="">
      <xdr:nvSpPr>
        <xdr:cNvPr id="748" name="楕円 747"/>
        <xdr:cNvSpPr/>
      </xdr:nvSpPr>
      <xdr:spPr>
        <a:xfrm>
          <a:off x="13652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37012</xdr:rowOff>
    </xdr:from>
    <xdr:to>
      <xdr:col>76</xdr:col>
      <xdr:colOff>114300</xdr:colOff>
      <xdr:row>106</xdr:row>
      <xdr:rowOff>61505</xdr:rowOff>
    </xdr:to>
    <xdr:cxnSp macro="">
      <xdr:nvCxnSpPr>
        <xdr:cNvPr id="749" name="直線コネクタ 748"/>
        <xdr:cNvCxnSpPr/>
      </xdr:nvCxnSpPr>
      <xdr:spPr>
        <a:xfrm>
          <a:off x="13703300" y="1821071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58619</xdr:rowOff>
    </xdr:from>
    <xdr:ext cx="405111" cy="259045"/>
    <xdr:sp macro="" textlink="">
      <xdr:nvSpPr>
        <xdr:cNvPr id="750" name="n_1aveValue【庁舎】&#10;有形固定資産減価償却率"/>
        <xdr:cNvSpPr txBox="1"/>
      </xdr:nvSpPr>
      <xdr:spPr>
        <a:xfrm>
          <a:off x="15266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110870</xdr:rowOff>
    </xdr:from>
    <xdr:ext cx="405111" cy="259045"/>
    <xdr:sp macro="" textlink="">
      <xdr:nvSpPr>
        <xdr:cNvPr id="751" name="n_2aveValue【庁舎】&#10;有形固定資産減価償却率"/>
        <xdr:cNvSpPr txBox="1"/>
      </xdr:nvSpPr>
      <xdr:spPr>
        <a:xfrm>
          <a:off x="143897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752" name="n_3aveValue【庁舎】&#10;有形固定資産減価償却率"/>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753" name="n_4aveValue【庁舎】&#10;有形固定資産減価償却率"/>
        <xdr:cNvSpPr txBox="1"/>
      </xdr:nvSpPr>
      <xdr:spPr>
        <a:xfrm>
          <a:off x="12611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131190</xdr:rowOff>
    </xdr:from>
    <xdr:ext cx="405111" cy="259045"/>
    <xdr:sp macro="" textlink="">
      <xdr:nvSpPr>
        <xdr:cNvPr id="754" name="n_1mainValue【庁舎】&#10;有形固定資産減価償却率"/>
        <xdr:cNvSpPr txBox="1"/>
      </xdr:nvSpPr>
      <xdr:spPr>
        <a:xfrm>
          <a:off x="15266044" y="183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103432</xdr:rowOff>
    </xdr:from>
    <xdr:ext cx="405111" cy="259045"/>
    <xdr:sp macro="" textlink="">
      <xdr:nvSpPr>
        <xdr:cNvPr id="755" name="n_2mainValue【庁舎】&#10;有形固定資産減価償却率"/>
        <xdr:cNvSpPr txBox="1"/>
      </xdr:nvSpPr>
      <xdr:spPr>
        <a:xfrm>
          <a:off x="14389744" y="1827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78939</xdr:rowOff>
    </xdr:from>
    <xdr:ext cx="405111" cy="259045"/>
    <xdr:sp macro="" textlink="">
      <xdr:nvSpPr>
        <xdr:cNvPr id="756" name="n_3mainValue【庁舎】&#10;有形固定資産減価償却率"/>
        <xdr:cNvSpPr txBox="1"/>
      </xdr:nvSpPr>
      <xdr:spPr>
        <a:xfrm>
          <a:off x="13500744"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7" name="正方形/長方形 7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8" name="正方形/長方形 7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9" name="正方形/長方形 7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0" name="正方形/長方形 7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1" name="正方形/長方形 7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2" name="正方形/長方形 7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3" name="正方形/長方形 7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4" name="正方形/長方形 7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5" name="テキスト ボックス 7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6" name="直線コネクタ 7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7" name="直線コネクタ 76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8" name="テキスト ボックス 76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9" name="直線コネクタ 76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0" name="テキスト ボックス 76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1" name="直線コネクタ 77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2" name="テキスト ボックス 77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3" name="直線コネクタ 77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4" name="テキスト ボックス 77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5" name="直線コネクタ 77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6" name="テキスト ボックス 77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7" name="直線コネクタ 77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8" name="テキスト ボックス 77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9" name="直線コネクタ 7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0" name="テキスト ボックス 7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95794</xdr:rowOff>
    </xdr:from>
    <xdr:to>
      <xdr:col>116</xdr:col>
      <xdr:colOff>62864</xdr:colOff>
      <xdr:row>108</xdr:row>
      <xdr:rowOff>79466</xdr:rowOff>
    </xdr:to>
    <xdr:cxnSp macro="">
      <xdr:nvCxnSpPr>
        <xdr:cNvPr id="782" name="直線コネクタ 781"/>
        <xdr:cNvCxnSpPr/>
      </xdr:nvCxnSpPr>
      <xdr:spPr>
        <a:xfrm flipV="1">
          <a:off x="22160864" y="17240794"/>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83293</xdr:rowOff>
    </xdr:from>
    <xdr:ext cx="469744" cy="259045"/>
    <xdr:sp macro="" textlink="">
      <xdr:nvSpPr>
        <xdr:cNvPr id="783" name="【庁舎】&#10;一人当たり面積最小値テキスト"/>
        <xdr:cNvSpPr txBox="1"/>
      </xdr:nvSpPr>
      <xdr:spPr>
        <a:xfrm>
          <a:off x="22199600" y="185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79466</xdr:rowOff>
    </xdr:from>
    <xdr:to>
      <xdr:col>116</xdr:col>
      <xdr:colOff>152400</xdr:colOff>
      <xdr:row>108</xdr:row>
      <xdr:rowOff>79466</xdr:rowOff>
    </xdr:to>
    <xdr:cxnSp macro="">
      <xdr:nvCxnSpPr>
        <xdr:cNvPr id="784" name="直線コネクタ 783"/>
        <xdr:cNvCxnSpPr/>
      </xdr:nvCxnSpPr>
      <xdr:spPr>
        <a:xfrm>
          <a:off x="22072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42471</xdr:rowOff>
    </xdr:from>
    <xdr:ext cx="469744" cy="259045"/>
    <xdr:sp macro="" textlink="">
      <xdr:nvSpPr>
        <xdr:cNvPr id="785" name="【庁舎】&#10;一人当たり面積最大値テキスト"/>
        <xdr:cNvSpPr txBox="1"/>
      </xdr:nvSpPr>
      <xdr:spPr>
        <a:xfrm>
          <a:off x="22199600" y="170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95794</xdr:rowOff>
    </xdr:from>
    <xdr:to>
      <xdr:col>116</xdr:col>
      <xdr:colOff>152400</xdr:colOff>
      <xdr:row>100</xdr:row>
      <xdr:rowOff>95794</xdr:rowOff>
    </xdr:to>
    <xdr:cxnSp macro="">
      <xdr:nvCxnSpPr>
        <xdr:cNvPr id="786" name="直線コネクタ 785"/>
        <xdr:cNvCxnSpPr/>
      </xdr:nvCxnSpPr>
      <xdr:spPr>
        <a:xfrm>
          <a:off x="22072600" y="172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77669</xdr:rowOff>
    </xdr:from>
    <xdr:ext cx="469744" cy="259045"/>
    <xdr:sp macro="" textlink="">
      <xdr:nvSpPr>
        <xdr:cNvPr id="787" name="【庁舎】&#10;一人当たり面積平均値テキスト"/>
        <xdr:cNvSpPr txBox="1"/>
      </xdr:nvSpPr>
      <xdr:spPr>
        <a:xfrm>
          <a:off x="22199600" y="18079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788" name="フローチャート: 判断 787"/>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789" name="フローチャート: 判断 788"/>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62956</xdr:rowOff>
    </xdr:from>
    <xdr:to>
      <xdr:col>107</xdr:col>
      <xdr:colOff>101600</xdr:colOff>
      <xdr:row>106</xdr:row>
      <xdr:rowOff>164556</xdr:rowOff>
    </xdr:to>
    <xdr:sp macro="" textlink="">
      <xdr:nvSpPr>
        <xdr:cNvPr id="790" name="フローチャート: 判断 789"/>
        <xdr:cNvSpPr/>
      </xdr:nvSpPr>
      <xdr:spPr>
        <a:xfrm>
          <a:off x="20383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791" name="フローチャート: 判断 790"/>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76019</xdr:rowOff>
    </xdr:from>
    <xdr:to>
      <xdr:col>98</xdr:col>
      <xdr:colOff>38100</xdr:colOff>
      <xdr:row>107</xdr:row>
      <xdr:rowOff>6169</xdr:rowOff>
    </xdr:to>
    <xdr:sp macro="" textlink="">
      <xdr:nvSpPr>
        <xdr:cNvPr id="792" name="フローチャート: 判断 791"/>
        <xdr:cNvSpPr/>
      </xdr:nvSpPr>
      <xdr:spPr>
        <a:xfrm>
          <a:off x="18605500" y="1824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3" name="テキスト ボックス 7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4" name="テキスト ボックス 7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5" name="テキスト ボックス 7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6" name="テキスト ボックス 7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7" name="テキスト ボックス 7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102144</xdr:rowOff>
    </xdr:from>
    <xdr:to>
      <xdr:col>116</xdr:col>
      <xdr:colOff>114300</xdr:colOff>
      <xdr:row>107</xdr:row>
      <xdr:rowOff>32294</xdr:rowOff>
    </xdr:to>
    <xdr:sp macro="" textlink="">
      <xdr:nvSpPr>
        <xdr:cNvPr id="798" name="楕円 797"/>
        <xdr:cNvSpPr/>
      </xdr:nvSpPr>
      <xdr:spPr>
        <a:xfrm>
          <a:off x="22110700" y="182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80571</xdr:rowOff>
    </xdr:from>
    <xdr:ext cx="469744" cy="259045"/>
    <xdr:sp macro="" textlink="">
      <xdr:nvSpPr>
        <xdr:cNvPr id="799" name="【庁舎】&#10;一人当たり面積該当値テキスト"/>
        <xdr:cNvSpPr txBox="1"/>
      </xdr:nvSpPr>
      <xdr:spPr>
        <a:xfrm>
          <a:off x="22199600" y="1825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110308</xdr:rowOff>
    </xdr:from>
    <xdr:to>
      <xdr:col>112</xdr:col>
      <xdr:colOff>38100</xdr:colOff>
      <xdr:row>107</xdr:row>
      <xdr:rowOff>40458</xdr:rowOff>
    </xdr:to>
    <xdr:sp macro="" textlink="">
      <xdr:nvSpPr>
        <xdr:cNvPr id="800" name="楕円 799"/>
        <xdr:cNvSpPr/>
      </xdr:nvSpPr>
      <xdr:spPr>
        <a:xfrm>
          <a:off x="21272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152944</xdr:rowOff>
    </xdr:from>
    <xdr:to>
      <xdr:col>116</xdr:col>
      <xdr:colOff>63500</xdr:colOff>
      <xdr:row>106</xdr:row>
      <xdr:rowOff>161108</xdr:rowOff>
    </xdr:to>
    <xdr:cxnSp macro="">
      <xdr:nvCxnSpPr>
        <xdr:cNvPr id="801" name="直線コネクタ 800"/>
        <xdr:cNvCxnSpPr/>
      </xdr:nvCxnSpPr>
      <xdr:spPr>
        <a:xfrm flipV="1">
          <a:off x="21323300" y="18326644"/>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118473</xdr:rowOff>
    </xdr:from>
    <xdr:to>
      <xdr:col>107</xdr:col>
      <xdr:colOff>101600</xdr:colOff>
      <xdr:row>107</xdr:row>
      <xdr:rowOff>48623</xdr:rowOff>
    </xdr:to>
    <xdr:sp macro="" textlink="">
      <xdr:nvSpPr>
        <xdr:cNvPr id="802" name="楕円 801"/>
        <xdr:cNvSpPr/>
      </xdr:nvSpPr>
      <xdr:spPr>
        <a:xfrm>
          <a:off x="20383500" y="18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161108</xdr:rowOff>
    </xdr:from>
    <xdr:to>
      <xdr:col>111</xdr:col>
      <xdr:colOff>177800</xdr:colOff>
      <xdr:row>106</xdr:row>
      <xdr:rowOff>169273</xdr:rowOff>
    </xdr:to>
    <xdr:cxnSp macro="">
      <xdr:nvCxnSpPr>
        <xdr:cNvPr id="803" name="直線コネクタ 802"/>
        <xdr:cNvCxnSpPr/>
      </xdr:nvCxnSpPr>
      <xdr:spPr>
        <a:xfrm flipV="1">
          <a:off x="20434300" y="1833480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128270</xdr:rowOff>
    </xdr:from>
    <xdr:to>
      <xdr:col>102</xdr:col>
      <xdr:colOff>165100</xdr:colOff>
      <xdr:row>107</xdr:row>
      <xdr:rowOff>58420</xdr:rowOff>
    </xdr:to>
    <xdr:sp macro="" textlink="">
      <xdr:nvSpPr>
        <xdr:cNvPr id="804" name="楕円 803"/>
        <xdr:cNvSpPr/>
      </xdr:nvSpPr>
      <xdr:spPr>
        <a:xfrm>
          <a:off x="19494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169273</xdr:rowOff>
    </xdr:from>
    <xdr:to>
      <xdr:col>107</xdr:col>
      <xdr:colOff>50800</xdr:colOff>
      <xdr:row>107</xdr:row>
      <xdr:rowOff>7620</xdr:rowOff>
    </xdr:to>
    <xdr:cxnSp macro="">
      <xdr:nvCxnSpPr>
        <xdr:cNvPr id="805" name="直線コネクタ 804"/>
        <xdr:cNvCxnSpPr/>
      </xdr:nvCxnSpPr>
      <xdr:spPr>
        <a:xfrm flipV="1">
          <a:off x="19545300" y="1834297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166388</xdr:rowOff>
    </xdr:from>
    <xdr:ext cx="469744" cy="259045"/>
    <xdr:sp macro="" textlink="">
      <xdr:nvSpPr>
        <xdr:cNvPr id="806" name="n_1aveValue【庁舎】&#10;一人当たり面積"/>
        <xdr:cNvSpPr txBox="1"/>
      </xdr:nvSpPr>
      <xdr:spPr>
        <a:xfrm>
          <a:off x="210757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9633</xdr:rowOff>
    </xdr:from>
    <xdr:ext cx="469744" cy="259045"/>
    <xdr:sp macro="" textlink="">
      <xdr:nvSpPr>
        <xdr:cNvPr id="807" name="n_2aveValue【庁舎】&#10;一人当たり面積"/>
        <xdr:cNvSpPr txBox="1"/>
      </xdr:nvSpPr>
      <xdr:spPr>
        <a:xfrm>
          <a:off x="201994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14532</xdr:rowOff>
    </xdr:from>
    <xdr:ext cx="469744" cy="259045"/>
    <xdr:sp macro="" textlink="">
      <xdr:nvSpPr>
        <xdr:cNvPr id="808" name="n_3aveValue【庁舎】&#10;一人当たり面積"/>
        <xdr:cNvSpPr txBox="1"/>
      </xdr:nvSpPr>
      <xdr:spPr>
        <a:xfrm>
          <a:off x="19310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22696</xdr:rowOff>
    </xdr:from>
    <xdr:ext cx="469744" cy="259045"/>
    <xdr:sp macro="" textlink="">
      <xdr:nvSpPr>
        <xdr:cNvPr id="809" name="n_4aveValue【庁舎】&#10;一人当たり面積"/>
        <xdr:cNvSpPr txBox="1"/>
      </xdr:nvSpPr>
      <xdr:spPr>
        <a:xfrm>
          <a:off x="18421427" y="1802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31585</xdr:rowOff>
    </xdr:from>
    <xdr:ext cx="469744" cy="259045"/>
    <xdr:sp macro="" textlink="">
      <xdr:nvSpPr>
        <xdr:cNvPr id="810" name="n_1mainValue【庁舎】&#10;一人当たり面積"/>
        <xdr:cNvSpPr txBox="1"/>
      </xdr:nvSpPr>
      <xdr:spPr>
        <a:xfrm>
          <a:off x="21075727"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39750</xdr:rowOff>
    </xdr:from>
    <xdr:ext cx="469744" cy="259045"/>
    <xdr:sp macro="" textlink="">
      <xdr:nvSpPr>
        <xdr:cNvPr id="811" name="n_2mainValue【庁舎】&#10;一人当たり面積"/>
        <xdr:cNvSpPr txBox="1"/>
      </xdr:nvSpPr>
      <xdr:spPr>
        <a:xfrm>
          <a:off x="20199427" y="1838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49547</xdr:rowOff>
    </xdr:from>
    <xdr:ext cx="469744" cy="259045"/>
    <xdr:sp macro="" textlink="">
      <xdr:nvSpPr>
        <xdr:cNvPr id="812" name="n_3mainValue【庁舎】&#10;一人当たり面積"/>
        <xdr:cNvSpPr txBox="1"/>
      </xdr:nvSpPr>
      <xdr:spPr>
        <a:xfrm>
          <a:off x="193104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3" name="正方形/長方形 8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4" name="正方形/長方形 8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5" name="テキスト ボックス 8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図書館、体育館、福祉施設、庁舎であり、低くなっている施設は、一般廃棄物処理施設、保健センター・保健所、市民会館である。高くなっている施設の中で、特に体育館について差が大きくなっている。体育館については、建築年数も相当経過しており、老朽化が著しく早急な対応が求められている。また、庁舎については、耐震整備事業が令和元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ヶ年で予定されているため改善される見込みである。低くなっている施設の中で、特に一般廃棄物処理施設について差が大きくなっている。一般廃棄物処理施設については、東紀州５市町による広域ごみ処理施設建設が検討されており、今後の動向に注視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三重県尾鷲市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17,576
17,386
192.71
10,410,136
10,216,960
192,441
5,925,282
9,964,442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前年度から数値の変化は</a:t>
          </a:r>
          <a:r>
            <a:rPr kumimoji="1" lang="ja-JP" altLang="en-US" sz="1100" b="0" i="0" baseline="0">
              <a:solidFill>
                <a:schemeClr val="dk1"/>
              </a:solidFill>
              <a:effectLst/>
              <a:latin typeface="+mn-lt"/>
              <a:ea typeface="+mn-ea"/>
              <a:cs typeface="+mn-cs"/>
            </a:rPr>
            <a:t>ほとんど</a:t>
          </a:r>
          <a:r>
            <a:rPr kumimoji="1" lang="ja-JP" altLang="ja-JP" sz="1100" b="0" i="0" baseline="0">
              <a:solidFill>
                <a:schemeClr val="dk1"/>
              </a:solidFill>
              <a:effectLst/>
              <a:latin typeface="+mn-lt"/>
              <a:ea typeface="+mn-ea"/>
              <a:cs typeface="+mn-cs"/>
            </a:rPr>
            <a:t>無く、依然として類似団体の平均を下回っている。人口減少、少子高齢化などにより、市税収入が年々減少傾向にある中で、自主財源の確保に向けた滞納対策の強化により収納率は向上しているものの、調定額自体が減少していることから、今後も市税収入の減少が続くものと思われる。引き続き人口減少対策等による自主財源の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145143</xdr:rowOff>
    </xdr:from>
    <xdr:to>
      <xdr:col>23</xdr:col>
      <xdr:colOff>133350</xdr:colOff>
      <xdr:row>41</xdr:row>
      <xdr:rowOff>162378</xdr:rowOff>
    </xdr:to>
    <xdr:cxnSp macro="">
      <xdr:nvCxnSpPr>
        <xdr:cNvPr id="70" name="直線コネクタ 69"/>
        <xdr:cNvCxnSpPr/>
      </xdr:nvCxnSpPr>
      <xdr:spPr>
        <a:xfrm>
          <a:off x="4114800" y="71745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76399</xdr:rowOff>
    </xdr:from>
    <xdr:ext cx="762000" cy="259045"/>
    <xdr:sp macro="" textlink="">
      <xdr:nvSpPr>
        <xdr:cNvPr id="71" name="財政力平均値テキスト"/>
        <xdr:cNvSpPr txBox="1"/>
      </xdr:nvSpPr>
      <xdr:spPr>
        <a:xfrm>
          <a:off x="5041900" y="6934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59872</xdr:rowOff>
    </xdr:from>
    <xdr:to>
      <xdr:col>23</xdr:col>
      <xdr:colOff>184150</xdr:colOff>
      <xdr:row>41</xdr:row>
      <xdr:rowOff>161472</xdr:rowOff>
    </xdr:to>
    <xdr:sp macro="" textlink="">
      <xdr:nvSpPr>
        <xdr:cNvPr id="72" name="フローチャート: 判断 71"/>
        <xdr:cNvSpPr/>
      </xdr:nvSpPr>
      <xdr:spPr>
        <a:xfrm>
          <a:off x="4902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145143</xdr:rowOff>
    </xdr:from>
    <xdr:to>
      <xdr:col>19</xdr:col>
      <xdr:colOff>133350</xdr:colOff>
      <xdr:row>41</xdr:row>
      <xdr:rowOff>145143</xdr:rowOff>
    </xdr:to>
    <xdr:cxnSp macro="">
      <xdr:nvCxnSpPr>
        <xdr:cNvPr id="73" name="直線コネクタ 72"/>
        <xdr:cNvCxnSpPr/>
      </xdr:nvCxnSpPr>
      <xdr:spPr>
        <a:xfrm>
          <a:off x="3225800" y="7174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5" name="テキスト ボックス 74"/>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145143</xdr:rowOff>
    </xdr:from>
    <xdr:to>
      <xdr:col>15</xdr:col>
      <xdr:colOff>82550</xdr:colOff>
      <xdr:row>41</xdr:row>
      <xdr:rowOff>145143</xdr:rowOff>
    </xdr:to>
    <xdr:cxnSp macro="">
      <xdr:nvCxnSpPr>
        <xdr:cNvPr id="76" name="直線コネクタ 75"/>
        <xdr:cNvCxnSpPr/>
      </xdr:nvCxnSpPr>
      <xdr:spPr>
        <a:xfrm>
          <a:off x="2336800" y="7174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78" name="テキスト ボックス 77"/>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145143</xdr:rowOff>
    </xdr:from>
    <xdr:to>
      <xdr:col>11</xdr:col>
      <xdr:colOff>31750</xdr:colOff>
      <xdr:row>41</xdr:row>
      <xdr:rowOff>145143</xdr:rowOff>
    </xdr:to>
    <xdr:cxnSp macro="">
      <xdr:nvCxnSpPr>
        <xdr:cNvPr id="79" name="直線コネクタ 78"/>
        <xdr:cNvCxnSpPr/>
      </xdr:nvCxnSpPr>
      <xdr:spPr>
        <a:xfrm>
          <a:off x="1447800" y="7174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199</xdr:rowOff>
    </xdr:from>
    <xdr:ext cx="762000" cy="259045"/>
    <xdr:sp macro="" textlink="">
      <xdr:nvSpPr>
        <xdr:cNvPr id="81" name="テキスト ボックス 80"/>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2" name="フローチャート: 判断 81"/>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3" name="テキスト ボックス 82"/>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89" name="楕円 88"/>
        <xdr:cNvSpPr/>
      </xdr:nvSpPr>
      <xdr:spPr>
        <a:xfrm>
          <a:off x="4902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83655</xdr:rowOff>
    </xdr:from>
    <xdr:ext cx="762000" cy="259045"/>
    <xdr:sp macro="" textlink="">
      <xdr:nvSpPr>
        <xdr:cNvPr id="90" name="財政力該当値テキスト"/>
        <xdr:cNvSpPr txBox="1"/>
      </xdr:nvSpPr>
      <xdr:spPr>
        <a:xfrm>
          <a:off x="5041900" y="71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94343</xdr:rowOff>
    </xdr:from>
    <xdr:to>
      <xdr:col>19</xdr:col>
      <xdr:colOff>184150</xdr:colOff>
      <xdr:row>42</xdr:row>
      <xdr:rowOff>24493</xdr:rowOff>
    </xdr:to>
    <xdr:sp macro="" textlink="">
      <xdr:nvSpPr>
        <xdr:cNvPr id="91" name="楕円 90"/>
        <xdr:cNvSpPr/>
      </xdr:nvSpPr>
      <xdr:spPr>
        <a:xfrm>
          <a:off x="4064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9270</xdr:rowOff>
    </xdr:from>
    <xdr:ext cx="736600" cy="259045"/>
    <xdr:sp macro="" textlink="">
      <xdr:nvSpPr>
        <xdr:cNvPr id="92" name="テキスト ボックス 91"/>
        <xdr:cNvSpPr txBox="1"/>
      </xdr:nvSpPr>
      <xdr:spPr>
        <a:xfrm>
          <a:off x="3733800" y="721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94343</xdr:rowOff>
    </xdr:from>
    <xdr:to>
      <xdr:col>15</xdr:col>
      <xdr:colOff>133350</xdr:colOff>
      <xdr:row>42</xdr:row>
      <xdr:rowOff>24493</xdr:rowOff>
    </xdr:to>
    <xdr:sp macro="" textlink="">
      <xdr:nvSpPr>
        <xdr:cNvPr id="93" name="楕円 92"/>
        <xdr:cNvSpPr/>
      </xdr:nvSpPr>
      <xdr:spPr>
        <a:xfrm>
          <a:off x="3175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9270</xdr:rowOff>
    </xdr:from>
    <xdr:ext cx="762000" cy="259045"/>
    <xdr:sp macro="" textlink="">
      <xdr:nvSpPr>
        <xdr:cNvPr id="94" name="テキスト ボックス 93"/>
        <xdr:cNvSpPr txBox="1"/>
      </xdr:nvSpPr>
      <xdr:spPr>
        <a:xfrm>
          <a:off x="2844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94343</xdr:rowOff>
    </xdr:from>
    <xdr:to>
      <xdr:col>11</xdr:col>
      <xdr:colOff>82550</xdr:colOff>
      <xdr:row>42</xdr:row>
      <xdr:rowOff>24493</xdr:rowOff>
    </xdr:to>
    <xdr:sp macro="" textlink="">
      <xdr:nvSpPr>
        <xdr:cNvPr id="95" name="楕円 94"/>
        <xdr:cNvSpPr/>
      </xdr:nvSpPr>
      <xdr:spPr>
        <a:xfrm>
          <a:off x="2286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96" name="テキスト ボックス 95"/>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97" name="楕円 96"/>
        <xdr:cNvSpPr/>
      </xdr:nvSpPr>
      <xdr:spPr>
        <a:xfrm>
          <a:off x="1397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98" name="テキスト ボックス 97"/>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全国平均の数値が悪化している中、本市において</a:t>
          </a:r>
          <a:r>
            <a:rPr kumimoji="1" lang="ja-JP" altLang="en-US" sz="1100">
              <a:solidFill>
                <a:schemeClr val="dk1"/>
              </a:solidFill>
              <a:effectLst/>
              <a:latin typeface="+mn-lt"/>
              <a:ea typeface="+mn-ea"/>
              <a:cs typeface="+mn-cs"/>
            </a:rPr>
            <a:t>は前年度と同数値</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いるものの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依然として</a:t>
          </a:r>
          <a:r>
            <a:rPr kumimoji="1" lang="ja-JP" altLang="ja-JP" sz="1100">
              <a:solidFill>
                <a:schemeClr val="dk1"/>
              </a:solidFill>
              <a:effectLst/>
              <a:latin typeface="+mn-lt"/>
              <a:ea typeface="+mn-ea"/>
              <a:cs typeface="+mn-cs"/>
            </a:rPr>
            <a:t>類似団体の平均を上回っている。人件費は、定員適正化計画に基づく新規採用職員の抑制も難しくなっており、組織機構の見直しをしない限りは削減が厳しくなってきている。公債費についても、耐震整備事業等で地方債を発行してきたことにより、増加が見込まれている。今後も健全な財政運営のため、経常経費の見直し、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105410</xdr:rowOff>
    </xdr:from>
    <xdr:to>
      <xdr:col>23</xdr:col>
      <xdr:colOff>133350</xdr:colOff>
      <xdr:row>66</xdr:row>
      <xdr:rowOff>18204</xdr:rowOff>
    </xdr:to>
    <xdr:cxnSp macro="">
      <xdr:nvCxnSpPr>
        <xdr:cNvPr id="128" name="直線コネクタ 127"/>
        <xdr:cNvCxnSpPr/>
      </xdr:nvCxnSpPr>
      <xdr:spPr>
        <a:xfrm flipV="1">
          <a:off x="4953000" y="987806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20337</xdr:rowOff>
    </xdr:from>
    <xdr:ext cx="762000" cy="259045"/>
    <xdr:sp macro="" textlink="">
      <xdr:nvSpPr>
        <xdr:cNvPr id="131" name="財政構造の弾力性最大値テキスト"/>
        <xdr:cNvSpPr txBox="1"/>
      </xdr:nvSpPr>
      <xdr:spPr>
        <a:xfrm>
          <a:off x="50419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105410</xdr:rowOff>
    </xdr:from>
    <xdr:to>
      <xdr:col>24</xdr:col>
      <xdr:colOff>12700</xdr:colOff>
      <xdr:row>57</xdr:row>
      <xdr:rowOff>105410</xdr:rowOff>
    </xdr:to>
    <xdr:cxnSp macro="">
      <xdr:nvCxnSpPr>
        <xdr:cNvPr id="132" name="直線コネクタ 131"/>
        <xdr:cNvCxnSpPr/>
      </xdr:nvCxnSpPr>
      <xdr:spPr>
        <a:xfrm>
          <a:off x="4864100" y="987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79587</xdr:rowOff>
    </xdr:from>
    <xdr:to>
      <xdr:col>23</xdr:col>
      <xdr:colOff>133350</xdr:colOff>
      <xdr:row>64</xdr:row>
      <xdr:rowOff>79587</xdr:rowOff>
    </xdr:to>
    <xdr:cxnSp macro="">
      <xdr:nvCxnSpPr>
        <xdr:cNvPr id="133" name="直線コネクタ 132"/>
        <xdr:cNvCxnSpPr/>
      </xdr:nvCxnSpPr>
      <xdr:spPr>
        <a:xfrm>
          <a:off x="4114800" y="110523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146473</xdr:rowOff>
    </xdr:from>
    <xdr:to>
      <xdr:col>19</xdr:col>
      <xdr:colOff>133350</xdr:colOff>
      <xdr:row>64</xdr:row>
      <xdr:rowOff>79587</xdr:rowOff>
    </xdr:to>
    <xdr:cxnSp macro="">
      <xdr:nvCxnSpPr>
        <xdr:cNvPr id="136" name="直線コネクタ 135"/>
        <xdr:cNvCxnSpPr/>
      </xdr:nvCxnSpPr>
      <xdr:spPr>
        <a:xfrm>
          <a:off x="3225800" y="1094782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49954</xdr:rowOff>
    </xdr:from>
    <xdr:to>
      <xdr:col>19</xdr:col>
      <xdr:colOff>184150</xdr:colOff>
      <xdr:row>62</xdr:row>
      <xdr:rowOff>151554</xdr:rowOff>
    </xdr:to>
    <xdr:sp macro="" textlink="">
      <xdr:nvSpPr>
        <xdr:cNvPr id="137" name="フローチャート: 判断 136"/>
        <xdr:cNvSpPr/>
      </xdr:nvSpPr>
      <xdr:spPr>
        <a:xfrm>
          <a:off x="4064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161731</xdr:rowOff>
    </xdr:from>
    <xdr:ext cx="736600" cy="259045"/>
    <xdr:sp macro="" textlink="">
      <xdr:nvSpPr>
        <xdr:cNvPr id="138" name="テキスト ボックス 137"/>
        <xdr:cNvSpPr txBox="1"/>
      </xdr:nvSpPr>
      <xdr:spPr>
        <a:xfrm>
          <a:off x="3733800" y="1044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106256</xdr:rowOff>
    </xdr:from>
    <xdr:to>
      <xdr:col>15</xdr:col>
      <xdr:colOff>82550</xdr:colOff>
      <xdr:row>63</xdr:row>
      <xdr:rowOff>146473</xdr:rowOff>
    </xdr:to>
    <xdr:cxnSp macro="">
      <xdr:nvCxnSpPr>
        <xdr:cNvPr id="139" name="直線コネクタ 138"/>
        <xdr:cNvCxnSpPr/>
      </xdr:nvCxnSpPr>
      <xdr:spPr>
        <a:xfrm>
          <a:off x="2336800" y="1090760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149013</xdr:rowOff>
    </xdr:from>
    <xdr:to>
      <xdr:col>15</xdr:col>
      <xdr:colOff>133350</xdr:colOff>
      <xdr:row>62</xdr:row>
      <xdr:rowOff>79163</xdr:rowOff>
    </xdr:to>
    <xdr:sp macro="" textlink="">
      <xdr:nvSpPr>
        <xdr:cNvPr id="140" name="フローチャート: 判断 139"/>
        <xdr:cNvSpPr/>
      </xdr:nvSpPr>
      <xdr:spPr>
        <a:xfrm>
          <a:off x="3175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89340</xdr:rowOff>
    </xdr:from>
    <xdr:ext cx="762000" cy="259045"/>
    <xdr:sp macro="" textlink="">
      <xdr:nvSpPr>
        <xdr:cNvPr id="141" name="テキスト ボックス 140"/>
        <xdr:cNvSpPr txBox="1"/>
      </xdr:nvSpPr>
      <xdr:spPr>
        <a:xfrm>
          <a:off x="2844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33867</xdr:rowOff>
    </xdr:from>
    <xdr:to>
      <xdr:col>11</xdr:col>
      <xdr:colOff>31750</xdr:colOff>
      <xdr:row>63</xdr:row>
      <xdr:rowOff>106256</xdr:rowOff>
    </xdr:to>
    <xdr:cxnSp macro="">
      <xdr:nvCxnSpPr>
        <xdr:cNvPr id="142" name="直線コネクタ 141"/>
        <xdr:cNvCxnSpPr/>
      </xdr:nvCxnSpPr>
      <xdr:spPr>
        <a:xfrm>
          <a:off x="1447800" y="1083521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84667</xdr:rowOff>
    </xdr:from>
    <xdr:to>
      <xdr:col>11</xdr:col>
      <xdr:colOff>82550</xdr:colOff>
      <xdr:row>62</xdr:row>
      <xdr:rowOff>14817</xdr:rowOff>
    </xdr:to>
    <xdr:sp macro="" textlink="">
      <xdr:nvSpPr>
        <xdr:cNvPr id="143" name="フローチャート: 判断 142"/>
        <xdr:cNvSpPr/>
      </xdr:nvSpPr>
      <xdr:spPr>
        <a:xfrm>
          <a:off x="2286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24994</xdr:rowOff>
    </xdr:from>
    <xdr:ext cx="762000" cy="259045"/>
    <xdr:sp macro="" textlink="">
      <xdr:nvSpPr>
        <xdr:cNvPr id="144" name="テキスト ボックス 143"/>
        <xdr:cNvSpPr txBox="1"/>
      </xdr:nvSpPr>
      <xdr:spPr>
        <a:xfrm>
          <a:off x="1955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87206</xdr:rowOff>
    </xdr:from>
    <xdr:to>
      <xdr:col>7</xdr:col>
      <xdr:colOff>31750</xdr:colOff>
      <xdr:row>61</xdr:row>
      <xdr:rowOff>17356</xdr:rowOff>
    </xdr:to>
    <xdr:sp macro="" textlink="">
      <xdr:nvSpPr>
        <xdr:cNvPr id="145" name="フローチャート: 判断 144"/>
        <xdr:cNvSpPr/>
      </xdr:nvSpPr>
      <xdr:spPr>
        <a:xfrm>
          <a:off x="1397000" y="103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27533</xdr:rowOff>
    </xdr:from>
    <xdr:ext cx="762000" cy="259045"/>
    <xdr:sp macro="" textlink="">
      <xdr:nvSpPr>
        <xdr:cNvPr id="146" name="テキスト ボックス 145"/>
        <xdr:cNvSpPr txBox="1"/>
      </xdr:nvSpPr>
      <xdr:spPr>
        <a:xfrm>
          <a:off x="1066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28787</xdr:rowOff>
    </xdr:from>
    <xdr:to>
      <xdr:col>23</xdr:col>
      <xdr:colOff>184150</xdr:colOff>
      <xdr:row>64</xdr:row>
      <xdr:rowOff>130387</xdr:rowOff>
    </xdr:to>
    <xdr:sp macro="" textlink="">
      <xdr:nvSpPr>
        <xdr:cNvPr id="152" name="楕円 151"/>
        <xdr:cNvSpPr/>
      </xdr:nvSpPr>
      <xdr:spPr>
        <a:xfrm>
          <a:off x="49022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864</xdr:rowOff>
    </xdr:from>
    <xdr:ext cx="762000" cy="259045"/>
    <xdr:sp macro="" textlink="">
      <xdr:nvSpPr>
        <xdr:cNvPr id="153" name="財政構造の弾力性該当値テキスト"/>
        <xdr:cNvSpPr txBox="1"/>
      </xdr:nvSpPr>
      <xdr:spPr>
        <a:xfrm>
          <a:off x="5041900" y="1097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28787</xdr:rowOff>
    </xdr:from>
    <xdr:to>
      <xdr:col>19</xdr:col>
      <xdr:colOff>184150</xdr:colOff>
      <xdr:row>64</xdr:row>
      <xdr:rowOff>130387</xdr:rowOff>
    </xdr:to>
    <xdr:sp macro="" textlink="">
      <xdr:nvSpPr>
        <xdr:cNvPr id="154" name="楕円 153"/>
        <xdr:cNvSpPr/>
      </xdr:nvSpPr>
      <xdr:spPr>
        <a:xfrm>
          <a:off x="4064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115164</xdr:rowOff>
    </xdr:from>
    <xdr:ext cx="736600" cy="259045"/>
    <xdr:sp macro="" textlink="">
      <xdr:nvSpPr>
        <xdr:cNvPr id="155" name="テキスト ボックス 154"/>
        <xdr:cNvSpPr txBox="1"/>
      </xdr:nvSpPr>
      <xdr:spPr>
        <a:xfrm>
          <a:off x="3733800" y="1108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95673</xdr:rowOff>
    </xdr:from>
    <xdr:to>
      <xdr:col>15</xdr:col>
      <xdr:colOff>133350</xdr:colOff>
      <xdr:row>64</xdr:row>
      <xdr:rowOff>25823</xdr:rowOff>
    </xdr:to>
    <xdr:sp macro="" textlink="">
      <xdr:nvSpPr>
        <xdr:cNvPr id="156" name="楕円 155"/>
        <xdr:cNvSpPr/>
      </xdr:nvSpPr>
      <xdr:spPr>
        <a:xfrm>
          <a:off x="3175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10600</xdr:rowOff>
    </xdr:from>
    <xdr:ext cx="762000" cy="259045"/>
    <xdr:sp macro="" textlink="">
      <xdr:nvSpPr>
        <xdr:cNvPr id="157" name="テキスト ボックス 156"/>
        <xdr:cNvSpPr txBox="1"/>
      </xdr:nvSpPr>
      <xdr:spPr>
        <a:xfrm>
          <a:off x="2844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55456</xdr:rowOff>
    </xdr:from>
    <xdr:to>
      <xdr:col>11</xdr:col>
      <xdr:colOff>82550</xdr:colOff>
      <xdr:row>63</xdr:row>
      <xdr:rowOff>157056</xdr:rowOff>
    </xdr:to>
    <xdr:sp macro="" textlink="">
      <xdr:nvSpPr>
        <xdr:cNvPr id="158" name="楕円 157"/>
        <xdr:cNvSpPr/>
      </xdr:nvSpPr>
      <xdr:spPr>
        <a:xfrm>
          <a:off x="2286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141833</xdr:rowOff>
    </xdr:from>
    <xdr:ext cx="762000" cy="259045"/>
    <xdr:sp macro="" textlink="">
      <xdr:nvSpPr>
        <xdr:cNvPr id="159" name="テキスト ボックス 158"/>
        <xdr:cNvSpPr txBox="1"/>
      </xdr:nvSpPr>
      <xdr:spPr>
        <a:xfrm>
          <a:off x="1955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60" name="楕円 159"/>
        <xdr:cNvSpPr/>
      </xdr:nvSpPr>
      <xdr:spPr>
        <a:xfrm>
          <a:off x="1397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69444</xdr:rowOff>
    </xdr:from>
    <xdr:ext cx="762000" cy="259045"/>
    <xdr:sp macro="" textlink="">
      <xdr:nvSpPr>
        <xdr:cNvPr id="161" name="テキスト ボックス 160"/>
        <xdr:cNvSpPr txBox="1"/>
      </xdr:nvSpPr>
      <xdr:spPr>
        <a:xfrm>
          <a:off x="1066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[170,333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となり、類似団体、全国及び三重県平均を上回っている。</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した要因は人件費及び物件費であり、ともに決算額</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から減額となった</a:t>
          </a:r>
          <a:r>
            <a:rPr kumimoji="1" lang="ja-JP" altLang="ja-JP" sz="1100">
              <a:solidFill>
                <a:schemeClr val="dk1"/>
              </a:solidFill>
              <a:effectLst/>
              <a:latin typeface="+mn-lt"/>
              <a:ea typeface="+mn-ea"/>
              <a:cs typeface="+mn-cs"/>
            </a:rPr>
            <a:t>。今後は、人件費については、引き続き時間外手当の削減に努め、物件費については、委託内容や指定管理者制度の見直しを行うことで経費の削減を図る。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128048</xdr:rowOff>
    </xdr:from>
    <xdr:to>
      <xdr:col>23</xdr:col>
      <xdr:colOff>133350</xdr:colOff>
      <xdr:row>88</xdr:row>
      <xdr:rowOff>126578</xdr:rowOff>
    </xdr:to>
    <xdr:cxnSp macro="">
      <xdr:nvCxnSpPr>
        <xdr:cNvPr id="191" name="直線コネクタ 190"/>
        <xdr:cNvCxnSpPr/>
      </xdr:nvCxnSpPr>
      <xdr:spPr>
        <a:xfrm flipV="1">
          <a:off x="4953000" y="13844048"/>
          <a:ext cx="0" cy="13701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98655</xdr:rowOff>
    </xdr:from>
    <xdr:ext cx="762000" cy="259045"/>
    <xdr:sp macro="" textlink="">
      <xdr:nvSpPr>
        <xdr:cNvPr id="192" name="人件費・物件費等の状況最小値テキスト"/>
        <xdr:cNvSpPr txBox="1"/>
      </xdr:nvSpPr>
      <xdr:spPr>
        <a:xfrm>
          <a:off x="5041900" y="151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126578</xdr:rowOff>
    </xdr:from>
    <xdr:to>
      <xdr:col>24</xdr:col>
      <xdr:colOff>12700</xdr:colOff>
      <xdr:row>88</xdr:row>
      <xdr:rowOff>126578</xdr:rowOff>
    </xdr:to>
    <xdr:cxnSp macro="">
      <xdr:nvCxnSpPr>
        <xdr:cNvPr id="193" name="直線コネクタ 192"/>
        <xdr:cNvCxnSpPr/>
      </xdr:nvCxnSpPr>
      <xdr:spPr>
        <a:xfrm>
          <a:off x="4864100" y="15214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42975</xdr:rowOff>
    </xdr:from>
    <xdr:ext cx="762000" cy="259045"/>
    <xdr:sp macro="" textlink="">
      <xdr:nvSpPr>
        <xdr:cNvPr id="194" name="人件費・物件費等の状況最大値テキスト"/>
        <xdr:cNvSpPr txBox="1"/>
      </xdr:nvSpPr>
      <xdr:spPr>
        <a:xfrm>
          <a:off x="5041900" y="1358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128048</xdr:rowOff>
    </xdr:from>
    <xdr:to>
      <xdr:col>24</xdr:col>
      <xdr:colOff>12700</xdr:colOff>
      <xdr:row>80</xdr:row>
      <xdr:rowOff>128048</xdr:rowOff>
    </xdr:to>
    <xdr:cxnSp macro="">
      <xdr:nvCxnSpPr>
        <xdr:cNvPr id="195" name="直線コネクタ 194"/>
        <xdr:cNvCxnSpPr/>
      </xdr:nvCxnSpPr>
      <xdr:spPr>
        <a:xfrm>
          <a:off x="4864100" y="1384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24623</xdr:rowOff>
    </xdr:from>
    <xdr:to>
      <xdr:col>23</xdr:col>
      <xdr:colOff>133350</xdr:colOff>
      <xdr:row>82</xdr:row>
      <xdr:rowOff>24702</xdr:rowOff>
    </xdr:to>
    <xdr:cxnSp macro="">
      <xdr:nvCxnSpPr>
        <xdr:cNvPr id="196" name="直線コネクタ 195"/>
        <xdr:cNvCxnSpPr/>
      </xdr:nvCxnSpPr>
      <xdr:spPr>
        <a:xfrm flipV="1">
          <a:off x="4114800" y="14083523"/>
          <a:ext cx="838200" cy="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122142</xdr:rowOff>
    </xdr:from>
    <xdr:ext cx="762000" cy="259045"/>
    <xdr:sp macro="" textlink="">
      <xdr:nvSpPr>
        <xdr:cNvPr id="197" name="人件費・物件費等の状況平均値テキスト"/>
        <xdr:cNvSpPr txBox="1"/>
      </xdr:nvSpPr>
      <xdr:spPr>
        <a:xfrm>
          <a:off x="5041900" y="138381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105615</xdr:rowOff>
    </xdr:from>
    <xdr:to>
      <xdr:col>23</xdr:col>
      <xdr:colOff>184150</xdr:colOff>
      <xdr:row>82</xdr:row>
      <xdr:rowOff>35765</xdr:rowOff>
    </xdr:to>
    <xdr:sp macro="" textlink="">
      <xdr:nvSpPr>
        <xdr:cNvPr id="198" name="フローチャート: 判断 197"/>
        <xdr:cNvSpPr/>
      </xdr:nvSpPr>
      <xdr:spPr>
        <a:xfrm>
          <a:off x="4902200" y="1399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2426</xdr:rowOff>
    </xdr:from>
    <xdr:to>
      <xdr:col>19</xdr:col>
      <xdr:colOff>133350</xdr:colOff>
      <xdr:row>82</xdr:row>
      <xdr:rowOff>24702</xdr:rowOff>
    </xdr:to>
    <xdr:cxnSp macro="">
      <xdr:nvCxnSpPr>
        <xdr:cNvPr id="199" name="直線コネクタ 198"/>
        <xdr:cNvCxnSpPr/>
      </xdr:nvCxnSpPr>
      <xdr:spPr>
        <a:xfrm>
          <a:off x="3225800" y="14061326"/>
          <a:ext cx="889000" cy="2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90872</xdr:rowOff>
    </xdr:from>
    <xdr:to>
      <xdr:col>19</xdr:col>
      <xdr:colOff>184150</xdr:colOff>
      <xdr:row>82</xdr:row>
      <xdr:rowOff>21022</xdr:rowOff>
    </xdr:to>
    <xdr:sp macro="" textlink="">
      <xdr:nvSpPr>
        <xdr:cNvPr id="200" name="フローチャート: 判断 199"/>
        <xdr:cNvSpPr/>
      </xdr:nvSpPr>
      <xdr:spPr>
        <a:xfrm>
          <a:off x="40640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31199</xdr:rowOff>
    </xdr:from>
    <xdr:ext cx="736600" cy="259045"/>
    <xdr:sp macro="" textlink="">
      <xdr:nvSpPr>
        <xdr:cNvPr id="201" name="テキスト ボックス 200"/>
        <xdr:cNvSpPr txBox="1"/>
      </xdr:nvSpPr>
      <xdr:spPr>
        <a:xfrm>
          <a:off x="3733800" y="13747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162758</xdr:rowOff>
    </xdr:from>
    <xdr:to>
      <xdr:col>15</xdr:col>
      <xdr:colOff>82550</xdr:colOff>
      <xdr:row>82</xdr:row>
      <xdr:rowOff>2426</xdr:rowOff>
    </xdr:to>
    <xdr:cxnSp macro="">
      <xdr:nvCxnSpPr>
        <xdr:cNvPr id="202" name="直線コネクタ 201"/>
        <xdr:cNvCxnSpPr/>
      </xdr:nvCxnSpPr>
      <xdr:spPr>
        <a:xfrm>
          <a:off x="2336800" y="14050208"/>
          <a:ext cx="889000" cy="1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82502</xdr:rowOff>
    </xdr:from>
    <xdr:to>
      <xdr:col>15</xdr:col>
      <xdr:colOff>133350</xdr:colOff>
      <xdr:row>82</xdr:row>
      <xdr:rowOff>12652</xdr:rowOff>
    </xdr:to>
    <xdr:sp macro="" textlink="">
      <xdr:nvSpPr>
        <xdr:cNvPr id="203" name="フローチャート: 判断 202"/>
        <xdr:cNvSpPr/>
      </xdr:nvSpPr>
      <xdr:spPr>
        <a:xfrm>
          <a:off x="3175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22829</xdr:rowOff>
    </xdr:from>
    <xdr:ext cx="762000" cy="259045"/>
    <xdr:sp macro="" textlink="">
      <xdr:nvSpPr>
        <xdr:cNvPr id="204" name="テキスト ボックス 203"/>
        <xdr:cNvSpPr txBox="1"/>
      </xdr:nvSpPr>
      <xdr:spPr>
        <a:xfrm>
          <a:off x="2844800" y="1373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162758</xdr:rowOff>
    </xdr:from>
    <xdr:to>
      <xdr:col>11</xdr:col>
      <xdr:colOff>31750</xdr:colOff>
      <xdr:row>81</xdr:row>
      <xdr:rowOff>169239</xdr:rowOff>
    </xdr:to>
    <xdr:cxnSp macro="">
      <xdr:nvCxnSpPr>
        <xdr:cNvPr id="205" name="直線コネクタ 204"/>
        <xdr:cNvCxnSpPr/>
      </xdr:nvCxnSpPr>
      <xdr:spPr>
        <a:xfrm flipV="1">
          <a:off x="1447800" y="14050208"/>
          <a:ext cx="889000" cy="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67928</xdr:rowOff>
    </xdr:from>
    <xdr:to>
      <xdr:col>11</xdr:col>
      <xdr:colOff>82550</xdr:colOff>
      <xdr:row>81</xdr:row>
      <xdr:rowOff>169528</xdr:rowOff>
    </xdr:to>
    <xdr:sp macro="" textlink="">
      <xdr:nvSpPr>
        <xdr:cNvPr id="206" name="フローチャート: 判断 205"/>
        <xdr:cNvSpPr/>
      </xdr:nvSpPr>
      <xdr:spPr>
        <a:xfrm>
          <a:off x="2286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8255</xdr:rowOff>
    </xdr:from>
    <xdr:ext cx="762000" cy="259045"/>
    <xdr:sp macro="" textlink="">
      <xdr:nvSpPr>
        <xdr:cNvPr id="207" name="テキスト ボックス 206"/>
        <xdr:cNvSpPr txBox="1"/>
      </xdr:nvSpPr>
      <xdr:spPr>
        <a:xfrm>
          <a:off x="1955800" y="1372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28045</xdr:rowOff>
    </xdr:from>
    <xdr:to>
      <xdr:col>7</xdr:col>
      <xdr:colOff>31750</xdr:colOff>
      <xdr:row>81</xdr:row>
      <xdr:rowOff>129645</xdr:rowOff>
    </xdr:to>
    <xdr:sp macro="" textlink="">
      <xdr:nvSpPr>
        <xdr:cNvPr id="208" name="フローチャート: 判断 207"/>
        <xdr:cNvSpPr/>
      </xdr:nvSpPr>
      <xdr:spPr>
        <a:xfrm>
          <a:off x="1397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139822</xdr:rowOff>
    </xdr:from>
    <xdr:ext cx="762000" cy="259045"/>
    <xdr:sp macro="" textlink="">
      <xdr:nvSpPr>
        <xdr:cNvPr id="209" name="テキスト ボックス 208"/>
        <xdr:cNvSpPr txBox="1"/>
      </xdr:nvSpPr>
      <xdr:spPr>
        <a:xfrm>
          <a:off x="1066800" y="136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145273</xdr:rowOff>
    </xdr:from>
    <xdr:to>
      <xdr:col>23</xdr:col>
      <xdr:colOff>184150</xdr:colOff>
      <xdr:row>82</xdr:row>
      <xdr:rowOff>75423</xdr:rowOff>
    </xdr:to>
    <xdr:sp macro="" textlink="">
      <xdr:nvSpPr>
        <xdr:cNvPr id="215" name="楕円 214"/>
        <xdr:cNvSpPr/>
      </xdr:nvSpPr>
      <xdr:spPr>
        <a:xfrm>
          <a:off x="4902200" y="1403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117350</xdr:rowOff>
    </xdr:from>
    <xdr:ext cx="762000" cy="259045"/>
    <xdr:sp macro="" textlink="">
      <xdr:nvSpPr>
        <xdr:cNvPr id="216" name="人件費・物件費等の状況該当値テキスト"/>
        <xdr:cNvSpPr txBox="1"/>
      </xdr:nvSpPr>
      <xdr:spPr>
        <a:xfrm>
          <a:off x="5041900" y="14004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145352</xdr:rowOff>
    </xdr:from>
    <xdr:to>
      <xdr:col>19</xdr:col>
      <xdr:colOff>184150</xdr:colOff>
      <xdr:row>82</xdr:row>
      <xdr:rowOff>75502</xdr:rowOff>
    </xdr:to>
    <xdr:sp macro="" textlink="">
      <xdr:nvSpPr>
        <xdr:cNvPr id="217" name="楕円 216"/>
        <xdr:cNvSpPr/>
      </xdr:nvSpPr>
      <xdr:spPr>
        <a:xfrm>
          <a:off x="4064000" y="1403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60279</xdr:rowOff>
    </xdr:from>
    <xdr:ext cx="736600" cy="259045"/>
    <xdr:sp macro="" textlink="">
      <xdr:nvSpPr>
        <xdr:cNvPr id="218" name="テキスト ボックス 217"/>
        <xdr:cNvSpPr txBox="1"/>
      </xdr:nvSpPr>
      <xdr:spPr>
        <a:xfrm>
          <a:off x="3733800" y="14119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123076</xdr:rowOff>
    </xdr:from>
    <xdr:to>
      <xdr:col>15</xdr:col>
      <xdr:colOff>133350</xdr:colOff>
      <xdr:row>82</xdr:row>
      <xdr:rowOff>53226</xdr:rowOff>
    </xdr:to>
    <xdr:sp macro="" textlink="">
      <xdr:nvSpPr>
        <xdr:cNvPr id="219" name="楕円 218"/>
        <xdr:cNvSpPr/>
      </xdr:nvSpPr>
      <xdr:spPr>
        <a:xfrm>
          <a:off x="3175000" y="1401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38003</xdr:rowOff>
    </xdr:from>
    <xdr:ext cx="762000" cy="259045"/>
    <xdr:sp macro="" textlink="">
      <xdr:nvSpPr>
        <xdr:cNvPr id="220" name="テキスト ボックス 219"/>
        <xdr:cNvSpPr txBox="1"/>
      </xdr:nvSpPr>
      <xdr:spPr>
        <a:xfrm>
          <a:off x="2844800" y="1409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111958</xdr:rowOff>
    </xdr:from>
    <xdr:to>
      <xdr:col>11</xdr:col>
      <xdr:colOff>82550</xdr:colOff>
      <xdr:row>82</xdr:row>
      <xdr:rowOff>42108</xdr:rowOff>
    </xdr:to>
    <xdr:sp macro="" textlink="">
      <xdr:nvSpPr>
        <xdr:cNvPr id="221" name="楕円 220"/>
        <xdr:cNvSpPr/>
      </xdr:nvSpPr>
      <xdr:spPr>
        <a:xfrm>
          <a:off x="2286000" y="1399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26885</xdr:rowOff>
    </xdr:from>
    <xdr:ext cx="762000" cy="259045"/>
    <xdr:sp macro="" textlink="">
      <xdr:nvSpPr>
        <xdr:cNvPr id="222" name="テキスト ボックス 221"/>
        <xdr:cNvSpPr txBox="1"/>
      </xdr:nvSpPr>
      <xdr:spPr>
        <a:xfrm>
          <a:off x="1955800" y="1408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118439</xdr:rowOff>
    </xdr:from>
    <xdr:to>
      <xdr:col>7</xdr:col>
      <xdr:colOff>31750</xdr:colOff>
      <xdr:row>82</xdr:row>
      <xdr:rowOff>48589</xdr:rowOff>
    </xdr:to>
    <xdr:sp macro="" textlink="">
      <xdr:nvSpPr>
        <xdr:cNvPr id="223" name="楕円 222"/>
        <xdr:cNvSpPr/>
      </xdr:nvSpPr>
      <xdr:spPr>
        <a:xfrm>
          <a:off x="1397000" y="1400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33366</xdr:rowOff>
    </xdr:from>
    <xdr:ext cx="762000" cy="259045"/>
    <xdr:sp macro="" textlink="">
      <xdr:nvSpPr>
        <xdr:cNvPr id="224" name="テキスト ボックス 223"/>
        <xdr:cNvSpPr txBox="1"/>
      </xdr:nvSpPr>
      <xdr:spPr>
        <a:xfrm>
          <a:off x="1066800" y="14092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しており、類似団体の平均</a:t>
          </a:r>
          <a:r>
            <a:rPr kumimoji="1" lang="ja-JP" altLang="en-US" sz="1100">
              <a:solidFill>
                <a:schemeClr val="dk1"/>
              </a:solidFill>
              <a:effectLst/>
              <a:latin typeface="+mn-lt"/>
              <a:ea typeface="+mn-ea"/>
              <a:cs typeface="+mn-cs"/>
            </a:rPr>
            <a:t>を下回っている</a:t>
          </a:r>
          <a:r>
            <a:rPr kumimoji="1" lang="ja-JP" altLang="ja-JP" sz="1100">
              <a:solidFill>
                <a:schemeClr val="dk1"/>
              </a:solidFill>
              <a:effectLst/>
              <a:latin typeface="+mn-lt"/>
              <a:ea typeface="+mn-ea"/>
              <a:cs typeface="+mn-cs"/>
            </a:rPr>
            <a:t>。社会情勢の変化や国家公務員制度改革の動向も踏まえ、給与制度の適正化を進め、人件費の削減に努める。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88</xdr:row>
      <xdr:rowOff>120650</xdr:rowOff>
    </xdr:to>
    <xdr:cxnSp macro="">
      <xdr:nvCxnSpPr>
        <xdr:cNvPr id="253" name="直線コネクタ 252"/>
        <xdr:cNvCxnSpPr/>
      </xdr:nvCxnSpPr>
      <xdr:spPr>
        <a:xfrm flipV="1">
          <a:off x="17018000" y="13706828"/>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4"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5" name="直線コネクタ 254"/>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6"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7" name="直線コネクタ 256"/>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93134</xdr:rowOff>
    </xdr:from>
    <xdr:to>
      <xdr:col>81</xdr:col>
      <xdr:colOff>44450</xdr:colOff>
      <xdr:row>84</xdr:row>
      <xdr:rowOff>2116</xdr:rowOff>
    </xdr:to>
    <xdr:cxnSp macro="">
      <xdr:nvCxnSpPr>
        <xdr:cNvPr id="258" name="直線コネクタ 257"/>
        <xdr:cNvCxnSpPr/>
      </xdr:nvCxnSpPr>
      <xdr:spPr>
        <a:xfrm flipV="1">
          <a:off x="16179800" y="14323484"/>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81438</xdr:rowOff>
    </xdr:from>
    <xdr:ext cx="762000" cy="259045"/>
    <xdr:sp macro="" textlink="">
      <xdr:nvSpPr>
        <xdr:cNvPr id="259" name="給与水準   （国との比較）平均値テキスト"/>
        <xdr:cNvSpPr txBox="1"/>
      </xdr:nvSpPr>
      <xdr:spPr>
        <a:xfrm>
          <a:off x="17106900" y="14311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109361</xdr:rowOff>
    </xdr:from>
    <xdr:to>
      <xdr:col>81</xdr:col>
      <xdr:colOff>95250</xdr:colOff>
      <xdr:row>84</xdr:row>
      <xdr:rowOff>39511</xdr:rowOff>
    </xdr:to>
    <xdr:sp macro="" textlink="">
      <xdr:nvSpPr>
        <xdr:cNvPr id="260" name="フローチャート: 判断 259"/>
        <xdr:cNvSpPr/>
      </xdr:nvSpPr>
      <xdr:spPr>
        <a:xfrm>
          <a:off x="169672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160161</xdr:rowOff>
    </xdr:from>
    <xdr:to>
      <xdr:col>77</xdr:col>
      <xdr:colOff>44450</xdr:colOff>
      <xdr:row>84</xdr:row>
      <xdr:rowOff>2116</xdr:rowOff>
    </xdr:to>
    <xdr:cxnSp macro="">
      <xdr:nvCxnSpPr>
        <xdr:cNvPr id="261" name="直線コネクタ 260"/>
        <xdr:cNvCxnSpPr/>
      </xdr:nvCxnSpPr>
      <xdr:spPr>
        <a:xfrm>
          <a:off x="15290800" y="1439051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2" name="フローチャート: 判断 261"/>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63" name="テキスト ボックス 262"/>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106539</xdr:rowOff>
    </xdr:from>
    <xdr:to>
      <xdr:col>72</xdr:col>
      <xdr:colOff>203200</xdr:colOff>
      <xdr:row>83</xdr:row>
      <xdr:rowOff>160161</xdr:rowOff>
    </xdr:to>
    <xdr:cxnSp macro="">
      <xdr:nvCxnSpPr>
        <xdr:cNvPr id="264" name="直線コネクタ 263"/>
        <xdr:cNvCxnSpPr/>
      </xdr:nvCxnSpPr>
      <xdr:spPr>
        <a:xfrm>
          <a:off x="14401800" y="1433688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109361</xdr:rowOff>
    </xdr:from>
    <xdr:to>
      <xdr:col>73</xdr:col>
      <xdr:colOff>44450</xdr:colOff>
      <xdr:row>84</xdr:row>
      <xdr:rowOff>39511</xdr:rowOff>
    </xdr:to>
    <xdr:sp macro="" textlink="">
      <xdr:nvSpPr>
        <xdr:cNvPr id="265" name="フローチャート: 判断 264"/>
        <xdr:cNvSpPr/>
      </xdr:nvSpPr>
      <xdr:spPr>
        <a:xfrm>
          <a:off x="15240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49688</xdr:rowOff>
    </xdr:from>
    <xdr:ext cx="762000" cy="259045"/>
    <xdr:sp macro="" textlink="">
      <xdr:nvSpPr>
        <xdr:cNvPr id="266" name="テキスト ボックス 265"/>
        <xdr:cNvSpPr txBox="1"/>
      </xdr:nvSpPr>
      <xdr:spPr>
        <a:xfrm>
          <a:off x="14909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106539</xdr:rowOff>
    </xdr:from>
    <xdr:to>
      <xdr:col>68</xdr:col>
      <xdr:colOff>152400</xdr:colOff>
      <xdr:row>83</xdr:row>
      <xdr:rowOff>106539</xdr:rowOff>
    </xdr:to>
    <xdr:cxnSp macro="">
      <xdr:nvCxnSpPr>
        <xdr:cNvPr id="267" name="直線コネクタ 266"/>
        <xdr:cNvCxnSpPr/>
      </xdr:nvCxnSpPr>
      <xdr:spPr>
        <a:xfrm>
          <a:off x="13512800" y="143368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82550</xdr:rowOff>
    </xdr:from>
    <xdr:to>
      <xdr:col>68</xdr:col>
      <xdr:colOff>203200</xdr:colOff>
      <xdr:row>84</xdr:row>
      <xdr:rowOff>12700</xdr:rowOff>
    </xdr:to>
    <xdr:sp macro="" textlink="">
      <xdr:nvSpPr>
        <xdr:cNvPr id="268" name="フローチャート: 判断 267"/>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168927</xdr:rowOff>
    </xdr:from>
    <xdr:ext cx="762000" cy="259045"/>
    <xdr:sp macro="" textlink="">
      <xdr:nvSpPr>
        <xdr:cNvPr id="269" name="テキスト ボックス 268"/>
        <xdr:cNvSpPr txBox="1"/>
      </xdr:nvSpPr>
      <xdr:spPr>
        <a:xfrm>
          <a:off x="14020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70" name="フローチャート: 判断 269"/>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51099</xdr:rowOff>
    </xdr:from>
    <xdr:ext cx="762000" cy="259045"/>
    <xdr:sp macro="" textlink="">
      <xdr:nvSpPr>
        <xdr:cNvPr id="271" name="テキスト ボックス 270"/>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42334</xdr:rowOff>
    </xdr:from>
    <xdr:to>
      <xdr:col>81</xdr:col>
      <xdr:colOff>95250</xdr:colOff>
      <xdr:row>83</xdr:row>
      <xdr:rowOff>143934</xdr:rowOff>
    </xdr:to>
    <xdr:sp macro="" textlink="">
      <xdr:nvSpPr>
        <xdr:cNvPr id="277" name="楕円 276"/>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58861</xdr:rowOff>
    </xdr:from>
    <xdr:ext cx="762000" cy="259045"/>
    <xdr:sp macro="" textlink="">
      <xdr:nvSpPr>
        <xdr:cNvPr id="278" name="給与水準   （国との比較）該当値テキスト"/>
        <xdr:cNvSpPr txBox="1"/>
      </xdr:nvSpPr>
      <xdr:spPr>
        <a:xfrm>
          <a:off x="171069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122766</xdr:rowOff>
    </xdr:from>
    <xdr:to>
      <xdr:col>77</xdr:col>
      <xdr:colOff>95250</xdr:colOff>
      <xdr:row>84</xdr:row>
      <xdr:rowOff>52916</xdr:rowOff>
    </xdr:to>
    <xdr:sp macro="" textlink="">
      <xdr:nvSpPr>
        <xdr:cNvPr id="279" name="楕円 278"/>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37693</xdr:rowOff>
    </xdr:from>
    <xdr:ext cx="736600" cy="259045"/>
    <xdr:sp macro="" textlink="">
      <xdr:nvSpPr>
        <xdr:cNvPr id="280" name="テキスト ボックス 279"/>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109361</xdr:rowOff>
    </xdr:from>
    <xdr:to>
      <xdr:col>73</xdr:col>
      <xdr:colOff>44450</xdr:colOff>
      <xdr:row>84</xdr:row>
      <xdr:rowOff>39511</xdr:rowOff>
    </xdr:to>
    <xdr:sp macro="" textlink="">
      <xdr:nvSpPr>
        <xdr:cNvPr id="281" name="楕円 280"/>
        <xdr:cNvSpPr/>
      </xdr:nvSpPr>
      <xdr:spPr>
        <a:xfrm>
          <a:off x="15240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24288</xdr:rowOff>
    </xdr:from>
    <xdr:ext cx="762000" cy="259045"/>
    <xdr:sp macro="" textlink="">
      <xdr:nvSpPr>
        <xdr:cNvPr id="282" name="テキスト ボックス 281"/>
        <xdr:cNvSpPr txBox="1"/>
      </xdr:nvSpPr>
      <xdr:spPr>
        <a:xfrm>
          <a:off x="14909800" y="144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55739</xdr:rowOff>
    </xdr:from>
    <xdr:to>
      <xdr:col>68</xdr:col>
      <xdr:colOff>203200</xdr:colOff>
      <xdr:row>83</xdr:row>
      <xdr:rowOff>157339</xdr:rowOff>
    </xdr:to>
    <xdr:sp macro="" textlink="">
      <xdr:nvSpPr>
        <xdr:cNvPr id="283" name="楕円 282"/>
        <xdr:cNvSpPr/>
      </xdr:nvSpPr>
      <xdr:spPr>
        <a:xfrm>
          <a:off x="14351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167516</xdr:rowOff>
    </xdr:from>
    <xdr:ext cx="762000" cy="259045"/>
    <xdr:sp macro="" textlink="">
      <xdr:nvSpPr>
        <xdr:cNvPr id="284" name="テキスト ボックス 283"/>
        <xdr:cNvSpPr txBox="1"/>
      </xdr:nvSpPr>
      <xdr:spPr>
        <a:xfrm>
          <a:off x="14020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55739</xdr:rowOff>
    </xdr:from>
    <xdr:to>
      <xdr:col>64</xdr:col>
      <xdr:colOff>152400</xdr:colOff>
      <xdr:row>83</xdr:row>
      <xdr:rowOff>157339</xdr:rowOff>
    </xdr:to>
    <xdr:sp macro="" textlink="">
      <xdr:nvSpPr>
        <xdr:cNvPr id="285" name="楕円 284"/>
        <xdr:cNvSpPr/>
      </xdr:nvSpPr>
      <xdr:spPr>
        <a:xfrm>
          <a:off x="13462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167516</xdr:rowOff>
    </xdr:from>
    <xdr:ext cx="762000" cy="259045"/>
    <xdr:sp macro="" textlink="">
      <xdr:nvSpPr>
        <xdr:cNvPr id="286" name="テキスト ボックス 285"/>
        <xdr:cNvSpPr txBox="1"/>
      </xdr:nvSpPr>
      <xdr:spPr>
        <a:xfrm>
          <a:off x="13131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0.26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減少しているが</a:t>
          </a:r>
          <a:r>
            <a:rPr kumimoji="1" lang="ja-JP" altLang="ja-JP" sz="1100">
              <a:solidFill>
                <a:schemeClr val="dk1"/>
              </a:solidFill>
              <a:effectLst/>
              <a:latin typeface="+mn-lt"/>
              <a:ea typeface="+mn-ea"/>
              <a:cs typeface="+mn-cs"/>
            </a:rPr>
            <a:t>、全国及び三重県平均を上回っている。定員適正化計画による新規採用職員の抑制により、職員数</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削減されて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、少子高齢化による人口減少も</a:t>
          </a:r>
          <a:r>
            <a:rPr kumimoji="1" lang="ja-JP" altLang="en-US" sz="1100">
              <a:solidFill>
                <a:schemeClr val="dk1"/>
              </a:solidFill>
              <a:effectLst/>
              <a:latin typeface="+mn-lt"/>
              <a:ea typeface="+mn-ea"/>
              <a:cs typeface="+mn-cs"/>
            </a:rPr>
            <a:t>あるが</a:t>
          </a:r>
          <a:r>
            <a:rPr kumimoji="1" lang="ja-JP" altLang="ja-JP" sz="1100">
              <a:solidFill>
                <a:schemeClr val="dk1"/>
              </a:solidFill>
              <a:effectLst/>
              <a:latin typeface="+mn-lt"/>
              <a:ea typeface="+mn-ea"/>
              <a:cs typeface="+mn-cs"/>
            </a:rPr>
            <a:t>、結果として</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につながっている。現在の組織機構では、これ以上の職員数の削減は難しくなっているため、組織機構の見直しを含めた更なる定員適正化が必要となっている。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123656</xdr:rowOff>
    </xdr:from>
    <xdr:to>
      <xdr:col>81</xdr:col>
      <xdr:colOff>44450</xdr:colOff>
      <xdr:row>66</xdr:row>
      <xdr:rowOff>24236</xdr:rowOff>
    </xdr:to>
    <xdr:cxnSp macro="">
      <xdr:nvCxnSpPr>
        <xdr:cNvPr id="315" name="直線コネクタ 314"/>
        <xdr:cNvCxnSpPr/>
      </xdr:nvCxnSpPr>
      <xdr:spPr>
        <a:xfrm flipV="1">
          <a:off x="17018000" y="10239206"/>
          <a:ext cx="0" cy="11007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167763</xdr:rowOff>
    </xdr:from>
    <xdr:ext cx="762000" cy="259045"/>
    <xdr:sp macro="" textlink="">
      <xdr:nvSpPr>
        <xdr:cNvPr id="316" name="定員管理の状況最小値テキスト"/>
        <xdr:cNvSpPr txBox="1"/>
      </xdr:nvSpPr>
      <xdr:spPr>
        <a:xfrm>
          <a:off x="17106900" y="11312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24236</xdr:rowOff>
    </xdr:from>
    <xdr:to>
      <xdr:col>81</xdr:col>
      <xdr:colOff>133350</xdr:colOff>
      <xdr:row>66</xdr:row>
      <xdr:rowOff>24236</xdr:rowOff>
    </xdr:to>
    <xdr:cxnSp macro="">
      <xdr:nvCxnSpPr>
        <xdr:cNvPr id="317" name="直線コネクタ 316"/>
        <xdr:cNvCxnSpPr/>
      </xdr:nvCxnSpPr>
      <xdr:spPr>
        <a:xfrm>
          <a:off x="16929100" y="1133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38583</xdr:rowOff>
    </xdr:from>
    <xdr:ext cx="762000" cy="259045"/>
    <xdr:sp macro="" textlink="">
      <xdr:nvSpPr>
        <xdr:cNvPr id="318" name="定員管理の状況最大値テキスト"/>
        <xdr:cNvSpPr txBox="1"/>
      </xdr:nvSpPr>
      <xdr:spPr>
        <a:xfrm>
          <a:off x="17106900" y="9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123656</xdr:rowOff>
    </xdr:from>
    <xdr:to>
      <xdr:col>81</xdr:col>
      <xdr:colOff>133350</xdr:colOff>
      <xdr:row>59</xdr:row>
      <xdr:rowOff>123656</xdr:rowOff>
    </xdr:to>
    <xdr:cxnSp macro="">
      <xdr:nvCxnSpPr>
        <xdr:cNvPr id="319" name="直線コネクタ 318"/>
        <xdr:cNvCxnSpPr/>
      </xdr:nvCxnSpPr>
      <xdr:spPr>
        <a:xfrm>
          <a:off x="16929100" y="102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74464</xdr:rowOff>
    </xdr:from>
    <xdr:to>
      <xdr:col>81</xdr:col>
      <xdr:colOff>44450</xdr:colOff>
      <xdr:row>60</xdr:row>
      <xdr:rowOff>84920</xdr:rowOff>
    </xdr:to>
    <xdr:cxnSp macro="">
      <xdr:nvCxnSpPr>
        <xdr:cNvPr id="320" name="直線コネクタ 319"/>
        <xdr:cNvCxnSpPr/>
      </xdr:nvCxnSpPr>
      <xdr:spPr>
        <a:xfrm flipV="1">
          <a:off x="16179800" y="10361464"/>
          <a:ext cx="8382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59241</xdr:rowOff>
    </xdr:from>
    <xdr:ext cx="762000" cy="259045"/>
    <xdr:sp macro="" textlink="">
      <xdr:nvSpPr>
        <xdr:cNvPr id="321" name="定員管理の状況平均値テキスト"/>
        <xdr:cNvSpPr txBox="1"/>
      </xdr:nvSpPr>
      <xdr:spPr>
        <a:xfrm>
          <a:off x="17106900" y="103462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29294</xdr:rowOff>
    </xdr:from>
    <xdr:to>
      <xdr:col>81</xdr:col>
      <xdr:colOff>95250</xdr:colOff>
      <xdr:row>60</xdr:row>
      <xdr:rowOff>130894</xdr:rowOff>
    </xdr:to>
    <xdr:sp macro="" textlink="">
      <xdr:nvSpPr>
        <xdr:cNvPr id="322" name="フローチャート: 判断 321"/>
        <xdr:cNvSpPr/>
      </xdr:nvSpPr>
      <xdr:spPr>
        <a:xfrm>
          <a:off x="169672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80497</xdr:rowOff>
    </xdr:from>
    <xdr:to>
      <xdr:col>77</xdr:col>
      <xdr:colOff>44450</xdr:colOff>
      <xdr:row>60</xdr:row>
      <xdr:rowOff>84920</xdr:rowOff>
    </xdr:to>
    <xdr:cxnSp macro="">
      <xdr:nvCxnSpPr>
        <xdr:cNvPr id="323" name="直線コネクタ 322"/>
        <xdr:cNvCxnSpPr/>
      </xdr:nvCxnSpPr>
      <xdr:spPr>
        <a:xfrm>
          <a:off x="15290800" y="10367497"/>
          <a:ext cx="889000" cy="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26077</xdr:rowOff>
    </xdr:from>
    <xdr:to>
      <xdr:col>77</xdr:col>
      <xdr:colOff>95250</xdr:colOff>
      <xdr:row>60</xdr:row>
      <xdr:rowOff>127677</xdr:rowOff>
    </xdr:to>
    <xdr:sp macro="" textlink="">
      <xdr:nvSpPr>
        <xdr:cNvPr id="324" name="フローチャート: 判断 323"/>
        <xdr:cNvSpPr/>
      </xdr:nvSpPr>
      <xdr:spPr>
        <a:xfrm>
          <a:off x="16129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137854</xdr:rowOff>
    </xdr:from>
    <xdr:ext cx="736600" cy="259045"/>
    <xdr:sp macro="" textlink="">
      <xdr:nvSpPr>
        <xdr:cNvPr id="325" name="テキスト ボックス 324"/>
        <xdr:cNvSpPr txBox="1"/>
      </xdr:nvSpPr>
      <xdr:spPr>
        <a:xfrm>
          <a:off x="15798800" y="10081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68030</xdr:rowOff>
    </xdr:from>
    <xdr:to>
      <xdr:col>72</xdr:col>
      <xdr:colOff>203200</xdr:colOff>
      <xdr:row>60</xdr:row>
      <xdr:rowOff>80497</xdr:rowOff>
    </xdr:to>
    <xdr:cxnSp macro="">
      <xdr:nvCxnSpPr>
        <xdr:cNvPr id="326" name="直線コネクタ 325"/>
        <xdr:cNvCxnSpPr/>
      </xdr:nvCxnSpPr>
      <xdr:spPr>
        <a:xfrm>
          <a:off x="14401800" y="10355030"/>
          <a:ext cx="889000" cy="1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28893</xdr:rowOff>
    </xdr:from>
    <xdr:to>
      <xdr:col>73</xdr:col>
      <xdr:colOff>44450</xdr:colOff>
      <xdr:row>60</xdr:row>
      <xdr:rowOff>130493</xdr:rowOff>
    </xdr:to>
    <xdr:sp macro="" textlink="">
      <xdr:nvSpPr>
        <xdr:cNvPr id="327" name="フローチャート: 判断 326"/>
        <xdr:cNvSpPr/>
      </xdr:nvSpPr>
      <xdr:spPr>
        <a:xfrm>
          <a:off x="15240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140670</xdr:rowOff>
    </xdr:from>
    <xdr:ext cx="762000" cy="259045"/>
    <xdr:sp macro="" textlink="">
      <xdr:nvSpPr>
        <xdr:cNvPr id="328" name="テキスト ボックス 327"/>
        <xdr:cNvSpPr txBox="1"/>
      </xdr:nvSpPr>
      <xdr:spPr>
        <a:xfrm>
          <a:off x="14909800" y="1008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61193</xdr:rowOff>
    </xdr:from>
    <xdr:to>
      <xdr:col>68</xdr:col>
      <xdr:colOff>152400</xdr:colOff>
      <xdr:row>60</xdr:row>
      <xdr:rowOff>68030</xdr:rowOff>
    </xdr:to>
    <xdr:cxnSp macro="">
      <xdr:nvCxnSpPr>
        <xdr:cNvPr id="329" name="直線コネクタ 328"/>
        <xdr:cNvCxnSpPr/>
      </xdr:nvCxnSpPr>
      <xdr:spPr>
        <a:xfrm>
          <a:off x="13512800" y="10348193"/>
          <a:ext cx="889000" cy="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22056</xdr:rowOff>
    </xdr:from>
    <xdr:to>
      <xdr:col>68</xdr:col>
      <xdr:colOff>203200</xdr:colOff>
      <xdr:row>60</xdr:row>
      <xdr:rowOff>123656</xdr:rowOff>
    </xdr:to>
    <xdr:sp macro="" textlink="">
      <xdr:nvSpPr>
        <xdr:cNvPr id="330" name="フローチャート: 判断 329"/>
        <xdr:cNvSpPr/>
      </xdr:nvSpPr>
      <xdr:spPr>
        <a:xfrm>
          <a:off x="14351000" y="103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108433</xdr:rowOff>
    </xdr:from>
    <xdr:ext cx="762000" cy="259045"/>
    <xdr:sp macro="" textlink="">
      <xdr:nvSpPr>
        <xdr:cNvPr id="331" name="テキスト ボックス 330"/>
        <xdr:cNvSpPr txBox="1"/>
      </xdr:nvSpPr>
      <xdr:spPr>
        <a:xfrm>
          <a:off x="14020800" y="1039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6371</xdr:rowOff>
    </xdr:from>
    <xdr:to>
      <xdr:col>64</xdr:col>
      <xdr:colOff>152400</xdr:colOff>
      <xdr:row>60</xdr:row>
      <xdr:rowOff>107971</xdr:rowOff>
    </xdr:to>
    <xdr:sp macro="" textlink="">
      <xdr:nvSpPr>
        <xdr:cNvPr id="332" name="フローチャート: 判断 331"/>
        <xdr:cNvSpPr/>
      </xdr:nvSpPr>
      <xdr:spPr>
        <a:xfrm>
          <a:off x="13462000" y="10293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118148</xdr:rowOff>
    </xdr:from>
    <xdr:ext cx="762000" cy="259045"/>
    <xdr:sp macro="" textlink="">
      <xdr:nvSpPr>
        <xdr:cNvPr id="333" name="テキスト ボックス 332"/>
        <xdr:cNvSpPr txBox="1"/>
      </xdr:nvSpPr>
      <xdr:spPr>
        <a:xfrm>
          <a:off x="13131800" y="100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23664</xdr:rowOff>
    </xdr:from>
    <xdr:to>
      <xdr:col>81</xdr:col>
      <xdr:colOff>95250</xdr:colOff>
      <xdr:row>60</xdr:row>
      <xdr:rowOff>125264</xdr:rowOff>
    </xdr:to>
    <xdr:sp macro="" textlink="">
      <xdr:nvSpPr>
        <xdr:cNvPr id="339" name="楕円 338"/>
        <xdr:cNvSpPr/>
      </xdr:nvSpPr>
      <xdr:spPr>
        <a:xfrm>
          <a:off x="16967200" y="1031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116391</xdr:rowOff>
    </xdr:from>
    <xdr:ext cx="762000" cy="259045"/>
    <xdr:sp macro="" textlink="">
      <xdr:nvSpPr>
        <xdr:cNvPr id="340" name="定員管理の状況該当値テキスト"/>
        <xdr:cNvSpPr txBox="1"/>
      </xdr:nvSpPr>
      <xdr:spPr>
        <a:xfrm>
          <a:off x="17106900" y="1023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34120</xdr:rowOff>
    </xdr:from>
    <xdr:to>
      <xdr:col>77</xdr:col>
      <xdr:colOff>95250</xdr:colOff>
      <xdr:row>60</xdr:row>
      <xdr:rowOff>135720</xdr:rowOff>
    </xdr:to>
    <xdr:sp macro="" textlink="">
      <xdr:nvSpPr>
        <xdr:cNvPr id="341" name="楕円 340"/>
        <xdr:cNvSpPr/>
      </xdr:nvSpPr>
      <xdr:spPr>
        <a:xfrm>
          <a:off x="16129000" y="103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120497</xdr:rowOff>
    </xdr:from>
    <xdr:ext cx="736600" cy="259045"/>
    <xdr:sp macro="" textlink="">
      <xdr:nvSpPr>
        <xdr:cNvPr id="342" name="テキスト ボックス 341"/>
        <xdr:cNvSpPr txBox="1"/>
      </xdr:nvSpPr>
      <xdr:spPr>
        <a:xfrm>
          <a:off x="15798800" y="10407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29697</xdr:rowOff>
    </xdr:from>
    <xdr:to>
      <xdr:col>73</xdr:col>
      <xdr:colOff>44450</xdr:colOff>
      <xdr:row>60</xdr:row>
      <xdr:rowOff>131297</xdr:rowOff>
    </xdr:to>
    <xdr:sp macro="" textlink="">
      <xdr:nvSpPr>
        <xdr:cNvPr id="343" name="楕円 342"/>
        <xdr:cNvSpPr/>
      </xdr:nvSpPr>
      <xdr:spPr>
        <a:xfrm>
          <a:off x="15240000" y="1031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116074</xdr:rowOff>
    </xdr:from>
    <xdr:ext cx="762000" cy="259045"/>
    <xdr:sp macro="" textlink="">
      <xdr:nvSpPr>
        <xdr:cNvPr id="344" name="テキスト ボックス 343"/>
        <xdr:cNvSpPr txBox="1"/>
      </xdr:nvSpPr>
      <xdr:spPr>
        <a:xfrm>
          <a:off x="14909800" y="10403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17230</xdr:rowOff>
    </xdr:from>
    <xdr:to>
      <xdr:col>68</xdr:col>
      <xdr:colOff>203200</xdr:colOff>
      <xdr:row>60</xdr:row>
      <xdr:rowOff>118830</xdr:rowOff>
    </xdr:to>
    <xdr:sp macro="" textlink="">
      <xdr:nvSpPr>
        <xdr:cNvPr id="345" name="楕円 344"/>
        <xdr:cNvSpPr/>
      </xdr:nvSpPr>
      <xdr:spPr>
        <a:xfrm>
          <a:off x="14351000" y="103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129007</xdr:rowOff>
    </xdr:from>
    <xdr:ext cx="762000" cy="259045"/>
    <xdr:sp macro="" textlink="">
      <xdr:nvSpPr>
        <xdr:cNvPr id="346" name="テキスト ボックス 345"/>
        <xdr:cNvSpPr txBox="1"/>
      </xdr:nvSpPr>
      <xdr:spPr>
        <a:xfrm>
          <a:off x="14020800" y="10073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10393</xdr:rowOff>
    </xdr:from>
    <xdr:to>
      <xdr:col>64</xdr:col>
      <xdr:colOff>152400</xdr:colOff>
      <xdr:row>60</xdr:row>
      <xdr:rowOff>111993</xdr:rowOff>
    </xdr:to>
    <xdr:sp macro="" textlink="">
      <xdr:nvSpPr>
        <xdr:cNvPr id="347" name="楕円 346"/>
        <xdr:cNvSpPr/>
      </xdr:nvSpPr>
      <xdr:spPr>
        <a:xfrm>
          <a:off x="13462000" y="1029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96770</xdr:rowOff>
    </xdr:from>
    <xdr:ext cx="762000" cy="259045"/>
    <xdr:sp macro="" textlink="">
      <xdr:nvSpPr>
        <xdr:cNvPr id="348" name="テキスト ボックス 347"/>
        <xdr:cNvSpPr txBox="1"/>
      </xdr:nvSpPr>
      <xdr:spPr>
        <a:xfrm>
          <a:off x="13131800" y="1038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数値</a:t>
          </a:r>
          <a:r>
            <a:rPr kumimoji="1" lang="ja-JP" altLang="en-US" sz="1100">
              <a:solidFill>
                <a:schemeClr val="dk1"/>
              </a:solidFill>
              <a:effectLst/>
              <a:latin typeface="+mn-lt"/>
              <a:ea typeface="+mn-ea"/>
              <a:cs typeface="+mn-cs"/>
            </a:rPr>
            <a:t>が悪化しており</a:t>
          </a:r>
          <a:r>
            <a:rPr kumimoji="1" lang="ja-JP" altLang="ja-JP" sz="1100">
              <a:solidFill>
                <a:schemeClr val="dk1"/>
              </a:solidFill>
              <a:effectLst/>
              <a:latin typeface="+mn-lt"/>
              <a:ea typeface="+mn-ea"/>
              <a:cs typeface="+mn-cs"/>
            </a:rPr>
            <a:t>、依然として類似団体、全国及び三重県平均を上回っている。近年の耐震整備事業等により地方債を発行し、今後その元金償還が開始されることから、公債費は増加する見込みである。今後も事業内容の精査等を行い後年度負担を減らす財政運営に努める。</a:t>
          </a:r>
          <a:endParaRPr lang="ja-JP" altLang="ja-JP">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2032</xdr:rowOff>
    </xdr:from>
    <xdr:to>
      <xdr:col>81</xdr:col>
      <xdr:colOff>44450</xdr:colOff>
      <xdr:row>44</xdr:row>
      <xdr:rowOff>116840</xdr:rowOff>
    </xdr:to>
    <xdr:cxnSp macro="">
      <xdr:nvCxnSpPr>
        <xdr:cNvPr id="375" name="直線コネクタ 374"/>
        <xdr:cNvCxnSpPr/>
      </xdr:nvCxnSpPr>
      <xdr:spPr>
        <a:xfrm flipV="1">
          <a:off x="17018000" y="6174232"/>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88409</xdr:rowOff>
    </xdr:from>
    <xdr:ext cx="762000" cy="259045"/>
    <xdr:sp macro="" textlink="">
      <xdr:nvSpPr>
        <xdr:cNvPr id="378" name="公債費負担の状況最大値テキスト"/>
        <xdr:cNvSpPr txBox="1"/>
      </xdr:nvSpPr>
      <xdr:spPr>
        <a:xfrm>
          <a:off x="17106900" y="591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2032</xdr:rowOff>
    </xdr:from>
    <xdr:to>
      <xdr:col>81</xdr:col>
      <xdr:colOff>133350</xdr:colOff>
      <xdr:row>36</xdr:row>
      <xdr:rowOff>2032</xdr:rowOff>
    </xdr:to>
    <xdr:cxnSp macro="">
      <xdr:nvCxnSpPr>
        <xdr:cNvPr id="379" name="直線コネクタ 378"/>
        <xdr:cNvCxnSpPr/>
      </xdr:nvCxnSpPr>
      <xdr:spPr>
        <a:xfrm>
          <a:off x="16929100" y="617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141224</xdr:rowOff>
    </xdr:from>
    <xdr:to>
      <xdr:col>81</xdr:col>
      <xdr:colOff>44450</xdr:colOff>
      <xdr:row>43</xdr:row>
      <xdr:rowOff>8382</xdr:rowOff>
    </xdr:to>
    <xdr:cxnSp macro="">
      <xdr:nvCxnSpPr>
        <xdr:cNvPr id="380" name="直線コネクタ 379"/>
        <xdr:cNvCxnSpPr/>
      </xdr:nvCxnSpPr>
      <xdr:spPr>
        <a:xfrm>
          <a:off x="16179800" y="734212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46753</xdr:rowOff>
    </xdr:from>
    <xdr:ext cx="762000" cy="259045"/>
    <xdr:sp macro="" textlink="">
      <xdr:nvSpPr>
        <xdr:cNvPr id="381" name="公債費負担の状況平均値テキスト"/>
        <xdr:cNvSpPr txBox="1"/>
      </xdr:nvSpPr>
      <xdr:spPr>
        <a:xfrm>
          <a:off x="17106900" y="6904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82" name="フローチャート: 判断 381"/>
        <xdr:cNvSpPr/>
      </xdr:nvSpPr>
      <xdr:spPr>
        <a:xfrm>
          <a:off x="169672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141224</xdr:rowOff>
    </xdr:from>
    <xdr:to>
      <xdr:col>77</xdr:col>
      <xdr:colOff>44450</xdr:colOff>
      <xdr:row>42</xdr:row>
      <xdr:rowOff>141224</xdr:rowOff>
    </xdr:to>
    <xdr:cxnSp macro="">
      <xdr:nvCxnSpPr>
        <xdr:cNvPr id="383" name="直線コネクタ 382"/>
        <xdr:cNvCxnSpPr/>
      </xdr:nvCxnSpPr>
      <xdr:spPr>
        <a:xfrm>
          <a:off x="15290800" y="73421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84" name="フローチャート: 判断 383"/>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132351</xdr:rowOff>
    </xdr:from>
    <xdr:ext cx="736600" cy="259045"/>
    <xdr:sp macro="" textlink="">
      <xdr:nvSpPr>
        <xdr:cNvPr id="385" name="テキスト ボックス 384"/>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141224</xdr:rowOff>
    </xdr:from>
    <xdr:to>
      <xdr:col>72</xdr:col>
      <xdr:colOff>203200</xdr:colOff>
      <xdr:row>43</xdr:row>
      <xdr:rowOff>37338</xdr:rowOff>
    </xdr:to>
    <xdr:cxnSp macro="">
      <xdr:nvCxnSpPr>
        <xdr:cNvPr id="386" name="直線コネクタ 385"/>
        <xdr:cNvCxnSpPr/>
      </xdr:nvCxnSpPr>
      <xdr:spPr>
        <a:xfrm flipV="1">
          <a:off x="14401800" y="734212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7" name="フローチャート: 判断 386"/>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88" name="テキスト ボックス 387"/>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37338</xdr:rowOff>
    </xdr:from>
    <xdr:to>
      <xdr:col>68</xdr:col>
      <xdr:colOff>152400</xdr:colOff>
      <xdr:row>43</xdr:row>
      <xdr:rowOff>104902</xdr:rowOff>
    </xdr:to>
    <xdr:cxnSp macro="">
      <xdr:nvCxnSpPr>
        <xdr:cNvPr id="389" name="直線コネクタ 388"/>
        <xdr:cNvCxnSpPr/>
      </xdr:nvCxnSpPr>
      <xdr:spPr>
        <a:xfrm flipV="1">
          <a:off x="13512800" y="740968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68834</xdr:rowOff>
    </xdr:from>
    <xdr:to>
      <xdr:col>68</xdr:col>
      <xdr:colOff>203200</xdr:colOff>
      <xdr:row>41</xdr:row>
      <xdr:rowOff>170434</xdr:rowOff>
    </xdr:to>
    <xdr:sp macro="" textlink="">
      <xdr:nvSpPr>
        <xdr:cNvPr id="390" name="フローチャート: 判断 389"/>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9161</xdr:rowOff>
    </xdr:from>
    <xdr:ext cx="762000" cy="259045"/>
    <xdr:sp macro="" textlink="">
      <xdr:nvSpPr>
        <xdr:cNvPr id="391" name="テキスト ボックス 390"/>
        <xdr:cNvSpPr txBox="1"/>
      </xdr:nvSpPr>
      <xdr:spPr>
        <a:xfrm>
          <a:off x="14020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2" name="フローチャート: 判断 391"/>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47769</xdr:rowOff>
    </xdr:from>
    <xdr:ext cx="762000" cy="259045"/>
    <xdr:sp macro="" textlink="">
      <xdr:nvSpPr>
        <xdr:cNvPr id="393" name="テキスト ボックス 392"/>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129032</xdr:rowOff>
    </xdr:from>
    <xdr:to>
      <xdr:col>81</xdr:col>
      <xdr:colOff>95250</xdr:colOff>
      <xdr:row>43</xdr:row>
      <xdr:rowOff>59182</xdr:rowOff>
    </xdr:to>
    <xdr:sp macro="" textlink="">
      <xdr:nvSpPr>
        <xdr:cNvPr id="399" name="楕円 398"/>
        <xdr:cNvSpPr/>
      </xdr:nvSpPr>
      <xdr:spPr>
        <a:xfrm>
          <a:off x="169672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101109</xdr:rowOff>
    </xdr:from>
    <xdr:ext cx="762000" cy="259045"/>
    <xdr:sp macro="" textlink="">
      <xdr:nvSpPr>
        <xdr:cNvPr id="400" name="公債費負担の状況該当値テキスト"/>
        <xdr:cNvSpPr txBox="1"/>
      </xdr:nvSpPr>
      <xdr:spPr>
        <a:xfrm>
          <a:off x="17106900" y="730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90424</xdr:rowOff>
    </xdr:from>
    <xdr:to>
      <xdr:col>77</xdr:col>
      <xdr:colOff>95250</xdr:colOff>
      <xdr:row>43</xdr:row>
      <xdr:rowOff>20574</xdr:rowOff>
    </xdr:to>
    <xdr:sp macro="" textlink="">
      <xdr:nvSpPr>
        <xdr:cNvPr id="401" name="楕円 400"/>
        <xdr:cNvSpPr/>
      </xdr:nvSpPr>
      <xdr:spPr>
        <a:xfrm>
          <a:off x="16129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5351</xdr:rowOff>
    </xdr:from>
    <xdr:ext cx="736600" cy="259045"/>
    <xdr:sp macro="" textlink="">
      <xdr:nvSpPr>
        <xdr:cNvPr id="402" name="テキスト ボックス 401"/>
        <xdr:cNvSpPr txBox="1"/>
      </xdr:nvSpPr>
      <xdr:spPr>
        <a:xfrm>
          <a:off x="15798800" y="737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90424</xdr:rowOff>
    </xdr:from>
    <xdr:to>
      <xdr:col>73</xdr:col>
      <xdr:colOff>44450</xdr:colOff>
      <xdr:row>43</xdr:row>
      <xdr:rowOff>20574</xdr:rowOff>
    </xdr:to>
    <xdr:sp macro="" textlink="">
      <xdr:nvSpPr>
        <xdr:cNvPr id="403" name="楕円 402"/>
        <xdr:cNvSpPr/>
      </xdr:nvSpPr>
      <xdr:spPr>
        <a:xfrm>
          <a:off x="15240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5351</xdr:rowOff>
    </xdr:from>
    <xdr:ext cx="762000" cy="259045"/>
    <xdr:sp macro="" textlink="">
      <xdr:nvSpPr>
        <xdr:cNvPr id="404" name="テキスト ボックス 403"/>
        <xdr:cNvSpPr txBox="1"/>
      </xdr:nvSpPr>
      <xdr:spPr>
        <a:xfrm>
          <a:off x="14909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157988</xdr:rowOff>
    </xdr:from>
    <xdr:to>
      <xdr:col>68</xdr:col>
      <xdr:colOff>203200</xdr:colOff>
      <xdr:row>43</xdr:row>
      <xdr:rowOff>88138</xdr:rowOff>
    </xdr:to>
    <xdr:sp macro="" textlink="">
      <xdr:nvSpPr>
        <xdr:cNvPr id="405" name="楕円 404"/>
        <xdr:cNvSpPr/>
      </xdr:nvSpPr>
      <xdr:spPr>
        <a:xfrm>
          <a:off x="14351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72915</xdr:rowOff>
    </xdr:from>
    <xdr:ext cx="762000" cy="259045"/>
    <xdr:sp macro="" textlink="">
      <xdr:nvSpPr>
        <xdr:cNvPr id="406" name="テキスト ボックス 405"/>
        <xdr:cNvSpPr txBox="1"/>
      </xdr:nvSpPr>
      <xdr:spPr>
        <a:xfrm>
          <a:off x="14020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54102</xdr:rowOff>
    </xdr:from>
    <xdr:to>
      <xdr:col>64</xdr:col>
      <xdr:colOff>152400</xdr:colOff>
      <xdr:row>43</xdr:row>
      <xdr:rowOff>155702</xdr:rowOff>
    </xdr:to>
    <xdr:sp macro="" textlink="">
      <xdr:nvSpPr>
        <xdr:cNvPr id="407" name="楕円 406"/>
        <xdr:cNvSpPr/>
      </xdr:nvSpPr>
      <xdr:spPr>
        <a:xfrm>
          <a:off x="13462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140479</xdr:rowOff>
    </xdr:from>
    <xdr:ext cx="762000" cy="259045"/>
    <xdr:sp macro="" textlink="">
      <xdr:nvSpPr>
        <xdr:cNvPr id="408" name="テキスト ボックス 407"/>
        <xdr:cNvSpPr txBox="1"/>
      </xdr:nvSpPr>
      <xdr:spPr>
        <a:xfrm>
          <a:off x="13131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依然として類似団体、全国及び三重県平均を上回ってはいるものの、前年度に比べ</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ポイントの改善となっている。主な要因としては、地方債現在高が減少したことによるものである。地方債現在高については、耐震整備事業がおおむね完了したことにより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年度は減少したが、今後も事業内容の精査等を行い過度な将来負担が発生しないよう努める。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124460</xdr:rowOff>
    </xdr:to>
    <xdr:cxnSp macro="">
      <xdr:nvCxnSpPr>
        <xdr:cNvPr id="437" name="直線コネクタ 436"/>
        <xdr:cNvCxnSpPr/>
      </xdr:nvCxnSpPr>
      <xdr:spPr>
        <a:xfrm flipV="1">
          <a:off x="17018000" y="2370667"/>
          <a:ext cx="0" cy="169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96537</xdr:rowOff>
    </xdr:from>
    <xdr:ext cx="762000" cy="259045"/>
    <xdr:sp macro="" textlink="">
      <xdr:nvSpPr>
        <xdr:cNvPr id="438" name="将来負担の状況最小値テキスト"/>
        <xdr:cNvSpPr txBox="1"/>
      </xdr:nvSpPr>
      <xdr:spPr>
        <a:xfrm>
          <a:off x="17106900" y="403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124460</xdr:rowOff>
    </xdr:from>
    <xdr:to>
      <xdr:col>81</xdr:col>
      <xdr:colOff>133350</xdr:colOff>
      <xdr:row>23</xdr:row>
      <xdr:rowOff>124460</xdr:rowOff>
    </xdr:to>
    <xdr:cxnSp macro="">
      <xdr:nvCxnSpPr>
        <xdr:cNvPr id="439" name="直線コネクタ 438"/>
        <xdr:cNvCxnSpPr/>
      </xdr:nvCxnSpPr>
      <xdr:spPr>
        <a:xfrm>
          <a:off x="16929100" y="406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68650</xdr:rowOff>
    </xdr:from>
    <xdr:to>
      <xdr:col>81</xdr:col>
      <xdr:colOff>44450</xdr:colOff>
      <xdr:row>17</xdr:row>
      <xdr:rowOff>115570</xdr:rowOff>
    </xdr:to>
    <xdr:cxnSp macro="">
      <xdr:nvCxnSpPr>
        <xdr:cNvPr id="442" name="直線コネクタ 441"/>
        <xdr:cNvCxnSpPr/>
      </xdr:nvCxnSpPr>
      <xdr:spPr>
        <a:xfrm flipV="1">
          <a:off x="16179800" y="2983300"/>
          <a:ext cx="838200" cy="4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111989</xdr:rowOff>
    </xdr:from>
    <xdr:ext cx="762000" cy="259045"/>
    <xdr:sp macro="" textlink="">
      <xdr:nvSpPr>
        <xdr:cNvPr id="443" name="将来負担の状況平均値テキスト"/>
        <xdr:cNvSpPr txBox="1"/>
      </xdr:nvSpPr>
      <xdr:spPr>
        <a:xfrm>
          <a:off x="17106900" y="2683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95462</xdr:rowOff>
    </xdr:from>
    <xdr:to>
      <xdr:col>81</xdr:col>
      <xdr:colOff>95250</xdr:colOff>
      <xdr:row>17</xdr:row>
      <xdr:rowOff>25612</xdr:rowOff>
    </xdr:to>
    <xdr:sp macro="" textlink="">
      <xdr:nvSpPr>
        <xdr:cNvPr id="444" name="フローチャート: 判断 443"/>
        <xdr:cNvSpPr/>
      </xdr:nvSpPr>
      <xdr:spPr>
        <a:xfrm>
          <a:off x="16967200" y="283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115570</xdr:rowOff>
    </xdr:from>
    <xdr:to>
      <xdr:col>77</xdr:col>
      <xdr:colOff>44450</xdr:colOff>
      <xdr:row>18</xdr:row>
      <xdr:rowOff>41981</xdr:rowOff>
    </xdr:to>
    <xdr:cxnSp macro="">
      <xdr:nvCxnSpPr>
        <xdr:cNvPr id="445" name="直線コネクタ 444"/>
        <xdr:cNvCxnSpPr/>
      </xdr:nvCxnSpPr>
      <xdr:spPr>
        <a:xfrm flipV="1">
          <a:off x="15290800" y="3030220"/>
          <a:ext cx="889000" cy="9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84737</xdr:rowOff>
    </xdr:from>
    <xdr:to>
      <xdr:col>77</xdr:col>
      <xdr:colOff>95250</xdr:colOff>
      <xdr:row>17</xdr:row>
      <xdr:rowOff>14887</xdr:rowOff>
    </xdr:to>
    <xdr:sp macro="" textlink="">
      <xdr:nvSpPr>
        <xdr:cNvPr id="446" name="フローチャート: 判断 445"/>
        <xdr:cNvSpPr/>
      </xdr:nvSpPr>
      <xdr:spPr>
        <a:xfrm>
          <a:off x="16129000" y="282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25064</xdr:rowOff>
    </xdr:from>
    <xdr:ext cx="736600" cy="259045"/>
    <xdr:sp macro="" textlink="">
      <xdr:nvSpPr>
        <xdr:cNvPr id="447" name="テキスト ボックス 446"/>
        <xdr:cNvSpPr txBox="1"/>
      </xdr:nvSpPr>
      <xdr:spPr>
        <a:xfrm>
          <a:off x="15798800" y="2596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41981</xdr:rowOff>
    </xdr:from>
    <xdr:to>
      <xdr:col>72</xdr:col>
      <xdr:colOff>203200</xdr:colOff>
      <xdr:row>18</xdr:row>
      <xdr:rowOff>62089</xdr:rowOff>
    </xdr:to>
    <xdr:cxnSp macro="">
      <xdr:nvCxnSpPr>
        <xdr:cNvPr id="448" name="直線コネクタ 447"/>
        <xdr:cNvCxnSpPr/>
      </xdr:nvCxnSpPr>
      <xdr:spPr>
        <a:xfrm flipV="1">
          <a:off x="14401800" y="312808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82056</xdr:rowOff>
    </xdr:from>
    <xdr:to>
      <xdr:col>73</xdr:col>
      <xdr:colOff>44450</xdr:colOff>
      <xdr:row>17</xdr:row>
      <xdr:rowOff>12206</xdr:rowOff>
    </xdr:to>
    <xdr:sp macro="" textlink="">
      <xdr:nvSpPr>
        <xdr:cNvPr id="449" name="フローチャート: 判断 448"/>
        <xdr:cNvSpPr/>
      </xdr:nvSpPr>
      <xdr:spPr>
        <a:xfrm>
          <a:off x="15240000" y="282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22383</xdr:rowOff>
    </xdr:from>
    <xdr:ext cx="762000" cy="259045"/>
    <xdr:sp macro="" textlink="">
      <xdr:nvSpPr>
        <xdr:cNvPr id="450" name="テキスト ボックス 449"/>
        <xdr:cNvSpPr txBox="1"/>
      </xdr:nvSpPr>
      <xdr:spPr>
        <a:xfrm>
          <a:off x="14909800" y="25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62089</xdr:rowOff>
    </xdr:from>
    <xdr:to>
      <xdr:col>68</xdr:col>
      <xdr:colOff>152400</xdr:colOff>
      <xdr:row>18</xdr:row>
      <xdr:rowOff>155928</xdr:rowOff>
    </xdr:to>
    <xdr:cxnSp macro="">
      <xdr:nvCxnSpPr>
        <xdr:cNvPr id="451" name="直線コネクタ 450"/>
        <xdr:cNvCxnSpPr/>
      </xdr:nvCxnSpPr>
      <xdr:spPr>
        <a:xfrm flipV="1">
          <a:off x="13512800" y="314818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67310</xdr:rowOff>
    </xdr:from>
    <xdr:to>
      <xdr:col>68</xdr:col>
      <xdr:colOff>203200</xdr:colOff>
      <xdr:row>16</xdr:row>
      <xdr:rowOff>168910</xdr:rowOff>
    </xdr:to>
    <xdr:sp macro="" textlink="">
      <xdr:nvSpPr>
        <xdr:cNvPr id="452" name="フローチャート: 判断 451"/>
        <xdr:cNvSpPr/>
      </xdr:nvSpPr>
      <xdr:spPr>
        <a:xfrm>
          <a:off x="14351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7637</xdr:rowOff>
    </xdr:from>
    <xdr:ext cx="762000" cy="259045"/>
    <xdr:sp macro="" textlink="">
      <xdr:nvSpPr>
        <xdr:cNvPr id="453" name="テキスト ボックス 452"/>
        <xdr:cNvSpPr txBox="1"/>
      </xdr:nvSpPr>
      <xdr:spPr>
        <a:xfrm>
          <a:off x="14020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132997</xdr:rowOff>
    </xdr:from>
    <xdr:to>
      <xdr:col>64</xdr:col>
      <xdr:colOff>152400</xdr:colOff>
      <xdr:row>17</xdr:row>
      <xdr:rowOff>63147</xdr:rowOff>
    </xdr:to>
    <xdr:sp macro="" textlink="">
      <xdr:nvSpPr>
        <xdr:cNvPr id="454" name="フローチャート: 判断 453"/>
        <xdr:cNvSpPr/>
      </xdr:nvSpPr>
      <xdr:spPr>
        <a:xfrm>
          <a:off x="13462000" y="287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73324</xdr:rowOff>
    </xdr:from>
    <xdr:ext cx="762000" cy="259045"/>
    <xdr:sp macro="" textlink="">
      <xdr:nvSpPr>
        <xdr:cNvPr id="455" name="テキスト ボックス 454"/>
        <xdr:cNvSpPr txBox="1"/>
      </xdr:nvSpPr>
      <xdr:spPr>
        <a:xfrm>
          <a:off x="13131800" y="264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17850</xdr:rowOff>
    </xdr:from>
    <xdr:to>
      <xdr:col>81</xdr:col>
      <xdr:colOff>95250</xdr:colOff>
      <xdr:row>17</xdr:row>
      <xdr:rowOff>119450</xdr:rowOff>
    </xdr:to>
    <xdr:sp macro="" textlink="">
      <xdr:nvSpPr>
        <xdr:cNvPr id="461" name="楕円 460"/>
        <xdr:cNvSpPr/>
      </xdr:nvSpPr>
      <xdr:spPr>
        <a:xfrm>
          <a:off x="16967200" y="29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161377</xdr:rowOff>
    </xdr:from>
    <xdr:ext cx="762000" cy="259045"/>
    <xdr:sp macro="" textlink="">
      <xdr:nvSpPr>
        <xdr:cNvPr id="462" name="将来負担の状況該当値テキスト"/>
        <xdr:cNvSpPr txBox="1"/>
      </xdr:nvSpPr>
      <xdr:spPr>
        <a:xfrm>
          <a:off x="17106900" y="29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64770</xdr:rowOff>
    </xdr:from>
    <xdr:to>
      <xdr:col>77</xdr:col>
      <xdr:colOff>95250</xdr:colOff>
      <xdr:row>17</xdr:row>
      <xdr:rowOff>166370</xdr:rowOff>
    </xdr:to>
    <xdr:sp macro="" textlink="">
      <xdr:nvSpPr>
        <xdr:cNvPr id="463" name="楕円 462"/>
        <xdr:cNvSpPr/>
      </xdr:nvSpPr>
      <xdr:spPr>
        <a:xfrm>
          <a:off x="16129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151147</xdr:rowOff>
    </xdr:from>
    <xdr:ext cx="736600" cy="259045"/>
    <xdr:sp macro="" textlink="">
      <xdr:nvSpPr>
        <xdr:cNvPr id="464" name="テキスト ボックス 463"/>
        <xdr:cNvSpPr txBox="1"/>
      </xdr:nvSpPr>
      <xdr:spPr>
        <a:xfrm>
          <a:off x="15798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162631</xdr:rowOff>
    </xdr:from>
    <xdr:to>
      <xdr:col>73</xdr:col>
      <xdr:colOff>44450</xdr:colOff>
      <xdr:row>18</xdr:row>
      <xdr:rowOff>92781</xdr:rowOff>
    </xdr:to>
    <xdr:sp macro="" textlink="">
      <xdr:nvSpPr>
        <xdr:cNvPr id="465" name="楕円 464"/>
        <xdr:cNvSpPr/>
      </xdr:nvSpPr>
      <xdr:spPr>
        <a:xfrm>
          <a:off x="15240000" y="307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77558</xdr:rowOff>
    </xdr:from>
    <xdr:ext cx="762000" cy="259045"/>
    <xdr:sp macro="" textlink="">
      <xdr:nvSpPr>
        <xdr:cNvPr id="466" name="テキスト ボックス 465"/>
        <xdr:cNvSpPr txBox="1"/>
      </xdr:nvSpPr>
      <xdr:spPr>
        <a:xfrm>
          <a:off x="14909800" y="3163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11289</xdr:rowOff>
    </xdr:from>
    <xdr:to>
      <xdr:col>68</xdr:col>
      <xdr:colOff>203200</xdr:colOff>
      <xdr:row>18</xdr:row>
      <xdr:rowOff>112889</xdr:rowOff>
    </xdr:to>
    <xdr:sp macro="" textlink="">
      <xdr:nvSpPr>
        <xdr:cNvPr id="467" name="楕円 466"/>
        <xdr:cNvSpPr/>
      </xdr:nvSpPr>
      <xdr:spPr>
        <a:xfrm>
          <a:off x="14351000" y="309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97666</xdr:rowOff>
    </xdr:from>
    <xdr:ext cx="762000" cy="259045"/>
    <xdr:sp macro="" textlink="">
      <xdr:nvSpPr>
        <xdr:cNvPr id="468" name="テキスト ボックス 467"/>
        <xdr:cNvSpPr txBox="1"/>
      </xdr:nvSpPr>
      <xdr:spPr>
        <a:xfrm>
          <a:off x="14020800" y="318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105128</xdr:rowOff>
    </xdr:from>
    <xdr:to>
      <xdr:col>64</xdr:col>
      <xdr:colOff>152400</xdr:colOff>
      <xdr:row>19</xdr:row>
      <xdr:rowOff>35278</xdr:rowOff>
    </xdr:to>
    <xdr:sp macro="" textlink="">
      <xdr:nvSpPr>
        <xdr:cNvPr id="469" name="楕円 468"/>
        <xdr:cNvSpPr/>
      </xdr:nvSpPr>
      <xdr:spPr>
        <a:xfrm>
          <a:off x="13462000" y="319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20055</xdr:rowOff>
    </xdr:from>
    <xdr:ext cx="762000" cy="259045"/>
    <xdr:sp macro="" textlink="">
      <xdr:nvSpPr>
        <xdr:cNvPr id="470" name="テキスト ボックス 469"/>
        <xdr:cNvSpPr txBox="1"/>
      </xdr:nvSpPr>
      <xdr:spPr>
        <a:xfrm>
          <a:off x="13131800" y="327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三重県尾鷲市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17,576
17,386
192.71
10,410,136
10,216,960
192,441
5,925,282
9,964,442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全国及び三重県平均を下回っている。定員適正化計画による新規採用の抑制や時間外勤務の削減により、数値は改善してきているものの、これ以上の職員削減が難しくなってきており、組織機構の見直しを含めた定員の適正化を図り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149860</xdr:rowOff>
    </xdr:from>
    <xdr:to>
      <xdr:col>24</xdr:col>
      <xdr:colOff>25400</xdr:colOff>
      <xdr:row>41</xdr:row>
      <xdr:rowOff>62230</xdr:rowOff>
    </xdr:to>
    <xdr:cxnSp macro="">
      <xdr:nvCxnSpPr>
        <xdr:cNvPr id="61" name="直線コネクタ 60"/>
        <xdr:cNvCxnSpPr/>
      </xdr:nvCxnSpPr>
      <xdr:spPr>
        <a:xfrm flipV="1">
          <a:off x="4826000" y="56362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34307</xdr:rowOff>
    </xdr:from>
    <xdr:ext cx="762000" cy="259045"/>
    <xdr:sp macro="" textlink="">
      <xdr:nvSpPr>
        <xdr:cNvPr id="62" name="人件費最小値テキスト"/>
        <xdr:cNvSpPr txBox="1"/>
      </xdr:nvSpPr>
      <xdr:spPr>
        <a:xfrm>
          <a:off x="4914900" y="706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62230</xdr:rowOff>
    </xdr:from>
    <xdr:to>
      <xdr:col>24</xdr:col>
      <xdr:colOff>114300</xdr:colOff>
      <xdr:row>41</xdr:row>
      <xdr:rowOff>62230</xdr:rowOff>
    </xdr:to>
    <xdr:cxnSp macro="">
      <xdr:nvCxnSpPr>
        <xdr:cNvPr id="63" name="直線コネクタ 62"/>
        <xdr:cNvCxnSpPr/>
      </xdr:nvCxnSpPr>
      <xdr:spPr>
        <a:xfrm>
          <a:off x="4737100" y="709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64787</xdr:rowOff>
    </xdr:from>
    <xdr:ext cx="762000" cy="259045"/>
    <xdr:sp macro="" textlink="">
      <xdr:nvSpPr>
        <xdr:cNvPr id="64"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149860</xdr:rowOff>
    </xdr:from>
    <xdr:to>
      <xdr:col>24</xdr:col>
      <xdr:colOff>114300</xdr:colOff>
      <xdr:row>32</xdr:row>
      <xdr:rowOff>149860</xdr:rowOff>
    </xdr:to>
    <xdr:cxnSp macro="">
      <xdr:nvCxnSpPr>
        <xdr:cNvPr id="65" name="直線コネクタ 64"/>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168910</xdr:rowOff>
    </xdr:from>
    <xdr:to>
      <xdr:col>24</xdr:col>
      <xdr:colOff>25400</xdr:colOff>
      <xdr:row>34</xdr:row>
      <xdr:rowOff>5080</xdr:rowOff>
    </xdr:to>
    <xdr:cxnSp macro="">
      <xdr:nvCxnSpPr>
        <xdr:cNvPr id="66" name="直線コネクタ 65"/>
        <xdr:cNvCxnSpPr/>
      </xdr:nvCxnSpPr>
      <xdr:spPr>
        <a:xfrm flipV="1">
          <a:off x="3987800" y="5826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78757</xdr:rowOff>
    </xdr:from>
    <xdr:ext cx="762000" cy="259045"/>
    <xdr:sp macro="" textlink="">
      <xdr:nvSpPr>
        <xdr:cNvPr id="67" name="人件費平均値テキスト"/>
        <xdr:cNvSpPr txBox="1"/>
      </xdr:nvSpPr>
      <xdr:spPr>
        <a:xfrm>
          <a:off x="4914900" y="590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106680</xdr:rowOff>
    </xdr:from>
    <xdr:to>
      <xdr:col>24</xdr:col>
      <xdr:colOff>76200</xdr:colOff>
      <xdr:row>35</xdr:row>
      <xdr:rowOff>36830</xdr:rowOff>
    </xdr:to>
    <xdr:sp macro="" textlink="">
      <xdr:nvSpPr>
        <xdr:cNvPr id="68" name="フローチャート: 判断 67"/>
        <xdr:cNvSpPr/>
      </xdr:nvSpPr>
      <xdr:spPr>
        <a:xfrm>
          <a:off x="47752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168910</xdr:rowOff>
    </xdr:from>
    <xdr:to>
      <xdr:col>19</xdr:col>
      <xdr:colOff>187325</xdr:colOff>
      <xdr:row>34</xdr:row>
      <xdr:rowOff>5080</xdr:rowOff>
    </xdr:to>
    <xdr:cxnSp macro="">
      <xdr:nvCxnSpPr>
        <xdr:cNvPr id="69" name="直線コネクタ 68"/>
        <xdr:cNvCxnSpPr/>
      </xdr:nvCxnSpPr>
      <xdr:spPr>
        <a:xfrm>
          <a:off x="3098800" y="5826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121920</xdr:rowOff>
    </xdr:from>
    <xdr:to>
      <xdr:col>20</xdr:col>
      <xdr:colOff>38100</xdr:colOff>
      <xdr:row>35</xdr:row>
      <xdr:rowOff>52070</xdr:rowOff>
    </xdr:to>
    <xdr:sp macro="" textlink="">
      <xdr:nvSpPr>
        <xdr:cNvPr id="70" name="フローチャート: 判断 69"/>
        <xdr:cNvSpPr/>
      </xdr:nvSpPr>
      <xdr:spPr>
        <a:xfrm>
          <a:off x="3937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36847</xdr:rowOff>
    </xdr:from>
    <xdr:ext cx="736600" cy="259045"/>
    <xdr:sp macro="" textlink="">
      <xdr:nvSpPr>
        <xdr:cNvPr id="71" name="テキスト ボックス 70"/>
        <xdr:cNvSpPr txBox="1"/>
      </xdr:nvSpPr>
      <xdr:spPr>
        <a:xfrm>
          <a:off x="3606800" y="603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168910</xdr:rowOff>
    </xdr:from>
    <xdr:to>
      <xdr:col>15</xdr:col>
      <xdr:colOff>98425</xdr:colOff>
      <xdr:row>34</xdr:row>
      <xdr:rowOff>35560</xdr:rowOff>
    </xdr:to>
    <xdr:cxnSp macro="">
      <xdr:nvCxnSpPr>
        <xdr:cNvPr id="72" name="直線コネクタ 71"/>
        <xdr:cNvCxnSpPr/>
      </xdr:nvCxnSpPr>
      <xdr:spPr>
        <a:xfrm flipV="1">
          <a:off x="2209800" y="5826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99060</xdr:rowOff>
    </xdr:from>
    <xdr:to>
      <xdr:col>15</xdr:col>
      <xdr:colOff>149225</xdr:colOff>
      <xdr:row>35</xdr:row>
      <xdr:rowOff>29210</xdr:rowOff>
    </xdr:to>
    <xdr:sp macro="" textlink="">
      <xdr:nvSpPr>
        <xdr:cNvPr id="73" name="フローチャート: 判断 72"/>
        <xdr:cNvSpPr/>
      </xdr:nvSpPr>
      <xdr:spPr>
        <a:xfrm>
          <a:off x="3048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13987</xdr:rowOff>
    </xdr:from>
    <xdr:ext cx="762000" cy="259045"/>
    <xdr:sp macro="" textlink="">
      <xdr:nvSpPr>
        <xdr:cNvPr id="74" name="テキスト ボックス 73"/>
        <xdr:cNvSpPr txBox="1"/>
      </xdr:nvSpPr>
      <xdr:spPr>
        <a:xfrm>
          <a:off x="2717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35560</xdr:rowOff>
    </xdr:from>
    <xdr:to>
      <xdr:col>11</xdr:col>
      <xdr:colOff>9525</xdr:colOff>
      <xdr:row>34</xdr:row>
      <xdr:rowOff>119380</xdr:rowOff>
    </xdr:to>
    <xdr:cxnSp macro="">
      <xdr:nvCxnSpPr>
        <xdr:cNvPr id="75" name="直線コネクタ 74"/>
        <xdr:cNvCxnSpPr/>
      </xdr:nvCxnSpPr>
      <xdr:spPr>
        <a:xfrm flipV="1">
          <a:off x="1320800" y="58648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91440</xdr:rowOff>
    </xdr:from>
    <xdr:to>
      <xdr:col>11</xdr:col>
      <xdr:colOff>60325</xdr:colOff>
      <xdr:row>35</xdr:row>
      <xdr:rowOff>21590</xdr:rowOff>
    </xdr:to>
    <xdr:sp macro="" textlink="">
      <xdr:nvSpPr>
        <xdr:cNvPr id="76" name="フローチャート: 判断 75"/>
        <xdr:cNvSpPr/>
      </xdr:nvSpPr>
      <xdr:spPr>
        <a:xfrm>
          <a:off x="2159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6367</xdr:rowOff>
    </xdr:from>
    <xdr:ext cx="762000" cy="259045"/>
    <xdr:sp macro="" textlink="">
      <xdr:nvSpPr>
        <xdr:cNvPr id="77" name="テキスト ボックス 76"/>
        <xdr:cNvSpPr txBox="1"/>
      </xdr:nvSpPr>
      <xdr:spPr>
        <a:xfrm>
          <a:off x="1828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30480</xdr:rowOff>
    </xdr:from>
    <xdr:to>
      <xdr:col>6</xdr:col>
      <xdr:colOff>171450</xdr:colOff>
      <xdr:row>34</xdr:row>
      <xdr:rowOff>132080</xdr:rowOff>
    </xdr:to>
    <xdr:sp macro="" textlink="">
      <xdr:nvSpPr>
        <xdr:cNvPr id="78" name="フローチャート: 判断 77"/>
        <xdr:cNvSpPr/>
      </xdr:nvSpPr>
      <xdr:spPr>
        <a:xfrm>
          <a:off x="1270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142257</xdr:rowOff>
    </xdr:from>
    <xdr:ext cx="762000" cy="259045"/>
    <xdr:sp macro="" textlink="">
      <xdr:nvSpPr>
        <xdr:cNvPr id="79" name="テキスト ボックス 78"/>
        <xdr:cNvSpPr txBox="1"/>
      </xdr:nvSpPr>
      <xdr:spPr>
        <a:xfrm>
          <a:off x="939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118110</xdr:rowOff>
    </xdr:from>
    <xdr:to>
      <xdr:col>24</xdr:col>
      <xdr:colOff>76200</xdr:colOff>
      <xdr:row>34</xdr:row>
      <xdr:rowOff>48260</xdr:rowOff>
    </xdr:to>
    <xdr:sp macro="" textlink="">
      <xdr:nvSpPr>
        <xdr:cNvPr id="85" name="楕円 84"/>
        <xdr:cNvSpPr/>
      </xdr:nvSpPr>
      <xdr:spPr>
        <a:xfrm>
          <a:off x="47752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134637</xdr:rowOff>
    </xdr:from>
    <xdr:ext cx="762000" cy="259045"/>
    <xdr:sp macro="" textlink="">
      <xdr:nvSpPr>
        <xdr:cNvPr id="86" name="人件費該当値テキスト"/>
        <xdr:cNvSpPr txBox="1"/>
      </xdr:nvSpPr>
      <xdr:spPr>
        <a:xfrm>
          <a:off x="49149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125730</xdr:rowOff>
    </xdr:from>
    <xdr:to>
      <xdr:col>20</xdr:col>
      <xdr:colOff>38100</xdr:colOff>
      <xdr:row>34</xdr:row>
      <xdr:rowOff>55880</xdr:rowOff>
    </xdr:to>
    <xdr:sp macro="" textlink="">
      <xdr:nvSpPr>
        <xdr:cNvPr id="87" name="楕円 86"/>
        <xdr:cNvSpPr/>
      </xdr:nvSpPr>
      <xdr:spPr>
        <a:xfrm>
          <a:off x="3937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66057</xdr:rowOff>
    </xdr:from>
    <xdr:ext cx="736600" cy="259045"/>
    <xdr:sp macro="" textlink="">
      <xdr:nvSpPr>
        <xdr:cNvPr id="88" name="テキスト ボックス 87"/>
        <xdr:cNvSpPr txBox="1"/>
      </xdr:nvSpPr>
      <xdr:spPr>
        <a:xfrm>
          <a:off x="3606800" y="555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118110</xdr:rowOff>
    </xdr:from>
    <xdr:to>
      <xdr:col>15</xdr:col>
      <xdr:colOff>149225</xdr:colOff>
      <xdr:row>34</xdr:row>
      <xdr:rowOff>48260</xdr:rowOff>
    </xdr:to>
    <xdr:sp macro="" textlink="">
      <xdr:nvSpPr>
        <xdr:cNvPr id="89" name="楕円 88"/>
        <xdr:cNvSpPr/>
      </xdr:nvSpPr>
      <xdr:spPr>
        <a:xfrm>
          <a:off x="3048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58437</xdr:rowOff>
    </xdr:from>
    <xdr:ext cx="762000" cy="259045"/>
    <xdr:sp macro="" textlink="">
      <xdr:nvSpPr>
        <xdr:cNvPr id="90" name="テキスト ボックス 89"/>
        <xdr:cNvSpPr txBox="1"/>
      </xdr:nvSpPr>
      <xdr:spPr>
        <a:xfrm>
          <a:off x="2717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156210</xdr:rowOff>
    </xdr:from>
    <xdr:to>
      <xdr:col>11</xdr:col>
      <xdr:colOff>60325</xdr:colOff>
      <xdr:row>34</xdr:row>
      <xdr:rowOff>86360</xdr:rowOff>
    </xdr:to>
    <xdr:sp macro="" textlink="">
      <xdr:nvSpPr>
        <xdr:cNvPr id="91" name="楕円 90"/>
        <xdr:cNvSpPr/>
      </xdr:nvSpPr>
      <xdr:spPr>
        <a:xfrm>
          <a:off x="2159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96537</xdr:rowOff>
    </xdr:from>
    <xdr:ext cx="762000" cy="259045"/>
    <xdr:sp macro="" textlink="">
      <xdr:nvSpPr>
        <xdr:cNvPr id="92" name="テキスト ボックス 91"/>
        <xdr:cNvSpPr txBox="1"/>
      </xdr:nvSpPr>
      <xdr:spPr>
        <a:xfrm>
          <a:off x="1828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68580</xdr:rowOff>
    </xdr:from>
    <xdr:to>
      <xdr:col>6</xdr:col>
      <xdr:colOff>171450</xdr:colOff>
      <xdr:row>34</xdr:row>
      <xdr:rowOff>170180</xdr:rowOff>
    </xdr:to>
    <xdr:sp macro="" textlink="">
      <xdr:nvSpPr>
        <xdr:cNvPr id="93" name="楕円 92"/>
        <xdr:cNvSpPr/>
      </xdr:nvSpPr>
      <xdr:spPr>
        <a:xfrm>
          <a:off x="1270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154957</xdr:rowOff>
    </xdr:from>
    <xdr:ext cx="762000" cy="259045"/>
    <xdr:sp macro="" textlink="">
      <xdr:nvSpPr>
        <xdr:cNvPr id="94" name="テキスト ボックス 93"/>
        <xdr:cNvSpPr txBox="1"/>
      </xdr:nvSpPr>
      <xdr:spPr>
        <a:xfrm>
          <a:off x="939800" y="598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前年度に比べて</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ポイント減少し、三重県平均を</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ポイント下回っているものの、類似団体及び全国平均を上回っている。</a:t>
          </a:r>
          <a:r>
            <a:rPr kumimoji="1" lang="ja-JP" altLang="en-US" sz="1100">
              <a:solidFill>
                <a:schemeClr val="dk1"/>
              </a:solidFill>
              <a:effectLst/>
              <a:latin typeface="+mn-lt"/>
              <a:ea typeface="+mn-ea"/>
              <a:cs typeface="+mn-cs"/>
            </a:rPr>
            <a:t>減少の</a:t>
          </a:r>
          <a:r>
            <a:rPr kumimoji="1" lang="ja-JP" altLang="ja-JP" sz="1100">
              <a:solidFill>
                <a:schemeClr val="dk1"/>
              </a:solidFill>
              <a:effectLst/>
              <a:latin typeface="+mn-lt"/>
              <a:ea typeface="+mn-ea"/>
              <a:cs typeface="+mn-cs"/>
            </a:rPr>
            <a:t>主な要因は、</a:t>
          </a:r>
          <a:r>
            <a:rPr kumimoji="1" lang="ja-JP" altLang="en-US" sz="1100">
              <a:solidFill>
                <a:schemeClr val="dk1"/>
              </a:solidFill>
              <a:effectLst/>
              <a:latin typeface="+mn-lt"/>
              <a:ea typeface="+mn-ea"/>
              <a:cs typeface="+mn-cs"/>
            </a:rPr>
            <a:t>指定管理の見直しによる指定管理料の減少や内容精査による施設管理委託料の減少</a:t>
          </a:r>
          <a:r>
            <a:rPr kumimoji="1" lang="ja-JP" altLang="ja-JP" sz="1100">
              <a:solidFill>
                <a:schemeClr val="dk1"/>
              </a:solidFill>
              <a:effectLst/>
              <a:latin typeface="+mn-lt"/>
              <a:ea typeface="+mn-ea"/>
              <a:cs typeface="+mn-cs"/>
            </a:rPr>
            <a:t>が挙げられる</a:t>
          </a:r>
          <a:r>
            <a:rPr kumimoji="1" lang="ja-JP" altLang="en-US" sz="1100">
              <a:solidFill>
                <a:schemeClr val="dk1"/>
              </a:solidFill>
              <a:effectLst/>
              <a:latin typeface="+mn-lt"/>
              <a:ea typeface="+mn-ea"/>
              <a:cs typeface="+mn-cs"/>
            </a:rPr>
            <a:t>。類似団体及び全国平均を上回っていることを踏まえ、引き続き</a:t>
          </a:r>
          <a:r>
            <a:rPr kumimoji="1" lang="ja-JP" altLang="ja-JP" sz="1100">
              <a:solidFill>
                <a:schemeClr val="dk1"/>
              </a:solidFill>
              <a:effectLst/>
              <a:latin typeface="+mn-lt"/>
              <a:ea typeface="+mn-ea"/>
              <a:cs typeface="+mn-cs"/>
            </a:rPr>
            <a:t>指定管理や委託内容の見直し</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図</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、物件費の抑制に努める。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66040</xdr:rowOff>
    </xdr:from>
    <xdr:to>
      <xdr:col>82</xdr:col>
      <xdr:colOff>107950</xdr:colOff>
      <xdr:row>20</xdr:row>
      <xdr:rowOff>157480</xdr:rowOff>
    </xdr:to>
    <xdr:cxnSp macro="">
      <xdr:nvCxnSpPr>
        <xdr:cNvPr id="122" name="直線コネクタ 121"/>
        <xdr:cNvCxnSpPr/>
      </xdr:nvCxnSpPr>
      <xdr:spPr>
        <a:xfrm flipV="1">
          <a:off x="16510000" y="21234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129557</xdr:rowOff>
    </xdr:from>
    <xdr:ext cx="762000" cy="259045"/>
    <xdr:sp macro="" textlink="">
      <xdr:nvSpPr>
        <xdr:cNvPr id="123" name="物件費最小値テキスト"/>
        <xdr:cNvSpPr txBox="1"/>
      </xdr:nvSpPr>
      <xdr:spPr>
        <a:xfrm>
          <a:off x="16598900" y="355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157480</xdr:rowOff>
    </xdr:from>
    <xdr:to>
      <xdr:col>82</xdr:col>
      <xdr:colOff>196850</xdr:colOff>
      <xdr:row>20</xdr:row>
      <xdr:rowOff>157480</xdr:rowOff>
    </xdr:to>
    <xdr:cxnSp macro="">
      <xdr:nvCxnSpPr>
        <xdr:cNvPr id="124" name="直線コネクタ 123"/>
        <xdr:cNvCxnSpPr/>
      </xdr:nvCxnSpPr>
      <xdr:spPr>
        <a:xfrm>
          <a:off x="16421100" y="358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152417</xdr:rowOff>
    </xdr:from>
    <xdr:ext cx="762000" cy="259045"/>
    <xdr:sp macro="" textlink="">
      <xdr:nvSpPr>
        <xdr:cNvPr id="125" name="物件費最大値テキスト"/>
        <xdr:cNvSpPr txBox="1"/>
      </xdr:nvSpPr>
      <xdr:spPr>
        <a:xfrm>
          <a:off x="165989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66040</xdr:rowOff>
    </xdr:from>
    <xdr:to>
      <xdr:col>82</xdr:col>
      <xdr:colOff>196850</xdr:colOff>
      <xdr:row>12</xdr:row>
      <xdr:rowOff>66040</xdr:rowOff>
    </xdr:to>
    <xdr:cxnSp macro="">
      <xdr:nvCxnSpPr>
        <xdr:cNvPr id="126" name="直線コネクタ 125"/>
        <xdr:cNvCxnSpPr/>
      </xdr:nvCxnSpPr>
      <xdr:spPr>
        <a:xfrm>
          <a:off x="16421100" y="212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77470</xdr:rowOff>
    </xdr:from>
    <xdr:to>
      <xdr:col>82</xdr:col>
      <xdr:colOff>107950</xdr:colOff>
      <xdr:row>17</xdr:row>
      <xdr:rowOff>107950</xdr:rowOff>
    </xdr:to>
    <xdr:cxnSp macro="">
      <xdr:nvCxnSpPr>
        <xdr:cNvPr id="127" name="直線コネクタ 126"/>
        <xdr:cNvCxnSpPr/>
      </xdr:nvCxnSpPr>
      <xdr:spPr>
        <a:xfrm flipV="1">
          <a:off x="15671800" y="29921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8" name="物件費平均値テキスト"/>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9" name="フローチャート: 判断 128"/>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107950</xdr:rowOff>
    </xdr:from>
    <xdr:to>
      <xdr:col>78</xdr:col>
      <xdr:colOff>69850</xdr:colOff>
      <xdr:row>17</xdr:row>
      <xdr:rowOff>130810</xdr:rowOff>
    </xdr:to>
    <xdr:cxnSp macro="">
      <xdr:nvCxnSpPr>
        <xdr:cNvPr id="130" name="直線コネクタ 129"/>
        <xdr:cNvCxnSpPr/>
      </xdr:nvCxnSpPr>
      <xdr:spPr>
        <a:xfrm flipV="1">
          <a:off x="14782800" y="3022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60960</xdr:rowOff>
    </xdr:from>
    <xdr:to>
      <xdr:col>78</xdr:col>
      <xdr:colOff>120650</xdr:colOff>
      <xdr:row>16</xdr:row>
      <xdr:rowOff>162560</xdr:rowOff>
    </xdr:to>
    <xdr:sp macro="" textlink="">
      <xdr:nvSpPr>
        <xdr:cNvPr id="131" name="フローチャート: 判断 130"/>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1287</xdr:rowOff>
    </xdr:from>
    <xdr:ext cx="736600" cy="259045"/>
    <xdr:sp macro="" textlink="">
      <xdr:nvSpPr>
        <xdr:cNvPr id="132" name="テキスト ボックス 131"/>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130810</xdr:rowOff>
    </xdr:from>
    <xdr:to>
      <xdr:col>73</xdr:col>
      <xdr:colOff>180975</xdr:colOff>
      <xdr:row>17</xdr:row>
      <xdr:rowOff>146050</xdr:rowOff>
    </xdr:to>
    <xdr:cxnSp macro="">
      <xdr:nvCxnSpPr>
        <xdr:cNvPr id="133" name="直線コネクタ 132"/>
        <xdr:cNvCxnSpPr/>
      </xdr:nvCxnSpPr>
      <xdr:spPr>
        <a:xfrm flipV="1">
          <a:off x="13893800" y="3045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30480</xdr:rowOff>
    </xdr:from>
    <xdr:to>
      <xdr:col>74</xdr:col>
      <xdr:colOff>31750</xdr:colOff>
      <xdr:row>16</xdr:row>
      <xdr:rowOff>132080</xdr:rowOff>
    </xdr:to>
    <xdr:sp macro="" textlink="">
      <xdr:nvSpPr>
        <xdr:cNvPr id="134" name="フローチャート: 判断 133"/>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142257</xdr:rowOff>
    </xdr:from>
    <xdr:ext cx="762000" cy="259045"/>
    <xdr:sp macro="" textlink="">
      <xdr:nvSpPr>
        <xdr:cNvPr id="135" name="テキスト ボックス 134"/>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115570</xdr:rowOff>
    </xdr:from>
    <xdr:to>
      <xdr:col>69</xdr:col>
      <xdr:colOff>92075</xdr:colOff>
      <xdr:row>17</xdr:row>
      <xdr:rowOff>146050</xdr:rowOff>
    </xdr:to>
    <xdr:cxnSp macro="">
      <xdr:nvCxnSpPr>
        <xdr:cNvPr id="136" name="直線コネクタ 135"/>
        <xdr:cNvCxnSpPr/>
      </xdr:nvCxnSpPr>
      <xdr:spPr>
        <a:xfrm>
          <a:off x="13004800" y="3030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15240</xdr:rowOff>
    </xdr:from>
    <xdr:to>
      <xdr:col>69</xdr:col>
      <xdr:colOff>142875</xdr:colOff>
      <xdr:row>16</xdr:row>
      <xdr:rowOff>116840</xdr:rowOff>
    </xdr:to>
    <xdr:sp macro="" textlink="">
      <xdr:nvSpPr>
        <xdr:cNvPr id="137" name="フローチャート: 判断 136"/>
        <xdr:cNvSpPr/>
      </xdr:nvSpPr>
      <xdr:spPr>
        <a:xfrm>
          <a:off x="13843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127017</xdr:rowOff>
    </xdr:from>
    <xdr:ext cx="762000" cy="259045"/>
    <xdr:sp macro="" textlink="">
      <xdr:nvSpPr>
        <xdr:cNvPr id="138" name="テキスト ボックス 137"/>
        <xdr:cNvSpPr txBox="1"/>
      </xdr:nvSpPr>
      <xdr:spPr>
        <a:xfrm>
          <a:off x="13512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9" name="フローチャート: 判断 138"/>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40" name="テキスト ボックス 139"/>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26670</xdr:rowOff>
    </xdr:from>
    <xdr:to>
      <xdr:col>82</xdr:col>
      <xdr:colOff>158750</xdr:colOff>
      <xdr:row>17</xdr:row>
      <xdr:rowOff>128270</xdr:rowOff>
    </xdr:to>
    <xdr:sp macro="" textlink="">
      <xdr:nvSpPr>
        <xdr:cNvPr id="146" name="楕円 145"/>
        <xdr:cNvSpPr/>
      </xdr:nvSpPr>
      <xdr:spPr>
        <a:xfrm>
          <a:off x="164592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170197</xdr:rowOff>
    </xdr:from>
    <xdr:ext cx="762000" cy="259045"/>
    <xdr:sp macro="" textlink="">
      <xdr:nvSpPr>
        <xdr:cNvPr id="147" name="物件費該当値テキスト"/>
        <xdr:cNvSpPr txBox="1"/>
      </xdr:nvSpPr>
      <xdr:spPr>
        <a:xfrm>
          <a:off x="165989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57150</xdr:rowOff>
    </xdr:from>
    <xdr:to>
      <xdr:col>78</xdr:col>
      <xdr:colOff>120650</xdr:colOff>
      <xdr:row>17</xdr:row>
      <xdr:rowOff>158750</xdr:rowOff>
    </xdr:to>
    <xdr:sp macro="" textlink="">
      <xdr:nvSpPr>
        <xdr:cNvPr id="148" name="楕円 147"/>
        <xdr:cNvSpPr/>
      </xdr:nvSpPr>
      <xdr:spPr>
        <a:xfrm>
          <a:off x="15621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143527</xdr:rowOff>
    </xdr:from>
    <xdr:ext cx="736600" cy="259045"/>
    <xdr:sp macro="" textlink="">
      <xdr:nvSpPr>
        <xdr:cNvPr id="149" name="テキスト ボックス 148"/>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80010</xdr:rowOff>
    </xdr:from>
    <xdr:to>
      <xdr:col>74</xdr:col>
      <xdr:colOff>31750</xdr:colOff>
      <xdr:row>18</xdr:row>
      <xdr:rowOff>10160</xdr:rowOff>
    </xdr:to>
    <xdr:sp macro="" textlink="">
      <xdr:nvSpPr>
        <xdr:cNvPr id="150" name="楕円 149"/>
        <xdr:cNvSpPr/>
      </xdr:nvSpPr>
      <xdr:spPr>
        <a:xfrm>
          <a:off x="14732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166387</xdr:rowOff>
    </xdr:from>
    <xdr:ext cx="762000" cy="259045"/>
    <xdr:sp macro="" textlink="">
      <xdr:nvSpPr>
        <xdr:cNvPr id="151" name="テキスト ボックス 150"/>
        <xdr:cNvSpPr txBox="1"/>
      </xdr:nvSpPr>
      <xdr:spPr>
        <a:xfrm>
          <a:off x="14401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95250</xdr:rowOff>
    </xdr:from>
    <xdr:to>
      <xdr:col>69</xdr:col>
      <xdr:colOff>142875</xdr:colOff>
      <xdr:row>18</xdr:row>
      <xdr:rowOff>25400</xdr:rowOff>
    </xdr:to>
    <xdr:sp macro="" textlink="">
      <xdr:nvSpPr>
        <xdr:cNvPr id="152" name="楕円 151"/>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macro="" textlink="">
      <xdr:nvSpPr>
        <xdr:cNvPr id="153" name="テキスト ボックス 152"/>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54" name="楕円 153"/>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151147</xdr:rowOff>
    </xdr:from>
    <xdr:ext cx="762000" cy="259045"/>
    <xdr:sp macro="" textlink="">
      <xdr:nvSpPr>
        <xdr:cNvPr id="155" name="テキスト ボックス 154"/>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前年度に比べて</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、類似団体、全国及び三重県平均を下回る状況が続いている。主な要因としては、</a:t>
          </a:r>
          <a:r>
            <a:rPr kumimoji="1" lang="ja-JP" altLang="en-US" sz="1100">
              <a:solidFill>
                <a:schemeClr val="dk1"/>
              </a:solidFill>
              <a:effectLst/>
              <a:latin typeface="+mn-lt"/>
              <a:ea typeface="+mn-ea"/>
              <a:cs typeface="+mn-cs"/>
            </a:rPr>
            <a:t>保育所運営費</a:t>
          </a:r>
          <a:r>
            <a:rPr kumimoji="1" lang="ja-JP" altLang="ja-JP" sz="1100">
              <a:solidFill>
                <a:schemeClr val="dk1"/>
              </a:solidFill>
              <a:effectLst/>
              <a:latin typeface="+mn-lt"/>
              <a:ea typeface="+mn-ea"/>
              <a:cs typeface="+mn-cs"/>
            </a:rPr>
            <a:t>の減少等が挙げられる。社会保障経費については、社会情勢の影響や制度改正の影響が大きく削減は難しいが、適正な執行による財政負担の軽減を図るよう努める。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115570</xdr:rowOff>
    </xdr:to>
    <xdr:cxnSp macro="">
      <xdr:nvCxnSpPr>
        <xdr:cNvPr id="181" name="直線コネクタ 180"/>
        <xdr:cNvCxnSpPr/>
      </xdr:nvCxnSpPr>
      <xdr:spPr>
        <a:xfrm flipV="1">
          <a:off x="4826000" y="919327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4"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5" name="直線コネクタ 184"/>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65278</xdr:rowOff>
    </xdr:from>
    <xdr:to>
      <xdr:col>24</xdr:col>
      <xdr:colOff>25400</xdr:colOff>
      <xdr:row>55</xdr:row>
      <xdr:rowOff>83566</xdr:rowOff>
    </xdr:to>
    <xdr:cxnSp macro="">
      <xdr:nvCxnSpPr>
        <xdr:cNvPr id="186" name="直線コネクタ 185"/>
        <xdr:cNvCxnSpPr/>
      </xdr:nvCxnSpPr>
      <xdr:spPr>
        <a:xfrm flipV="1">
          <a:off x="3987800" y="94950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43705</xdr:rowOff>
    </xdr:from>
    <xdr:ext cx="762000" cy="259045"/>
    <xdr:sp macro="" textlink="">
      <xdr:nvSpPr>
        <xdr:cNvPr id="187" name="扶助費平均値テキスト"/>
        <xdr:cNvSpPr txBox="1"/>
      </xdr:nvSpPr>
      <xdr:spPr>
        <a:xfrm>
          <a:off x="4914900" y="9644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71628</xdr:rowOff>
    </xdr:from>
    <xdr:to>
      <xdr:col>24</xdr:col>
      <xdr:colOff>76200</xdr:colOff>
      <xdr:row>57</xdr:row>
      <xdr:rowOff>1778</xdr:rowOff>
    </xdr:to>
    <xdr:sp macro="" textlink="">
      <xdr:nvSpPr>
        <xdr:cNvPr id="188" name="フローチャート: 判断 187"/>
        <xdr:cNvSpPr/>
      </xdr:nvSpPr>
      <xdr:spPr>
        <a:xfrm>
          <a:off x="4775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46990</xdr:rowOff>
    </xdr:from>
    <xdr:to>
      <xdr:col>19</xdr:col>
      <xdr:colOff>187325</xdr:colOff>
      <xdr:row>55</xdr:row>
      <xdr:rowOff>83566</xdr:rowOff>
    </xdr:to>
    <xdr:cxnSp macro="">
      <xdr:nvCxnSpPr>
        <xdr:cNvPr id="189" name="直線コネクタ 188"/>
        <xdr:cNvCxnSpPr/>
      </xdr:nvCxnSpPr>
      <xdr:spPr>
        <a:xfrm>
          <a:off x="3098800" y="94767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0" name="フローチャート: 判断 189"/>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84853</xdr:rowOff>
    </xdr:from>
    <xdr:ext cx="736600" cy="259045"/>
    <xdr:sp macro="" textlink="">
      <xdr:nvSpPr>
        <xdr:cNvPr id="191" name="テキスト ボックス 190"/>
        <xdr:cNvSpPr txBox="1"/>
      </xdr:nvSpPr>
      <xdr:spPr>
        <a:xfrm>
          <a:off x="3606800" y="96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46990</xdr:rowOff>
    </xdr:from>
    <xdr:to>
      <xdr:col>15</xdr:col>
      <xdr:colOff>98425</xdr:colOff>
      <xdr:row>55</xdr:row>
      <xdr:rowOff>56134</xdr:rowOff>
    </xdr:to>
    <xdr:cxnSp macro="">
      <xdr:nvCxnSpPr>
        <xdr:cNvPr id="192" name="直線コネクタ 191"/>
        <xdr:cNvCxnSpPr/>
      </xdr:nvCxnSpPr>
      <xdr:spPr>
        <a:xfrm flipV="1">
          <a:off x="2209800" y="94767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160782</xdr:rowOff>
    </xdr:from>
    <xdr:to>
      <xdr:col>15</xdr:col>
      <xdr:colOff>149225</xdr:colOff>
      <xdr:row>56</xdr:row>
      <xdr:rowOff>90932</xdr:rowOff>
    </xdr:to>
    <xdr:sp macro="" textlink="">
      <xdr:nvSpPr>
        <xdr:cNvPr id="193" name="フローチャート: 判断 192"/>
        <xdr:cNvSpPr/>
      </xdr:nvSpPr>
      <xdr:spPr>
        <a:xfrm>
          <a:off x="3048000" y="959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75709</xdr:rowOff>
    </xdr:from>
    <xdr:ext cx="762000" cy="259045"/>
    <xdr:sp macro="" textlink="">
      <xdr:nvSpPr>
        <xdr:cNvPr id="194" name="テキスト ボックス 193"/>
        <xdr:cNvSpPr txBox="1"/>
      </xdr:nvSpPr>
      <xdr:spPr>
        <a:xfrm>
          <a:off x="2717800" y="967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xdr:rowOff>
    </xdr:from>
    <xdr:to>
      <xdr:col>11</xdr:col>
      <xdr:colOff>9525</xdr:colOff>
      <xdr:row>55</xdr:row>
      <xdr:rowOff>56134</xdr:rowOff>
    </xdr:to>
    <xdr:cxnSp macro="">
      <xdr:nvCxnSpPr>
        <xdr:cNvPr id="195" name="直線コネクタ 194"/>
        <xdr:cNvCxnSpPr/>
      </xdr:nvCxnSpPr>
      <xdr:spPr>
        <a:xfrm>
          <a:off x="1320800" y="94310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151638</xdr:rowOff>
    </xdr:from>
    <xdr:to>
      <xdr:col>11</xdr:col>
      <xdr:colOff>60325</xdr:colOff>
      <xdr:row>56</xdr:row>
      <xdr:rowOff>81788</xdr:rowOff>
    </xdr:to>
    <xdr:sp macro="" textlink="">
      <xdr:nvSpPr>
        <xdr:cNvPr id="196" name="フローチャート: 判断 195"/>
        <xdr:cNvSpPr/>
      </xdr:nvSpPr>
      <xdr:spPr>
        <a:xfrm>
          <a:off x="2159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66565</xdr:rowOff>
    </xdr:from>
    <xdr:ext cx="762000" cy="259045"/>
    <xdr:sp macro="" textlink="">
      <xdr:nvSpPr>
        <xdr:cNvPr id="197" name="テキスト ボックス 196"/>
        <xdr:cNvSpPr txBox="1"/>
      </xdr:nvSpPr>
      <xdr:spPr>
        <a:xfrm>
          <a:off x="1828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169926</xdr:rowOff>
    </xdr:from>
    <xdr:to>
      <xdr:col>6</xdr:col>
      <xdr:colOff>171450</xdr:colOff>
      <xdr:row>56</xdr:row>
      <xdr:rowOff>100076</xdr:rowOff>
    </xdr:to>
    <xdr:sp macro="" textlink="">
      <xdr:nvSpPr>
        <xdr:cNvPr id="198" name="フローチャート: 判断 197"/>
        <xdr:cNvSpPr/>
      </xdr:nvSpPr>
      <xdr:spPr>
        <a:xfrm>
          <a:off x="1270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84853</xdr:rowOff>
    </xdr:from>
    <xdr:ext cx="762000" cy="259045"/>
    <xdr:sp macro="" textlink="">
      <xdr:nvSpPr>
        <xdr:cNvPr id="199" name="テキスト ボックス 198"/>
        <xdr:cNvSpPr txBox="1"/>
      </xdr:nvSpPr>
      <xdr:spPr>
        <a:xfrm>
          <a:off x="939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14478</xdr:rowOff>
    </xdr:from>
    <xdr:to>
      <xdr:col>24</xdr:col>
      <xdr:colOff>76200</xdr:colOff>
      <xdr:row>55</xdr:row>
      <xdr:rowOff>116078</xdr:rowOff>
    </xdr:to>
    <xdr:sp macro="" textlink="">
      <xdr:nvSpPr>
        <xdr:cNvPr id="205" name="楕円 204"/>
        <xdr:cNvSpPr/>
      </xdr:nvSpPr>
      <xdr:spPr>
        <a:xfrm>
          <a:off x="47752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31005</xdr:rowOff>
    </xdr:from>
    <xdr:ext cx="762000" cy="259045"/>
    <xdr:sp macro="" textlink="">
      <xdr:nvSpPr>
        <xdr:cNvPr id="206" name="扶助費該当値テキスト"/>
        <xdr:cNvSpPr txBox="1"/>
      </xdr:nvSpPr>
      <xdr:spPr>
        <a:xfrm>
          <a:off x="4914900" y="928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32766</xdr:rowOff>
    </xdr:from>
    <xdr:to>
      <xdr:col>20</xdr:col>
      <xdr:colOff>38100</xdr:colOff>
      <xdr:row>55</xdr:row>
      <xdr:rowOff>134366</xdr:rowOff>
    </xdr:to>
    <xdr:sp macro="" textlink="">
      <xdr:nvSpPr>
        <xdr:cNvPr id="207" name="楕円 206"/>
        <xdr:cNvSpPr/>
      </xdr:nvSpPr>
      <xdr:spPr>
        <a:xfrm>
          <a:off x="3937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144543</xdr:rowOff>
    </xdr:from>
    <xdr:ext cx="736600" cy="259045"/>
    <xdr:sp macro="" textlink="">
      <xdr:nvSpPr>
        <xdr:cNvPr id="208" name="テキスト ボックス 207"/>
        <xdr:cNvSpPr txBox="1"/>
      </xdr:nvSpPr>
      <xdr:spPr>
        <a:xfrm>
          <a:off x="3606800" y="9231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167640</xdr:rowOff>
    </xdr:from>
    <xdr:to>
      <xdr:col>15</xdr:col>
      <xdr:colOff>149225</xdr:colOff>
      <xdr:row>55</xdr:row>
      <xdr:rowOff>97790</xdr:rowOff>
    </xdr:to>
    <xdr:sp macro="" textlink="">
      <xdr:nvSpPr>
        <xdr:cNvPr id="209" name="楕円 208"/>
        <xdr:cNvSpPr/>
      </xdr:nvSpPr>
      <xdr:spPr>
        <a:xfrm>
          <a:off x="3048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107967</xdr:rowOff>
    </xdr:from>
    <xdr:ext cx="762000" cy="259045"/>
    <xdr:sp macro="" textlink="">
      <xdr:nvSpPr>
        <xdr:cNvPr id="210" name="テキスト ボックス 209"/>
        <xdr:cNvSpPr txBox="1"/>
      </xdr:nvSpPr>
      <xdr:spPr>
        <a:xfrm>
          <a:off x="2717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5334</xdr:rowOff>
    </xdr:from>
    <xdr:to>
      <xdr:col>11</xdr:col>
      <xdr:colOff>60325</xdr:colOff>
      <xdr:row>55</xdr:row>
      <xdr:rowOff>106934</xdr:rowOff>
    </xdr:to>
    <xdr:sp macro="" textlink="">
      <xdr:nvSpPr>
        <xdr:cNvPr id="211" name="楕円 210"/>
        <xdr:cNvSpPr/>
      </xdr:nvSpPr>
      <xdr:spPr>
        <a:xfrm>
          <a:off x="2159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117111</xdr:rowOff>
    </xdr:from>
    <xdr:ext cx="762000" cy="259045"/>
    <xdr:sp macro="" textlink="">
      <xdr:nvSpPr>
        <xdr:cNvPr id="212" name="テキスト ボックス 211"/>
        <xdr:cNvSpPr txBox="1"/>
      </xdr:nvSpPr>
      <xdr:spPr>
        <a:xfrm>
          <a:off x="1828800" y="920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121920</xdr:rowOff>
    </xdr:from>
    <xdr:to>
      <xdr:col>6</xdr:col>
      <xdr:colOff>171450</xdr:colOff>
      <xdr:row>55</xdr:row>
      <xdr:rowOff>52070</xdr:rowOff>
    </xdr:to>
    <xdr:sp macro="" textlink="">
      <xdr:nvSpPr>
        <xdr:cNvPr id="213" name="楕円 212"/>
        <xdr:cNvSpPr/>
      </xdr:nvSpPr>
      <xdr:spPr>
        <a:xfrm>
          <a:off x="1270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62247</xdr:rowOff>
    </xdr:from>
    <xdr:ext cx="762000" cy="259045"/>
    <xdr:sp macro="" textlink="">
      <xdr:nvSpPr>
        <xdr:cNvPr id="214" name="テキスト ボックス 213"/>
        <xdr:cNvSpPr txBox="1"/>
      </xdr:nvSpPr>
      <xdr:spPr>
        <a:xfrm>
          <a:off x="939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前年度に比べて</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しており、類似団体は下回っているものの、全国及び三重県平均は上回っている。</a:t>
          </a:r>
          <a:r>
            <a:rPr kumimoji="1" lang="ja-JP" altLang="en-US" sz="1100">
              <a:solidFill>
                <a:schemeClr val="dk1"/>
              </a:solidFill>
              <a:effectLst/>
              <a:latin typeface="+mn-lt"/>
              <a:ea typeface="+mn-ea"/>
              <a:cs typeface="+mn-cs"/>
            </a:rPr>
            <a:t>減少の</a:t>
          </a:r>
          <a:r>
            <a:rPr kumimoji="1" lang="ja-JP" altLang="ja-JP" sz="1100">
              <a:solidFill>
                <a:schemeClr val="dk1"/>
              </a:solidFill>
              <a:effectLst/>
              <a:latin typeface="+mn-lt"/>
              <a:ea typeface="+mn-ea"/>
              <a:cs typeface="+mn-cs"/>
            </a:rPr>
            <a:t>主な要因は、国民健康保険事業及び後期高齢者医療事業への繰出金の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である。</a:t>
          </a:r>
          <a:r>
            <a:rPr kumimoji="1" lang="ja-JP" altLang="en-US" sz="1100">
              <a:solidFill>
                <a:schemeClr val="dk1"/>
              </a:solidFill>
              <a:effectLst/>
              <a:latin typeface="+mn-lt"/>
              <a:ea typeface="+mn-ea"/>
              <a:cs typeface="+mn-cs"/>
            </a:rPr>
            <a:t>しかしながら、少子高齢化の進展により、医療費の増加が見込まれており、繰出金も増加が予想されるため、動向に注視しつつ、</a:t>
          </a:r>
          <a:r>
            <a:rPr kumimoji="1" lang="ja-JP" altLang="ja-JP" sz="1100">
              <a:solidFill>
                <a:schemeClr val="dk1"/>
              </a:solidFill>
              <a:effectLst/>
              <a:latin typeface="+mn-lt"/>
              <a:ea typeface="+mn-ea"/>
              <a:cs typeface="+mn-cs"/>
            </a:rPr>
            <a:t>各会計とも保険料収入の向上、保険料の適正化などに努め</a:t>
          </a:r>
          <a:r>
            <a:rPr kumimoji="1" lang="ja-JP" altLang="en-US" sz="1100">
              <a:solidFill>
                <a:schemeClr val="dk1"/>
              </a:solidFill>
              <a:effectLst/>
              <a:latin typeface="+mn-lt"/>
              <a:ea typeface="+mn-ea"/>
              <a:cs typeface="+mn-cs"/>
            </a:rPr>
            <a:t>、法定外繰出が発生しないよう、一般会計の負担軽減を図る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61</xdr:row>
      <xdr:rowOff>85090</xdr:rowOff>
    </xdr:to>
    <xdr:cxnSp macro="">
      <xdr:nvCxnSpPr>
        <xdr:cNvPr id="242" name="直線コネクタ 241"/>
        <xdr:cNvCxnSpPr/>
      </xdr:nvCxnSpPr>
      <xdr:spPr>
        <a:xfrm flipV="1">
          <a:off x="16510000" y="93395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3" name="その他最小値テキスト"/>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4" name="直線コネクタ 243"/>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5"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6" name="直線コネクタ 245"/>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92710</xdr:rowOff>
    </xdr:from>
    <xdr:to>
      <xdr:col>82</xdr:col>
      <xdr:colOff>107950</xdr:colOff>
      <xdr:row>57</xdr:row>
      <xdr:rowOff>100330</xdr:rowOff>
    </xdr:to>
    <xdr:cxnSp macro="">
      <xdr:nvCxnSpPr>
        <xdr:cNvPr id="247" name="直線コネクタ 246"/>
        <xdr:cNvCxnSpPr/>
      </xdr:nvCxnSpPr>
      <xdr:spPr>
        <a:xfrm flipV="1">
          <a:off x="15671800" y="98653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29227</xdr:rowOff>
    </xdr:from>
    <xdr:ext cx="762000" cy="259045"/>
    <xdr:sp macro="" textlink="">
      <xdr:nvSpPr>
        <xdr:cNvPr id="248" name="その他平均値テキスト"/>
        <xdr:cNvSpPr txBox="1"/>
      </xdr:nvSpPr>
      <xdr:spPr>
        <a:xfrm>
          <a:off x="16598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49" name="フローチャート: 判断 248"/>
        <xdr:cNvSpPr/>
      </xdr:nvSpPr>
      <xdr:spPr>
        <a:xfrm>
          <a:off x="16459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62230</xdr:rowOff>
    </xdr:from>
    <xdr:to>
      <xdr:col>78</xdr:col>
      <xdr:colOff>69850</xdr:colOff>
      <xdr:row>57</xdr:row>
      <xdr:rowOff>100330</xdr:rowOff>
    </xdr:to>
    <xdr:cxnSp macro="">
      <xdr:nvCxnSpPr>
        <xdr:cNvPr id="250" name="直線コネクタ 249"/>
        <xdr:cNvCxnSpPr/>
      </xdr:nvCxnSpPr>
      <xdr:spPr>
        <a:xfrm>
          <a:off x="14782800" y="9834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1" name="フローチャート: 判断 250"/>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52" name="テキスト ボックス 251"/>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54610</xdr:rowOff>
    </xdr:from>
    <xdr:to>
      <xdr:col>73</xdr:col>
      <xdr:colOff>180975</xdr:colOff>
      <xdr:row>57</xdr:row>
      <xdr:rowOff>62230</xdr:rowOff>
    </xdr:to>
    <xdr:cxnSp macro="">
      <xdr:nvCxnSpPr>
        <xdr:cNvPr id="253" name="直線コネクタ 252"/>
        <xdr:cNvCxnSpPr/>
      </xdr:nvCxnSpPr>
      <xdr:spPr>
        <a:xfrm>
          <a:off x="13893800" y="9827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4" name="フローチャート: 判断 253"/>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55" name="テキスト ボックス 254"/>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8890</xdr:rowOff>
    </xdr:from>
    <xdr:to>
      <xdr:col>69</xdr:col>
      <xdr:colOff>92075</xdr:colOff>
      <xdr:row>57</xdr:row>
      <xdr:rowOff>54610</xdr:rowOff>
    </xdr:to>
    <xdr:cxnSp macro="">
      <xdr:nvCxnSpPr>
        <xdr:cNvPr id="256" name="直線コネクタ 255"/>
        <xdr:cNvCxnSpPr/>
      </xdr:nvCxnSpPr>
      <xdr:spPr>
        <a:xfrm>
          <a:off x="13004800" y="9781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80010</xdr:rowOff>
    </xdr:from>
    <xdr:to>
      <xdr:col>69</xdr:col>
      <xdr:colOff>142875</xdr:colOff>
      <xdr:row>58</xdr:row>
      <xdr:rowOff>10160</xdr:rowOff>
    </xdr:to>
    <xdr:sp macro="" textlink="">
      <xdr:nvSpPr>
        <xdr:cNvPr id="257" name="フローチャート: 判断 256"/>
        <xdr:cNvSpPr/>
      </xdr:nvSpPr>
      <xdr:spPr>
        <a:xfrm>
          <a:off x="13843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166387</xdr:rowOff>
    </xdr:from>
    <xdr:ext cx="762000" cy="259045"/>
    <xdr:sp macro="" textlink="">
      <xdr:nvSpPr>
        <xdr:cNvPr id="258" name="テキスト ボックス 257"/>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59" name="フローチャート: 判断 258"/>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0" name="テキスト ボックス 259"/>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41910</xdr:rowOff>
    </xdr:from>
    <xdr:to>
      <xdr:col>82</xdr:col>
      <xdr:colOff>158750</xdr:colOff>
      <xdr:row>57</xdr:row>
      <xdr:rowOff>143510</xdr:rowOff>
    </xdr:to>
    <xdr:sp macro="" textlink="">
      <xdr:nvSpPr>
        <xdr:cNvPr id="266" name="楕円 265"/>
        <xdr:cNvSpPr/>
      </xdr:nvSpPr>
      <xdr:spPr>
        <a:xfrm>
          <a:off x="164592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58437</xdr:rowOff>
    </xdr:from>
    <xdr:ext cx="762000" cy="259045"/>
    <xdr:sp macro="" textlink="">
      <xdr:nvSpPr>
        <xdr:cNvPr id="267" name="その他該当値テキスト"/>
        <xdr:cNvSpPr txBox="1"/>
      </xdr:nvSpPr>
      <xdr:spPr>
        <a:xfrm>
          <a:off x="165989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49530</xdr:rowOff>
    </xdr:from>
    <xdr:to>
      <xdr:col>78</xdr:col>
      <xdr:colOff>120650</xdr:colOff>
      <xdr:row>57</xdr:row>
      <xdr:rowOff>151130</xdr:rowOff>
    </xdr:to>
    <xdr:sp macro="" textlink="">
      <xdr:nvSpPr>
        <xdr:cNvPr id="268" name="楕円 267"/>
        <xdr:cNvSpPr/>
      </xdr:nvSpPr>
      <xdr:spPr>
        <a:xfrm>
          <a:off x="15621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69" name="テキスト ボックス 268"/>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11430</xdr:rowOff>
    </xdr:from>
    <xdr:to>
      <xdr:col>74</xdr:col>
      <xdr:colOff>31750</xdr:colOff>
      <xdr:row>57</xdr:row>
      <xdr:rowOff>113030</xdr:rowOff>
    </xdr:to>
    <xdr:sp macro="" textlink="">
      <xdr:nvSpPr>
        <xdr:cNvPr id="270" name="楕円 269"/>
        <xdr:cNvSpPr/>
      </xdr:nvSpPr>
      <xdr:spPr>
        <a:xfrm>
          <a:off x="14732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123207</xdr:rowOff>
    </xdr:from>
    <xdr:ext cx="762000" cy="259045"/>
    <xdr:sp macro="" textlink="">
      <xdr:nvSpPr>
        <xdr:cNvPr id="271" name="テキスト ボックス 270"/>
        <xdr:cNvSpPr txBox="1"/>
      </xdr:nvSpPr>
      <xdr:spPr>
        <a:xfrm>
          <a:off x="14401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3810</xdr:rowOff>
    </xdr:from>
    <xdr:to>
      <xdr:col>69</xdr:col>
      <xdr:colOff>142875</xdr:colOff>
      <xdr:row>57</xdr:row>
      <xdr:rowOff>105410</xdr:rowOff>
    </xdr:to>
    <xdr:sp macro="" textlink="">
      <xdr:nvSpPr>
        <xdr:cNvPr id="272" name="楕円 271"/>
        <xdr:cNvSpPr/>
      </xdr:nvSpPr>
      <xdr:spPr>
        <a:xfrm>
          <a:off x="13843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73" name="テキスト ボックス 272"/>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74" name="楕円 273"/>
        <xdr:cNvSpPr/>
      </xdr:nvSpPr>
      <xdr:spPr>
        <a:xfrm>
          <a:off x="12954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69867</xdr:rowOff>
    </xdr:from>
    <xdr:ext cx="762000" cy="259045"/>
    <xdr:sp macro="" textlink="">
      <xdr:nvSpPr>
        <xdr:cNvPr id="275" name="テキスト ボックス 274"/>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前年度に比べて</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いるものの</a:t>
          </a:r>
          <a:r>
            <a:rPr kumimoji="1" lang="ja-JP" altLang="ja-JP" sz="1100">
              <a:solidFill>
                <a:schemeClr val="dk1"/>
              </a:solidFill>
              <a:effectLst/>
              <a:latin typeface="+mn-lt"/>
              <a:ea typeface="+mn-ea"/>
              <a:cs typeface="+mn-cs"/>
            </a:rPr>
            <a:t>、類似団体、全国及び三重県平均を上回っている。</a:t>
          </a:r>
          <a:r>
            <a:rPr kumimoji="1" lang="ja-JP" altLang="en-US" sz="1100">
              <a:solidFill>
                <a:schemeClr val="dk1"/>
              </a:solidFill>
              <a:effectLst/>
              <a:latin typeface="+mn-lt"/>
              <a:ea typeface="+mn-ea"/>
              <a:cs typeface="+mn-cs"/>
            </a:rPr>
            <a:t>減少の</a:t>
          </a:r>
          <a:r>
            <a:rPr kumimoji="1" lang="ja-JP" altLang="ja-JP" sz="1100">
              <a:solidFill>
                <a:schemeClr val="dk1"/>
              </a:solidFill>
              <a:effectLst/>
              <a:latin typeface="+mn-lt"/>
              <a:ea typeface="+mn-ea"/>
              <a:cs typeface="+mn-cs"/>
            </a:rPr>
            <a:t>主な要因は、市立総合病院に対しての負担金の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である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経常化している補助金も増えていることから、見直しや削減に努める。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88138</xdr:rowOff>
    </xdr:to>
    <xdr:cxnSp macro="">
      <xdr:nvCxnSpPr>
        <xdr:cNvPr id="300" name="直線コネクタ 299"/>
        <xdr:cNvCxnSpPr/>
      </xdr:nvCxnSpPr>
      <xdr:spPr>
        <a:xfrm flipV="1">
          <a:off x="16510000" y="5855716"/>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1"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2" name="直線コネクタ 301"/>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3"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4" name="直線コネクタ 303"/>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106426</xdr:rowOff>
    </xdr:from>
    <xdr:to>
      <xdr:col>82</xdr:col>
      <xdr:colOff>107950</xdr:colOff>
      <xdr:row>37</xdr:row>
      <xdr:rowOff>143002</xdr:rowOff>
    </xdr:to>
    <xdr:cxnSp macro="">
      <xdr:nvCxnSpPr>
        <xdr:cNvPr id="305" name="直線コネクタ 304"/>
        <xdr:cNvCxnSpPr/>
      </xdr:nvCxnSpPr>
      <xdr:spPr>
        <a:xfrm flipV="1">
          <a:off x="15671800" y="64500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06"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07" name="フローチャート: 判断 306"/>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138430</xdr:rowOff>
    </xdr:from>
    <xdr:to>
      <xdr:col>78</xdr:col>
      <xdr:colOff>69850</xdr:colOff>
      <xdr:row>37</xdr:row>
      <xdr:rowOff>143002</xdr:rowOff>
    </xdr:to>
    <xdr:cxnSp macro="">
      <xdr:nvCxnSpPr>
        <xdr:cNvPr id="308" name="直線コネクタ 307"/>
        <xdr:cNvCxnSpPr/>
      </xdr:nvCxnSpPr>
      <xdr:spPr>
        <a:xfrm>
          <a:off x="14782800" y="64820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09" name="フローチャート: 判断 308"/>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10" name="テキスト ボックス 309"/>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115570</xdr:rowOff>
    </xdr:from>
    <xdr:to>
      <xdr:col>73</xdr:col>
      <xdr:colOff>180975</xdr:colOff>
      <xdr:row>37</xdr:row>
      <xdr:rowOff>138430</xdr:rowOff>
    </xdr:to>
    <xdr:cxnSp macro="">
      <xdr:nvCxnSpPr>
        <xdr:cNvPr id="311" name="直線コネクタ 310"/>
        <xdr:cNvCxnSpPr/>
      </xdr:nvCxnSpPr>
      <xdr:spPr>
        <a:xfrm>
          <a:off x="13893800" y="6459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2" name="フローチャート: 判断 311"/>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3" name="テキスト ボックス 312"/>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37</xdr:row>
      <xdr:rowOff>115570</xdr:rowOff>
    </xdr:to>
    <xdr:cxnSp macro="">
      <xdr:nvCxnSpPr>
        <xdr:cNvPr id="314" name="直線コネクタ 313"/>
        <xdr:cNvCxnSpPr/>
      </xdr:nvCxnSpPr>
      <xdr:spPr>
        <a:xfrm>
          <a:off x="13004800" y="643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5" name="フローチャート: 判断 314"/>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16" name="テキスト ボックス 315"/>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17" name="フローチャート: 判断 316"/>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18" name="テキスト ボックス 317"/>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24" name="楕円 323"/>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27703</xdr:rowOff>
    </xdr:from>
    <xdr:ext cx="762000" cy="259045"/>
    <xdr:sp macro="" textlink="">
      <xdr:nvSpPr>
        <xdr:cNvPr id="325" name="補助費等該当値テキスト"/>
        <xdr:cNvSpPr txBox="1"/>
      </xdr:nvSpPr>
      <xdr:spPr>
        <a:xfrm>
          <a:off x="16598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92202</xdr:rowOff>
    </xdr:from>
    <xdr:to>
      <xdr:col>78</xdr:col>
      <xdr:colOff>120650</xdr:colOff>
      <xdr:row>38</xdr:row>
      <xdr:rowOff>22352</xdr:rowOff>
    </xdr:to>
    <xdr:sp macro="" textlink="">
      <xdr:nvSpPr>
        <xdr:cNvPr id="326" name="楕円 325"/>
        <xdr:cNvSpPr/>
      </xdr:nvSpPr>
      <xdr:spPr>
        <a:xfrm>
          <a:off x="15621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7129</xdr:rowOff>
    </xdr:from>
    <xdr:ext cx="736600" cy="259045"/>
    <xdr:sp macro="" textlink="">
      <xdr:nvSpPr>
        <xdr:cNvPr id="327" name="テキスト ボックス 326"/>
        <xdr:cNvSpPr txBox="1"/>
      </xdr:nvSpPr>
      <xdr:spPr>
        <a:xfrm>
          <a:off x="15290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87630</xdr:rowOff>
    </xdr:from>
    <xdr:to>
      <xdr:col>74</xdr:col>
      <xdr:colOff>31750</xdr:colOff>
      <xdr:row>38</xdr:row>
      <xdr:rowOff>17780</xdr:rowOff>
    </xdr:to>
    <xdr:sp macro="" textlink="">
      <xdr:nvSpPr>
        <xdr:cNvPr id="328" name="楕円 327"/>
        <xdr:cNvSpPr/>
      </xdr:nvSpPr>
      <xdr:spPr>
        <a:xfrm>
          <a:off x="14732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2557</xdr:rowOff>
    </xdr:from>
    <xdr:ext cx="762000" cy="259045"/>
    <xdr:sp macro="" textlink="">
      <xdr:nvSpPr>
        <xdr:cNvPr id="329" name="テキスト ボックス 328"/>
        <xdr:cNvSpPr txBox="1"/>
      </xdr:nvSpPr>
      <xdr:spPr>
        <a:xfrm>
          <a:off x="14401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30" name="楕円 329"/>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151147</xdr:rowOff>
    </xdr:from>
    <xdr:ext cx="762000" cy="259045"/>
    <xdr:sp macro="" textlink="">
      <xdr:nvSpPr>
        <xdr:cNvPr id="331" name="テキスト ボックス 330"/>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32" name="楕円 331"/>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128287</xdr:rowOff>
    </xdr:from>
    <xdr:ext cx="762000" cy="259045"/>
    <xdr:sp macro="" textlink="">
      <xdr:nvSpPr>
        <xdr:cNvPr id="333" name="テキスト ボックス 332"/>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前年度に比べて</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増加し、全国及び三重県平均を上回っている。この要因としては、近年実施した耐震整備事業等により発行した地方債の償還が始まったことであり、今後数年間は公債費負担が大きい状況が続く見込みである。計画的な事業実施による発行額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58420</xdr:rowOff>
    </xdr:from>
    <xdr:to>
      <xdr:col>24</xdr:col>
      <xdr:colOff>25400</xdr:colOff>
      <xdr:row>80</xdr:row>
      <xdr:rowOff>88900</xdr:rowOff>
    </xdr:to>
    <xdr:cxnSp macro="">
      <xdr:nvCxnSpPr>
        <xdr:cNvPr id="361" name="直線コネクタ 360"/>
        <xdr:cNvCxnSpPr/>
      </xdr:nvCxnSpPr>
      <xdr:spPr>
        <a:xfrm flipV="1">
          <a:off x="4826000" y="124028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62"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63" name="直線コネクタ 362"/>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144797</xdr:rowOff>
    </xdr:from>
    <xdr:ext cx="762000" cy="259045"/>
    <xdr:sp macro="" textlink="">
      <xdr:nvSpPr>
        <xdr:cNvPr id="364" name="公債費最大値テキスト"/>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58420</xdr:rowOff>
    </xdr:from>
    <xdr:to>
      <xdr:col>24</xdr:col>
      <xdr:colOff>114300</xdr:colOff>
      <xdr:row>72</xdr:row>
      <xdr:rowOff>58420</xdr:rowOff>
    </xdr:to>
    <xdr:cxnSp macro="">
      <xdr:nvCxnSpPr>
        <xdr:cNvPr id="365" name="直線コネクタ 364"/>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146050</xdr:rowOff>
    </xdr:to>
    <xdr:cxnSp macro="">
      <xdr:nvCxnSpPr>
        <xdr:cNvPr id="366" name="直線コネクタ 365"/>
        <xdr:cNvCxnSpPr/>
      </xdr:nvCxnSpPr>
      <xdr:spPr>
        <a:xfrm>
          <a:off x="3987800" y="132257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54627</xdr:rowOff>
    </xdr:from>
    <xdr:ext cx="762000" cy="259045"/>
    <xdr:sp macro="" textlink="">
      <xdr:nvSpPr>
        <xdr:cNvPr id="367" name="公債費平均値テキスト"/>
        <xdr:cNvSpPr txBox="1"/>
      </xdr:nvSpPr>
      <xdr:spPr>
        <a:xfrm>
          <a:off x="4914900" y="1291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68" name="フローチャート: 判断 367"/>
        <xdr:cNvSpPr/>
      </xdr:nvSpPr>
      <xdr:spPr>
        <a:xfrm>
          <a:off x="47752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157480</xdr:rowOff>
    </xdr:from>
    <xdr:to>
      <xdr:col>19</xdr:col>
      <xdr:colOff>187325</xdr:colOff>
      <xdr:row>77</xdr:row>
      <xdr:rowOff>24130</xdr:rowOff>
    </xdr:to>
    <xdr:cxnSp macro="">
      <xdr:nvCxnSpPr>
        <xdr:cNvPr id="369" name="直線コネクタ 368"/>
        <xdr:cNvCxnSpPr/>
      </xdr:nvCxnSpPr>
      <xdr:spPr>
        <a:xfrm>
          <a:off x="3098800" y="13187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0" name="フローチャート: 判断 369"/>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71" name="テキスト ボックス 370"/>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76</xdr:row>
      <xdr:rowOff>157480</xdr:rowOff>
    </xdr:to>
    <xdr:cxnSp macro="">
      <xdr:nvCxnSpPr>
        <xdr:cNvPr id="372" name="直線コネクタ 371"/>
        <xdr:cNvCxnSpPr/>
      </xdr:nvCxnSpPr>
      <xdr:spPr>
        <a:xfrm>
          <a:off x="2209800" y="131343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3" name="フローチャート: 判断 372"/>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74" name="テキスト ボックス 373"/>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104139</xdr:rowOff>
    </xdr:from>
    <xdr:to>
      <xdr:col>11</xdr:col>
      <xdr:colOff>9525</xdr:colOff>
      <xdr:row>76</xdr:row>
      <xdr:rowOff>111761</xdr:rowOff>
    </xdr:to>
    <xdr:cxnSp macro="">
      <xdr:nvCxnSpPr>
        <xdr:cNvPr id="375" name="直線コネクタ 374"/>
        <xdr:cNvCxnSpPr/>
      </xdr:nvCxnSpPr>
      <xdr:spPr>
        <a:xfrm flipV="1">
          <a:off x="1320800" y="13134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60961</xdr:rowOff>
    </xdr:from>
    <xdr:to>
      <xdr:col>11</xdr:col>
      <xdr:colOff>60325</xdr:colOff>
      <xdr:row>76</xdr:row>
      <xdr:rowOff>162561</xdr:rowOff>
    </xdr:to>
    <xdr:sp macro="" textlink="">
      <xdr:nvSpPr>
        <xdr:cNvPr id="376" name="フローチャート: 判断 375"/>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147338</xdr:rowOff>
    </xdr:from>
    <xdr:ext cx="762000" cy="259045"/>
    <xdr:sp macro="" textlink="">
      <xdr:nvSpPr>
        <xdr:cNvPr id="377" name="テキスト ボックス 376"/>
        <xdr:cNvSpPr txBox="1"/>
      </xdr:nvSpPr>
      <xdr:spPr>
        <a:xfrm>
          <a:off x="1828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78" name="フローチャート: 判断 377"/>
        <xdr:cNvSpPr/>
      </xdr:nvSpPr>
      <xdr:spPr>
        <a:xfrm>
          <a:off x="1270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79" name="テキスト ボックス 378"/>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85" name="楕円 384"/>
        <xdr:cNvSpPr/>
      </xdr:nvSpPr>
      <xdr:spPr>
        <a:xfrm>
          <a:off x="4775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67327</xdr:rowOff>
    </xdr:from>
    <xdr:ext cx="762000" cy="259045"/>
    <xdr:sp macro="" textlink="">
      <xdr:nvSpPr>
        <xdr:cNvPr id="386" name="公債費該当値テキスト"/>
        <xdr:cNvSpPr txBox="1"/>
      </xdr:nvSpPr>
      <xdr:spPr>
        <a:xfrm>
          <a:off x="49149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87" name="楕円 386"/>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88" name="テキスト ボックス 387"/>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106680</xdr:rowOff>
    </xdr:from>
    <xdr:to>
      <xdr:col>15</xdr:col>
      <xdr:colOff>149225</xdr:colOff>
      <xdr:row>77</xdr:row>
      <xdr:rowOff>36830</xdr:rowOff>
    </xdr:to>
    <xdr:sp macro="" textlink="">
      <xdr:nvSpPr>
        <xdr:cNvPr id="389" name="楕円 388"/>
        <xdr:cNvSpPr/>
      </xdr:nvSpPr>
      <xdr:spPr>
        <a:xfrm>
          <a:off x="3048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90" name="テキスト ボックス 389"/>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391" name="楕円 390"/>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92" name="テキスト ボックス 391"/>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393" name="楕円 392"/>
        <xdr:cNvSpPr/>
      </xdr:nvSpPr>
      <xdr:spPr>
        <a:xfrm>
          <a:off x="1270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147338</xdr:rowOff>
    </xdr:from>
    <xdr:ext cx="762000" cy="259045"/>
    <xdr:sp macro="" textlink="">
      <xdr:nvSpPr>
        <xdr:cNvPr id="394" name="テキスト ボックス 393"/>
        <xdr:cNvSpPr txBox="1"/>
      </xdr:nvSpPr>
      <xdr:spPr>
        <a:xfrm>
          <a:off x="939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前年度に比べて</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いる。減少の主な要因は、</a:t>
          </a:r>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扶助費、物件費</a:t>
          </a:r>
          <a:r>
            <a:rPr kumimoji="1" lang="ja-JP" altLang="ja-JP" sz="1100">
              <a:solidFill>
                <a:schemeClr val="dk1"/>
              </a:solidFill>
              <a:effectLst/>
              <a:latin typeface="+mn-lt"/>
              <a:ea typeface="+mn-ea"/>
              <a:cs typeface="+mn-cs"/>
            </a:rPr>
            <a:t>、補助費等</a:t>
          </a:r>
          <a:r>
            <a:rPr kumimoji="1" lang="ja-JP" altLang="en-US" sz="1100">
              <a:solidFill>
                <a:schemeClr val="dk1"/>
              </a:solidFill>
              <a:effectLst/>
              <a:latin typeface="+mn-lt"/>
              <a:ea typeface="+mn-ea"/>
              <a:cs typeface="+mn-cs"/>
            </a:rPr>
            <a:t>の各項目</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しており、</a:t>
          </a:r>
          <a:r>
            <a:rPr kumimoji="1" lang="ja-JP" altLang="en-US" sz="1100">
              <a:solidFill>
                <a:schemeClr val="dk1"/>
              </a:solidFill>
              <a:effectLst/>
              <a:latin typeface="+mn-lt"/>
              <a:ea typeface="+mn-ea"/>
              <a:cs typeface="+mn-cs"/>
            </a:rPr>
            <a:t>一定の改善が表れているものの、類似団体、全国平均及び三重県平均を上回っているため、各項目毎に記載のとおり、</a:t>
          </a:r>
          <a:r>
            <a:rPr kumimoji="1" lang="ja-JP" altLang="ja-JP" sz="1100">
              <a:solidFill>
                <a:schemeClr val="dk1"/>
              </a:solidFill>
              <a:effectLst/>
              <a:latin typeface="+mn-lt"/>
              <a:ea typeface="+mn-ea"/>
              <a:cs typeface="+mn-cs"/>
            </a:rPr>
            <a:t>引き続き経費の抑制に努める。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170434</xdr:rowOff>
    </xdr:from>
    <xdr:to>
      <xdr:col>82</xdr:col>
      <xdr:colOff>107950</xdr:colOff>
      <xdr:row>80</xdr:row>
      <xdr:rowOff>85852</xdr:rowOff>
    </xdr:to>
    <xdr:cxnSp macro="">
      <xdr:nvCxnSpPr>
        <xdr:cNvPr id="420" name="直線コネクタ 419"/>
        <xdr:cNvCxnSpPr/>
      </xdr:nvCxnSpPr>
      <xdr:spPr>
        <a:xfrm flipV="1">
          <a:off x="16510000" y="1268628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1"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2" name="直線コネクタ 421"/>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85361</xdr:rowOff>
    </xdr:from>
    <xdr:ext cx="762000" cy="259045"/>
    <xdr:sp macro="" textlink="">
      <xdr:nvSpPr>
        <xdr:cNvPr id="423" name="公債費以外最大値テキスト"/>
        <xdr:cNvSpPr txBox="1"/>
      </xdr:nvSpPr>
      <xdr:spPr>
        <a:xfrm>
          <a:off x="16598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170434</xdr:rowOff>
    </xdr:from>
    <xdr:to>
      <xdr:col>82</xdr:col>
      <xdr:colOff>196850</xdr:colOff>
      <xdr:row>73</xdr:row>
      <xdr:rowOff>170434</xdr:rowOff>
    </xdr:to>
    <xdr:cxnSp macro="">
      <xdr:nvCxnSpPr>
        <xdr:cNvPr id="424" name="直線コネクタ 423"/>
        <xdr:cNvCxnSpPr/>
      </xdr:nvCxnSpPr>
      <xdr:spPr>
        <a:xfrm>
          <a:off x="16421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170435</xdr:rowOff>
    </xdr:from>
    <xdr:to>
      <xdr:col>82</xdr:col>
      <xdr:colOff>107950</xdr:colOff>
      <xdr:row>78</xdr:row>
      <xdr:rowOff>72137</xdr:rowOff>
    </xdr:to>
    <xdr:cxnSp macro="">
      <xdr:nvCxnSpPr>
        <xdr:cNvPr id="425" name="直線コネクタ 424"/>
        <xdr:cNvCxnSpPr/>
      </xdr:nvCxnSpPr>
      <xdr:spPr>
        <a:xfrm flipV="1">
          <a:off x="15671800" y="13372085"/>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113301</xdr:rowOff>
    </xdr:from>
    <xdr:ext cx="762000" cy="259045"/>
    <xdr:sp macro="" textlink="">
      <xdr:nvSpPr>
        <xdr:cNvPr id="426" name="公債費以外平均値テキスト"/>
        <xdr:cNvSpPr txBox="1"/>
      </xdr:nvSpPr>
      <xdr:spPr>
        <a:xfrm>
          <a:off x="16598900" y="13143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27" name="フローチャート: 判断 426"/>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35561</xdr:rowOff>
    </xdr:from>
    <xdr:to>
      <xdr:col>78</xdr:col>
      <xdr:colOff>69850</xdr:colOff>
      <xdr:row>78</xdr:row>
      <xdr:rowOff>72137</xdr:rowOff>
    </xdr:to>
    <xdr:cxnSp macro="">
      <xdr:nvCxnSpPr>
        <xdr:cNvPr id="428" name="直線コネクタ 427"/>
        <xdr:cNvCxnSpPr/>
      </xdr:nvCxnSpPr>
      <xdr:spPr>
        <a:xfrm>
          <a:off x="14782800" y="134086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55626</xdr:rowOff>
    </xdr:from>
    <xdr:to>
      <xdr:col>78</xdr:col>
      <xdr:colOff>120650</xdr:colOff>
      <xdr:row>77</xdr:row>
      <xdr:rowOff>157226</xdr:rowOff>
    </xdr:to>
    <xdr:sp macro="" textlink="">
      <xdr:nvSpPr>
        <xdr:cNvPr id="429" name="フローチャート: 判断 428"/>
        <xdr:cNvSpPr/>
      </xdr:nvSpPr>
      <xdr:spPr>
        <a:xfrm>
          <a:off x="15621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167403</xdr:rowOff>
    </xdr:from>
    <xdr:ext cx="736600" cy="259045"/>
    <xdr:sp macro="" textlink="">
      <xdr:nvSpPr>
        <xdr:cNvPr id="430" name="テキスト ボックス 429"/>
        <xdr:cNvSpPr txBox="1"/>
      </xdr:nvSpPr>
      <xdr:spPr>
        <a:xfrm>
          <a:off x="15290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35561</xdr:rowOff>
    </xdr:from>
    <xdr:to>
      <xdr:col>73</xdr:col>
      <xdr:colOff>180975</xdr:colOff>
      <xdr:row>78</xdr:row>
      <xdr:rowOff>44704</xdr:rowOff>
    </xdr:to>
    <xdr:cxnSp macro="">
      <xdr:nvCxnSpPr>
        <xdr:cNvPr id="431" name="直線コネクタ 430"/>
        <xdr:cNvCxnSpPr/>
      </xdr:nvCxnSpPr>
      <xdr:spPr>
        <a:xfrm flipV="1">
          <a:off x="13893800" y="134086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2" name="フローチャート: 判断 431"/>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126255</xdr:rowOff>
    </xdr:from>
    <xdr:ext cx="762000" cy="259045"/>
    <xdr:sp macro="" textlink="">
      <xdr:nvSpPr>
        <xdr:cNvPr id="433" name="テキスト ボックス 432"/>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170435</xdr:rowOff>
    </xdr:from>
    <xdr:to>
      <xdr:col>69</xdr:col>
      <xdr:colOff>92075</xdr:colOff>
      <xdr:row>78</xdr:row>
      <xdr:rowOff>44704</xdr:rowOff>
    </xdr:to>
    <xdr:cxnSp macro="">
      <xdr:nvCxnSpPr>
        <xdr:cNvPr id="434" name="直線コネクタ 433"/>
        <xdr:cNvCxnSpPr/>
      </xdr:nvCxnSpPr>
      <xdr:spPr>
        <a:xfrm>
          <a:off x="13004800" y="133720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5" name="フローチャート: 判断 434"/>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6" name="テキスト ボックス 435"/>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7" name="フローチャート: 判断 436"/>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8" name="テキスト ボックス 437"/>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119635</xdr:rowOff>
    </xdr:from>
    <xdr:to>
      <xdr:col>82</xdr:col>
      <xdr:colOff>158750</xdr:colOff>
      <xdr:row>78</xdr:row>
      <xdr:rowOff>49785</xdr:rowOff>
    </xdr:to>
    <xdr:sp macro="" textlink="">
      <xdr:nvSpPr>
        <xdr:cNvPr id="444" name="楕円 443"/>
        <xdr:cNvSpPr/>
      </xdr:nvSpPr>
      <xdr:spPr>
        <a:xfrm>
          <a:off x="16459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91712</xdr:rowOff>
    </xdr:from>
    <xdr:ext cx="762000" cy="259045"/>
    <xdr:sp macro="" textlink="">
      <xdr:nvSpPr>
        <xdr:cNvPr id="445" name="公債費以外該当値テキスト"/>
        <xdr:cNvSpPr txBox="1"/>
      </xdr:nvSpPr>
      <xdr:spPr>
        <a:xfrm>
          <a:off x="16598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21337</xdr:rowOff>
    </xdr:from>
    <xdr:to>
      <xdr:col>78</xdr:col>
      <xdr:colOff>120650</xdr:colOff>
      <xdr:row>78</xdr:row>
      <xdr:rowOff>122937</xdr:rowOff>
    </xdr:to>
    <xdr:sp macro="" textlink="">
      <xdr:nvSpPr>
        <xdr:cNvPr id="446" name="楕円 445"/>
        <xdr:cNvSpPr/>
      </xdr:nvSpPr>
      <xdr:spPr>
        <a:xfrm>
          <a:off x="15621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107714</xdr:rowOff>
    </xdr:from>
    <xdr:ext cx="736600" cy="259045"/>
    <xdr:sp macro="" textlink="">
      <xdr:nvSpPr>
        <xdr:cNvPr id="447" name="テキスト ボックス 446"/>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156211</xdr:rowOff>
    </xdr:from>
    <xdr:to>
      <xdr:col>74</xdr:col>
      <xdr:colOff>31750</xdr:colOff>
      <xdr:row>78</xdr:row>
      <xdr:rowOff>86361</xdr:rowOff>
    </xdr:to>
    <xdr:sp macro="" textlink="">
      <xdr:nvSpPr>
        <xdr:cNvPr id="448" name="楕円 447"/>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71138</xdr:rowOff>
    </xdr:from>
    <xdr:ext cx="762000" cy="259045"/>
    <xdr:sp macro="" textlink="">
      <xdr:nvSpPr>
        <xdr:cNvPr id="449" name="テキスト ボックス 448"/>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165354</xdr:rowOff>
    </xdr:from>
    <xdr:to>
      <xdr:col>69</xdr:col>
      <xdr:colOff>142875</xdr:colOff>
      <xdr:row>78</xdr:row>
      <xdr:rowOff>95504</xdr:rowOff>
    </xdr:to>
    <xdr:sp macro="" textlink="">
      <xdr:nvSpPr>
        <xdr:cNvPr id="450" name="楕円 449"/>
        <xdr:cNvSpPr/>
      </xdr:nvSpPr>
      <xdr:spPr>
        <a:xfrm>
          <a:off x="13843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80281</xdr:rowOff>
    </xdr:from>
    <xdr:ext cx="762000" cy="259045"/>
    <xdr:sp macro="" textlink="">
      <xdr:nvSpPr>
        <xdr:cNvPr id="451" name="テキスト ボックス 450"/>
        <xdr:cNvSpPr txBox="1"/>
      </xdr:nvSpPr>
      <xdr:spPr>
        <a:xfrm>
          <a:off x="13512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119635</xdr:rowOff>
    </xdr:from>
    <xdr:to>
      <xdr:col>65</xdr:col>
      <xdr:colOff>53975</xdr:colOff>
      <xdr:row>78</xdr:row>
      <xdr:rowOff>49785</xdr:rowOff>
    </xdr:to>
    <xdr:sp macro="" textlink="">
      <xdr:nvSpPr>
        <xdr:cNvPr id="452" name="楕円 451"/>
        <xdr:cNvSpPr/>
      </xdr:nvSpPr>
      <xdr:spPr>
        <a:xfrm>
          <a:off x="12954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34562</xdr:rowOff>
    </xdr:from>
    <xdr:ext cx="762000" cy="259045"/>
    <xdr:sp macro="" textlink="">
      <xdr:nvSpPr>
        <xdr:cNvPr id="453" name="テキスト ボックス 452"/>
        <xdr:cNvSpPr txBox="1"/>
      </xdr:nvSpPr>
      <xdr:spPr>
        <a:xfrm>
          <a:off x="12623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三重県尾鷲市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124667</xdr:rowOff>
    </xdr:from>
    <xdr:to>
      <xdr:col>29</xdr:col>
      <xdr:colOff>127000</xdr:colOff>
      <xdr:row>18</xdr:row>
      <xdr:rowOff>24435</xdr:rowOff>
    </xdr:to>
    <xdr:cxnSp macro="">
      <xdr:nvCxnSpPr>
        <xdr:cNvPr id="42" name="直線コネクタ 41"/>
        <xdr:cNvCxnSpPr/>
      </xdr:nvCxnSpPr>
      <xdr:spPr bwMode="auto">
        <a:xfrm flipV="1">
          <a:off x="5651500" y="2058242"/>
          <a:ext cx="0" cy="10999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167962</xdr:rowOff>
    </xdr:from>
    <xdr:ext cx="762000" cy="259045"/>
    <xdr:sp macro="" textlink="">
      <xdr:nvSpPr>
        <xdr:cNvPr id="43" name="人口1人当たり決算額の推移最小値テキスト130"/>
        <xdr:cNvSpPr txBox="1"/>
      </xdr:nvSpPr>
      <xdr:spPr>
        <a:xfrm>
          <a:off x="5740400" y="313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24435</xdr:rowOff>
    </xdr:from>
    <xdr:to>
      <xdr:col>30</xdr:col>
      <xdr:colOff>25400</xdr:colOff>
      <xdr:row>18</xdr:row>
      <xdr:rowOff>24435</xdr:rowOff>
    </xdr:to>
    <xdr:cxnSp macro="">
      <xdr:nvCxnSpPr>
        <xdr:cNvPr id="44" name="直線コネクタ 43"/>
        <xdr:cNvCxnSpPr/>
      </xdr:nvCxnSpPr>
      <xdr:spPr bwMode="auto">
        <a:xfrm>
          <a:off x="5562600" y="3158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39594</xdr:rowOff>
    </xdr:from>
    <xdr:ext cx="762000" cy="259045"/>
    <xdr:sp macro="" textlink="">
      <xdr:nvSpPr>
        <xdr:cNvPr id="45" name="人口1人当たり決算額の推移最大値テキスト130"/>
        <xdr:cNvSpPr txBox="1"/>
      </xdr:nvSpPr>
      <xdr:spPr>
        <a:xfrm>
          <a:off x="5740400" y="180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124667</xdr:rowOff>
    </xdr:from>
    <xdr:to>
      <xdr:col>30</xdr:col>
      <xdr:colOff>25400</xdr:colOff>
      <xdr:row>11</xdr:row>
      <xdr:rowOff>124667</xdr:rowOff>
    </xdr:to>
    <xdr:cxnSp macro="">
      <xdr:nvCxnSpPr>
        <xdr:cNvPr id="46" name="直線コネクタ 45"/>
        <xdr:cNvCxnSpPr/>
      </xdr:nvCxnSpPr>
      <xdr:spPr bwMode="auto">
        <a:xfrm>
          <a:off x="5562600" y="2058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169916</xdr:rowOff>
    </xdr:from>
    <xdr:to>
      <xdr:col>29</xdr:col>
      <xdr:colOff>127000</xdr:colOff>
      <xdr:row>17</xdr:row>
      <xdr:rowOff>3948</xdr:rowOff>
    </xdr:to>
    <xdr:cxnSp macro="">
      <xdr:nvCxnSpPr>
        <xdr:cNvPr id="47" name="直線コネクタ 46"/>
        <xdr:cNvCxnSpPr/>
      </xdr:nvCxnSpPr>
      <xdr:spPr bwMode="auto">
        <a:xfrm flipV="1">
          <a:off x="5003800" y="2960741"/>
          <a:ext cx="647700" cy="5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154693</xdr:rowOff>
    </xdr:from>
    <xdr:ext cx="762000" cy="259045"/>
    <xdr:sp macro="" textlink="">
      <xdr:nvSpPr>
        <xdr:cNvPr id="48" name="人口1人当たり決算額の推移平均値テキスト130"/>
        <xdr:cNvSpPr txBox="1"/>
      </xdr:nvSpPr>
      <xdr:spPr>
        <a:xfrm>
          <a:off x="5740400" y="29455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167762</xdr:rowOff>
    </xdr:from>
    <xdr:to>
      <xdr:col>29</xdr:col>
      <xdr:colOff>177800</xdr:colOff>
      <xdr:row>17</xdr:row>
      <xdr:rowOff>97912</xdr:rowOff>
    </xdr:to>
    <xdr:sp macro="" textlink="">
      <xdr:nvSpPr>
        <xdr:cNvPr id="49" name="フローチャート: 判断 48"/>
        <xdr:cNvSpPr/>
      </xdr:nvSpPr>
      <xdr:spPr bwMode="auto">
        <a:xfrm>
          <a:off x="56007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3948</xdr:rowOff>
    </xdr:from>
    <xdr:to>
      <xdr:col>26</xdr:col>
      <xdr:colOff>50800</xdr:colOff>
      <xdr:row>17</xdr:row>
      <xdr:rowOff>8415</xdr:rowOff>
    </xdr:to>
    <xdr:cxnSp macro="">
      <xdr:nvCxnSpPr>
        <xdr:cNvPr id="50" name="直線コネクタ 49"/>
        <xdr:cNvCxnSpPr/>
      </xdr:nvCxnSpPr>
      <xdr:spPr bwMode="auto">
        <a:xfrm flipV="1">
          <a:off x="4305300" y="2966223"/>
          <a:ext cx="698500" cy="4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5383</xdr:rowOff>
    </xdr:from>
    <xdr:to>
      <xdr:col>26</xdr:col>
      <xdr:colOff>101600</xdr:colOff>
      <xdr:row>17</xdr:row>
      <xdr:rowOff>106983</xdr:rowOff>
    </xdr:to>
    <xdr:sp macro="" textlink="">
      <xdr:nvSpPr>
        <xdr:cNvPr id="51" name="フローチャート: 判断 50"/>
        <xdr:cNvSpPr/>
      </xdr:nvSpPr>
      <xdr:spPr bwMode="auto">
        <a:xfrm>
          <a:off x="49530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91760</xdr:rowOff>
    </xdr:from>
    <xdr:ext cx="736600" cy="259045"/>
    <xdr:sp macro="" textlink="">
      <xdr:nvSpPr>
        <xdr:cNvPr id="52" name="テキスト ボックス 51"/>
        <xdr:cNvSpPr txBox="1"/>
      </xdr:nvSpPr>
      <xdr:spPr>
        <a:xfrm>
          <a:off x="4622800" y="3054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8415</xdr:rowOff>
    </xdr:from>
    <xdr:to>
      <xdr:col>22</xdr:col>
      <xdr:colOff>114300</xdr:colOff>
      <xdr:row>17</xdr:row>
      <xdr:rowOff>19419</xdr:rowOff>
    </xdr:to>
    <xdr:cxnSp macro="">
      <xdr:nvCxnSpPr>
        <xdr:cNvPr id="53" name="直線コネクタ 52"/>
        <xdr:cNvCxnSpPr/>
      </xdr:nvCxnSpPr>
      <xdr:spPr bwMode="auto">
        <a:xfrm flipV="1">
          <a:off x="3606800" y="2970690"/>
          <a:ext cx="698500" cy="11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9868</xdr:rowOff>
    </xdr:from>
    <xdr:to>
      <xdr:col>22</xdr:col>
      <xdr:colOff>165100</xdr:colOff>
      <xdr:row>17</xdr:row>
      <xdr:rowOff>111468</xdr:rowOff>
    </xdr:to>
    <xdr:sp macro="" textlink="">
      <xdr:nvSpPr>
        <xdr:cNvPr id="54" name="フローチャート: 判断 53"/>
        <xdr:cNvSpPr/>
      </xdr:nvSpPr>
      <xdr:spPr bwMode="auto">
        <a:xfrm>
          <a:off x="42545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96245</xdr:rowOff>
    </xdr:from>
    <xdr:ext cx="762000" cy="259045"/>
    <xdr:sp macro="" textlink="">
      <xdr:nvSpPr>
        <xdr:cNvPr id="55" name="テキスト ボックス 54"/>
        <xdr:cNvSpPr txBox="1"/>
      </xdr:nvSpPr>
      <xdr:spPr>
        <a:xfrm>
          <a:off x="3924300" y="305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19419</xdr:rowOff>
    </xdr:from>
    <xdr:to>
      <xdr:col>18</xdr:col>
      <xdr:colOff>177800</xdr:colOff>
      <xdr:row>17</xdr:row>
      <xdr:rowOff>26035</xdr:rowOff>
    </xdr:to>
    <xdr:cxnSp macro="">
      <xdr:nvCxnSpPr>
        <xdr:cNvPr id="56" name="直線コネクタ 55"/>
        <xdr:cNvCxnSpPr/>
      </xdr:nvCxnSpPr>
      <xdr:spPr bwMode="auto">
        <a:xfrm flipV="1">
          <a:off x="2908300" y="2981694"/>
          <a:ext cx="698500" cy="6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22061</xdr:rowOff>
    </xdr:from>
    <xdr:to>
      <xdr:col>19</xdr:col>
      <xdr:colOff>38100</xdr:colOff>
      <xdr:row>17</xdr:row>
      <xdr:rowOff>123661</xdr:rowOff>
    </xdr:to>
    <xdr:sp macro="" textlink="">
      <xdr:nvSpPr>
        <xdr:cNvPr id="57" name="フローチャート: 判断 56"/>
        <xdr:cNvSpPr/>
      </xdr:nvSpPr>
      <xdr:spPr bwMode="auto">
        <a:xfrm>
          <a:off x="35560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108438</xdr:rowOff>
    </xdr:from>
    <xdr:ext cx="762000" cy="259045"/>
    <xdr:sp macro="" textlink="">
      <xdr:nvSpPr>
        <xdr:cNvPr id="58" name="テキスト ボックス 57"/>
        <xdr:cNvSpPr txBox="1"/>
      </xdr:nvSpPr>
      <xdr:spPr>
        <a:xfrm>
          <a:off x="3225800" y="307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44926</xdr:rowOff>
    </xdr:from>
    <xdr:to>
      <xdr:col>15</xdr:col>
      <xdr:colOff>101600</xdr:colOff>
      <xdr:row>17</xdr:row>
      <xdr:rowOff>146526</xdr:rowOff>
    </xdr:to>
    <xdr:sp macro="" textlink="">
      <xdr:nvSpPr>
        <xdr:cNvPr id="59" name="フローチャート: 判断 58"/>
        <xdr:cNvSpPr/>
      </xdr:nvSpPr>
      <xdr:spPr bwMode="auto">
        <a:xfrm>
          <a:off x="28575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131303</xdr:rowOff>
    </xdr:from>
    <xdr:ext cx="762000" cy="259045"/>
    <xdr:sp macro="" textlink="">
      <xdr:nvSpPr>
        <xdr:cNvPr id="60" name="テキスト ボックス 59"/>
        <xdr:cNvSpPr txBox="1"/>
      </xdr:nvSpPr>
      <xdr:spPr>
        <a:xfrm>
          <a:off x="2527300" y="309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119116</xdr:rowOff>
    </xdr:from>
    <xdr:to>
      <xdr:col>29</xdr:col>
      <xdr:colOff>177800</xdr:colOff>
      <xdr:row>17</xdr:row>
      <xdr:rowOff>49266</xdr:rowOff>
    </xdr:to>
    <xdr:sp macro="" textlink="">
      <xdr:nvSpPr>
        <xdr:cNvPr id="66" name="楕円 65"/>
        <xdr:cNvSpPr/>
      </xdr:nvSpPr>
      <xdr:spPr bwMode="auto">
        <a:xfrm>
          <a:off x="5600700" y="2909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135643</xdr:rowOff>
    </xdr:from>
    <xdr:ext cx="762000" cy="259045"/>
    <xdr:sp macro="" textlink="">
      <xdr:nvSpPr>
        <xdr:cNvPr id="67" name="人口1人当たり決算額の推移該当値テキスト130"/>
        <xdr:cNvSpPr txBox="1"/>
      </xdr:nvSpPr>
      <xdr:spPr>
        <a:xfrm>
          <a:off x="5740400" y="2755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124598</xdr:rowOff>
    </xdr:from>
    <xdr:to>
      <xdr:col>26</xdr:col>
      <xdr:colOff>101600</xdr:colOff>
      <xdr:row>17</xdr:row>
      <xdr:rowOff>54748</xdr:rowOff>
    </xdr:to>
    <xdr:sp macro="" textlink="">
      <xdr:nvSpPr>
        <xdr:cNvPr id="68" name="楕円 67"/>
        <xdr:cNvSpPr/>
      </xdr:nvSpPr>
      <xdr:spPr bwMode="auto">
        <a:xfrm>
          <a:off x="4953000" y="2915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64925</xdr:rowOff>
    </xdr:from>
    <xdr:ext cx="736600" cy="259045"/>
    <xdr:sp macro="" textlink="">
      <xdr:nvSpPr>
        <xdr:cNvPr id="69" name="テキスト ボックス 68"/>
        <xdr:cNvSpPr txBox="1"/>
      </xdr:nvSpPr>
      <xdr:spPr>
        <a:xfrm>
          <a:off x="4622800" y="268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129065</xdr:rowOff>
    </xdr:from>
    <xdr:to>
      <xdr:col>22</xdr:col>
      <xdr:colOff>165100</xdr:colOff>
      <xdr:row>17</xdr:row>
      <xdr:rowOff>59215</xdr:rowOff>
    </xdr:to>
    <xdr:sp macro="" textlink="">
      <xdr:nvSpPr>
        <xdr:cNvPr id="70" name="楕円 69"/>
        <xdr:cNvSpPr/>
      </xdr:nvSpPr>
      <xdr:spPr bwMode="auto">
        <a:xfrm>
          <a:off x="4254500" y="2919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69392</xdr:rowOff>
    </xdr:from>
    <xdr:ext cx="762000" cy="259045"/>
    <xdr:sp macro="" textlink="">
      <xdr:nvSpPr>
        <xdr:cNvPr id="71" name="テキスト ボックス 70"/>
        <xdr:cNvSpPr txBox="1"/>
      </xdr:nvSpPr>
      <xdr:spPr>
        <a:xfrm>
          <a:off x="3924300" y="2688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140069</xdr:rowOff>
    </xdr:from>
    <xdr:to>
      <xdr:col>19</xdr:col>
      <xdr:colOff>38100</xdr:colOff>
      <xdr:row>17</xdr:row>
      <xdr:rowOff>70219</xdr:rowOff>
    </xdr:to>
    <xdr:sp macro="" textlink="">
      <xdr:nvSpPr>
        <xdr:cNvPr id="72" name="楕円 71"/>
        <xdr:cNvSpPr/>
      </xdr:nvSpPr>
      <xdr:spPr bwMode="auto">
        <a:xfrm>
          <a:off x="3556000" y="2930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80396</xdr:rowOff>
    </xdr:from>
    <xdr:ext cx="762000" cy="259045"/>
    <xdr:sp macro="" textlink="">
      <xdr:nvSpPr>
        <xdr:cNvPr id="73" name="テキスト ボックス 72"/>
        <xdr:cNvSpPr txBox="1"/>
      </xdr:nvSpPr>
      <xdr:spPr>
        <a:xfrm>
          <a:off x="3225800" y="2699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146685</xdr:rowOff>
    </xdr:from>
    <xdr:to>
      <xdr:col>15</xdr:col>
      <xdr:colOff>101600</xdr:colOff>
      <xdr:row>17</xdr:row>
      <xdr:rowOff>76835</xdr:rowOff>
    </xdr:to>
    <xdr:sp macro="" textlink="">
      <xdr:nvSpPr>
        <xdr:cNvPr id="74" name="楕円 73"/>
        <xdr:cNvSpPr/>
      </xdr:nvSpPr>
      <xdr:spPr bwMode="auto">
        <a:xfrm>
          <a:off x="2857500" y="2937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87012</xdr:rowOff>
    </xdr:from>
    <xdr:ext cx="762000" cy="259045"/>
    <xdr:sp macro="" textlink="">
      <xdr:nvSpPr>
        <xdr:cNvPr id="75" name="テキスト ボックス 74"/>
        <xdr:cNvSpPr txBox="1"/>
      </xdr:nvSpPr>
      <xdr:spPr>
        <a:xfrm>
          <a:off x="2527300" y="270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259866</xdr:rowOff>
    </xdr:from>
    <xdr:to>
      <xdr:col>29</xdr:col>
      <xdr:colOff>127000</xdr:colOff>
      <xdr:row>37</xdr:row>
      <xdr:rowOff>249203</xdr:rowOff>
    </xdr:to>
    <xdr:cxnSp macro="">
      <xdr:nvCxnSpPr>
        <xdr:cNvPr id="105" name="直線コネクタ 104"/>
        <xdr:cNvCxnSpPr/>
      </xdr:nvCxnSpPr>
      <xdr:spPr bwMode="auto">
        <a:xfrm flipV="1">
          <a:off x="5651500" y="6184416"/>
          <a:ext cx="0" cy="11894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221280</xdr:rowOff>
    </xdr:from>
    <xdr:ext cx="762000" cy="259045"/>
    <xdr:sp macro="" textlink="">
      <xdr:nvSpPr>
        <xdr:cNvPr id="106" name="人口1人当たり決算額の推移最小値テキスト445"/>
        <xdr:cNvSpPr txBox="1"/>
      </xdr:nvSpPr>
      <xdr:spPr>
        <a:xfrm>
          <a:off x="5740400" y="734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249203</xdr:rowOff>
    </xdr:from>
    <xdr:to>
      <xdr:col>30</xdr:col>
      <xdr:colOff>25400</xdr:colOff>
      <xdr:row>37</xdr:row>
      <xdr:rowOff>249203</xdr:rowOff>
    </xdr:to>
    <xdr:cxnSp macro="">
      <xdr:nvCxnSpPr>
        <xdr:cNvPr id="107" name="直線コネクタ 106"/>
        <xdr:cNvCxnSpPr/>
      </xdr:nvCxnSpPr>
      <xdr:spPr bwMode="auto">
        <a:xfrm>
          <a:off x="5562600" y="73739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3343</xdr:rowOff>
    </xdr:from>
    <xdr:ext cx="762000" cy="259045"/>
    <xdr:sp macro="" textlink="">
      <xdr:nvSpPr>
        <xdr:cNvPr id="108" name="人口1人当たり決算額の推移最大値テキスト445"/>
        <xdr:cNvSpPr txBox="1"/>
      </xdr:nvSpPr>
      <xdr:spPr>
        <a:xfrm>
          <a:off x="5740400" y="5927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259866</xdr:rowOff>
    </xdr:from>
    <xdr:to>
      <xdr:col>30</xdr:col>
      <xdr:colOff>25400</xdr:colOff>
      <xdr:row>33</xdr:row>
      <xdr:rowOff>259866</xdr:rowOff>
    </xdr:to>
    <xdr:cxnSp macro="">
      <xdr:nvCxnSpPr>
        <xdr:cNvPr id="109" name="直線コネクタ 108"/>
        <xdr:cNvCxnSpPr/>
      </xdr:nvCxnSpPr>
      <xdr:spPr bwMode="auto">
        <a:xfrm>
          <a:off x="5562600" y="6184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103454</xdr:rowOff>
    </xdr:from>
    <xdr:to>
      <xdr:col>29</xdr:col>
      <xdr:colOff>127000</xdr:colOff>
      <xdr:row>35</xdr:row>
      <xdr:rowOff>144994</xdr:rowOff>
    </xdr:to>
    <xdr:cxnSp macro="">
      <xdr:nvCxnSpPr>
        <xdr:cNvPr id="110" name="直線コネクタ 109"/>
        <xdr:cNvCxnSpPr/>
      </xdr:nvCxnSpPr>
      <xdr:spPr bwMode="auto">
        <a:xfrm flipV="1">
          <a:off x="5003800" y="6713804"/>
          <a:ext cx="647700" cy="41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233084</xdr:rowOff>
    </xdr:from>
    <xdr:ext cx="762000" cy="259045"/>
    <xdr:sp macro="" textlink="">
      <xdr:nvSpPr>
        <xdr:cNvPr id="111" name="人口1人当たり決算額の推移平均値テキスト445"/>
        <xdr:cNvSpPr txBox="1"/>
      </xdr:nvSpPr>
      <xdr:spPr>
        <a:xfrm>
          <a:off x="5740400" y="6843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261007</xdr:rowOff>
    </xdr:from>
    <xdr:to>
      <xdr:col>29</xdr:col>
      <xdr:colOff>177800</xdr:colOff>
      <xdr:row>36</xdr:row>
      <xdr:rowOff>19707</xdr:rowOff>
    </xdr:to>
    <xdr:sp macro="" textlink="">
      <xdr:nvSpPr>
        <xdr:cNvPr id="112" name="フローチャート: 判断 111"/>
        <xdr:cNvSpPr/>
      </xdr:nvSpPr>
      <xdr:spPr bwMode="auto">
        <a:xfrm>
          <a:off x="5600700" y="6871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144994</xdr:rowOff>
    </xdr:from>
    <xdr:to>
      <xdr:col>26</xdr:col>
      <xdr:colOff>50800</xdr:colOff>
      <xdr:row>35</xdr:row>
      <xdr:rowOff>174483</xdr:rowOff>
    </xdr:to>
    <xdr:cxnSp macro="">
      <xdr:nvCxnSpPr>
        <xdr:cNvPr id="113" name="直線コネクタ 112"/>
        <xdr:cNvCxnSpPr/>
      </xdr:nvCxnSpPr>
      <xdr:spPr bwMode="auto">
        <a:xfrm flipV="1">
          <a:off x="4305300" y="6755344"/>
          <a:ext cx="698500" cy="29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267946</xdr:rowOff>
    </xdr:from>
    <xdr:to>
      <xdr:col>26</xdr:col>
      <xdr:colOff>101600</xdr:colOff>
      <xdr:row>36</xdr:row>
      <xdr:rowOff>26646</xdr:rowOff>
    </xdr:to>
    <xdr:sp macro="" textlink="">
      <xdr:nvSpPr>
        <xdr:cNvPr id="114" name="フローチャート: 判断 113"/>
        <xdr:cNvSpPr/>
      </xdr:nvSpPr>
      <xdr:spPr bwMode="auto">
        <a:xfrm>
          <a:off x="4953000" y="6878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11423</xdr:rowOff>
    </xdr:from>
    <xdr:ext cx="736600" cy="259045"/>
    <xdr:sp macro="" textlink="">
      <xdr:nvSpPr>
        <xdr:cNvPr id="115" name="テキスト ボックス 114"/>
        <xdr:cNvSpPr txBox="1"/>
      </xdr:nvSpPr>
      <xdr:spPr>
        <a:xfrm>
          <a:off x="4622800" y="696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174483</xdr:rowOff>
    </xdr:from>
    <xdr:to>
      <xdr:col>22</xdr:col>
      <xdr:colOff>114300</xdr:colOff>
      <xdr:row>35</xdr:row>
      <xdr:rowOff>180607</xdr:rowOff>
    </xdr:to>
    <xdr:cxnSp macro="">
      <xdr:nvCxnSpPr>
        <xdr:cNvPr id="116" name="直線コネクタ 115"/>
        <xdr:cNvCxnSpPr/>
      </xdr:nvCxnSpPr>
      <xdr:spPr bwMode="auto">
        <a:xfrm flipV="1">
          <a:off x="3606800" y="6784833"/>
          <a:ext cx="698500" cy="6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256957</xdr:rowOff>
    </xdr:from>
    <xdr:to>
      <xdr:col>22</xdr:col>
      <xdr:colOff>165100</xdr:colOff>
      <xdr:row>36</xdr:row>
      <xdr:rowOff>15657</xdr:rowOff>
    </xdr:to>
    <xdr:sp macro="" textlink="">
      <xdr:nvSpPr>
        <xdr:cNvPr id="117" name="フローチャート: 判断 116"/>
        <xdr:cNvSpPr/>
      </xdr:nvSpPr>
      <xdr:spPr bwMode="auto">
        <a:xfrm>
          <a:off x="4254500" y="6867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434</xdr:rowOff>
    </xdr:from>
    <xdr:ext cx="762000" cy="259045"/>
    <xdr:sp macro="" textlink="">
      <xdr:nvSpPr>
        <xdr:cNvPr id="118" name="テキスト ボックス 117"/>
        <xdr:cNvSpPr txBox="1"/>
      </xdr:nvSpPr>
      <xdr:spPr>
        <a:xfrm>
          <a:off x="3924300" y="695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162629</xdr:rowOff>
    </xdr:from>
    <xdr:to>
      <xdr:col>18</xdr:col>
      <xdr:colOff>177800</xdr:colOff>
      <xdr:row>35</xdr:row>
      <xdr:rowOff>180607</xdr:rowOff>
    </xdr:to>
    <xdr:cxnSp macro="">
      <xdr:nvCxnSpPr>
        <xdr:cNvPr id="119" name="直線コネクタ 118"/>
        <xdr:cNvCxnSpPr/>
      </xdr:nvCxnSpPr>
      <xdr:spPr bwMode="auto">
        <a:xfrm>
          <a:off x="2908300" y="6772979"/>
          <a:ext cx="698500" cy="17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252483</xdr:rowOff>
    </xdr:from>
    <xdr:to>
      <xdr:col>19</xdr:col>
      <xdr:colOff>38100</xdr:colOff>
      <xdr:row>36</xdr:row>
      <xdr:rowOff>11183</xdr:rowOff>
    </xdr:to>
    <xdr:sp macro="" textlink="">
      <xdr:nvSpPr>
        <xdr:cNvPr id="120" name="フローチャート: 判断 119"/>
        <xdr:cNvSpPr/>
      </xdr:nvSpPr>
      <xdr:spPr bwMode="auto">
        <a:xfrm>
          <a:off x="3556000" y="6862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338860</xdr:rowOff>
    </xdr:from>
    <xdr:ext cx="762000" cy="259045"/>
    <xdr:sp macro="" textlink="">
      <xdr:nvSpPr>
        <xdr:cNvPr id="121" name="テキスト ボックス 120"/>
        <xdr:cNvSpPr txBox="1"/>
      </xdr:nvSpPr>
      <xdr:spPr>
        <a:xfrm>
          <a:off x="3225800" y="6949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262803</xdr:rowOff>
    </xdr:from>
    <xdr:to>
      <xdr:col>15</xdr:col>
      <xdr:colOff>101600</xdr:colOff>
      <xdr:row>36</xdr:row>
      <xdr:rowOff>21503</xdr:rowOff>
    </xdr:to>
    <xdr:sp macro="" textlink="">
      <xdr:nvSpPr>
        <xdr:cNvPr id="122" name="フローチャート: 判断 121"/>
        <xdr:cNvSpPr/>
      </xdr:nvSpPr>
      <xdr:spPr bwMode="auto">
        <a:xfrm>
          <a:off x="2857500" y="6873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6280</xdr:rowOff>
    </xdr:from>
    <xdr:ext cx="762000" cy="259045"/>
    <xdr:sp macro="" textlink="">
      <xdr:nvSpPr>
        <xdr:cNvPr id="123" name="テキスト ボックス 122"/>
        <xdr:cNvSpPr txBox="1"/>
      </xdr:nvSpPr>
      <xdr:spPr>
        <a:xfrm>
          <a:off x="2527300" y="6959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52654</xdr:rowOff>
    </xdr:from>
    <xdr:to>
      <xdr:col>29</xdr:col>
      <xdr:colOff>177800</xdr:colOff>
      <xdr:row>35</xdr:row>
      <xdr:rowOff>154254</xdr:rowOff>
    </xdr:to>
    <xdr:sp macro="" textlink="">
      <xdr:nvSpPr>
        <xdr:cNvPr id="129" name="楕円 128"/>
        <xdr:cNvSpPr/>
      </xdr:nvSpPr>
      <xdr:spPr bwMode="auto">
        <a:xfrm>
          <a:off x="5600700" y="6663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240631</xdr:rowOff>
    </xdr:from>
    <xdr:ext cx="762000" cy="259045"/>
    <xdr:sp macro="" textlink="">
      <xdr:nvSpPr>
        <xdr:cNvPr id="130" name="人口1人当たり決算額の推移該当値テキスト445"/>
        <xdr:cNvSpPr txBox="1"/>
      </xdr:nvSpPr>
      <xdr:spPr>
        <a:xfrm>
          <a:off x="5740400" y="650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94194</xdr:rowOff>
    </xdr:from>
    <xdr:to>
      <xdr:col>26</xdr:col>
      <xdr:colOff>101600</xdr:colOff>
      <xdr:row>35</xdr:row>
      <xdr:rowOff>195794</xdr:rowOff>
    </xdr:to>
    <xdr:sp macro="" textlink="">
      <xdr:nvSpPr>
        <xdr:cNvPr id="131" name="楕円 130"/>
        <xdr:cNvSpPr/>
      </xdr:nvSpPr>
      <xdr:spPr bwMode="auto">
        <a:xfrm>
          <a:off x="4953000" y="6704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205971</xdr:rowOff>
    </xdr:from>
    <xdr:ext cx="736600" cy="259045"/>
    <xdr:sp macro="" textlink="">
      <xdr:nvSpPr>
        <xdr:cNvPr id="132" name="テキスト ボックス 131"/>
        <xdr:cNvSpPr txBox="1"/>
      </xdr:nvSpPr>
      <xdr:spPr>
        <a:xfrm>
          <a:off x="4622800" y="647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123683</xdr:rowOff>
    </xdr:from>
    <xdr:to>
      <xdr:col>22</xdr:col>
      <xdr:colOff>165100</xdr:colOff>
      <xdr:row>35</xdr:row>
      <xdr:rowOff>225283</xdr:rowOff>
    </xdr:to>
    <xdr:sp macro="" textlink="">
      <xdr:nvSpPr>
        <xdr:cNvPr id="133" name="楕円 132"/>
        <xdr:cNvSpPr/>
      </xdr:nvSpPr>
      <xdr:spPr bwMode="auto">
        <a:xfrm>
          <a:off x="4254500" y="6734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235460</xdr:rowOff>
    </xdr:from>
    <xdr:ext cx="762000" cy="259045"/>
    <xdr:sp macro="" textlink="">
      <xdr:nvSpPr>
        <xdr:cNvPr id="134" name="テキスト ボックス 133"/>
        <xdr:cNvSpPr txBox="1"/>
      </xdr:nvSpPr>
      <xdr:spPr>
        <a:xfrm>
          <a:off x="3924300" y="6502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129807</xdr:rowOff>
    </xdr:from>
    <xdr:to>
      <xdr:col>19</xdr:col>
      <xdr:colOff>38100</xdr:colOff>
      <xdr:row>35</xdr:row>
      <xdr:rowOff>231407</xdr:rowOff>
    </xdr:to>
    <xdr:sp macro="" textlink="">
      <xdr:nvSpPr>
        <xdr:cNvPr id="135" name="楕円 134"/>
        <xdr:cNvSpPr/>
      </xdr:nvSpPr>
      <xdr:spPr bwMode="auto">
        <a:xfrm>
          <a:off x="3556000" y="6740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241584</xdr:rowOff>
    </xdr:from>
    <xdr:ext cx="762000" cy="259045"/>
    <xdr:sp macro="" textlink="">
      <xdr:nvSpPr>
        <xdr:cNvPr id="136" name="テキスト ボックス 135"/>
        <xdr:cNvSpPr txBox="1"/>
      </xdr:nvSpPr>
      <xdr:spPr>
        <a:xfrm>
          <a:off x="3225800" y="650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111829</xdr:rowOff>
    </xdr:from>
    <xdr:to>
      <xdr:col>15</xdr:col>
      <xdr:colOff>101600</xdr:colOff>
      <xdr:row>35</xdr:row>
      <xdr:rowOff>213429</xdr:rowOff>
    </xdr:to>
    <xdr:sp macro="" textlink="">
      <xdr:nvSpPr>
        <xdr:cNvPr id="137" name="楕円 136"/>
        <xdr:cNvSpPr/>
      </xdr:nvSpPr>
      <xdr:spPr bwMode="auto">
        <a:xfrm>
          <a:off x="2857500" y="6722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223606</xdr:rowOff>
    </xdr:from>
    <xdr:ext cx="762000" cy="259045"/>
    <xdr:sp macro="" textlink="">
      <xdr:nvSpPr>
        <xdr:cNvPr id="138" name="テキスト ボックス 137"/>
        <xdr:cNvSpPr txBox="1"/>
      </xdr:nvSpPr>
      <xdr:spPr>
        <a:xfrm>
          <a:off x="2527300" y="6491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三重県尾鷲市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17,576
17,386
192.71
10,410,136
10,216,960
192,441
5,925,282
9,964,442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154015</xdr:rowOff>
    </xdr:from>
    <xdr:to>
      <xdr:col>24</xdr:col>
      <xdr:colOff>62865</xdr:colOff>
      <xdr:row>37</xdr:row>
      <xdr:rowOff>45915</xdr:rowOff>
    </xdr:to>
    <xdr:cxnSp macro="">
      <xdr:nvCxnSpPr>
        <xdr:cNvPr id="53" name="直線コネクタ 52"/>
        <xdr:cNvCxnSpPr/>
      </xdr:nvCxnSpPr>
      <xdr:spPr>
        <a:xfrm flipV="1">
          <a:off x="4633595" y="5297515"/>
          <a:ext cx="1270" cy="109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49742</xdr:rowOff>
    </xdr:from>
    <xdr:ext cx="534377" cy="259045"/>
    <xdr:sp macro="" textlink="">
      <xdr:nvSpPr>
        <xdr:cNvPr id="54" name="人件費最小値テキスト"/>
        <xdr:cNvSpPr txBox="1"/>
      </xdr:nvSpPr>
      <xdr:spPr>
        <a:xfrm>
          <a:off x="4686300" y="639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45915</xdr:rowOff>
    </xdr:from>
    <xdr:to>
      <xdr:col>24</xdr:col>
      <xdr:colOff>152400</xdr:colOff>
      <xdr:row>37</xdr:row>
      <xdr:rowOff>45915</xdr:rowOff>
    </xdr:to>
    <xdr:cxnSp macro="">
      <xdr:nvCxnSpPr>
        <xdr:cNvPr id="55" name="直線コネクタ 54"/>
        <xdr:cNvCxnSpPr/>
      </xdr:nvCxnSpPr>
      <xdr:spPr>
        <a:xfrm>
          <a:off x="4546600" y="638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100692</xdr:rowOff>
    </xdr:from>
    <xdr:ext cx="599010" cy="259045"/>
    <xdr:sp macro="" textlink="">
      <xdr:nvSpPr>
        <xdr:cNvPr id="56" name="人件費最大値テキスト"/>
        <xdr:cNvSpPr txBox="1"/>
      </xdr:nvSpPr>
      <xdr:spPr>
        <a:xfrm>
          <a:off x="4686300" y="507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154015</xdr:rowOff>
    </xdr:from>
    <xdr:to>
      <xdr:col>24</xdr:col>
      <xdr:colOff>152400</xdr:colOff>
      <xdr:row>30</xdr:row>
      <xdr:rowOff>154015</xdr:rowOff>
    </xdr:to>
    <xdr:cxnSp macro="">
      <xdr:nvCxnSpPr>
        <xdr:cNvPr id="57" name="直線コネクタ 56"/>
        <xdr:cNvCxnSpPr/>
      </xdr:nvCxnSpPr>
      <xdr:spPr>
        <a:xfrm>
          <a:off x="4546600" y="529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112222</xdr:rowOff>
    </xdr:from>
    <xdr:to>
      <xdr:col>24</xdr:col>
      <xdr:colOff>63500</xdr:colOff>
      <xdr:row>36</xdr:row>
      <xdr:rowOff>118618</xdr:rowOff>
    </xdr:to>
    <xdr:cxnSp macro="">
      <xdr:nvCxnSpPr>
        <xdr:cNvPr id="58" name="直線コネクタ 57"/>
        <xdr:cNvCxnSpPr/>
      </xdr:nvCxnSpPr>
      <xdr:spPr>
        <a:xfrm flipV="1">
          <a:off x="3797300" y="6284422"/>
          <a:ext cx="838200" cy="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65248</xdr:rowOff>
    </xdr:from>
    <xdr:ext cx="534377" cy="259045"/>
    <xdr:sp macro="" textlink="">
      <xdr:nvSpPr>
        <xdr:cNvPr id="59" name="人件費平均値テキスト"/>
        <xdr:cNvSpPr txBox="1"/>
      </xdr:nvSpPr>
      <xdr:spPr>
        <a:xfrm>
          <a:off x="4686300" y="606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42371</xdr:rowOff>
    </xdr:from>
    <xdr:to>
      <xdr:col>24</xdr:col>
      <xdr:colOff>114300</xdr:colOff>
      <xdr:row>36</xdr:row>
      <xdr:rowOff>143971</xdr:rowOff>
    </xdr:to>
    <xdr:sp macro="" textlink="">
      <xdr:nvSpPr>
        <xdr:cNvPr id="60" name="フローチャート: 判断 59"/>
        <xdr:cNvSpPr/>
      </xdr:nvSpPr>
      <xdr:spPr>
        <a:xfrm>
          <a:off x="4584700" y="62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118618</xdr:rowOff>
    </xdr:from>
    <xdr:to>
      <xdr:col>19</xdr:col>
      <xdr:colOff>177800</xdr:colOff>
      <xdr:row>36</xdr:row>
      <xdr:rowOff>124631</xdr:rowOff>
    </xdr:to>
    <xdr:cxnSp macro="">
      <xdr:nvCxnSpPr>
        <xdr:cNvPr id="61" name="直線コネクタ 60"/>
        <xdr:cNvCxnSpPr/>
      </xdr:nvCxnSpPr>
      <xdr:spPr>
        <a:xfrm flipV="1">
          <a:off x="2908300" y="6290818"/>
          <a:ext cx="889000" cy="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44648</xdr:rowOff>
    </xdr:from>
    <xdr:to>
      <xdr:col>20</xdr:col>
      <xdr:colOff>38100</xdr:colOff>
      <xdr:row>36</xdr:row>
      <xdr:rowOff>146248</xdr:rowOff>
    </xdr:to>
    <xdr:sp macro="" textlink="">
      <xdr:nvSpPr>
        <xdr:cNvPr id="62" name="フローチャート: 判断 61"/>
        <xdr:cNvSpPr/>
      </xdr:nvSpPr>
      <xdr:spPr>
        <a:xfrm>
          <a:off x="37465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162775</xdr:rowOff>
    </xdr:from>
    <xdr:ext cx="534377" cy="259045"/>
    <xdr:sp macro="" textlink="">
      <xdr:nvSpPr>
        <xdr:cNvPr id="63" name="テキスト ボックス 62"/>
        <xdr:cNvSpPr txBox="1"/>
      </xdr:nvSpPr>
      <xdr:spPr>
        <a:xfrm>
          <a:off x="3530111" y="599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118948</xdr:rowOff>
    </xdr:from>
    <xdr:to>
      <xdr:col>15</xdr:col>
      <xdr:colOff>50800</xdr:colOff>
      <xdr:row>36</xdr:row>
      <xdr:rowOff>124631</xdr:rowOff>
    </xdr:to>
    <xdr:cxnSp macro="">
      <xdr:nvCxnSpPr>
        <xdr:cNvPr id="64" name="直線コネクタ 63"/>
        <xdr:cNvCxnSpPr/>
      </xdr:nvCxnSpPr>
      <xdr:spPr>
        <a:xfrm>
          <a:off x="2019300" y="6291148"/>
          <a:ext cx="889000" cy="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45196</xdr:rowOff>
    </xdr:from>
    <xdr:to>
      <xdr:col>15</xdr:col>
      <xdr:colOff>101600</xdr:colOff>
      <xdr:row>36</xdr:row>
      <xdr:rowOff>146796</xdr:rowOff>
    </xdr:to>
    <xdr:sp macro="" textlink="">
      <xdr:nvSpPr>
        <xdr:cNvPr id="65" name="フローチャート: 判断 64"/>
        <xdr:cNvSpPr/>
      </xdr:nvSpPr>
      <xdr:spPr>
        <a:xfrm>
          <a:off x="2857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163323</xdr:rowOff>
    </xdr:from>
    <xdr:ext cx="534377" cy="259045"/>
    <xdr:sp macro="" textlink="">
      <xdr:nvSpPr>
        <xdr:cNvPr id="66" name="テキスト ボックス 65"/>
        <xdr:cNvSpPr txBox="1"/>
      </xdr:nvSpPr>
      <xdr:spPr>
        <a:xfrm>
          <a:off x="2641111" y="599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106420</xdr:rowOff>
    </xdr:from>
    <xdr:to>
      <xdr:col>10</xdr:col>
      <xdr:colOff>114300</xdr:colOff>
      <xdr:row>36</xdr:row>
      <xdr:rowOff>118948</xdr:rowOff>
    </xdr:to>
    <xdr:cxnSp macro="">
      <xdr:nvCxnSpPr>
        <xdr:cNvPr id="67" name="直線コネクタ 66"/>
        <xdr:cNvCxnSpPr/>
      </xdr:nvCxnSpPr>
      <xdr:spPr>
        <a:xfrm>
          <a:off x="1130300" y="6278620"/>
          <a:ext cx="889000" cy="1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53307</xdr:rowOff>
    </xdr:from>
    <xdr:to>
      <xdr:col>10</xdr:col>
      <xdr:colOff>165100</xdr:colOff>
      <xdr:row>36</xdr:row>
      <xdr:rowOff>154907</xdr:rowOff>
    </xdr:to>
    <xdr:sp macro="" textlink="">
      <xdr:nvSpPr>
        <xdr:cNvPr id="68" name="フローチャート: 判断 67"/>
        <xdr:cNvSpPr/>
      </xdr:nvSpPr>
      <xdr:spPr>
        <a:xfrm>
          <a:off x="1968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171434</xdr:rowOff>
    </xdr:from>
    <xdr:ext cx="534377" cy="259045"/>
    <xdr:sp macro="" textlink="">
      <xdr:nvSpPr>
        <xdr:cNvPr id="69" name="テキスト ボックス 68"/>
        <xdr:cNvSpPr txBox="1"/>
      </xdr:nvSpPr>
      <xdr:spPr>
        <a:xfrm>
          <a:off x="1752111" y="60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74402</xdr:rowOff>
    </xdr:from>
    <xdr:to>
      <xdr:col>6</xdr:col>
      <xdr:colOff>38100</xdr:colOff>
      <xdr:row>37</xdr:row>
      <xdr:rowOff>4552</xdr:rowOff>
    </xdr:to>
    <xdr:sp macro="" textlink="">
      <xdr:nvSpPr>
        <xdr:cNvPr id="70" name="フローチャート: 判断 69"/>
        <xdr:cNvSpPr/>
      </xdr:nvSpPr>
      <xdr:spPr>
        <a:xfrm>
          <a:off x="1079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167129</xdr:rowOff>
    </xdr:from>
    <xdr:ext cx="534377" cy="259045"/>
    <xdr:sp macro="" textlink="">
      <xdr:nvSpPr>
        <xdr:cNvPr id="71" name="テキスト ボックス 70"/>
        <xdr:cNvSpPr txBox="1"/>
      </xdr:nvSpPr>
      <xdr:spPr>
        <a:xfrm>
          <a:off x="863111" y="63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61422</xdr:rowOff>
    </xdr:from>
    <xdr:to>
      <xdr:col>24</xdr:col>
      <xdr:colOff>114300</xdr:colOff>
      <xdr:row>36</xdr:row>
      <xdr:rowOff>163022</xdr:rowOff>
    </xdr:to>
    <xdr:sp macro="" textlink="">
      <xdr:nvSpPr>
        <xdr:cNvPr id="77" name="楕円 76"/>
        <xdr:cNvSpPr/>
      </xdr:nvSpPr>
      <xdr:spPr>
        <a:xfrm>
          <a:off x="4584700" y="623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20797</xdr:rowOff>
    </xdr:from>
    <xdr:ext cx="534377" cy="259045"/>
    <xdr:sp macro="" textlink="">
      <xdr:nvSpPr>
        <xdr:cNvPr id="78" name="人件費該当値テキスト"/>
        <xdr:cNvSpPr txBox="1"/>
      </xdr:nvSpPr>
      <xdr:spPr>
        <a:xfrm>
          <a:off x="4686300" y="619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67818</xdr:rowOff>
    </xdr:from>
    <xdr:to>
      <xdr:col>20</xdr:col>
      <xdr:colOff>38100</xdr:colOff>
      <xdr:row>36</xdr:row>
      <xdr:rowOff>169418</xdr:rowOff>
    </xdr:to>
    <xdr:sp macro="" textlink="">
      <xdr:nvSpPr>
        <xdr:cNvPr id="79" name="楕円 78"/>
        <xdr:cNvSpPr/>
      </xdr:nvSpPr>
      <xdr:spPr>
        <a:xfrm>
          <a:off x="3746500" y="624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160545</xdr:rowOff>
    </xdr:from>
    <xdr:ext cx="534377" cy="259045"/>
    <xdr:sp macro="" textlink="">
      <xdr:nvSpPr>
        <xdr:cNvPr id="80" name="テキスト ボックス 79"/>
        <xdr:cNvSpPr txBox="1"/>
      </xdr:nvSpPr>
      <xdr:spPr>
        <a:xfrm>
          <a:off x="3530111" y="633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73831</xdr:rowOff>
    </xdr:from>
    <xdr:to>
      <xdr:col>15</xdr:col>
      <xdr:colOff>101600</xdr:colOff>
      <xdr:row>37</xdr:row>
      <xdr:rowOff>3981</xdr:rowOff>
    </xdr:to>
    <xdr:sp macro="" textlink="">
      <xdr:nvSpPr>
        <xdr:cNvPr id="81" name="楕円 80"/>
        <xdr:cNvSpPr/>
      </xdr:nvSpPr>
      <xdr:spPr>
        <a:xfrm>
          <a:off x="2857500" y="624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166558</xdr:rowOff>
    </xdr:from>
    <xdr:ext cx="534377" cy="259045"/>
    <xdr:sp macro="" textlink="">
      <xdr:nvSpPr>
        <xdr:cNvPr id="82" name="テキスト ボックス 81"/>
        <xdr:cNvSpPr txBox="1"/>
      </xdr:nvSpPr>
      <xdr:spPr>
        <a:xfrm>
          <a:off x="2641111" y="633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68148</xdr:rowOff>
    </xdr:from>
    <xdr:to>
      <xdr:col>10</xdr:col>
      <xdr:colOff>165100</xdr:colOff>
      <xdr:row>36</xdr:row>
      <xdr:rowOff>169748</xdr:rowOff>
    </xdr:to>
    <xdr:sp macro="" textlink="">
      <xdr:nvSpPr>
        <xdr:cNvPr id="83" name="楕円 82"/>
        <xdr:cNvSpPr/>
      </xdr:nvSpPr>
      <xdr:spPr>
        <a:xfrm>
          <a:off x="1968500" y="624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160875</xdr:rowOff>
    </xdr:from>
    <xdr:ext cx="534377" cy="259045"/>
    <xdr:sp macro="" textlink="">
      <xdr:nvSpPr>
        <xdr:cNvPr id="84" name="テキスト ボックス 83"/>
        <xdr:cNvSpPr txBox="1"/>
      </xdr:nvSpPr>
      <xdr:spPr>
        <a:xfrm>
          <a:off x="1752111" y="633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55620</xdr:rowOff>
    </xdr:from>
    <xdr:to>
      <xdr:col>6</xdr:col>
      <xdr:colOff>38100</xdr:colOff>
      <xdr:row>36</xdr:row>
      <xdr:rowOff>157220</xdr:rowOff>
    </xdr:to>
    <xdr:sp macro="" textlink="">
      <xdr:nvSpPr>
        <xdr:cNvPr id="85" name="楕円 84"/>
        <xdr:cNvSpPr/>
      </xdr:nvSpPr>
      <xdr:spPr>
        <a:xfrm>
          <a:off x="1079500" y="6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2297</xdr:rowOff>
    </xdr:from>
    <xdr:ext cx="534377" cy="259045"/>
    <xdr:sp macro="" textlink="">
      <xdr:nvSpPr>
        <xdr:cNvPr id="86" name="テキスト ボックス 85"/>
        <xdr:cNvSpPr txBox="1"/>
      </xdr:nvSpPr>
      <xdr:spPr>
        <a:xfrm>
          <a:off x="863111" y="600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160982</xdr:rowOff>
    </xdr:from>
    <xdr:to>
      <xdr:col>24</xdr:col>
      <xdr:colOff>62865</xdr:colOff>
      <xdr:row>58</xdr:row>
      <xdr:rowOff>120998</xdr:rowOff>
    </xdr:to>
    <xdr:cxnSp macro="">
      <xdr:nvCxnSpPr>
        <xdr:cNvPr id="113" name="直線コネクタ 112"/>
        <xdr:cNvCxnSpPr/>
      </xdr:nvCxnSpPr>
      <xdr:spPr>
        <a:xfrm flipV="1">
          <a:off x="4633595" y="8733482"/>
          <a:ext cx="1270" cy="133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124825</xdr:rowOff>
    </xdr:from>
    <xdr:ext cx="534377" cy="259045"/>
    <xdr:sp macro="" textlink="">
      <xdr:nvSpPr>
        <xdr:cNvPr id="114" name="物件費最小値テキスト"/>
        <xdr:cNvSpPr txBox="1"/>
      </xdr:nvSpPr>
      <xdr:spPr>
        <a:xfrm>
          <a:off x="4686300" y="1006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120998</xdr:rowOff>
    </xdr:from>
    <xdr:to>
      <xdr:col>24</xdr:col>
      <xdr:colOff>152400</xdr:colOff>
      <xdr:row>58</xdr:row>
      <xdr:rowOff>120998</xdr:rowOff>
    </xdr:to>
    <xdr:cxnSp macro="">
      <xdr:nvCxnSpPr>
        <xdr:cNvPr id="115" name="直線コネクタ 114"/>
        <xdr:cNvCxnSpPr/>
      </xdr:nvCxnSpPr>
      <xdr:spPr>
        <a:xfrm>
          <a:off x="4546600" y="1006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107659</xdr:rowOff>
    </xdr:from>
    <xdr:ext cx="599010" cy="259045"/>
    <xdr:sp macro="" textlink="">
      <xdr:nvSpPr>
        <xdr:cNvPr id="116" name="物件費最大値テキスト"/>
        <xdr:cNvSpPr txBox="1"/>
      </xdr:nvSpPr>
      <xdr:spPr>
        <a:xfrm>
          <a:off x="4686300" y="850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160982</xdr:rowOff>
    </xdr:from>
    <xdr:to>
      <xdr:col>24</xdr:col>
      <xdr:colOff>152400</xdr:colOff>
      <xdr:row>50</xdr:row>
      <xdr:rowOff>160982</xdr:rowOff>
    </xdr:to>
    <xdr:cxnSp macro="">
      <xdr:nvCxnSpPr>
        <xdr:cNvPr id="117" name="直線コネクタ 116"/>
        <xdr:cNvCxnSpPr/>
      </xdr:nvCxnSpPr>
      <xdr:spPr>
        <a:xfrm>
          <a:off x="4546600" y="873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129282</xdr:rowOff>
    </xdr:from>
    <xdr:to>
      <xdr:col>24</xdr:col>
      <xdr:colOff>63500</xdr:colOff>
      <xdr:row>55</xdr:row>
      <xdr:rowOff>129391</xdr:rowOff>
    </xdr:to>
    <xdr:cxnSp macro="">
      <xdr:nvCxnSpPr>
        <xdr:cNvPr id="118" name="直線コネクタ 117"/>
        <xdr:cNvCxnSpPr/>
      </xdr:nvCxnSpPr>
      <xdr:spPr>
        <a:xfrm flipV="1">
          <a:off x="3797300" y="9559032"/>
          <a:ext cx="8382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58194</xdr:rowOff>
    </xdr:from>
    <xdr:ext cx="534377" cy="259045"/>
    <xdr:sp macro="" textlink="">
      <xdr:nvSpPr>
        <xdr:cNvPr id="119" name="物件費平均値テキスト"/>
        <xdr:cNvSpPr txBox="1"/>
      </xdr:nvSpPr>
      <xdr:spPr>
        <a:xfrm>
          <a:off x="4686300" y="9659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79767</xdr:rowOff>
    </xdr:from>
    <xdr:to>
      <xdr:col>24</xdr:col>
      <xdr:colOff>114300</xdr:colOff>
      <xdr:row>57</xdr:row>
      <xdr:rowOff>9917</xdr:rowOff>
    </xdr:to>
    <xdr:sp macro="" textlink="">
      <xdr:nvSpPr>
        <xdr:cNvPr id="120" name="フローチャート: 判断 119"/>
        <xdr:cNvSpPr/>
      </xdr:nvSpPr>
      <xdr:spPr>
        <a:xfrm>
          <a:off x="4584700" y="9680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129391</xdr:rowOff>
    </xdr:from>
    <xdr:to>
      <xdr:col>19</xdr:col>
      <xdr:colOff>177800</xdr:colOff>
      <xdr:row>55</xdr:row>
      <xdr:rowOff>159599</xdr:rowOff>
    </xdr:to>
    <xdr:cxnSp macro="">
      <xdr:nvCxnSpPr>
        <xdr:cNvPr id="121" name="直線コネクタ 120"/>
        <xdr:cNvCxnSpPr/>
      </xdr:nvCxnSpPr>
      <xdr:spPr>
        <a:xfrm flipV="1">
          <a:off x="2908300" y="9559141"/>
          <a:ext cx="889000" cy="3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112642</xdr:rowOff>
    </xdr:from>
    <xdr:to>
      <xdr:col>20</xdr:col>
      <xdr:colOff>38100</xdr:colOff>
      <xdr:row>57</xdr:row>
      <xdr:rowOff>42792</xdr:rowOff>
    </xdr:to>
    <xdr:sp macro="" textlink="">
      <xdr:nvSpPr>
        <xdr:cNvPr id="122" name="フローチャート: 判断 121"/>
        <xdr:cNvSpPr/>
      </xdr:nvSpPr>
      <xdr:spPr>
        <a:xfrm>
          <a:off x="3746500" y="971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33919</xdr:rowOff>
    </xdr:from>
    <xdr:ext cx="534377" cy="259045"/>
    <xdr:sp macro="" textlink="">
      <xdr:nvSpPr>
        <xdr:cNvPr id="123" name="テキスト ボックス 122"/>
        <xdr:cNvSpPr txBox="1"/>
      </xdr:nvSpPr>
      <xdr:spPr>
        <a:xfrm>
          <a:off x="3530111" y="980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159599</xdr:rowOff>
    </xdr:from>
    <xdr:to>
      <xdr:col>15</xdr:col>
      <xdr:colOff>50800</xdr:colOff>
      <xdr:row>56</xdr:row>
      <xdr:rowOff>8266</xdr:rowOff>
    </xdr:to>
    <xdr:cxnSp macro="">
      <xdr:nvCxnSpPr>
        <xdr:cNvPr id="124" name="直線コネクタ 123"/>
        <xdr:cNvCxnSpPr/>
      </xdr:nvCxnSpPr>
      <xdr:spPr>
        <a:xfrm flipV="1">
          <a:off x="2019300" y="9589349"/>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139976</xdr:rowOff>
    </xdr:from>
    <xdr:to>
      <xdr:col>15</xdr:col>
      <xdr:colOff>101600</xdr:colOff>
      <xdr:row>57</xdr:row>
      <xdr:rowOff>70126</xdr:rowOff>
    </xdr:to>
    <xdr:sp macro="" textlink="">
      <xdr:nvSpPr>
        <xdr:cNvPr id="125" name="フローチャート: 判断 124"/>
        <xdr:cNvSpPr/>
      </xdr:nvSpPr>
      <xdr:spPr>
        <a:xfrm>
          <a:off x="28575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61253</xdr:rowOff>
    </xdr:from>
    <xdr:ext cx="534377" cy="259045"/>
    <xdr:sp macro="" textlink="">
      <xdr:nvSpPr>
        <xdr:cNvPr id="126" name="テキスト ボックス 125"/>
        <xdr:cNvSpPr txBox="1"/>
      </xdr:nvSpPr>
      <xdr:spPr>
        <a:xfrm>
          <a:off x="2641111" y="983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8266</xdr:rowOff>
    </xdr:from>
    <xdr:to>
      <xdr:col>10</xdr:col>
      <xdr:colOff>114300</xdr:colOff>
      <xdr:row>56</xdr:row>
      <xdr:rowOff>13698</xdr:rowOff>
    </xdr:to>
    <xdr:cxnSp macro="">
      <xdr:nvCxnSpPr>
        <xdr:cNvPr id="127" name="直線コネクタ 126"/>
        <xdr:cNvCxnSpPr/>
      </xdr:nvCxnSpPr>
      <xdr:spPr>
        <a:xfrm flipV="1">
          <a:off x="1130300" y="9609466"/>
          <a:ext cx="889000" cy="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146910</xdr:rowOff>
    </xdr:from>
    <xdr:to>
      <xdr:col>10</xdr:col>
      <xdr:colOff>165100</xdr:colOff>
      <xdr:row>57</xdr:row>
      <xdr:rowOff>77060</xdr:rowOff>
    </xdr:to>
    <xdr:sp macro="" textlink="">
      <xdr:nvSpPr>
        <xdr:cNvPr id="128" name="フローチャート: 判断 127"/>
        <xdr:cNvSpPr/>
      </xdr:nvSpPr>
      <xdr:spPr>
        <a:xfrm>
          <a:off x="1968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68187</xdr:rowOff>
    </xdr:from>
    <xdr:ext cx="534377" cy="259045"/>
    <xdr:sp macro="" textlink="">
      <xdr:nvSpPr>
        <xdr:cNvPr id="129" name="テキスト ボックス 128"/>
        <xdr:cNvSpPr txBox="1"/>
      </xdr:nvSpPr>
      <xdr:spPr>
        <a:xfrm>
          <a:off x="1752111" y="984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30531</xdr:rowOff>
    </xdr:from>
    <xdr:to>
      <xdr:col>6</xdr:col>
      <xdr:colOff>38100</xdr:colOff>
      <xdr:row>57</xdr:row>
      <xdr:rowOff>132131</xdr:rowOff>
    </xdr:to>
    <xdr:sp macro="" textlink="">
      <xdr:nvSpPr>
        <xdr:cNvPr id="130" name="フローチャート: 判断 129"/>
        <xdr:cNvSpPr/>
      </xdr:nvSpPr>
      <xdr:spPr>
        <a:xfrm>
          <a:off x="1079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123258</xdr:rowOff>
    </xdr:from>
    <xdr:ext cx="534377" cy="259045"/>
    <xdr:sp macro="" textlink="">
      <xdr:nvSpPr>
        <xdr:cNvPr id="131" name="テキスト ボックス 130"/>
        <xdr:cNvSpPr txBox="1"/>
      </xdr:nvSpPr>
      <xdr:spPr>
        <a:xfrm>
          <a:off x="863111" y="989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78482</xdr:rowOff>
    </xdr:from>
    <xdr:to>
      <xdr:col>24</xdr:col>
      <xdr:colOff>114300</xdr:colOff>
      <xdr:row>56</xdr:row>
      <xdr:rowOff>8632</xdr:rowOff>
    </xdr:to>
    <xdr:sp macro="" textlink="">
      <xdr:nvSpPr>
        <xdr:cNvPr id="137" name="楕円 136"/>
        <xdr:cNvSpPr/>
      </xdr:nvSpPr>
      <xdr:spPr>
        <a:xfrm>
          <a:off x="4584700" y="950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101359</xdr:rowOff>
    </xdr:from>
    <xdr:ext cx="534377" cy="259045"/>
    <xdr:sp macro="" textlink="">
      <xdr:nvSpPr>
        <xdr:cNvPr id="138" name="物件費該当値テキスト"/>
        <xdr:cNvSpPr txBox="1"/>
      </xdr:nvSpPr>
      <xdr:spPr>
        <a:xfrm>
          <a:off x="4686300" y="935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78591</xdr:rowOff>
    </xdr:from>
    <xdr:to>
      <xdr:col>20</xdr:col>
      <xdr:colOff>38100</xdr:colOff>
      <xdr:row>56</xdr:row>
      <xdr:rowOff>8741</xdr:rowOff>
    </xdr:to>
    <xdr:sp macro="" textlink="">
      <xdr:nvSpPr>
        <xdr:cNvPr id="139" name="楕円 138"/>
        <xdr:cNvSpPr/>
      </xdr:nvSpPr>
      <xdr:spPr>
        <a:xfrm>
          <a:off x="3746500" y="950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25268</xdr:rowOff>
    </xdr:from>
    <xdr:ext cx="534377" cy="259045"/>
    <xdr:sp macro="" textlink="">
      <xdr:nvSpPr>
        <xdr:cNvPr id="140" name="テキスト ボックス 139"/>
        <xdr:cNvSpPr txBox="1"/>
      </xdr:nvSpPr>
      <xdr:spPr>
        <a:xfrm>
          <a:off x="3530111" y="928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108799</xdr:rowOff>
    </xdr:from>
    <xdr:to>
      <xdr:col>15</xdr:col>
      <xdr:colOff>101600</xdr:colOff>
      <xdr:row>56</xdr:row>
      <xdr:rowOff>38949</xdr:rowOff>
    </xdr:to>
    <xdr:sp macro="" textlink="">
      <xdr:nvSpPr>
        <xdr:cNvPr id="141" name="楕円 140"/>
        <xdr:cNvSpPr/>
      </xdr:nvSpPr>
      <xdr:spPr>
        <a:xfrm>
          <a:off x="2857500" y="953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55476</xdr:rowOff>
    </xdr:from>
    <xdr:ext cx="534377" cy="259045"/>
    <xdr:sp macro="" textlink="">
      <xdr:nvSpPr>
        <xdr:cNvPr id="142" name="テキスト ボックス 141"/>
        <xdr:cNvSpPr txBox="1"/>
      </xdr:nvSpPr>
      <xdr:spPr>
        <a:xfrm>
          <a:off x="2641111" y="931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128916</xdr:rowOff>
    </xdr:from>
    <xdr:to>
      <xdr:col>10</xdr:col>
      <xdr:colOff>165100</xdr:colOff>
      <xdr:row>56</xdr:row>
      <xdr:rowOff>59066</xdr:rowOff>
    </xdr:to>
    <xdr:sp macro="" textlink="">
      <xdr:nvSpPr>
        <xdr:cNvPr id="143" name="楕円 142"/>
        <xdr:cNvSpPr/>
      </xdr:nvSpPr>
      <xdr:spPr>
        <a:xfrm>
          <a:off x="1968500" y="955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75593</xdr:rowOff>
    </xdr:from>
    <xdr:ext cx="534377" cy="259045"/>
    <xdr:sp macro="" textlink="">
      <xdr:nvSpPr>
        <xdr:cNvPr id="144" name="テキスト ボックス 143"/>
        <xdr:cNvSpPr txBox="1"/>
      </xdr:nvSpPr>
      <xdr:spPr>
        <a:xfrm>
          <a:off x="1752111" y="933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134348</xdr:rowOff>
    </xdr:from>
    <xdr:to>
      <xdr:col>6</xdr:col>
      <xdr:colOff>38100</xdr:colOff>
      <xdr:row>56</xdr:row>
      <xdr:rowOff>64498</xdr:rowOff>
    </xdr:to>
    <xdr:sp macro="" textlink="">
      <xdr:nvSpPr>
        <xdr:cNvPr id="145" name="楕円 144"/>
        <xdr:cNvSpPr/>
      </xdr:nvSpPr>
      <xdr:spPr>
        <a:xfrm>
          <a:off x="1079500" y="956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81025</xdr:rowOff>
    </xdr:from>
    <xdr:ext cx="534377" cy="259045"/>
    <xdr:sp macro="" textlink="">
      <xdr:nvSpPr>
        <xdr:cNvPr id="146" name="テキスト ボックス 145"/>
        <xdr:cNvSpPr txBox="1"/>
      </xdr:nvSpPr>
      <xdr:spPr>
        <a:xfrm>
          <a:off x="863111" y="933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154407</xdr:rowOff>
    </xdr:from>
    <xdr:to>
      <xdr:col>24</xdr:col>
      <xdr:colOff>62865</xdr:colOff>
      <xdr:row>79</xdr:row>
      <xdr:rowOff>2006</xdr:rowOff>
    </xdr:to>
    <xdr:cxnSp macro="">
      <xdr:nvCxnSpPr>
        <xdr:cNvPr id="170" name="直線コネクタ 169"/>
        <xdr:cNvCxnSpPr/>
      </xdr:nvCxnSpPr>
      <xdr:spPr>
        <a:xfrm flipV="1">
          <a:off x="4633595" y="12327357"/>
          <a:ext cx="127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5833</xdr:rowOff>
    </xdr:from>
    <xdr:ext cx="469744" cy="259045"/>
    <xdr:sp macro="" textlink="">
      <xdr:nvSpPr>
        <xdr:cNvPr id="171" name="維持補修費最小値テキスト"/>
        <xdr:cNvSpPr txBox="1"/>
      </xdr:nvSpPr>
      <xdr:spPr>
        <a:xfrm>
          <a:off x="4686300" y="1355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2006</xdr:rowOff>
    </xdr:from>
    <xdr:to>
      <xdr:col>24</xdr:col>
      <xdr:colOff>152400</xdr:colOff>
      <xdr:row>79</xdr:row>
      <xdr:rowOff>2006</xdr:rowOff>
    </xdr:to>
    <xdr:cxnSp macro="">
      <xdr:nvCxnSpPr>
        <xdr:cNvPr id="172" name="直線コネクタ 171"/>
        <xdr:cNvCxnSpPr/>
      </xdr:nvCxnSpPr>
      <xdr:spPr>
        <a:xfrm>
          <a:off x="4546600" y="1354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101084</xdr:rowOff>
    </xdr:from>
    <xdr:ext cx="534377" cy="259045"/>
    <xdr:sp macro="" textlink="">
      <xdr:nvSpPr>
        <xdr:cNvPr id="173" name="維持補修費最大値テキスト"/>
        <xdr:cNvSpPr txBox="1"/>
      </xdr:nvSpPr>
      <xdr:spPr>
        <a:xfrm>
          <a:off x="4686300" y="1210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154407</xdr:rowOff>
    </xdr:from>
    <xdr:to>
      <xdr:col>24</xdr:col>
      <xdr:colOff>152400</xdr:colOff>
      <xdr:row>71</xdr:row>
      <xdr:rowOff>154407</xdr:rowOff>
    </xdr:to>
    <xdr:cxnSp macro="">
      <xdr:nvCxnSpPr>
        <xdr:cNvPr id="174" name="直線コネクタ 173"/>
        <xdr:cNvCxnSpPr/>
      </xdr:nvCxnSpPr>
      <xdr:spPr>
        <a:xfrm>
          <a:off x="4546600" y="123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67005</xdr:rowOff>
    </xdr:from>
    <xdr:to>
      <xdr:col>24</xdr:col>
      <xdr:colOff>63500</xdr:colOff>
      <xdr:row>78</xdr:row>
      <xdr:rowOff>87694</xdr:rowOff>
    </xdr:to>
    <xdr:cxnSp macro="">
      <xdr:nvCxnSpPr>
        <xdr:cNvPr id="175" name="直線コネクタ 174"/>
        <xdr:cNvCxnSpPr/>
      </xdr:nvCxnSpPr>
      <xdr:spPr>
        <a:xfrm flipV="1">
          <a:off x="3797300" y="13440105"/>
          <a:ext cx="838200" cy="2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127283</xdr:rowOff>
    </xdr:from>
    <xdr:ext cx="469744" cy="259045"/>
    <xdr:sp macro="" textlink="">
      <xdr:nvSpPr>
        <xdr:cNvPr id="176" name="維持補修費平均値テキスト"/>
        <xdr:cNvSpPr txBox="1"/>
      </xdr:nvSpPr>
      <xdr:spPr>
        <a:xfrm>
          <a:off x="4686300" y="13157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104406</xdr:rowOff>
    </xdr:from>
    <xdr:to>
      <xdr:col>24</xdr:col>
      <xdr:colOff>114300</xdr:colOff>
      <xdr:row>78</xdr:row>
      <xdr:rowOff>34556</xdr:rowOff>
    </xdr:to>
    <xdr:sp macro="" textlink="">
      <xdr:nvSpPr>
        <xdr:cNvPr id="177" name="フローチャート: 判断 176"/>
        <xdr:cNvSpPr/>
      </xdr:nvSpPr>
      <xdr:spPr>
        <a:xfrm>
          <a:off x="4584700" y="1330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87694</xdr:rowOff>
    </xdr:from>
    <xdr:to>
      <xdr:col>19</xdr:col>
      <xdr:colOff>177800</xdr:colOff>
      <xdr:row>78</xdr:row>
      <xdr:rowOff>101028</xdr:rowOff>
    </xdr:to>
    <xdr:cxnSp macro="">
      <xdr:nvCxnSpPr>
        <xdr:cNvPr id="178" name="直線コネクタ 177"/>
        <xdr:cNvCxnSpPr/>
      </xdr:nvCxnSpPr>
      <xdr:spPr>
        <a:xfrm flipV="1">
          <a:off x="2908300" y="13460794"/>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90957</xdr:rowOff>
    </xdr:from>
    <xdr:to>
      <xdr:col>20</xdr:col>
      <xdr:colOff>38100</xdr:colOff>
      <xdr:row>78</xdr:row>
      <xdr:rowOff>21107</xdr:rowOff>
    </xdr:to>
    <xdr:sp macro="" textlink="">
      <xdr:nvSpPr>
        <xdr:cNvPr id="179" name="フローチャート: 判断 178"/>
        <xdr:cNvSpPr/>
      </xdr:nvSpPr>
      <xdr:spPr>
        <a:xfrm>
          <a:off x="3746500" y="1329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37634</xdr:rowOff>
    </xdr:from>
    <xdr:ext cx="469744" cy="259045"/>
    <xdr:sp macro="" textlink="">
      <xdr:nvSpPr>
        <xdr:cNvPr id="180" name="テキスト ボックス 179"/>
        <xdr:cNvSpPr txBox="1"/>
      </xdr:nvSpPr>
      <xdr:spPr>
        <a:xfrm>
          <a:off x="3562428" y="1306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79463</xdr:rowOff>
    </xdr:from>
    <xdr:to>
      <xdr:col>15</xdr:col>
      <xdr:colOff>50800</xdr:colOff>
      <xdr:row>78</xdr:row>
      <xdr:rowOff>101028</xdr:rowOff>
    </xdr:to>
    <xdr:cxnSp macro="">
      <xdr:nvCxnSpPr>
        <xdr:cNvPr id="181" name="直線コネクタ 180"/>
        <xdr:cNvCxnSpPr/>
      </xdr:nvCxnSpPr>
      <xdr:spPr>
        <a:xfrm>
          <a:off x="2019300" y="13452563"/>
          <a:ext cx="8890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65697</xdr:rowOff>
    </xdr:from>
    <xdr:to>
      <xdr:col>15</xdr:col>
      <xdr:colOff>101600</xdr:colOff>
      <xdr:row>77</xdr:row>
      <xdr:rowOff>167297</xdr:rowOff>
    </xdr:to>
    <xdr:sp macro="" textlink="">
      <xdr:nvSpPr>
        <xdr:cNvPr id="182" name="フローチャート: 判断 181"/>
        <xdr:cNvSpPr/>
      </xdr:nvSpPr>
      <xdr:spPr>
        <a:xfrm>
          <a:off x="2857500" y="1326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12374</xdr:rowOff>
    </xdr:from>
    <xdr:ext cx="469744" cy="259045"/>
    <xdr:sp macro="" textlink="">
      <xdr:nvSpPr>
        <xdr:cNvPr id="183" name="テキスト ボックス 182"/>
        <xdr:cNvSpPr txBox="1"/>
      </xdr:nvSpPr>
      <xdr:spPr>
        <a:xfrm>
          <a:off x="2673428" y="1304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79463</xdr:rowOff>
    </xdr:from>
    <xdr:to>
      <xdr:col>10</xdr:col>
      <xdr:colOff>114300</xdr:colOff>
      <xdr:row>78</xdr:row>
      <xdr:rowOff>92799</xdr:rowOff>
    </xdr:to>
    <xdr:cxnSp macro="">
      <xdr:nvCxnSpPr>
        <xdr:cNvPr id="184" name="直線コネクタ 183"/>
        <xdr:cNvCxnSpPr/>
      </xdr:nvCxnSpPr>
      <xdr:spPr>
        <a:xfrm flipV="1">
          <a:off x="1130300" y="13452563"/>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98730</xdr:rowOff>
    </xdr:from>
    <xdr:to>
      <xdr:col>10</xdr:col>
      <xdr:colOff>165100</xdr:colOff>
      <xdr:row>78</xdr:row>
      <xdr:rowOff>28880</xdr:rowOff>
    </xdr:to>
    <xdr:sp macro="" textlink="">
      <xdr:nvSpPr>
        <xdr:cNvPr id="185" name="フローチャート: 判断 184"/>
        <xdr:cNvSpPr/>
      </xdr:nvSpPr>
      <xdr:spPr>
        <a:xfrm>
          <a:off x="1968500" y="1330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45407</xdr:rowOff>
    </xdr:from>
    <xdr:ext cx="469744" cy="259045"/>
    <xdr:sp macro="" textlink="">
      <xdr:nvSpPr>
        <xdr:cNvPr id="186" name="テキスト ボックス 185"/>
        <xdr:cNvSpPr txBox="1"/>
      </xdr:nvSpPr>
      <xdr:spPr>
        <a:xfrm>
          <a:off x="1784428" y="130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115684</xdr:rowOff>
    </xdr:from>
    <xdr:to>
      <xdr:col>6</xdr:col>
      <xdr:colOff>38100</xdr:colOff>
      <xdr:row>78</xdr:row>
      <xdr:rowOff>45834</xdr:rowOff>
    </xdr:to>
    <xdr:sp macro="" textlink="">
      <xdr:nvSpPr>
        <xdr:cNvPr id="187" name="フローチャート: 判断 186"/>
        <xdr:cNvSpPr/>
      </xdr:nvSpPr>
      <xdr:spPr>
        <a:xfrm>
          <a:off x="1079500" y="1331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62361</xdr:rowOff>
    </xdr:from>
    <xdr:ext cx="469744" cy="259045"/>
    <xdr:sp macro="" textlink="">
      <xdr:nvSpPr>
        <xdr:cNvPr id="188" name="テキスト ボックス 187"/>
        <xdr:cNvSpPr txBox="1"/>
      </xdr:nvSpPr>
      <xdr:spPr>
        <a:xfrm>
          <a:off x="895428" y="1309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16205</xdr:rowOff>
    </xdr:from>
    <xdr:to>
      <xdr:col>24</xdr:col>
      <xdr:colOff>114300</xdr:colOff>
      <xdr:row>78</xdr:row>
      <xdr:rowOff>117805</xdr:rowOff>
    </xdr:to>
    <xdr:sp macro="" textlink="">
      <xdr:nvSpPr>
        <xdr:cNvPr id="194" name="楕円 193"/>
        <xdr:cNvSpPr/>
      </xdr:nvSpPr>
      <xdr:spPr>
        <a:xfrm>
          <a:off x="4584700" y="133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102582</xdr:rowOff>
    </xdr:from>
    <xdr:ext cx="469744" cy="259045"/>
    <xdr:sp macro="" textlink="">
      <xdr:nvSpPr>
        <xdr:cNvPr id="195" name="維持補修費該当値テキスト"/>
        <xdr:cNvSpPr txBox="1"/>
      </xdr:nvSpPr>
      <xdr:spPr>
        <a:xfrm>
          <a:off x="4686300" y="1330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36894</xdr:rowOff>
    </xdr:from>
    <xdr:to>
      <xdr:col>20</xdr:col>
      <xdr:colOff>38100</xdr:colOff>
      <xdr:row>78</xdr:row>
      <xdr:rowOff>138494</xdr:rowOff>
    </xdr:to>
    <xdr:sp macro="" textlink="">
      <xdr:nvSpPr>
        <xdr:cNvPr id="196" name="楕円 195"/>
        <xdr:cNvSpPr/>
      </xdr:nvSpPr>
      <xdr:spPr>
        <a:xfrm>
          <a:off x="3746500" y="1340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129621</xdr:rowOff>
    </xdr:from>
    <xdr:ext cx="469744" cy="259045"/>
    <xdr:sp macro="" textlink="">
      <xdr:nvSpPr>
        <xdr:cNvPr id="197" name="テキスト ボックス 196"/>
        <xdr:cNvSpPr txBox="1"/>
      </xdr:nvSpPr>
      <xdr:spPr>
        <a:xfrm>
          <a:off x="3562428" y="1350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50228</xdr:rowOff>
    </xdr:from>
    <xdr:to>
      <xdr:col>15</xdr:col>
      <xdr:colOff>101600</xdr:colOff>
      <xdr:row>78</xdr:row>
      <xdr:rowOff>151828</xdr:rowOff>
    </xdr:to>
    <xdr:sp macro="" textlink="">
      <xdr:nvSpPr>
        <xdr:cNvPr id="198" name="楕円 197"/>
        <xdr:cNvSpPr/>
      </xdr:nvSpPr>
      <xdr:spPr>
        <a:xfrm>
          <a:off x="2857500" y="1342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142955</xdr:rowOff>
    </xdr:from>
    <xdr:ext cx="469744" cy="259045"/>
    <xdr:sp macro="" textlink="">
      <xdr:nvSpPr>
        <xdr:cNvPr id="199" name="テキスト ボックス 198"/>
        <xdr:cNvSpPr txBox="1"/>
      </xdr:nvSpPr>
      <xdr:spPr>
        <a:xfrm>
          <a:off x="2673428" y="13516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28663</xdr:rowOff>
    </xdr:from>
    <xdr:to>
      <xdr:col>10</xdr:col>
      <xdr:colOff>165100</xdr:colOff>
      <xdr:row>78</xdr:row>
      <xdr:rowOff>130263</xdr:rowOff>
    </xdr:to>
    <xdr:sp macro="" textlink="">
      <xdr:nvSpPr>
        <xdr:cNvPr id="200" name="楕円 199"/>
        <xdr:cNvSpPr/>
      </xdr:nvSpPr>
      <xdr:spPr>
        <a:xfrm>
          <a:off x="1968500" y="1340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121390</xdr:rowOff>
    </xdr:from>
    <xdr:ext cx="469744" cy="259045"/>
    <xdr:sp macro="" textlink="">
      <xdr:nvSpPr>
        <xdr:cNvPr id="201" name="テキスト ボックス 200"/>
        <xdr:cNvSpPr txBox="1"/>
      </xdr:nvSpPr>
      <xdr:spPr>
        <a:xfrm>
          <a:off x="1784428" y="1349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41999</xdr:rowOff>
    </xdr:from>
    <xdr:to>
      <xdr:col>6</xdr:col>
      <xdr:colOff>38100</xdr:colOff>
      <xdr:row>78</xdr:row>
      <xdr:rowOff>143599</xdr:rowOff>
    </xdr:to>
    <xdr:sp macro="" textlink="">
      <xdr:nvSpPr>
        <xdr:cNvPr id="202" name="楕円 201"/>
        <xdr:cNvSpPr/>
      </xdr:nvSpPr>
      <xdr:spPr>
        <a:xfrm>
          <a:off x="1079500" y="1341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134726</xdr:rowOff>
    </xdr:from>
    <xdr:ext cx="469744" cy="259045"/>
    <xdr:sp macro="" textlink="">
      <xdr:nvSpPr>
        <xdr:cNvPr id="203" name="テキスト ボックス 202"/>
        <xdr:cNvSpPr txBox="1"/>
      </xdr:nvSpPr>
      <xdr:spPr>
        <a:xfrm>
          <a:off x="895428" y="1350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61511</xdr:rowOff>
    </xdr:from>
    <xdr:to>
      <xdr:col>24</xdr:col>
      <xdr:colOff>62865</xdr:colOff>
      <xdr:row>99</xdr:row>
      <xdr:rowOff>13635</xdr:rowOff>
    </xdr:to>
    <xdr:cxnSp macro="">
      <xdr:nvCxnSpPr>
        <xdr:cNvPr id="228" name="直線コネクタ 227"/>
        <xdr:cNvCxnSpPr/>
      </xdr:nvCxnSpPr>
      <xdr:spPr>
        <a:xfrm flipV="1">
          <a:off x="4633595" y="15663461"/>
          <a:ext cx="1270" cy="132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17462</xdr:rowOff>
    </xdr:from>
    <xdr:ext cx="534377" cy="259045"/>
    <xdr:sp macro="" textlink="">
      <xdr:nvSpPr>
        <xdr:cNvPr id="229" name="扶助費最小値テキスト"/>
        <xdr:cNvSpPr txBox="1"/>
      </xdr:nvSpPr>
      <xdr:spPr>
        <a:xfrm>
          <a:off x="4686300" y="1699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13635</xdr:rowOff>
    </xdr:from>
    <xdr:to>
      <xdr:col>24</xdr:col>
      <xdr:colOff>152400</xdr:colOff>
      <xdr:row>99</xdr:row>
      <xdr:rowOff>13635</xdr:rowOff>
    </xdr:to>
    <xdr:cxnSp macro="">
      <xdr:nvCxnSpPr>
        <xdr:cNvPr id="230" name="直線コネクタ 229"/>
        <xdr:cNvCxnSpPr/>
      </xdr:nvCxnSpPr>
      <xdr:spPr>
        <a:xfrm>
          <a:off x="4546600" y="1698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8188</xdr:rowOff>
    </xdr:from>
    <xdr:ext cx="599010" cy="259045"/>
    <xdr:sp macro="" textlink="">
      <xdr:nvSpPr>
        <xdr:cNvPr id="231" name="扶助費最大値テキスト"/>
        <xdr:cNvSpPr txBox="1"/>
      </xdr:nvSpPr>
      <xdr:spPr>
        <a:xfrm>
          <a:off x="4686300" y="154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61511</xdr:rowOff>
    </xdr:from>
    <xdr:to>
      <xdr:col>24</xdr:col>
      <xdr:colOff>152400</xdr:colOff>
      <xdr:row>91</xdr:row>
      <xdr:rowOff>61511</xdr:rowOff>
    </xdr:to>
    <xdr:cxnSp macro="">
      <xdr:nvCxnSpPr>
        <xdr:cNvPr id="232" name="直線コネクタ 231"/>
        <xdr:cNvCxnSpPr/>
      </xdr:nvCxnSpPr>
      <xdr:spPr>
        <a:xfrm>
          <a:off x="4546600" y="156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18374</xdr:rowOff>
    </xdr:from>
    <xdr:to>
      <xdr:col>24</xdr:col>
      <xdr:colOff>63500</xdr:colOff>
      <xdr:row>97</xdr:row>
      <xdr:rowOff>32632</xdr:rowOff>
    </xdr:to>
    <xdr:cxnSp macro="">
      <xdr:nvCxnSpPr>
        <xdr:cNvPr id="233" name="直線コネクタ 232"/>
        <xdr:cNvCxnSpPr/>
      </xdr:nvCxnSpPr>
      <xdr:spPr>
        <a:xfrm flipV="1">
          <a:off x="3797300" y="16649024"/>
          <a:ext cx="838200" cy="1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5204</xdr:rowOff>
    </xdr:from>
    <xdr:ext cx="599010" cy="259045"/>
    <xdr:sp macro="" textlink="">
      <xdr:nvSpPr>
        <xdr:cNvPr id="234" name="扶助費平均値テキスト"/>
        <xdr:cNvSpPr txBox="1"/>
      </xdr:nvSpPr>
      <xdr:spPr>
        <a:xfrm>
          <a:off x="4686300" y="16292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153777</xdr:rowOff>
    </xdr:from>
    <xdr:to>
      <xdr:col>24</xdr:col>
      <xdr:colOff>114300</xdr:colOff>
      <xdr:row>96</xdr:row>
      <xdr:rowOff>83927</xdr:rowOff>
    </xdr:to>
    <xdr:sp macro="" textlink="">
      <xdr:nvSpPr>
        <xdr:cNvPr id="235" name="フローチャート: 判断 234"/>
        <xdr:cNvSpPr/>
      </xdr:nvSpPr>
      <xdr:spPr>
        <a:xfrm>
          <a:off x="45847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32632</xdr:rowOff>
    </xdr:from>
    <xdr:to>
      <xdr:col>19</xdr:col>
      <xdr:colOff>177800</xdr:colOff>
      <xdr:row>97</xdr:row>
      <xdr:rowOff>37531</xdr:rowOff>
    </xdr:to>
    <xdr:cxnSp macro="">
      <xdr:nvCxnSpPr>
        <xdr:cNvPr id="236" name="直線コネクタ 235"/>
        <xdr:cNvCxnSpPr/>
      </xdr:nvCxnSpPr>
      <xdr:spPr>
        <a:xfrm flipV="1">
          <a:off x="2908300" y="1666328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15931</xdr:rowOff>
    </xdr:from>
    <xdr:to>
      <xdr:col>20</xdr:col>
      <xdr:colOff>38100</xdr:colOff>
      <xdr:row>96</xdr:row>
      <xdr:rowOff>117531</xdr:rowOff>
    </xdr:to>
    <xdr:sp macro="" textlink="">
      <xdr:nvSpPr>
        <xdr:cNvPr id="237" name="フローチャート: 判断 236"/>
        <xdr:cNvSpPr/>
      </xdr:nvSpPr>
      <xdr:spPr>
        <a:xfrm>
          <a:off x="3746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134058</xdr:rowOff>
    </xdr:from>
    <xdr:ext cx="599010" cy="259045"/>
    <xdr:sp macro="" textlink="">
      <xdr:nvSpPr>
        <xdr:cNvPr id="238" name="テキスト ボックス 237"/>
        <xdr:cNvSpPr txBox="1"/>
      </xdr:nvSpPr>
      <xdr:spPr>
        <a:xfrm>
          <a:off x="3497795" y="1625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28136</xdr:rowOff>
    </xdr:from>
    <xdr:to>
      <xdr:col>15</xdr:col>
      <xdr:colOff>50800</xdr:colOff>
      <xdr:row>97</xdr:row>
      <xdr:rowOff>37531</xdr:rowOff>
    </xdr:to>
    <xdr:cxnSp macro="">
      <xdr:nvCxnSpPr>
        <xdr:cNvPr id="239" name="直線コネクタ 238"/>
        <xdr:cNvCxnSpPr/>
      </xdr:nvCxnSpPr>
      <xdr:spPr>
        <a:xfrm>
          <a:off x="2019300" y="16658786"/>
          <a:ext cx="889000" cy="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20479</xdr:rowOff>
    </xdr:from>
    <xdr:to>
      <xdr:col>15</xdr:col>
      <xdr:colOff>101600</xdr:colOff>
      <xdr:row>96</xdr:row>
      <xdr:rowOff>122079</xdr:rowOff>
    </xdr:to>
    <xdr:sp macro="" textlink="">
      <xdr:nvSpPr>
        <xdr:cNvPr id="240" name="フローチャート: 判断 239"/>
        <xdr:cNvSpPr/>
      </xdr:nvSpPr>
      <xdr:spPr>
        <a:xfrm>
          <a:off x="2857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138606</xdr:rowOff>
    </xdr:from>
    <xdr:ext cx="599010" cy="259045"/>
    <xdr:sp macro="" textlink="">
      <xdr:nvSpPr>
        <xdr:cNvPr id="241" name="テキスト ボックス 240"/>
        <xdr:cNvSpPr txBox="1"/>
      </xdr:nvSpPr>
      <xdr:spPr>
        <a:xfrm>
          <a:off x="2608795" y="1625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28136</xdr:rowOff>
    </xdr:from>
    <xdr:to>
      <xdr:col>10</xdr:col>
      <xdr:colOff>114300</xdr:colOff>
      <xdr:row>97</xdr:row>
      <xdr:rowOff>63074</xdr:rowOff>
    </xdr:to>
    <xdr:cxnSp macro="">
      <xdr:nvCxnSpPr>
        <xdr:cNvPr id="242" name="直線コネクタ 241"/>
        <xdr:cNvCxnSpPr/>
      </xdr:nvCxnSpPr>
      <xdr:spPr>
        <a:xfrm flipV="1">
          <a:off x="1130300" y="16658786"/>
          <a:ext cx="889000" cy="3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24541</xdr:rowOff>
    </xdr:from>
    <xdr:to>
      <xdr:col>10</xdr:col>
      <xdr:colOff>165100</xdr:colOff>
      <xdr:row>96</xdr:row>
      <xdr:rowOff>126141</xdr:rowOff>
    </xdr:to>
    <xdr:sp macro="" textlink="">
      <xdr:nvSpPr>
        <xdr:cNvPr id="243" name="フローチャート: 判断 242"/>
        <xdr:cNvSpPr/>
      </xdr:nvSpPr>
      <xdr:spPr>
        <a:xfrm>
          <a:off x="1968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142668</xdr:rowOff>
    </xdr:from>
    <xdr:ext cx="599010" cy="259045"/>
    <xdr:sp macro="" textlink="">
      <xdr:nvSpPr>
        <xdr:cNvPr id="244" name="テキスト ボックス 243"/>
        <xdr:cNvSpPr txBox="1"/>
      </xdr:nvSpPr>
      <xdr:spPr>
        <a:xfrm>
          <a:off x="1719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87933</xdr:rowOff>
    </xdr:from>
    <xdr:to>
      <xdr:col>6</xdr:col>
      <xdr:colOff>38100</xdr:colOff>
      <xdr:row>97</xdr:row>
      <xdr:rowOff>18083</xdr:rowOff>
    </xdr:to>
    <xdr:sp macro="" textlink="">
      <xdr:nvSpPr>
        <xdr:cNvPr id="245" name="フローチャート: 判断 244"/>
        <xdr:cNvSpPr/>
      </xdr:nvSpPr>
      <xdr:spPr>
        <a:xfrm>
          <a:off x="1079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34610</xdr:rowOff>
    </xdr:from>
    <xdr:ext cx="599010" cy="259045"/>
    <xdr:sp macro="" textlink="">
      <xdr:nvSpPr>
        <xdr:cNvPr id="246" name="テキスト ボックス 245"/>
        <xdr:cNvSpPr txBox="1"/>
      </xdr:nvSpPr>
      <xdr:spPr>
        <a:xfrm>
          <a:off x="830795" y="1632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139024</xdr:rowOff>
    </xdr:from>
    <xdr:to>
      <xdr:col>24</xdr:col>
      <xdr:colOff>114300</xdr:colOff>
      <xdr:row>97</xdr:row>
      <xdr:rowOff>69174</xdr:rowOff>
    </xdr:to>
    <xdr:sp macro="" textlink="">
      <xdr:nvSpPr>
        <xdr:cNvPr id="252" name="楕円 251"/>
        <xdr:cNvSpPr/>
      </xdr:nvSpPr>
      <xdr:spPr>
        <a:xfrm>
          <a:off x="4584700" y="1659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117451</xdr:rowOff>
    </xdr:from>
    <xdr:ext cx="534377" cy="259045"/>
    <xdr:sp macro="" textlink="">
      <xdr:nvSpPr>
        <xdr:cNvPr id="253" name="扶助費該当値テキスト"/>
        <xdr:cNvSpPr txBox="1"/>
      </xdr:nvSpPr>
      <xdr:spPr>
        <a:xfrm>
          <a:off x="4686300" y="1657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153282</xdr:rowOff>
    </xdr:from>
    <xdr:to>
      <xdr:col>20</xdr:col>
      <xdr:colOff>38100</xdr:colOff>
      <xdr:row>97</xdr:row>
      <xdr:rowOff>83432</xdr:rowOff>
    </xdr:to>
    <xdr:sp macro="" textlink="">
      <xdr:nvSpPr>
        <xdr:cNvPr id="254" name="楕円 253"/>
        <xdr:cNvSpPr/>
      </xdr:nvSpPr>
      <xdr:spPr>
        <a:xfrm>
          <a:off x="3746500" y="1661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74559</xdr:rowOff>
    </xdr:from>
    <xdr:ext cx="534377" cy="259045"/>
    <xdr:sp macro="" textlink="">
      <xdr:nvSpPr>
        <xdr:cNvPr id="255" name="テキスト ボックス 254"/>
        <xdr:cNvSpPr txBox="1"/>
      </xdr:nvSpPr>
      <xdr:spPr>
        <a:xfrm>
          <a:off x="3530111" y="1670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158181</xdr:rowOff>
    </xdr:from>
    <xdr:to>
      <xdr:col>15</xdr:col>
      <xdr:colOff>101600</xdr:colOff>
      <xdr:row>97</xdr:row>
      <xdr:rowOff>88331</xdr:rowOff>
    </xdr:to>
    <xdr:sp macro="" textlink="">
      <xdr:nvSpPr>
        <xdr:cNvPr id="256" name="楕円 255"/>
        <xdr:cNvSpPr/>
      </xdr:nvSpPr>
      <xdr:spPr>
        <a:xfrm>
          <a:off x="2857500" y="1661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79458</xdr:rowOff>
    </xdr:from>
    <xdr:ext cx="534377" cy="259045"/>
    <xdr:sp macro="" textlink="">
      <xdr:nvSpPr>
        <xdr:cNvPr id="257" name="テキスト ボックス 256"/>
        <xdr:cNvSpPr txBox="1"/>
      </xdr:nvSpPr>
      <xdr:spPr>
        <a:xfrm>
          <a:off x="2641111" y="1671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148786</xdr:rowOff>
    </xdr:from>
    <xdr:to>
      <xdr:col>10</xdr:col>
      <xdr:colOff>165100</xdr:colOff>
      <xdr:row>97</xdr:row>
      <xdr:rowOff>78936</xdr:rowOff>
    </xdr:to>
    <xdr:sp macro="" textlink="">
      <xdr:nvSpPr>
        <xdr:cNvPr id="258" name="楕円 257"/>
        <xdr:cNvSpPr/>
      </xdr:nvSpPr>
      <xdr:spPr>
        <a:xfrm>
          <a:off x="1968500" y="1660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70063</xdr:rowOff>
    </xdr:from>
    <xdr:ext cx="534377" cy="259045"/>
    <xdr:sp macro="" textlink="">
      <xdr:nvSpPr>
        <xdr:cNvPr id="259" name="テキスト ボックス 258"/>
        <xdr:cNvSpPr txBox="1"/>
      </xdr:nvSpPr>
      <xdr:spPr>
        <a:xfrm>
          <a:off x="1752111" y="1670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12274</xdr:rowOff>
    </xdr:from>
    <xdr:to>
      <xdr:col>6</xdr:col>
      <xdr:colOff>38100</xdr:colOff>
      <xdr:row>97</xdr:row>
      <xdr:rowOff>113874</xdr:rowOff>
    </xdr:to>
    <xdr:sp macro="" textlink="">
      <xdr:nvSpPr>
        <xdr:cNvPr id="260" name="楕円 259"/>
        <xdr:cNvSpPr/>
      </xdr:nvSpPr>
      <xdr:spPr>
        <a:xfrm>
          <a:off x="1079500" y="166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105001</xdr:rowOff>
    </xdr:from>
    <xdr:ext cx="534377" cy="259045"/>
    <xdr:sp macro="" textlink="">
      <xdr:nvSpPr>
        <xdr:cNvPr id="261" name="テキスト ボックス 260"/>
        <xdr:cNvSpPr txBox="1"/>
      </xdr:nvSpPr>
      <xdr:spPr>
        <a:xfrm>
          <a:off x="863111" y="1673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63645</xdr:rowOff>
    </xdr:from>
    <xdr:to>
      <xdr:col>54</xdr:col>
      <xdr:colOff>189865</xdr:colOff>
      <xdr:row>37</xdr:row>
      <xdr:rowOff>133825</xdr:rowOff>
    </xdr:to>
    <xdr:cxnSp macro="">
      <xdr:nvCxnSpPr>
        <xdr:cNvPr id="285" name="直線コネクタ 284"/>
        <xdr:cNvCxnSpPr/>
      </xdr:nvCxnSpPr>
      <xdr:spPr>
        <a:xfrm flipV="1">
          <a:off x="10475595" y="5207145"/>
          <a:ext cx="1270"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137652</xdr:rowOff>
    </xdr:from>
    <xdr:ext cx="534377" cy="259045"/>
    <xdr:sp macro="" textlink="">
      <xdr:nvSpPr>
        <xdr:cNvPr id="286" name="補助費等最小値テキスト"/>
        <xdr:cNvSpPr txBox="1"/>
      </xdr:nvSpPr>
      <xdr:spPr>
        <a:xfrm>
          <a:off x="10528300" y="648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133825</xdr:rowOff>
    </xdr:from>
    <xdr:to>
      <xdr:col>55</xdr:col>
      <xdr:colOff>88900</xdr:colOff>
      <xdr:row>37</xdr:row>
      <xdr:rowOff>133825</xdr:rowOff>
    </xdr:to>
    <xdr:cxnSp macro="">
      <xdr:nvCxnSpPr>
        <xdr:cNvPr id="287" name="直線コネクタ 286"/>
        <xdr:cNvCxnSpPr/>
      </xdr:nvCxnSpPr>
      <xdr:spPr>
        <a:xfrm>
          <a:off x="10388600" y="6477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10322</xdr:rowOff>
    </xdr:from>
    <xdr:ext cx="599010" cy="259045"/>
    <xdr:sp macro="" textlink="">
      <xdr:nvSpPr>
        <xdr:cNvPr id="288" name="補助費等最大値テキスト"/>
        <xdr:cNvSpPr txBox="1"/>
      </xdr:nvSpPr>
      <xdr:spPr>
        <a:xfrm>
          <a:off x="10528300" y="4982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63645</xdr:rowOff>
    </xdr:from>
    <xdr:to>
      <xdr:col>55</xdr:col>
      <xdr:colOff>88900</xdr:colOff>
      <xdr:row>30</xdr:row>
      <xdr:rowOff>63645</xdr:rowOff>
    </xdr:to>
    <xdr:cxnSp macro="">
      <xdr:nvCxnSpPr>
        <xdr:cNvPr id="289" name="直線コネクタ 288"/>
        <xdr:cNvCxnSpPr/>
      </xdr:nvCxnSpPr>
      <xdr:spPr>
        <a:xfrm>
          <a:off x="10388600" y="520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146291</xdr:rowOff>
    </xdr:from>
    <xdr:to>
      <xdr:col>55</xdr:col>
      <xdr:colOff>0</xdr:colOff>
      <xdr:row>35</xdr:row>
      <xdr:rowOff>154353</xdr:rowOff>
    </xdr:to>
    <xdr:cxnSp macro="">
      <xdr:nvCxnSpPr>
        <xdr:cNvPr id="290" name="直線コネクタ 289"/>
        <xdr:cNvCxnSpPr/>
      </xdr:nvCxnSpPr>
      <xdr:spPr>
        <a:xfrm flipV="1">
          <a:off x="9639300" y="6147041"/>
          <a:ext cx="838200" cy="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143977</xdr:rowOff>
    </xdr:from>
    <xdr:ext cx="534377" cy="259045"/>
    <xdr:sp macro="" textlink="">
      <xdr:nvSpPr>
        <xdr:cNvPr id="291" name="補助費等平均値テキスト"/>
        <xdr:cNvSpPr txBox="1"/>
      </xdr:nvSpPr>
      <xdr:spPr>
        <a:xfrm>
          <a:off x="10528300" y="614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165550</xdr:rowOff>
    </xdr:from>
    <xdr:to>
      <xdr:col>55</xdr:col>
      <xdr:colOff>50800</xdr:colOff>
      <xdr:row>36</xdr:row>
      <xdr:rowOff>95700</xdr:rowOff>
    </xdr:to>
    <xdr:sp macro="" textlink="">
      <xdr:nvSpPr>
        <xdr:cNvPr id="292" name="フローチャート: 判断 291"/>
        <xdr:cNvSpPr/>
      </xdr:nvSpPr>
      <xdr:spPr>
        <a:xfrm>
          <a:off x="10426700" y="61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129467</xdr:rowOff>
    </xdr:from>
    <xdr:to>
      <xdr:col>50</xdr:col>
      <xdr:colOff>114300</xdr:colOff>
      <xdr:row>35</xdr:row>
      <xdr:rowOff>154353</xdr:rowOff>
    </xdr:to>
    <xdr:cxnSp macro="">
      <xdr:nvCxnSpPr>
        <xdr:cNvPr id="293" name="直線コネクタ 292"/>
        <xdr:cNvCxnSpPr/>
      </xdr:nvCxnSpPr>
      <xdr:spPr>
        <a:xfrm>
          <a:off x="8750300" y="6130217"/>
          <a:ext cx="889000" cy="2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49482</xdr:rowOff>
    </xdr:from>
    <xdr:to>
      <xdr:col>50</xdr:col>
      <xdr:colOff>165100</xdr:colOff>
      <xdr:row>36</xdr:row>
      <xdr:rowOff>151082</xdr:rowOff>
    </xdr:to>
    <xdr:sp macro="" textlink="">
      <xdr:nvSpPr>
        <xdr:cNvPr id="294" name="フローチャート: 判断 293"/>
        <xdr:cNvSpPr/>
      </xdr:nvSpPr>
      <xdr:spPr>
        <a:xfrm>
          <a:off x="9588500" y="622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142209</xdr:rowOff>
    </xdr:from>
    <xdr:ext cx="534377" cy="259045"/>
    <xdr:sp macro="" textlink="">
      <xdr:nvSpPr>
        <xdr:cNvPr id="295" name="テキスト ボックス 294"/>
        <xdr:cNvSpPr txBox="1"/>
      </xdr:nvSpPr>
      <xdr:spPr>
        <a:xfrm>
          <a:off x="9372111" y="631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129467</xdr:rowOff>
    </xdr:from>
    <xdr:to>
      <xdr:col>45</xdr:col>
      <xdr:colOff>177800</xdr:colOff>
      <xdr:row>35</xdr:row>
      <xdr:rowOff>151564</xdr:rowOff>
    </xdr:to>
    <xdr:cxnSp macro="">
      <xdr:nvCxnSpPr>
        <xdr:cNvPr id="296" name="直線コネクタ 295"/>
        <xdr:cNvCxnSpPr/>
      </xdr:nvCxnSpPr>
      <xdr:spPr>
        <a:xfrm flipV="1">
          <a:off x="7861300" y="6130217"/>
          <a:ext cx="889000" cy="2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75374</xdr:rowOff>
    </xdr:from>
    <xdr:to>
      <xdr:col>46</xdr:col>
      <xdr:colOff>38100</xdr:colOff>
      <xdr:row>37</xdr:row>
      <xdr:rowOff>5524</xdr:rowOff>
    </xdr:to>
    <xdr:sp macro="" textlink="">
      <xdr:nvSpPr>
        <xdr:cNvPr id="297" name="フローチャート: 判断 296"/>
        <xdr:cNvSpPr/>
      </xdr:nvSpPr>
      <xdr:spPr>
        <a:xfrm>
          <a:off x="8699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168101</xdr:rowOff>
    </xdr:from>
    <xdr:ext cx="534377" cy="259045"/>
    <xdr:sp macro="" textlink="">
      <xdr:nvSpPr>
        <xdr:cNvPr id="298" name="テキスト ボックス 297"/>
        <xdr:cNvSpPr txBox="1"/>
      </xdr:nvSpPr>
      <xdr:spPr>
        <a:xfrm>
          <a:off x="8483111" y="634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151564</xdr:rowOff>
    </xdr:from>
    <xdr:to>
      <xdr:col>41</xdr:col>
      <xdr:colOff>50800</xdr:colOff>
      <xdr:row>36</xdr:row>
      <xdr:rowOff>6045</xdr:rowOff>
    </xdr:to>
    <xdr:cxnSp macro="">
      <xdr:nvCxnSpPr>
        <xdr:cNvPr id="299" name="直線コネクタ 298"/>
        <xdr:cNvCxnSpPr/>
      </xdr:nvCxnSpPr>
      <xdr:spPr>
        <a:xfrm flipV="1">
          <a:off x="6972300" y="6152314"/>
          <a:ext cx="889000" cy="2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85684</xdr:rowOff>
    </xdr:from>
    <xdr:to>
      <xdr:col>41</xdr:col>
      <xdr:colOff>101600</xdr:colOff>
      <xdr:row>37</xdr:row>
      <xdr:rowOff>15834</xdr:rowOff>
    </xdr:to>
    <xdr:sp macro="" textlink="">
      <xdr:nvSpPr>
        <xdr:cNvPr id="300" name="フローチャート: 判断 299"/>
        <xdr:cNvSpPr/>
      </xdr:nvSpPr>
      <xdr:spPr>
        <a:xfrm>
          <a:off x="7810500" y="625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6961</xdr:rowOff>
    </xdr:from>
    <xdr:ext cx="534377" cy="259045"/>
    <xdr:sp macro="" textlink="">
      <xdr:nvSpPr>
        <xdr:cNvPr id="301" name="テキスト ボックス 300"/>
        <xdr:cNvSpPr txBox="1"/>
      </xdr:nvSpPr>
      <xdr:spPr>
        <a:xfrm>
          <a:off x="7594111" y="635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63122</xdr:rowOff>
    </xdr:from>
    <xdr:to>
      <xdr:col>36</xdr:col>
      <xdr:colOff>165100</xdr:colOff>
      <xdr:row>36</xdr:row>
      <xdr:rowOff>164722</xdr:rowOff>
    </xdr:to>
    <xdr:sp macro="" textlink="">
      <xdr:nvSpPr>
        <xdr:cNvPr id="302" name="フローチャート: 判断 301"/>
        <xdr:cNvSpPr/>
      </xdr:nvSpPr>
      <xdr:spPr>
        <a:xfrm>
          <a:off x="69215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155849</xdr:rowOff>
    </xdr:from>
    <xdr:ext cx="534377" cy="259045"/>
    <xdr:sp macro="" textlink="">
      <xdr:nvSpPr>
        <xdr:cNvPr id="303" name="テキスト ボックス 302"/>
        <xdr:cNvSpPr txBox="1"/>
      </xdr:nvSpPr>
      <xdr:spPr>
        <a:xfrm>
          <a:off x="6705111" y="632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95491</xdr:rowOff>
    </xdr:from>
    <xdr:to>
      <xdr:col>55</xdr:col>
      <xdr:colOff>50800</xdr:colOff>
      <xdr:row>36</xdr:row>
      <xdr:rowOff>25641</xdr:rowOff>
    </xdr:to>
    <xdr:sp macro="" textlink="">
      <xdr:nvSpPr>
        <xdr:cNvPr id="309" name="楕円 308"/>
        <xdr:cNvSpPr/>
      </xdr:nvSpPr>
      <xdr:spPr>
        <a:xfrm>
          <a:off x="10426700" y="609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118368</xdr:rowOff>
    </xdr:from>
    <xdr:ext cx="534377" cy="259045"/>
    <xdr:sp macro="" textlink="">
      <xdr:nvSpPr>
        <xdr:cNvPr id="310" name="補助費等該当値テキスト"/>
        <xdr:cNvSpPr txBox="1"/>
      </xdr:nvSpPr>
      <xdr:spPr>
        <a:xfrm>
          <a:off x="10528300" y="594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103553</xdr:rowOff>
    </xdr:from>
    <xdr:to>
      <xdr:col>50</xdr:col>
      <xdr:colOff>165100</xdr:colOff>
      <xdr:row>36</xdr:row>
      <xdr:rowOff>33703</xdr:rowOff>
    </xdr:to>
    <xdr:sp macro="" textlink="">
      <xdr:nvSpPr>
        <xdr:cNvPr id="311" name="楕円 310"/>
        <xdr:cNvSpPr/>
      </xdr:nvSpPr>
      <xdr:spPr>
        <a:xfrm>
          <a:off x="9588500" y="610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50230</xdr:rowOff>
    </xdr:from>
    <xdr:ext cx="534377" cy="259045"/>
    <xdr:sp macro="" textlink="">
      <xdr:nvSpPr>
        <xdr:cNvPr id="312" name="テキスト ボックス 311"/>
        <xdr:cNvSpPr txBox="1"/>
      </xdr:nvSpPr>
      <xdr:spPr>
        <a:xfrm>
          <a:off x="9372111" y="587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78667</xdr:rowOff>
    </xdr:from>
    <xdr:to>
      <xdr:col>46</xdr:col>
      <xdr:colOff>38100</xdr:colOff>
      <xdr:row>36</xdr:row>
      <xdr:rowOff>8817</xdr:rowOff>
    </xdr:to>
    <xdr:sp macro="" textlink="">
      <xdr:nvSpPr>
        <xdr:cNvPr id="313" name="楕円 312"/>
        <xdr:cNvSpPr/>
      </xdr:nvSpPr>
      <xdr:spPr>
        <a:xfrm>
          <a:off x="8699500" y="607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25344</xdr:rowOff>
    </xdr:from>
    <xdr:ext cx="534377" cy="259045"/>
    <xdr:sp macro="" textlink="">
      <xdr:nvSpPr>
        <xdr:cNvPr id="314" name="テキスト ボックス 313"/>
        <xdr:cNvSpPr txBox="1"/>
      </xdr:nvSpPr>
      <xdr:spPr>
        <a:xfrm>
          <a:off x="8483111" y="585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100764</xdr:rowOff>
    </xdr:from>
    <xdr:to>
      <xdr:col>41</xdr:col>
      <xdr:colOff>101600</xdr:colOff>
      <xdr:row>36</xdr:row>
      <xdr:rowOff>30914</xdr:rowOff>
    </xdr:to>
    <xdr:sp macro="" textlink="">
      <xdr:nvSpPr>
        <xdr:cNvPr id="315" name="楕円 314"/>
        <xdr:cNvSpPr/>
      </xdr:nvSpPr>
      <xdr:spPr>
        <a:xfrm>
          <a:off x="7810500" y="610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47441</xdr:rowOff>
    </xdr:from>
    <xdr:ext cx="534377" cy="259045"/>
    <xdr:sp macro="" textlink="">
      <xdr:nvSpPr>
        <xdr:cNvPr id="316" name="テキスト ボックス 315"/>
        <xdr:cNvSpPr txBox="1"/>
      </xdr:nvSpPr>
      <xdr:spPr>
        <a:xfrm>
          <a:off x="7594111" y="587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126695</xdr:rowOff>
    </xdr:from>
    <xdr:to>
      <xdr:col>36</xdr:col>
      <xdr:colOff>165100</xdr:colOff>
      <xdr:row>36</xdr:row>
      <xdr:rowOff>56845</xdr:rowOff>
    </xdr:to>
    <xdr:sp macro="" textlink="">
      <xdr:nvSpPr>
        <xdr:cNvPr id="317" name="楕円 316"/>
        <xdr:cNvSpPr/>
      </xdr:nvSpPr>
      <xdr:spPr>
        <a:xfrm>
          <a:off x="6921500" y="612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73372</xdr:rowOff>
    </xdr:from>
    <xdr:ext cx="534377" cy="259045"/>
    <xdr:sp macro="" textlink="">
      <xdr:nvSpPr>
        <xdr:cNvPr id="318" name="テキスト ボックス 317"/>
        <xdr:cNvSpPr txBox="1"/>
      </xdr:nvSpPr>
      <xdr:spPr>
        <a:xfrm>
          <a:off x="6705111" y="590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67801</xdr:rowOff>
    </xdr:from>
    <xdr:to>
      <xdr:col>54</xdr:col>
      <xdr:colOff>189865</xdr:colOff>
      <xdr:row>57</xdr:row>
      <xdr:rowOff>165038</xdr:rowOff>
    </xdr:to>
    <xdr:cxnSp macro="">
      <xdr:nvCxnSpPr>
        <xdr:cNvPr id="340" name="直線コネクタ 339"/>
        <xdr:cNvCxnSpPr/>
      </xdr:nvCxnSpPr>
      <xdr:spPr>
        <a:xfrm flipV="1">
          <a:off x="10475595" y="8983201"/>
          <a:ext cx="1270" cy="9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168865</xdr:rowOff>
    </xdr:from>
    <xdr:ext cx="534377" cy="259045"/>
    <xdr:sp macro="" textlink="">
      <xdr:nvSpPr>
        <xdr:cNvPr id="341" name="普通建設事業費最小値テキスト"/>
        <xdr:cNvSpPr txBox="1"/>
      </xdr:nvSpPr>
      <xdr:spPr>
        <a:xfrm>
          <a:off x="10528300" y="994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165038</xdr:rowOff>
    </xdr:from>
    <xdr:to>
      <xdr:col>55</xdr:col>
      <xdr:colOff>88900</xdr:colOff>
      <xdr:row>57</xdr:row>
      <xdr:rowOff>165038</xdr:rowOff>
    </xdr:to>
    <xdr:cxnSp macro="">
      <xdr:nvCxnSpPr>
        <xdr:cNvPr id="342" name="直線コネクタ 341"/>
        <xdr:cNvCxnSpPr/>
      </xdr:nvCxnSpPr>
      <xdr:spPr>
        <a:xfrm>
          <a:off x="10388600" y="993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14478</xdr:rowOff>
    </xdr:from>
    <xdr:ext cx="599010" cy="259045"/>
    <xdr:sp macro="" textlink="">
      <xdr:nvSpPr>
        <xdr:cNvPr id="343" name="普通建設事業費最大値テキスト"/>
        <xdr:cNvSpPr txBox="1"/>
      </xdr:nvSpPr>
      <xdr:spPr>
        <a:xfrm>
          <a:off x="10528300" y="8758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67801</xdr:rowOff>
    </xdr:from>
    <xdr:to>
      <xdr:col>55</xdr:col>
      <xdr:colOff>88900</xdr:colOff>
      <xdr:row>52</xdr:row>
      <xdr:rowOff>67801</xdr:rowOff>
    </xdr:to>
    <xdr:cxnSp macro="">
      <xdr:nvCxnSpPr>
        <xdr:cNvPr id="344" name="直線コネクタ 343"/>
        <xdr:cNvCxnSpPr/>
      </xdr:nvCxnSpPr>
      <xdr:spPr>
        <a:xfrm>
          <a:off x="10388600" y="8983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72766</xdr:rowOff>
    </xdr:from>
    <xdr:to>
      <xdr:col>55</xdr:col>
      <xdr:colOff>0</xdr:colOff>
      <xdr:row>57</xdr:row>
      <xdr:rowOff>144395</xdr:rowOff>
    </xdr:to>
    <xdr:cxnSp macro="">
      <xdr:nvCxnSpPr>
        <xdr:cNvPr id="345" name="直線コネクタ 344"/>
        <xdr:cNvCxnSpPr/>
      </xdr:nvCxnSpPr>
      <xdr:spPr>
        <a:xfrm flipV="1">
          <a:off x="9639300" y="9845416"/>
          <a:ext cx="838200" cy="7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92172</xdr:rowOff>
    </xdr:from>
    <xdr:ext cx="534377" cy="259045"/>
    <xdr:sp macro="" textlink="">
      <xdr:nvSpPr>
        <xdr:cNvPr id="346" name="普通建設事業費平均値テキスト"/>
        <xdr:cNvSpPr txBox="1"/>
      </xdr:nvSpPr>
      <xdr:spPr>
        <a:xfrm>
          <a:off x="10528300" y="9521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69295</xdr:rowOff>
    </xdr:from>
    <xdr:to>
      <xdr:col>55</xdr:col>
      <xdr:colOff>50800</xdr:colOff>
      <xdr:row>56</xdr:row>
      <xdr:rowOff>170895</xdr:rowOff>
    </xdr:to>
    <xdr:sp macro="" textlink="">
      <xdr:nvSpPr>
        <xdr:cNvPr id="347" name="フローチャート: 判断 346"/>
        <xdr:cNvSpPr/>
      </xdr:nvSpPr>
      <xdr:spPr>
        <a:xfrm>
          <a:off x="104267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117315</xdr:rowOff>
    </xdr:from>
    <xdr:to>
      <xdr:col>50</xdr:col>
      <xdr:colOff>114300</xdr:colOff>
      <xdr:row>57</xdr:row>
      <xdr:rowOff>144395</xdr:rowOff>
    </xdr:to>
    <xdr:cxnSp macro="">
      <xdr:nvCxnSpPr>
        <xdr:cNvPr id="348" name="直線コネクタ 347"/>
        <xdr:cNvCxnSpPr/>
      </xdr:nvCxnSpPr>
      <xdr:spPr>
        <a:xfrm>
          <a:off x="8750300" y="9889965"/>
          <a:ext cx="889000" cy="2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134255</xdr:rowOff>
    </xdr:from>
    <xdr:to>
      <xdr:col>50</xdr:col>
      <xdr:colOff>165100</xdr:colOff>
      <xdr:row>57</xdr:row>
      <xdr:rowOff>64405</xdr:rowOff>
    </xdr:to>
    <xdr:sp macro="" textlink="">
      <xdr:nvSpPr>
        <xdr:cNvPr id="349" name="フローチャート: 判断 348"/>
        <xdr:cNvSpPr/>
      </xdr:nvSpPr>
      <xdr:spPr>
        <a:xfrm>
          <a:off x="9588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80932</xdr:rowOff>
    </xdr:from>
    <xdr:ext cx="534377" cy="259045"/>
    <xdr:sp macro="" textlink="">
      <xdr:nvSpPr>
        <xdr:cNvPr id="350" name="テキスト ボックス 349"/>
        <xdr:cNvSpPr txBox="1"/>
      </xdr:nvSpPr>
      <xdr:spPr>
        <a:xfrm>
          <a:off x="9372111" y="951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83510</xdr:rowOff>
    </xdr:from>
    <xdr:to>
      <xdr:col>45</xdr:col>
      <xdr:colOff>177800</xdr:colOff>
      <xdr:row>57</xdr:row>
      <xdr:rowOff>117315</xdr:rowOff>
    </xdr:to>
    <xdr:cxnSp macro="">
      <xdr:nvCxnSpPr>
        <xdr:cNvPr id="351" name="直線コネクタ 350"/>
        <xdr:cNvCxnSpPr/>
      </xdr:nvCxnSpPr>
      <xdr:spPr>
        <a:xfrm>
          <a:off x="7861300" y="9856160"/>
          <a:ext cx="889000" cy="3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99616</xdr:rowOff>
    </xdr:from>
    <xdr:to>
      <xdr:col>46</xdr:col>
      <xdr:colOff>38100</xdr:colOff>
      <xdr:row>57</xdr:row>
      <xdr:rowOff>29766</xdr:rowOff>
    </xdr:to>
    <xdr:sp macro="" textlink="">
      <xdr:nvSpPr>
        <xdr:cNvPr id="352" name="フローチャート: 判断 351"/>
        <xdr:cNvSpPr/>
      </xdr:nvSpPr>
      <xdr:spPr>
        <a:xfrm>
          <a:off x="8699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46293</xdr:rowOff>
    </xdr:from>
    <xdr:ext cx="534377" cy="259045"/>
    <xdr:sp macro="" textlink="">
      <xdr:nvSpPr>
        <xdr:cNvPr id="353" name="テキスト ボックス 352"/>
        <xdr:cNvSpPr txBox="1"/>
      </xdr:nvSpPr>
      <xdr:spPr>
        <a:xfrm>
          <a:off x="8483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26867</xdr:rowOff>
    </xdr:from>
    <xdr:to>
      <xdr:col>41</xdr:col>
      <xdr:colOff>50800</xdr:colOff>
      <xdr:row>57</xdr:row>
      <xdr:rowOff>83510</xdr:rowOff>
    </xdr:to>
    <xdr:cxnSp macro="">
      <xdr:nvCxnSpPr>
        <xdr:cNvPr id="354" name="直線コネクタ 353"/>
        <xdr:cNvCxnSpPr/>
      </xdr:nvCxnSpPr>
      <xdr:spPr>
        <a:xfrm>
          <a:off x="6972300" y="9799517"/>
          <a:ext cx="889000" cy="5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125686</xdr:rowOff>
    </xdr:from>
    <xdr:to>
      <xdr:col>41</xdr:col>
      <xdr:colOff>101600</xdr:colOff>
      <xdr:row>57</xdr:row>
      <xdr:rowOff>55836</xdr:rowOff>
    </xdr:to>
    <xdr:sp macro="" textlink="">
      <xdr:nvSpPr>
        <xdr:cNvPr id="355" name="フローチャート: 判断 354"/>
        <xdr:cNvSpPr/>
      </xdr:nvSpPr>
      <xdr:spPr>
        <a:xfrm>
          <a:off x="7810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72363</xdr:rowOff>
    </xdr:from>
    <xdr:ext cx="534377" cy="259045"/>
    <xdr:sp macro="" textlink="">
      <xdr:nvSpPr>
        <xdr:cNvPr id="356" name="テキスト ボックス 355"/>
        <xdr:cNvSpPr txBox="1"/>
      </xdr:nvSpPr>
      <xdr:spPr>
        <a:xfrm>
          <a:off x="7594111" y="950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140440</xdr:rowOff>
    </xdr:from>
    <xdr:to>
      <xdr:col>36</xdr:col>
      <xdr:colOff>165100</xdr:colOff>
      <xdr:row>57</xdr:row>
      <xdr:rowOff>70590</xdr:rowOff>
    </xdr:to>
    <xdr:sp macro="" textlink="">
      <xdr:nvSpPr>
        <xdr:cNvPr id="357" name="フローチャート: 判断 356"/>
        <xdr:cNvSpPr/>
      </xdr:nvSpPr>
      <xdr:spPr>
        <a:xfrm>
          <a:off x="6921500" y="974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87117</xdr:rowOff>
    </xdr:from>
    <xdr:ext cx="534377" cy="259045"/>
    <xdr:sp macro="" textlink="">
      <xdr:nvSpPr>
        <xdr:cNvPr id="358" name="テキスト ボックス 357"/>
        <xdr:cNvSpPr txBox="1"/>
      </xdr:nvSpPr>
      <xdr:spPr>
        <a:xfrm>
          <a:off x="6705111" y="951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21966</xdr:rowOff>
    </xdr:from>
    <xdr:to>
      <xdr:col>55</xdr:col>
      <xdr:colOff>50800</xdr:colOff>
      <xdr:row>57</xdr:row>
      <xdr:rowOff>123566</xdr:rowOff>
    </xdr:to>
    <xdr:sp macro="" textlink="">
      <xdr:nvSpPr>
        <xdr:cNvPr id="364" name="楕円 363"/>
        <xdr:cNvSpPr/>
      </xdr:nvSpPr>
      <xdr:spPr>
        <a:xfrm>
          <a:off x="10426700" y="979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108343</xdr:rowOff>
    </xdr:from>
    <xdr:ext cx="534377" cy="259045"/>
    <xdr:sp macro="" textlink="">
      <xdr:nvSpPr>
        <xdr:cNvPr id="365" name="普通建設事業費該当値テキスト"/>
        <xdr:cNvSpPr txBox="1"/>
      </xdr:nvSpPr>
      <xdr:spPr>
        <a:xfrm>
          <a:off x="10528300" y="970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93595</xdr:rowOff>
    </xdr:from>
    <xdr:to>
      <xdr:col>50</xdr:col>
      <xdr:colOff>165100</xdr:colOff>
      <xdr:row>58</xdr:row>
      <xdr:rowOff>23745</xdr:rowOff>
    </xdr:to>
    <xdr:sp macro="" textlink="">
      <xdr:nvSpPr>
        <xdr:cNvPr id="366" name="楕円 365"/>
        <xdr:cNvSpPr/>
      </xdr:nvSpPr>
      <xdr:spPr>
        <a:xfrm>
          <a:off x="9588500" y="986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14872</xdr:rowOff>
    </xdr:from>
    <xdr:ext cx="534377" cy="259045"/>
    <xdr:sp macro="" textlink="">
      <xdr:nvSpPr>
        <xdr:cNvPr id="367" name="テキスト ボックス 366"/>
        <xdr:cNvSpPr txBox="1"/>
      </xdr:nvSpPr>
      <xdr:spPr>
        <a:xfrm>
          <a:off x="9372111" y="995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66515</xdr:rowOff>
    </xdr:from>
    <xdr:to>
      <xdr:col>46</xdr:col>
      <xdr:colOff>38100</xdr:colOff>
      <xdr:row>57</xdr:row>
      <xdr:rowOff>168115</xdr:rowOff>
    </xdr:to>
    <xdr:sp macro="" textlink="">
      <xdr:nvSpPr>
        <xdr:cNvPr id="368" name="楕円 367"/>
        <xdr:cNvSpPr/>
      </xdr:nvSpPr>
      <xdr:spPr>
        <a:xfrm>
          <a:off x="8699500" y="983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159242</xdr:rowOff>
    </xdr:from>
    <xdr:ext cx="534377" cy="259045"/>
    <xdr:sp macro="" textlink="">
      <xdr:nvSpPr>
        <xdr:cNvPr id="369" name="テキスト ボックス 368"/>
        <xdr:cNvSpPr txBox="1"/>
      </xdr:nvSpPr>
      <xdr:spPr>
        <a:xfrm>
          <a:off x="8483111" y="993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32710</xdr:rowOff>
    </xdr:from>
    <xdr:to>
      <xdr:col>41</xdr:col>
      <xdr:colOff>101600</xdr:colOff>
      <xdr:row>57</xdr:row>
      <xdr:rowOff>134310</xdr:rowOff>
    </xdr:to>
    <xdr:sp macro="" textlink="">
      <xdr:nvSpPr>
        <xdr:cNvPr id="370" name="楕円 369"/>
        <xdr:cNvSpPr/>
      </xdr:nvSpPr>
      <xdr:spPr>
        <a:xfrm>
          <a:off x="7810500" y="980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125437</xdr:rowOff>
    </xdr:from>
    <xdr:ext cx="534377" cy="259045"/>
    <xdr:sp macro="" textlink="">
      <xdr:nvSpPr>
        <xdr:cNvPr id="371" name="テキスト ボックス 370"/>
        <xdr:cNvSpPr txBox="1"/>
      </xdr:nvSpPr>
      <xdr:spPr>
        <a:xfrm>
          <a:off x="7594111" y="989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147517</xdr:rowOff>
    </xdr:from>
    <xdr:to>
      <xdr:col>36</xdr:col>
      <xdr:colOff>165100</xdr:colOff>
      <xdr:row>57</xdr:row>
      <xdr:rowOff>77667</xdr:rowOff>
    </xdr:to>
    <xdr:sp macro="" textlink="">
      <xdr:nvSpPr>
        <xdr:cNvPr id="372" name="楕円 371"/>
        <xdr:cNvSpPr/>
      </xdr:nvSpPr>
      <xdr:spPr>
        <a:xfrm>
          <a:off x="6921500" y="974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68794</xdr:rowOff>
    </xdr:from>
    <xdr:ext cx="534377" cy="259045"/>
    <xdr:sp macro="" textlink="">
      <xdr:nvSpPr>
        <xdr:cNvPr id="373" name="テキスト ボックス 372"/>
        <xdr:cNvSpPr txBox="1"/>
      </xdr:nvSpPr>
      <xdr:spPr>
        <a:xfrm>
          <a:off x="6705111" y="984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158090</xdr:rowOff>
    </xdr:from>
    <xdr:to>
      <xdr:col>54</xdr:col>
      <xdr:colOff>189865</xdr:colOff>
      <xdr:row>79</xdr:row>
      <xdr:rowOff>44450</xdr:rowOff>
    </xdr:to>
    <xdr:cxnSp macro="">
      <xdr:nvCxnSpPr>
        <xdr:cNvPr id="397" name="直線コネクタ 396"/>
        <xdr:cNvCxnSpPr/>
      </xdr:nvCxnSpPr>
      <xdr:spPr>
        <a:xfrm flipV="1">
          <a:off x="10475595" y="11988140"/>
          <a:ext cx="1270" cy="1600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104767</xdr:rowOff>
    </xdr:from>
    <xdr:ext cx="599010" cy="259045"/>
    <xdr:sp macro="" textlink="">
      <xdr:nvSpPr>
        <xdr:cNvPr id="400" name="普通建設事業費 （ うち新規整備　）最大値テキスト"/>
        <xdr:cNvSpPr txBox="1"/>
      </xdr:nvSpPr>
      <xdr:spPr>
        <a:xfrm>
          <a:off x="10528300" y="117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158090</xdr:rowOff>
    </xdr:from>
    <xdr:to>
      <xdr:col>55</xdr:col>
      <xdr:colOff>88900</xdr:colOff>
      <xdr:row>69</xdr:row>
      <xdr:rowOff>158090</xdr:rowOff>
    </xdr:to>
    <xdr:cxnSp macro="">
      <xdr:nvCxnSpPr>
        <xdr:cNvPr id="401" name="直線コネクタ 400"/>
        <xdr:cNvCxnSpPr/>
      </xdr:nvCxnSpPr>
      <xdr:spPr>
        <a:xfrm>
          <a:off x="10388600" y="1198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44450</xdr:rowOff>
    </xdr:from>
    <xdr:to>
      <xdr:col>55</xdr:col>
      <xdr:colOff>0</xdr:colOff>
      <xdr:row>79</xdr:row>
      <xdr:rowOff>44450</xdr:rowOff>
    </xdr:to>
    <xdr:cxnSp macro="">
      <xdr:nvCxnSpPr>
        <xdr:cNvPr id="402" name="直線コネクタ 401"/>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109402</xdr:rowOff>
    </xdr:from>
    <xdr:ext cx="534377" cy="259045"/>
    <xdr:sp macro="" textlink="">
      <xdr:nvSpPr>
        <xdr:cNvPr id="403" name="普通建設事業費 （ うち新規整備　）平均値テキスト"/>
        <xdr:cNvSpPr txBox="1"/>
      </xdr:nvSpPr>
      <xdr:spPr>
        <a:xfrm>
          <a:off x="10528300" y="13139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86525</xdr:rowOff>
    </xdr:from>
    <xdr:to>
      <xdr:col>55</xdr:col>
      <xdr:colOff>50800</xdr:colOff>
      <xdr:row>78</xdr:row>
      <xdr:rowOff>16675</xdr:rowOff>
    </xdr:to>
    <xdr:sp macro="" textlink="">
      <xdr:nvSpPr>
        <xdr:cNvPr id="404" name="フローチャート: 判断 403"/>
        <xdr:cNvSpPr/>
      </xdr:nvSpPr>
      <xdr:spPr>
        <a:xfrm>
          <a:off x="10426700" y="1328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44450</xdr:rowOff>
    </xdr:from>
    <xdr:to>
      <xdr:col>50</xdr:col>
      <xdr:colOff>114300</xdr:colOff>
      <xdr:row>79</xdr:row>
      <xdr:rowOff>44450</xdr:rowOff>
    </xdr:to>
    <xdr:cxnSp macro="">
      <xdr:nvCxnSpPr>
        <xdr:cNvPr id="405" name="直線コネクタ 404"/>
        <xdr:cNvCxnSpPr/>
      </xdr:nvCxnSpPr>
      <xdr:spPr>
        <a:xfrm>
          <a:off x="8750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157620</xdr:rowOff>
    </xdr:from>
    <xdr:to>
      <xdr:col>50</xdr:col>
      <xdr:colOff>165100</xdr:colOff>
      <xdr:row>78</xdr:row>
      <xdr:rowOff>87770</xdr:rowOff>
    </xdr:to>
    <xdr:sp macro="" textlink="">
      <xdr:nvSpPr>
        <xdr:cNvPr id="406" name="フローチャート: 判断 405"/>
        <xdr:cNvSpPr/>
      </xdr:nvSpPr>
      <xdr:spPr>
        <a:xfrm>
          <a:off x="9588500" y="1335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104297</xdr:rowOff>
    </xdr:from>
    <xdr:ext cx="534377" cy="259045"/>
    <xdr:sp macro="" textlink="">
      <xdr:nvSpPr>
        <xdr:cNvPr id="407" name="テキスト ボックス 406"/>
        <xdr:cNvSpPr txBox="1"/>
      </xdr:nvSpPr>
      <xdr:spPr>
        <a:xfrm>
          <a:off x="9372111" y="1313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8713</xdr:rowOff>
    </xdr:from>
    <xdr:to>
      <xdr:col>45</xdr:col>
      <xdr:colOff>177800</xdr:colOff>
      <xdr:row>79</xdr:row>
      <xdr:rowOff>44450</xdr:rowOff>
    </xdr:to>
    <xdr:cxnSp macro="">
      <xdr:nvCxnSpPr>
        <xdr:cNvPr id="408" name="直線コネクタ 407"/>
        <xdr:cNvCxnSpPr/>
      </xdr:nvCxnSpPr>
      <xdr:spPr>
        <a:xfrm>
          <a:off x="7861300" y="13553263"/>
          <a:ext cx="889000" cy="3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123140</xdr:rowOff>
    </xdr:from>
    <xdr:to>
      <xdr:col>46</xdr:col>
      <xdr:colOff>38100</xdr:colOff>
      <xdr:row>78</xdr:row>
      <xdr:rowOff>53290</xdr:rowOff>
    </xdr:to>
    <xdr:sp macro="" textlink="">
      <xdr:nvSpPr>
        <xdr:cNvPr id="409" name="フローチャート: 判断 408"/>
        <xdr:cNvSpPr/>
      </xdr:nvSpPr>
      <xdr:spPr>
        <a:xfrm>
          <a:off x="8699500" y="133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69817</xdr:rowOff>
    </xdr:from>
    <xdr:ext cx="534377" cy="259045"/>
    <xdr:sp macro="" textlink="">
      <xdr:nvSpPr>
        <xdr:cNvPr id="410" name="テキスト ボックス 409"/>
        <xdr:cNvSpPr txBox="1"/>
      </xdr:nvSpPr>
      <xdr:spPr>
        <a:xfrm>
          <a:off x="8483111" y="1310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8713</xdr:rowOff>
    </xdr:from>
    <xdr:to>
      <xdr:col>41</xdr:col>
      <xdr:colOff>50800</xdr:colOff>
      <xdr:row>79</xdr:row>
      <xdr:rowOff>27482</xdr:rowOff>
    </xdr:to>
    <xdr:cxnSp macro="">
      <xdr:nvCxnSpPr>
        <xdr:cNvPr id="411" name="直線コネクタ 410"/>
        <xdr:cNvCxnSpPr/>
      </xdr:nvCxnSpPr>
      <xdr:spPr>
        <a:xfrm flipV="1">
          <a:off x="6972300" y="13553263"/>
          <a:ext cx="889000" cy="1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160871</xdr:rowOff>
    </xdr:from>
    <xdr:to>
      <xdr:col>41</xdr:col>
      <xdr:colOff>101600</xdr:colOff>
      <xdr:row>78</xdr:row>
      <xdr:rowOff>91021</xdr:rowOff>
    </xdr:to>
    <xdr:sp macro="" textlink="">
      <xdr:nvSpPr>
        <xdr:cNvPr id="412" name="フローチャート: 判断 411"/>
        <xdr:cNvSpPr/>
      </xdr:nvSpPr>
      <xdr:spPr>
        <a:xfrm>
          <a:off x="7810500" y="1336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107548</xdr:rowOff>
    </xdr:from>
    <xdr:ext cx="534377" cy="259045"/>
    <xdr:sp macro="" textlink="">
      <xdr:nvSpPr>
        <xdr:cNvPr id="413" name="テキスト ボックス 412"/>
        <xdr:cNvSpPr txBox="1"/>
      </xdr:nvSpPr>
      <xdr:spPr>
        <a:xfrm>
          <a:off x="7594111" y="1313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147320</xdr:rowOff>
    </xdr:from>
    <xdr:to>
      <xdr:col>36</xdr:col>
      <xdr:colOff>165100</xdr:colOff>
      <xdr:row>77</xdr:row>
      <xdr:rowOff>77470</xdr:rowOff>
    </xdr:to>
    <xdr:sp macro="" textlink="">
      <xdr:nvSpPr>
        <xdr:cNvPr id="414" name="フローチャート: 判断 413"/>
        <xdr:cNvSpPr/>
      </xdr:nvSpPr>
      <xdr:spPr>
        <a:xfrm>
          <a:off x="6921500" y="131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93997</xdr:rowOff>
    </xdr:from>
    <xdr:ext cx="534377" cy="259045"/>
    <xdr:sp macro="" textlink="">
      <xdr:nvSpPr>
        <xdr:cNvPr id="415" name="テキスト ボックス 414"/>
        <xdr:cNvSpPr txBox="1"/>
      </xdr:nvSpPr>
      <xdr:spPr>
        <a:xfrm>
          <a:off x="6705111" y="1295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1" name="楕円 420"/>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2"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3" name="楕円 422"/>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4" name="テキスト ボックス 423"/>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25" name="楕円 424"/>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26" name="テキスト ボックス 425"/>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129363</xdr:rowOff>
    </xdr:from>
    <xdr:to>
      <xdr:col>41</xdr:col>
      <xdr:colOff>101600</xdr:colOff>
      <xdr:row>79</xdr:row>
      <xdr:rowOff>59513</xdr:rowOff>
    </xdr:to>
    <xdr:sp macro="" textlink="">
      <xdr:nvSpPr>
        <xdr:cNvPr id="427" name="楕円 426"/>
        <xdr:cNvSpPr/>
      </xdr:nvSpPr>
      <xdr:spPr>
        <a:xfrm>
          <a:off x="7810500" y="1350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50640</xdr:rowOff>
    </xdr:from>
    <xdr:ext cx="469744" cy="259045"/>
    <xdr:sp macro="" textlink="">
      <xdr:nvSpPr>
        <xdr:cNvPr id="428" name="テキスト ボックス 427"/>
        <xdr:cNvSpPr txBox="1"/>
      </xdr:nvSpPr>
      <xdr:spPr>
        <a:xfrm>
          <a:off x="7626428" y="13595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148132</xdr:rowOff>
    </xdr:from>
    <xdr:to>
      <xdr:col>36</xdr:col>
      <xdr:colOff>165100</xdr:colOff>
      <xdr:row>79</xdr:row>
      <xdr:rowOff>78282</xdr:rowOff>
    </xdr:to>
    <xdr:sp macro="" textlink="">
      <xdr:nvSpPr>
        <xdr:cNvPr id="429" name="楕円 428"/>
        <xdr:cNvSpPr/>
      </xdr:nvSpPr>
      <xdr:spPr>
        <a:xfrm>
          <a:off x="6921500" y="1352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69409</xdr:rowOff>
    </xdr:from>
    <xdr:ext cx="469744" cy="259045"/>
    <xdr:sp macro="" textlink="">
      <xdr:nvSpPr>
        <xdr:cNvPr id="430" name="テキスト ボックス 429"/>
        <xdr:cNvSpPr txBox="1"/>
      </xdr:nvSpPr>
      <xdr:spPr>
        <a:xfrm>
          <a:off x="6737428" y="13613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155384</xdr:rowOff>
    </xdr:from>
    <xdr:to>
      <xdr:col>54</xdr:col>
      <xdr:colOff>189865</xdr:colOff>
      <xdr:row>98</xdr:row>
      <xdr:rowOff>64897</xdr:rowOff>
    </xdr:to>
    <xdr:cxnSp macro="">
      <xdr:nvCxnSpPr>
        <xdr:cNvPr id="454" name="直線コネクタ 453"/>
        <xdr:cNvCxnSpPr/>
      </xdr:nvCxnSpPr>
      <xdr:spPr>
        <a:xfrm flipV="1">
          <a:off x="10475595" y="15414434"/>
          <a:ext cx="1270" cy="145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68724</xdr:rowOff>
    </xdr:from>
    <xdr:ext cx="534377" cy="259045"/>
    <xdr:sp macro="" textlink="">
      <xdr:nvSpPr>
        <xdr:cNvPr id="455" name="普通建設事業費 （ うち更新整備　）最小値テキスト"/>
        <xdr:cNvSpPr txBox="1"/>
      </xdr:nvSpPr>
      <xdr:spPr>
        <a:xfrm>
          <a:off x="10528300" y="1687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64897</xdr:rowOff>
    </xdr:from>
    <xdr:to>
      <xdr:col>55</xdr:col>
      <xdr:colOff>88900</xdr:colOff>
      <xdr:row>98</xdr:row>
      <xdr:rowOff>64897</xdr:rowOff>
    </xdr:to>
    <xdr:cxnSp macro="">
      <xdr:nvCxnSpPr>
        <xdr:cNvPr id="456" name="直線コネクタ 455"/>
        <xdr:cNvCxnSpPr/>
      </xdr:nvCxnSpPr>
      <xdr:spPr>
        <a:xfrm>
          <a:off x="10388600" y="1686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102061</xdr:rowOff>
    </xdr:from>
    <xdr:ext cx="599010" cy="259045"/>
    <xdr:sp macro="" textlink="">
      <xdr:nvSpPr>
        <xdr:cNvPr id="457" name="普通建設事業費 （ うち更新整備　）最大値テキスト"/>
        <xdr:cNvSpPr txBox="1"/>
      </xdr:nvSpPr>
      <xdr:spPr>
        <a:xfrm>
          <a:off x="10528300" y="1518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155384</xdr:rowOff>
    </xdr:from>
    <xdr:to>
      <xdr:col>55</xdr:col>
      <xdr:colOff>88900</xdr:colOff>
      <xdr:row>89</xdr:row>
      <xdr:rowOff>155384</xdr:rowOff>
    </xdr:to>
    <xdr:cxnSp macro="">
      <xdr:nvCxnSpPr>
        <xdr:cNvPr id="458" name="直線コネクタ 457"/>
        <xdr:cNvCxnSpPr/>
      </xdr:nvCxnSpPr>
      <xdr:spPr>
        <a:xfrm>
          <a:off x="10388600" y="15414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123610</xdr:rowOff>
    </xdr:from>
    <xdr:to>
      <xdr:col>55</xdr:col>
      <xdr:colOff>0</xdr:colOff>
      <xdr:row>97</xdr:row>
      <xdr:rowOff>2933</xdr:rowOff>
    </xdr:to>
    <xdr:cxnSp macro="">
      <xdr:nvCxnSpPr>
        <xdr:cNvPr id="459" name="直線コネクタ 458"/>
        <xdr:cNvCxnSpPr/>
      </xdr:nvCxnSpPr>
      <xdr:spPr>
        <a:xfrm flipV="1">
          <a:off x="9639300" y="16411360"/>
          <a:ext cx="838200" cy="22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72838</xdr:rowOff>
    </xdr:from>
    <xdr:ext cx="534377" cy="259045"/>
    <xdr:sp macro="" textlink="">
      <xdr:nvSpPr>
        <xdr:cNvPr id="460" name="普通建設事業費 （ うち更新整備　）平均値テキスト"/>
        <xdr:cNvSpPr txBox="1"/>
      </xdr:nvSpPr>
      <xdr:spPr>
        <a:xfrm>
          <a:off x="10528300" y="16189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49961</xdr:rowOff>
    </xdr:from>
    <xdr:to>
      <xdr:col>55</xdr:col>
      <xdr:colOff>50800</xdr:colOff>
      <xdr:row>95</xdr:row>
      <xdr:rowOff>151561</xdr:rowOff>
    </xdr:to>
    <xdr:sp macro="" textlink="">
      <xdr:nvSpPr>
        <xdr:cNvPr id="461" name="フローチャート: 判断 460"/>
        <xdr:cNvSpPr/>
      </xdr:nvSpPr>
      <xdr:spPr>
        <a:xfrm>
          <a:off x="10426700" y="1633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54432</xdr:rowOff>
    </xdr:from>
    <xdr:to>
      <xdr:col>50</xdr:col>
      <xdr:colOff>114300</xdr:colOff>
      <xdr:row>97</xdr:row>
      <xdr:rowOff>2933</xdr:rowOff>
    </xdr:to>
    <xdr:cxnSp macro="">
      <xdr:nvCxnSpPr>
        <xdr:cNvPr id="462" name="直線コネクタ 461"/>
        <xdr:cNvCxnSpPr/>
      </xdr:nvCxnSpPr>
      <xdr:spPr>
        <a:xfrm>
          <a:off x="8750300" y="16513632"/>
          <a:ext cx="889000" cy="11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140145</xdr:rowOff>
    </xdr:from>
    <xdr:to>
      <xdr:col>50</xdr:col>
      <xdr:colOff>165100</xdr:colOff>
      <xdr:row>96</xdr:row>
      <xdr:rowOff>70295</xdr:rowOff>
    </xdr:to>
    <xdr:sp macro="" textlink="">
      <xdr:nvSpPr>
        <xdr:cNvPr id="463" name="フローチャート: 判断 462"/>
        <xdr:cNvSpPr/>
      </xdr:nvSpPr>
      <xdr:spPr>
        <a:xfrm>
          <a:off x="95885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86822</xdr:rowOff>
    </xdr:from>
    <xdr:ext cx="534377" cy="259045"/>
    <xdr:sp macro="" textlink="">
      <xdr:nvSpPr>
        <xdr:cNvPr id="464" name="テキスト ボックス 463"/>
        <xdr:cNvSpPr txBox="1"/>
      </xdr:nvSpPr>
      <xdr:spPr>
        <a:xfrm>
          <a:off x="9372111" y="162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9474</xdr:rowOff>
    </xdr:from>
    <xdr:to>
      <xdr:col>45</xdr:col>
      <xdr:colOff>177800</xdr:colOff>
      <xdr:row>96</xdr:row>
      <xdr:rowOff>54432</xdr:rowOff>
    </xdr:to>
    <xdr:cxnSp macro="">
      <xdr:nvCxnSpPr>
        <xdr:cNvPr id="465" name="直線コネクタ 464"/>
        <xdr:cNvCxnSpPr/>
      </xdr:nvCxnSpPr>
      <xdr:spPr>
        <a:xfrm>
          <a:off x="7861300" y="16468674"/>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99467</xdr:rowOff>
    </xdr:from>
    <xdr:to>
      <xdr:col>46</xdr:col>
      <xdr:colOff>38100</xdr:colOff>
      <xdr:row>96</xdr:row>
      <xdr:rowOff>29617</xdr:rowOff>
    </xdr:to>
    <xdr:sp macro="" textlink="">
      <xdr:nvSpPr>
        <xdr:cNvPr id="466" name="フローチャート: 判断 465"/>
        <xdr:cNvSpPr/>
      </xdr:nvSpPr>
      <xdr:spPr>
        <a:xfrm>
          <a:off x="8699500" y="1638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46144</xdr:rowOff>
    </xdr:from>
    <xdr:ext cx="534377" cy="259045"/>
    <xdr:sp macro="" textlink="">
      <xdr:nvSpPr>
        <xdr:cNvPr id="467" name="テキスト ボックス 466"/>
        <xdr:cNvSpPr txBox="1"/>
      </xdr:nvSpPr>
      <xdr:spPr>
        <a:xfrm>
          <a:off x="8483111" y="1616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165506</xdr:rowOff>
    </xdr:from>
    <xdr:to>
      <xdr:col>41</xdr:col>
      <xdr:colOff>50800</xdr:colOff>
      <xdr:row>96</xdr:row>
      <xdr:rowOff>9474</xdr:rowOff>
    </xdr:to>
    <xdr:cxnSp macro="">
      <xdr:nvCxnSpPr>
        <xdr:cNvPr id="468" name="直線コネクタ 467"/>
        <xdr:cNvCxnSpPr/>
      </xdr:nvCxnSpPr>
      <xdr:spPr>
        <a:xfrm>
          <a:off x="6972300" y="16281806"/>
          <a:ext cx="889000" cy="1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107962</xdr:rowOff>
    </xdr:from>
    <xdr:to>
      <xdr:col>41</xdr:col>
      <xdr:colOff>101600</xdr:colOff>
      <xdr:row>96</xdr:row>
      <xdr:rowOff>38112</xdr:rowOff>
    </xdr:to>
    <xdr:sp macro="" textlink="">
      <xdr:nvSpPr>
        <xdr:cNvPr id="469" name="フローチャート: 判断 468"/>
        <xdr:cNvSpPr/>
      </xdr:nvSpPr>
      <xdr:spPr>
        <a:xfrm>
          <a:off x="7810500" y="1639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54639</xdr:rowOff>
    </xdr:from>
    <xdr:ext cx="534377" cy="259045"/>
    <xdr:sp macro="" textlink="">
      <xdr:nvSpPr>
        <xdr:cNvPr id="470" name="テキスト ボックス 469"/>
        <xdr:cNvSpPr txBox="1"/>
      </xdr:nvSpPr>
      <xdr:spPr>
        <a:xfrm>
          <a:off x="7594111" y="1617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152400</xdr:rowOff>
    </xdr:from>
    <xdr:to>
      <xdr:col>36</xdr:col>
      <xdr:colOff>165100</xdr:colOff>
      <xdr:row>97</xdr:row>
      <xdr:rowOff>82550</xdr:rowOff>
    </xdr:to>
    <xdr:sp macro="" textlink="">
      <xdr:nvSpPr>
        <xdr:cNvPr id="471" name="フローチャート: 判断 470"/>
        <xdr:cNvSpPr/>
      </xdr:nvSpPr>
      <xdr:spPr>
        <a:xfrm>
          <a:off x="6921500" y="1661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73677</xdr:rowOff>
    </xdr:from>
    <xdr:ext cx="534377" cy="259045"/>
    <xdr:sp macro="" textlink="">
      <xdr:nvSpPr>
        <xdr:cNvPr id="472" name="テキスト ボックス 471"/>
        <xdr:cNvSpPr txBox="1"/>
      </xdr:nvSpPr>
      <xdr:spPr>
        <a:xfrm>
          <a:off x="6705111" y="1670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72810</xdr:rowOff>
    </xdr:from>
    <xdr:to>
      <xdr:col>55</xdr:col>
      <xdr:colOff>50800</xdr:colOff>
      <xdr:row>96</xdr:row>
      <xdr:rowOff>2960</xdr:rowOff>
    </xdr:to>
    <xdr:sp macro="" textlink="">
      <xdr:nvSpPr>
        <xdr:cNvPr id="478" name="楕円 477"/>
        <xdr:cNvSpPr/>
      </xdr:nvSpPr>
      <xdr:spPr>
        <a:xfrm>
          <a:off x="10426700" y="1636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51237</xdr:rowOff>
    </xdr:from>
    <xdr:ext cx="534377" cy="259045"/>
    <xdr:sp macro="" textlink="">
      <xdr:nvSpPr>
        <xdr:cNvPr id="479" name="普通建設事業費 （ うち更新整備　）該当値テキスト"/>
        <xdr:cNvSpPr txBox="1"/>
      </xdr:nvSpPr>
      <xdr:spPr>
        <a:xfrm>
          <a:off x="10528300" y="1633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123583</xdr:rowOff>
    </xdr:from>
    <xdr:to>
      <xdr:col>50</xdr:col>
      <xdr:colOff>165100</xdr:colOff>
      <xdr:row>97</xdr:row>
      <xdr:rowOff>53733</xdr:rowOff>
    </xdr:to>
    <xdr:sp macro="" textlink="">
      <xdr:nvSpPr>
        <xdr:cNvPr id="480" name="楕円 479"/>
        <xdr:cNvSpPr/>
      </xdr:nvSpPr>
      <xdr:spPr>
        <a:xfrm>
          <a:off x="9588500" y="1658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44860</xdr:rowOff>
    </xdr:from>
    <xdr:ext cx="534377" cy="259045"/>
    <xdr:sp macro="" textlink="">
      <xdr:nvSpPr>
        <xdr:cNvPr id="481" name="テキスト ボックス 480"/>
        <xdr:cNvSpPr txBox="1"/>
      </xdr:nvSpPr>
      <xdr:spPr>
        <a:xfrm>
          <a:off x="9372111" y="1667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3632</xdr:rowOff>
    </xdr:from>
    <xdr:to>
      <xdr:col>46</xdr:col>
      <xdr:colOff>38100</xdr:colOff>
      <xdr:row>96</xdr:row>
      <xdr:rowOff>105232</xdr:rowOff>
    </xdr:to>
    <xdr:sp macro="" textlink="">
      <xdr:nvSpPr>
        <xdr:cNvPr id="482" name="楕円 481"/>
        <xdr:cNvSpPr/>
      </xdr:nvSpPr>
      <xdr:spPr>
        <a:xfrm>
          <a:off x="8699500" y="1646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96359</xdr:rowOff>
    </xdr:from>
    <xdr:ext cx="534377" cy="259045"/>
    <xdr:sp macro="" textlink="">
      <xdr:nvSpPr>
        <xdr:cNvPr id="483" name="テキスト ボックス 482"/>
        <xdr:cNvSpPr txBox="1"/>
      </xdr:nvSpPr>
      <xdr:spPr>
        <a:xfrm>
          <a:off x="8483111" y="165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130124</xdr:rowOff>
    </xdr:from>
    <xdr:to>
      <xdr:col>41</xdr:col>
      <xdr:colOff>101600</xdr:colOff>
      <xdr:row>96</xdr:row>
      <xdr:rowOff>60274</xdr:rowOff>
    </xdr:to>
    <xdr:sp macro="" textlink="">
      <xdr:nvSpPr>
        <xdr:cNvPr id="484" name="楕円 483"/>
        <xdr:cNvSpPr/>
      </xdr:nvSpPr>
      <xdr:spPr>
        <a:xfrm>
          <a:off x="7810500" y="1641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51401</xdr:rowOff>
    </xdr:from>
    <xdr:ext cx="534377" cy="259045"/>
    <xdr:sp macro="" textlink="">
      <xdr:nvSpPr>
        <xdr:cNvPr id="485" name="テキスト ボックス 484"/>
        <xdr:cNvSpPr txBox="1"/>
      </xdr:nvSpPr>
      <xdr:spPr>
        <a:xfrm>
          <a:off x="7594111" y="1651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114706</xdr:rowOff>
    </xdr:from>
    <xdr:to>
      <xdr:col>36</xdr:col>
      <xdr:colOff>165100</xdr:colOff>
      <xdr:row>95</xdr:row>
      <xdr:rowOff>44856</xdr:rowOff>
    </xdr:to>
    <xdr:sp macro="" textlink="">
      <xdr:nvSpPr>
        <xdr:cNvPr id="486" name="楕円 485"/>
        <xdr:cNvSpPr/>
      </xdr:nvSpPr>
      <xdr:spPr>
        <a:xfrm>
          <a:off x="6921500" y="1623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61383</xdr:rowOff>
    </xdr:from>
    <xdr:ext cx="534377" cy="259045"/>
    <xdr:sp macro="" textlink="">
      <xdr:nvSpPr>
        <xdr:cNvPr id="487" name="テキスト ボックス 486"/>
        <xdr:cNvSpPr txBox="1"/>
      </xdr:nvSpPr>
      <xdr:spPr>
        <a:xfrm>
          <a:off x="6705111" y="1600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48100</xdr:rowOff>
    </xdr:from>
    <xdr:to>
      <xdr:col>85</xdr:col>
      <xdr:colOff>126364</xdr:colOff>
      <xdr:row>38</xdr:row>
      <xdr:rowOff>139700</xdr:rowOff>
    </xdr:to>
    <xdr:cxnSp macro="">
      <xdr:nvCxnSpPr>
        <xdr:cNvPr id="509" name="直線コネクタ 508"/>
        <xdr:cNvCxnSpPr/>
      </xdr:nvCxnSpPr>
      <xdr:spPr>
        <a:xfrm flipV="1">
          <a:off x="16317595" y="5363050"/>
          <a:ext cx="1269" cy="129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166227</xdr:rowOff>
    </xdr:from>
    <xdr:ext cx="534377" cy="259045"/>
    <xdr:sp macro="" textlink="">
      <xdr:nvSpPr>
        <xdr:cNvPr id="512" name="災害復旧事業費最大値テキスト"/>
        <xdr:cNvSpPr txBox="1"/>
      </xdr:nvSpPr>
      <xdr:spPr>
        <a:xfrm>
          <a:off x="16370300" y="513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48100</xdr:rowOff>
    </xdr:from>
    <xdr:to>
      <xdr:col>86</xdr:col>
      <xdr:colOff>25400</xdr:colOff>
      <xdr:row>31</xdr:row>
      <xdr:rowOff>48100</xdr:rowOff>
    </xdr:to>
    <xdr:cxnSp macro="">
      <xdr:nvCxnSpPr>
        <xdr:cNvPr id="513" name="直線コネクタ 512"/>
        <xdr:cNvCxnSpPr/>
      </xdr:nvCxnSpPr>
      <xdr:spPr>
        <a:xfrm>
          <a:off x="16230600" y="536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52877</xdr:rowOff>
    </xdr:from>
    <xdr:to>
      <xdr:col>85</xdr:col>
      <xdr:colOff>127000</xdr:colOff>
      <xdr:row>38</xdr:row>
      <xdr:rowOff>137002</xdr:rowOff>
    </xdr:to>
    <xdr:cxnSp macro="">
      <xdr:nvCxnSpPr>
        <xdr:cNvPr id="514" name="直線コネクタ 513"/>
        <xdr:cNvCxnSpPr/>
      </xdr:nvCxnSpPr>
      <xdr:spPr>
        <a:xfrm flipV="1">
          <a:off x="15481300" y="6567977"/>
          <a:ext cx="8382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101124</xdr:rowOff>
    </xdr:from>
    <xdr:ext cx="469744" cy="259045"/>
    <xdr:sp macro="" textlink="">
      <xdr:nvSpPr>
        <xdr:cNvPr id="515" name="災害復旧事業費平均値テキスト"/>
        <xdr:cNvSpPr txBox="1"/>
      </xdr:nvSpPr>
      <xdr:spPr>
        <a:xfrm>
          <a:off x="16370300" y="6273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78247</xdr:rowOff>
    </xdr:from>
    <xdr:to>
      <xdr:col>85</xdr:col>
      <xdr:colOff>177800</xdr:colOff>
      <xdr:row>38</xdr:row>
      <xdr:rowOff>8397</xdr:rowOff>
    </xdr:to>
    <xdr:sp macro="" textlink="">
      <xdr:nvSpPr>
        <xdr:cNvPr id="516" name="フローチャート: 判断 515"/>
        <xdr:cNvSpPr/>
      </xdr:nvSpPr>
      <xdr:spPr>
        <a:xfrm>
          <a:off x="16268700" y="64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135723</xdr:rowOff>
    </xdr:from>
    <xdr:to>
      <xdr:col>81</xdr:col>
      <xdr:colOff>50800</xdr:colOff>
      <xdr:row>38</xdr:row>
      <xdr:rowOff>137002</xdr:rowOff>
    </xdr:to>
    <xdr:cxnSp macro="">
      <xdr:nvCxnSpPr>
        <xdr:cNvPr id="517" name="直線コネクタ 516"/>
        <xdr:cNvCxnSpPr/>
      </xdr:nvCxnSpPr>
      <xdr:spPr>
        <a:xfrm>
          <a:off x="14592300" y="6650823"/>
          <a:ext cx="889000" cy="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120035</xdr:rowOff>
    </xdr:from>
    <xdr:to>
      <xdr:col>81</xdr:col>
      <xdr:colOff>101600</xdr:colOff>
      <xdr:row>38</xdr:row>
      <xdr:rowOff>50185</xdr:rowOff>
    </xdr:to>
    <xdr:sp macro="" textlink="">
      <xdr:nvSpPr>
        <xdr:cNvPr id="518" name="フローチャート: 判断 517"/>
        <xdr:cNvSpPr/>
      </xdr:nvSpPr>
      <xdr:spPr>
        <a:xfrm>
          <a:off x="15430500" y="646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66712</xdr:rowOff>
    </xdr:from>
    <xdr:ext cx="469744" cy="259045"/>
    <xdr:sp macro="" textlink="">
      <xdr:nvSpPr>
        <xdr:cNvPr id="519" name="テキスト ボックス 518"/>
        <xdr:cNvSpPr txBox="1"/>
      </xdr:nvSpPr>
      <xdr:spPr>
        <a:xfrm>
          <a:off x="15246428" y="623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135723</xdr:rowOff>
    </xdr:from>
    <xdr:to>
      <xdr:col>76</xdr:col>
      <xdr:colOff>114300</xdr:colOff>
      <xdr:row>38</xdr:row>
      <xdr:rowOff>139700</xdr:rowOff>
    </xdr:to>
    <xdr:cxnSp macro="">
      <xdr:nvCxnSpPr>
        <xdr:cNvPr id="520" name="直線コネクタ 519"/>
        <xdr:cNvCxnSpPr/>
      </xdr:nvCxnSpPr>
      <xdr:spPr>
        <a:xfrm flipV="1">
          <a:off x="13703300" y="6650823"/>
          <a:ext cx="889000" cy="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28001</xdr:rowOff>
    </xdr:from>
    <xdr:to>
      <xdr:col>76</xdr:col>
      <xdr:colOff>165100</xdr:colOff>
      <xdr:row>38</xdr:row>
      <xdr:rowOff>129601</xdr:rowOff>
    </xdr:to>
    <xdr:sp macro="" textlink="">
      <xdr:nvSpPr>
        <xdr:cNvPr id="521" name="フローチャート: 判断 520"/>
        <xdr:cNvSpPr/>
      </xdr:nvSpPr>
      <xdr:spPr>
        <a:xfrm>
          <a:off x="14541500" y="654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146128</xdr:rowOff>
    </xdr:from>
    <xdr:ext cx="469744" cy="259045"/>
    <xdr:sp macro="" textlink="">
      <xdr:nvSpPr>
        <xdr:cNvPr id="522" name="テキスト ボックス 521"/>
        <xdr:cNvSpPr txBox="1"/>
      </xdr:nvSpPr>
      <xdr:spPr>
        <a:xfrm>
          <a:off x="14357428" y="631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138511</xdr:rowOff>
    </xdr:from>
    <xdr:to>
      <xdr:col>71</xdr:col>
      <xdr:colOff>177800</xdr:colOff>
      <xdr:row>38</xdr:row>
      <xdr:rowOff>139700</xdr:rowOff>
    </xdr:to>
    <xdr:cxnSp macro="">
      <xdr:nvCxnSpPr>
        <xdr:cNvPr id="523" name="直線コネクタ 522"/>
        <xdr:cNvCxnSpPr/>
      </xdr:nvCxnSpPr>
      <xdr:spPr>
        <a:xfrm>
          <a:off x="12814300" y="6653611"/>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159903</xdr:rowOff>
    </xdr:from>
    <xdr:to>
      <xdr:col>72</xdr:col>
      <xdr:colOff>38100</xdr:colOff>
      <xdr:row>38</xdr:row>
      <xdr:rowOff>90053</xdr:rowOff>
    </xdr:to>
    <xdr:sp macro="" textlink="">
      <xdr:nvSpPr>
        <xdr:cNvPr id="524" name="フローチャート: 判断 523"/>
        <xdr:cNvSpPr/>
      </xdr:nvSpPr>
      <xdr:spPr>
        <a:xfrm>
          <a:off x="13652500" y="650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106580</xdr:rowOff>
    </xdr:from>
    <xdr:ext cx="469744" cy="259045"/>
    <xdr:sp macro="" textlink="">
      <xdr:nvSpPr>
        <xdr:cNvPr id="525" name="テキスト ボックス 524"/>
        <xdr:cNvSpPr txBox="1"/>
      </xdr:nvSpPr>
      <xdr:spPr>
        <a:xfrm>
          <a:off x="13468428" y="627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10696</xdr:rowOff>
    </xdr:from>
    <xdr:to>
      <xdr:col>67</xdr:col>
      <xdr:colOff>101600</xdr:colOff>
      <xdr:row>38</xdr:row>
      <xdr:rowOff>112296</xdr:rowOff>
    </xdr:to>
    <xdr:sp macro="" textlink="">
      <xdr:nvSpPr>
        <xdr:cNvPr id="526" name="フローチャート: 判断 525"/>
        <xdr:cNvSpPr/>
      </xdr:nvSpPr>
      <xdr:spPr>
        <a:xfrm>
          <a:off x="12763500" y="652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128823</xdr:rowOff>
    </xdr:from>
    <xdr:ext cx="469744" cy="259045"/>
    <xdr:sp macro="" textlink="">
      <xdr:nvSpPr>
        <xdr:cNvPr id="527" name="テキスト ボックス 526"/>
        <xdr:cNvSpPr txBox="1"/>
      </xdr:nvSpPr>
      <xdr:spPr>
        <a:xfrm>
          <a:off x="12579428" y="630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2077</xdr:rowOff>
    </xdr:from>
    <xdr:to>
      <xdr:col>85</xdr:col>
      <xdr:colOff>177800</xdr:colOff>
      <xdr:row>38</xdr:row>
      <xdr:rowOff>103677</xdr:rowOff>
    </xdr:to>
    <xdr:sp macro="" textlink="">
      <xdr:nvSpPr>
        <xdr:cNvPr id="533" name="楕円 532"/>
        <xdr:cNvSpPr/>
      </xdr:nvSpPr>
      <xdr:spPr>
        <a:xfrm>
          <a:off x="16268700" y="651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88455</xdr:rowOff>
    </xdr:from>
    <xdr:ext cx="469744" cy="259045"/>
    <xdr:sp macro="" textlink="">
      <xdr:nvSpPr>
        <xdr:cNvPr id="534" name="災害復旧事業費該当値テキスト"/>
        <xdr:cNvSpPr txBox="1"/>
      </xdr:nvSpPr>
      <xdr:spPr>
        <a:xfrm>
          <a:off x="16370300" y="643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86202</xdr:rowOff>
    </xdr:from>
    <xdr:to>
      <xdr:col>81</xdr:col>
      <xdr:colOff>101600</xdr:colOff>
      <xdr:row>39</xdr:row>
      <xdr:rowOff>16352</xdr:rowOff>
    </xdr:to>
    <xdr:sp macro="" textlink="">
      <xdr:nvSpPr>
        <xdr:cNvPr id="535" name="楕円 534"/>
        <xdr:cNvSpPr/>
      </xdr:nvSpPr>
      <xdr:spPr>
        <a:xfrm>
          <a:off x="15430500" y="660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7479</xdr:rowOff>
    </xdr:from>
    <xdr:ext cx="378565" cy="259045"/>
    <xdr:sp macro="" textlink="">
      <xdr:nvSpPr>
        <xdr:cNvPr id="536" name="テキスト ボックス 535"/>
        <xdr:cNvSpPr txBox="1"/>
      </xdr:nvSpPr>
      <xdr:spPr>
        <a:xfrm>
          <a:off x="15292017" y="6694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84923</xdr:rowOff>
    </xdr:from>
    <xdr:to>
      <xdr:col>76</xdr:col>
      <xdr:colOff>165100</xdr:colOff>
      <xdr:row>39</xdr:row>
      <xdr:rowOff>15073</xdr:rowOff>
    </xdr:to>
    <xdr:sp macro="" textlink="">
      <xdr:nvSpPr>
        <xdr:cNvPr id="537" name="楕円 536"/>
        <xdr:cNvSpPr/>
      </xdr:nvSpPr>
      <xdr:spPr>
        <a:xfrm>
          <a:off x="14541500" y="660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6200</xdr:rowOff>
    </xdr:from>
    <xdr:ext cx="378565" cy="259045"/>
    <xdr:sp macro="" textlink="">
      <xdr:nvSpPr>
        <xdr:cNvPr id="538" name="テキスト ボックス 537"/>
        <xdr:cNvSpPr txBox="1"/>
      </xdr:nvSpPr>
      <xdr:spPr>
        <a:xfrm>
          <a:off x="14403017" y="6692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9" name="楕円 538"/>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0" name="テキスト ボックス 539"/>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87711</xdr:rowOff>
    </xdr:from>
    <xdr:to>
      <xdr:col>67</xdr:col>
      <xdr:colOff>101600</xdr:colOff>
      <xdr:row>39</xdr:row>
      <xdr:rowOff>17861</xdr:rowOff>
    </xdr:to>
    <xdr:sp macro="" textlink="">
      <xdr:nvSpPr>
        <xdr:cNvPr id="541" name="楕円 540"/>
        <xdr:cNvSpPr/>
      </xdr:nvSpPr>
      <xdr:spPr>
        <a:xfrm>
          <a:off x="12763500" y="66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8988</xdr:rowOff>
    </xdr:from>
    <xdr:ext cx="313932" cy="259045"/>
    <xdr:sp macro="" textlink="">
      <xdr:nvSpPr>
        <xdr:cNvPr id="542" name="テキスト ボックス 541"/>
        <xdr:cNvSpPr txBox="1"/>
      </xdr:nvSpPr>
      <xdr:spPr>
        <a:xfrm>
          <a:off x="12657333" y="6695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6" name="テキスト ボックス 555"/>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8" name="テキスト ボックス 557"/>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0" name="テキスト ボックス 559"/>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62" name="テキスト ボックス 561"/>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4" name="テキスト ボックス 563"/>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6" name="テキスト ボックス 56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8" name="直線コネクタ 567"/>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9"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0" name="直線コネクタ 569"/>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1"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3" name="直線コネクタ 572"/>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4"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5" name="フローチャート: 判断 574"/>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6" name="直線コネクタ 575"/>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7" name="フローチャート: 判断 576"/>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8" name="テキスト ボックス 577"/>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9" name="直線コネクタ 578"/>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0" name="フローチャート: 判断 579"/>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1" name="テキスト ボックス 580"/>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2" name="直線コネクタ 581"/>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3" name="フローチャート: 判断 582"/>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4" name="テキスト ボックス 583"/>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121557</xdr:rowOff>
    </xdr:from>
    <xdr:to>
      <xdr:col>67</xdr:col>
      <xdr:colOff>101600</xdr:colOff>
      <xdr:row>51</xdr:row>
      <xdr:rowOff>51707</xdr:rowOff>
    </xdr:to>
    <xdr:sp macro="" textlink="">
      <xdr:nvSpPr>
        <xdr:cNvPr id="585" name="フローチャート: 判断 584"/>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68234</xdr:rowOff>
    </xdr:from>
    <xdr:ext cx="249299" cy="259045"/>
    <xdr:sp macro="" textlink="">
      <xdr:nvSpPr>
        <xdr:cNvPr id="586" name="テキスト ボックス 585"/>
        <xdr:cNvSpPr txBox="1"/>
      </xdr:nvSpPr>
      <xdr:spPr>
        <a:xfrm>
          <a:off x="12689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2" name="楕円 591"/>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3"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4" name="楕円 593"/>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5" name="テキスト ボックス 594"/>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6" name="楕円 595"/>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7" name="テキスト ボックス 596"/>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8" name="楕円 597"/>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9" name="テキスト ボックス 598"/>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0" name="楕円 599"/>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1" name="テキスト ボックス 600"/>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12" name="直線コネクタ 611"/>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13" name="テキスト ボックス 612"/>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5" name="テキスト ボックス 614"/>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6" name="直線コネクタ 615"/>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7" name="テキスト ボックス 616"/>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0" name="直線コネクタ 619"/>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54627</xdr:rowOff>
    </xdr:from>
    <xdr:ext cx="595419" cy="259045"/>
    <xdr:sp macro="" textlink="">
      <xdr:nvSpPr>
        <xdr:cNvPr id="621" name="テキスト ボックス 620"/>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2" name="直線コネクタ 62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3" name="テキスト ボックス 62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4" name="直線コネクタ 623"/>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5" name="テキスト ボックス 624"/>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143367</xdr:rowOff>
    </xdr:from>
    <xdr:to>
      <xdr:col>85</xdr:col>
      <xdr:colOff>126364</xdr:colOff>
      <xdr:row>78</xdr:row>
      <xdr:rowOff>113534</xdr:rowOff>
    </xdr:to>
    <xdr:cxnSp macro="">
      <xdr:nvCxnSpPr>
        <xdr:cNvPr id="629" name="直線コネクタ 628"/>
        <xdr:cNvCxnSpPr/>
      </xdr:nvCxnSpPr>
      <xdr:spPr>
        <a:xfrm flipV="1">
          <a:off x="16317595" y="12144867"/>
          <a:ext cx="1269" cy="1341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117361</xdr:rowOff>
    </xdr:from>
    <xdr:ext cx="534377" cy="259045"/>
    <xdr:sp macro="" textlink="">
      <xdr:nvSpPr>
        <xdr:cNvPr id="630" name="公債費最小値テキスト"/>
        <xdr:cNvSpPr txBox="1"/>
      </xdr:nvSpPr>
      <xdr:spPr>
        <a:xfrm>
          <a:off x="16370300" y="134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113534</xdr:rowOff>
    </xdr:from>
    <xdr:to>
      <xdr:col>86</xdr:col>
      <xdr:colOff>25400</xdr:colOff>
      <xdr:row>78</xdr:row>
      <xdr:rowOff>113534</xdr:rowOff>
    </xdr:to>
    <xdr:cxnSp macro="">
      <xdr:nvCxnSpPr>
        <xdr:cNvPr id="631" name="直線コネクタ 630"/>
        <xdr:cNvCxnSpPr/>
      </xdr:nvCxnSpPr>
      <xdr:spPr>
        <a:xfrm>
          <a:off x="16230600" y="13486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90044</xdr:rowOff>
    </xdr:from>
    <xdr:ext cx="599010" cy="259045"/>
    <xdr:sp macro="" textlink="">
      <xdr:nvSpPr>
        <xdr:cNvPr id="632" name="公債費最大値テキスト"/>
        <xdr:cNvSpPr txBox="1"/>
      </xdr:nvSpPr>
      <xdr:spPr>
        <a:xfrm>
          <a:off x="16370300" y="119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143367</xdr:rowOff>
    </xdr:from>
    <xdr:to>
      <xdr:col>86</xdr:col>
      <xdr:colOff>25400</xdr:colOff>
      <xdr:row>70</xdr:row>
      <xdr:rowOff>143367</xdr:rowOff>
    </xdr:to>
    <xdr:cxnSp macro="">
      <xdr:nvCxnSpPr>
        <xdr:cNvPr id="633" name="直線コネクタ 632"/>
        <xdr:cNvCxnSpPr/>
      </xdr:nvCxnSpPr>
      <xdr:spPr>
        <a:xfrm>
          <a:off x="16230600" y="12144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149701</xdr:rowOff>
    </xdr:from>
    <xdr:to>
      <xdr:col>85</xdr:col>
      <xdr:colOff>127000</xdr:colOff>
      <xdr:row>76</xdr:row>
      <xdr:rowOff>44211</xdr:rowOff>
    </xdr:to>
    <xdr:cxnSp macro="">
      <xdr:nvCxnSpPr>
        <xdr:cNvPr id="634" name="直線コネクタ 633"/>
        <xdr:cNvCxnSpPr/>
      </xdr:nvCxnSpPr>
      <xdr:spPr>
        <a:xfrm flipV="1">
          <a:off x="15481300" y="13008451"/>
          <a:ext cx="838200" cy="6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1195</xdr:rowOff>
    </xdr:from>
    <xdr:ext cx="534377" cy="259045"/>
    <xdr:sp macro="" textlink="">
      <xdr:nvSpPr>
        <xdr:cNvPr id="635" name="公債費平均値テキスト"/>
        <xdr:cNvSpPr txBox="1"/>
      </xdr:nvSpPr>
      <xdr:spPr>
        <a:xfrm>
          <a:off x="16370300" y="13031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22768</xdr:rowOff>
    </xdr:from>
    <xdr:to>
      <xdr:col>85</xdr:col>
      <xdr:colOff>177800</xdr:colOff>
      <xdr:row>76</xdr:row>
      <xdr:rowOff>124368</xdr:rowOff>
    </xdr:to>
    <xdr:sp macro="" textlink="">
      <xdr:nvSpPr>
        <xdr:cNvPr id="636" name="フローチャート: 判断 635"/>
        <xdr:cNvSpPr/>
      </xdr:nvSpPr>
      <xdr:spPr>
        <a:xfrm>
          <a:off x="16268700" y="13052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44211</xdr:rowOff>
    </xdr:from>
    <xdr:to>
      <xdr:col>81</xdr:col>
      <xdr:colOff>50800</xdr:colOff>
      <xdr:row>76</xdr:row>
      <xdr:rowOff>72844</xdr:rowOff>
    </xdr:to>
    <xdr:cxnSp macro="">
      <xdr:nvCxnSpPr>
        <xdr:cNvPr id="637" name="直線コネクタ 636"/>
        <xdr:cNvCxnSpPr/>
      </xdr:nvCxnSpPr>
      <xdr:spPr>
        <a:xfrm flipV="1">
          <a:off x="14592300" y="13074411"/>
          <a:ext cx="889000" cy="2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19396</xdr:rowOff>
    </xdr:from>
    <xdr:to>
      <xdr:col>81</xdr:col>
      <xdr:colOff>101600</xdr:colOff>
      <xdr:row>76</xdr:row>
      <xdr:rowOff>120996</xdr:rowOff>
    </xdr:to>
    <xdr:sp macro="" textlink="">
      <xdr:nvSpPr>
        <xdr:cNvPr id="638" name="フローチャート: 判断 637"/>
        <xdr:cNvSpPr/>
      </xdr:nvSpPr>
      <xdr:spPr>
        <a:xfrm>
          <a:off x="15430500" y="130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112123</xdr:rowOff>
    </xdr:from>
    <xdr:ext cx="534377" cy="259045"/>
    <xdr:sp macro="" textlink="">
      <xdr:nvSpPr>
        <xdr:cNvPr id="639" name="テキスト ボックス 638"/>
        <xdr:cNvSpPr txBox="1"/>
      </xdr:nvSpPr>
      <xdr:spPr>
        <a:xfrm>
          <a:off x="15214111" y="1314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72844</xdr:rowOff>
    </xdr:from>
    <xdr:to>
      <xdr:col>76</xdr:col>
      <xdr:colOff>114300</xdr:colOff>
      <xdr:row>76</xdr:row>
      <xdr:rowOff>106687</xdr:rowOff>
    </xdr:to>
    <xdr:cxnSp macro="">
      <xdr:nvCxnSpPr>
        <xdr:cNvPr id="640" name="直線コネクタ 639"/>
        <xdr:cNvCxnSpPr/>
      </xdr:nvCxnSpPr>
      <xdr:spPr>
        <a:xfrm flipV="1">
          <a:off x="13703300" y="13103044"/>
          <a:ext cx="889000" cy="3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24767</xdr:rowOff>
    </xdr:from>
    <xdr:to>
      <xdr:col>76</xdr:col>
      <xdr:colOff>165100</xdr:colOff>
      <xdr:row>76</xdr:row>
      <xdr:rowOff>126367</xdr:rowOff>
    </xdr:to>
    <xdr:sp macro="" textlink="">
      <xdr:nvSpPr>
        <xdr:cNvPr id="641" name="フローチャート: 判断 640"/>
        <xdr:cNvSpPr/>
      </xdr:nvSpPr>
      <xdr:spPr>
        <a:xfrm>
          <a:off x="14541500" y="1305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117494</xdr:rowOff>
    </xdr:from>
    <xdr:ext cx="534377" cy="259045"/>
    <xdr:sp macro="" textlink="">
      <xdr:nvSpPr>
        <xdr:cNvPr id="642" name="テキスト ボックス 641"/>
        <xdr:cNvSpPr txBox="1"/>
      </xdr:nvSpPr>
      <xdr:spPr>
        <a:xfrm>
          <a:off x="14325111" y="1314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101172</xdr:rowOff>
    </xdr:from>
    <xdr:to>
      <xdr:col>71</xdr:col>
      <xdr:colOff>177800</xdr:colOff>
      <xdr:row>76</xdr:row>
      <xdr:rowOff>106687</xdr:rowOff>
    </xdr:to>
    <xdr:cxnSp macro="">
      <xdr:nvCxnSpPr>
        <xdr:cNvPr id="643" name="直線コネクタ 642"/>
        <xdr:cNvCxnSpPr/>
      </xdr:nvCxnSpPr>
      <xdr:spPr>
        <a:xfrm>
          <a:off x="12814300" y="13131372"/>
          <a:ext cx="889000" cy="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30331</xdr:rowOff>
    </xdr:from>
    <xdr:to>
      <xdr:col>72</xdr:col>
      <xdr:colOff>38100</xdr:colOff>
      <xdr:row>76</xdr:row>
      <xdr:rowOff>131931</xdr:rowOff>
    </xdr:to>
    <xdr:sp macro="" textlink="">
      <xdr:nvSpPr>
        <xdr:cNvPr id="644" name="フローチャート: 判断 643"/>
        <xdr:cNvSpPr/>
      </xdr:nvSpPr>
      <xdr:spPr>
        <a:xfrm>
          <a:off x="13652500" y="1306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148458</xdr:rowOff>
    </xdr:from>
    <xdr:ext cx="534377" cy="259045"/>
    <xdr:sp macro="" textlink="">
      <xdr:nvSpPr>
        <xdr:cNvPr id="645" name="テキスト ボックス 644"/>
        <xdr:cNvSpPr txBox="1"/>
      </xdr:nvSpPr>
      <xdr:spPr>
        <a:xfrm>
          <a:off x="13436111" y="1283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83595</xdr:rowOff>
    </xdr:from>
    <xdr:to>
      <xdr:col>67</xdr:col>
      <xdr:colOff>101600</xdr:colOff>
      <xdr:row>77</xdr:row>
      <xdr:rowOff>13745</xdr:rowOff>
    </xdr:to>
    <xdr:sp macro="" textlink="">
      <xdr:nvSpPr>
        <xdr:cNvPr id="646" name="フローチャート: 判断 645"/>
        <xdr:cNvSpPr/>
      </xdr:nvSpPr>
      <xdr:spPr>
        <a:xfrm>
          <a:off x="12763500" y="131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4872</xdr:rowOff>
    </xdr:from>
    <xdr:ext cx="534377" cy="259045"/>
    <xdr:sp macro="" textlink="">
      <xdr:nvSpPr>
        <xdr:cNvPr id="647" name="テキスト ボックス 646"/>
        <xdr:cNvSpPr txBox="1"/>
      </xdr:nvSpPr>
      <xdr:spPr>
        <a:xfrm>
          <a:off x="12547111" y="132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98901</xdr:rowOff>
    </xdr:from>
    <xdr:to>
      <xdr:col>85</xdr:col>
      <xdr:colOff>177800</xdr:colOff>
      <xdr:row>76</xdr:row>
      <xdr:rowOff>29051</xdr:rowOff>
    </xdr:to>
    <xdr:sp macro="" textlink="">
      <xdr:nvSpPr>
        <xdr:cNvPr id="653" name="楕円 652"/>
        <xdr:cNvSpPr/>
      </xdr:nvSpPr>
      <xdr:spPr>
        <a:xfrm>
          <a:off x="16268700" y="1295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121778</xdr:rowOff>
    </xdr:from>
    <xdr:ext cx="534377" cy="259045"/>
    <xdr:sp macro="" textlink="">
      <xdr:nvSpPr>
        <xdr:cNvPr id="654" name="公債費該当値テキスト"/>
        <xdr:cNvSpPr txBox="1"/>
      </xdr:nvSpPr>
      <xdr:spPr>
        <a:xfrm>
          <a:off x="16370300" y="1280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164861</xdr:rowOff>
    </xdr:from>
    <xdr:to>
      <xdr:col>81</xdr:col>
      <xdr:colOff>101600</xdr:colOff>
      <xdr:row>76</xdr:row>
      <xdr:rowOff>95011</xdr:rowOff>
    </xdr:to>
    <xdr:sp macro="" textlink="">
      <xdr:nvSpPr>
        <xdr:cNvPr id="655" name="楕円 654"/>
        <xdr:cNvSpPr/>
      </xdr:nvSpPr>
      <xdr:spPr>
        <a:xfrm>
          <a:off x="15430500" y="1302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111539</xdr:rowOff>
    </xdr:from>
    <xdr:ext cx="534377" cy="259045"/>
    <xdr:sp macro="" textlink="">
      <xdr:nvSpPr>
        <xdr:cNvPr id="656" name="テキスト ボックス 655"/>
        <xdr:cNvSpPr txBox="1"/>
      </xdr:nvSpPr>
      <xdr:spPr>
        <a:xfrm>
          <a:off x="15214111" y="1279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22044</xdr:rowOff>
    </xdr:from>
    <xdr:to>
      <xdr:col>76</xdr:col>
      <xdr:colOff>165100</xdr:colOff>
      <xdr:row>76</xdr:row>
      <xdr:rowOff>123644</xdr:rowOff>
    </xdr:to>
    <xdr:sp macro="" textlink="">
      <xdr:nvSpPr>
        <xdr:cNvPr id="657" name="楕円 656"/>
        <xdr:cNvSpPr/>
      </xdr:nvSpPr>
      <xdr:spPr>
        <a:xfrm>
          <a:off x="14541500" y="130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140171</xdr:rowOff>
    </xdr:from>
    <xdr:ext cx="534377" cy="259045"/>
    <xdr:sp macro="" textlink="">
      <xdr:nvSpPr>
        <xdr:cNvPr id="658" name="テキスト ボックス 657"/>
        <xdr:cNvSpPr txBox="1"/>
      </xdr:nvSpPr>
      <xdr:spPr>
        <a:xfrm>
          <a:off x="14325111" y="128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55887</xdr:rowOff>
    </xdr:from>
    <xdr:to>
      <xdr:col>72</xdr:col>
      <xdr:colOff>38100</xdr:colOff>
      <xdr:row>76</xdr:row>
      <xdr:rowOff>157487</xdr:rowOff>
    </xdr:to>
    <xdr:sp macro="" textlink="">
      <xdr:nvSpPr>
        <xdr:cNvPr id="659" name="楕円 658"/>
        <xdr:cNvSpPr/>
      </xdr:nvSpPr>
      <xdr:spPr>
        <a:xfrm>
          <a:off x="13652500" y="130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148614</xdr:rowOff>
    </xdr:from>
    <xdr:ext cx="534377" cy="259045"/>
    <xdr:sp macro="" textlink="">
      <xdr:nvSpPr>
        <xdr:cNvPr id="660" name="テキスト ボックス 659"/>
        <xdr:cNvSpPr txBox="1"/>
      </xdr:nvSpPr>
      <xdr:spPr>
        <a:xfrm>
          <a:off x="13436111" y="1317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50372</xdr:rowOff>
    </xdr:from>
    <xdr:to>
      <xdr:col>67</xdr:col>
      <xdr:colOff>101600</xdr:colOff>
      <xdr:row>76</xdr:row>
      <xdr:rowOff>151972</xdr:rowOff>
    </xdr:to>
    <xdr:sp macro="" textlink="">
      <xdr:nvSpPr>
        <xdr:cNvPr id="661" name="楕円 660"/>
        <xdr:cNvSpPr/>
      </xdr:nvSpPr>
      <xdr:spPr>
        <a:xfrm>
          <a:off x="12763500" y="1308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168498</xdr:rowOff>
    </xdr:from>
    <xdr:ext cx="534377" cy="259045"/>
    <xdr:sp macro="" textlink="">
      <xdr:nvSpPr>
        <xdr:cNvPr id="662" name="テキスト ボックス 661"/>
        <xdr:cNvSpPr txBox="1"/>
      </xdr:nvSpPr>
      <xdr:spPr>
        <a:xfrm>
          <a:off x="12547111" y="1285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153485</xdr:rowOff>
    </xdr:from>
    <xdr:to>
      <xdr:col>85</xdr:col>
      <xdr:colOff>126364</xdr:colOff>
      <xdr:row>99</xdr:row>
      <xdr:rowOff>38422</xdr:rowOff>
    </xdr:to>
    <xdr:cxnSp macro="">
      <xdr:nvCxnSpPr>
        <xdr:cNvPr id="686" name="直線コネクタ 685"/>
        <xdr:cNvCxnSpPr/>
      </xdr:nvCxnSpPr>
      <xdr:spPr>
        <a:xfrm flipV="1">
          <a:off x="16317595" y="15583985"/>
          <a:ext cx="1269" cy="142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42249</xdr:rowOff>
    </xdr:from>
    <xdr:ext cx="378565" cy="259045"/>
    <xdr:sp macro="" textlink="">
      <xdr:nvSpPr>
        <xdr:cNvPr id="687" name="積立金最小値テキスト"/>
        <xdr:cNvSpPr txBox="1"/>
      </xdr:nvSpPr>
      <xdr:spPr>
        <a:xfrm>
          <a:off x="16370300" y="17015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38422</xdr:rowOff>
    </xdr:from>
    <xdr:to>
      <xdr:col>86</xdr:col>
      <xdr:colOff>25400</xdr:colOff>
      <xdr:row>99</xdr:row>
      <xdr:rowOff>38422</xdr:rowOff>
    </xdr:to>
    <xdr:cxnSp macro="">
      <xdr:nvCxnSpPr>
        <xdr:cNvPr id="688" name="直線コネクタ 687"/>
        <xdr:cNvCxnSpPr/>
      </xdr:nvCxnSpPr>
      <xdr:spPr>
        <a:xfrm>
          <a:off x="16230600" y="170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100162</xdr:rowOff>
    </xdr:from>
    <xdr:ext cx="599010" cy="259045"/>
    <xdr:sp macro="" textlink="">
      <xdr:nvSpPr>
        <xdr:cNvPr id="689" name="積立金最大値テキスト"/>
        <xdr:cNvSpPr txBox="1"/>
      </xdr:nvSpPr>
      <xdr:spPr>
        <a:xfrm>
          <a:off x="16370300" y="15359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153485</xdr:rowOff>
    </xdr:from>
    <xdr:to>
      <xdr:col>86</xdr:col>
      <xdr:colOff>25400</xdr:colOff>
      <xdr:row>90</xdr:row>
      <xdr:rowOff>153485</xdr:rowOff>
    </xdr:to>
    <xdr:cxnSp macro="">
      <xdr:nvCxnSpPr>
        <xdr:cNvPr id="690" name="直線コネクタ 689"/>
        <xdr:cNvCxnSpPr/>
      </xdr:nvCxnSpPr>
      <xdr:spPr>
        <a:xfrm>
          <a:off x="16230600" y="1558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148456</xdr:rowOff>
    </xdr:from>
    <xdr:to>
      <xdr:col>85</xdr:col>
      <xdr:colOff>127000</xdr:colOff>
      <xdr:row>97</xdr:row>
      <xdr:rowOff>45289</xdr:rowOff>
    </xdr:to>
    <xdr:cxnSp macro="">
      <xdr:nvCxnSpPr>
        <xdr:cNvPr id="691" name="直線コネクタ 690"/>
        <xdr:cNvCxnSpPr/>
      </xdr:nvCxnSpPr>
      <xdr:spPr>
        <a:xfrm>
          <a:off x="15481300" y="16607656"/>
          <a:ext cx="838200" cy="6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152396</xdr:rowOff>
    </xdr:from>
    <xdr:ext cx="534377" cy="259045"/>
    <xdr:sp macro="" textlink="">
      <xdr:nvSpPr>
        <xdr:cNvPr id="692" name="積立金平均値テキスト"/>
        <xdr:cNvSpPr txBox="1"/>
      </xdr:nvSpPr>
      <xdr:spPr>
        <a:xfrm>
          <a:off x="16370300" y="1678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2519</xdr:rowOff>
    </xdr:from>
    <xdr:to>
      <xdr:col>85</xdr:col>
      <xdr:colOff>177800</xdr:colOff>
      <xdr:row>98</xdr:row>
      <xdr:rowOff>104119</xdr:rowOff>
    </xdr:to>
    <xdr:sp macro="" textlink="">
      <xdr:nvSpPr>
        <xdr:cNvPr id="693" name="フローチャート: 判断 692"/>
        <xdr:cNvSpPr/>
      </xdr:nvSpPr>
      <xdr:spPr>
        <a:xfrm>
          <a:off x="16268700" y="1680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148456</xdr:rowOff>
    </xdr:from>
    <xdr:to>
      <xdr:col>81</xdr:col>
      <xdr:colOff>50800</xdr:colOff>
      <xdr:row>97</xdr:row>
      <xdr:rowOff>103916</xdr:rowOff>
    </xdr:to>
    <xdr:cxnSp macro="">
      <xdr:nvCxnSpPr>
        <xdr:cNvPr id="694" name="直線コネクタ 693"/>
        <xdr:cNvCxnSpPr/>
      </xdr:nvCxnSpPr>
      <xdr:spPr>
        <a:xfrm flipV="1">
          <a:off x="14592300" y="16607656"/>
          <a:ext cx="889000" cy="12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23955</xdr:rowOff>
    </xdr:from>
    <xdr:to>
      <xdr:col>81</xdr:col>
      <xdr:colOff>101600</xdr:colOff>
      <xdr:row>98</xdr:row>
      <xdr:rowOff>125555</xdr:rowOff>
    </xdr:to>
    <xdr:sp macro="" textlink="">
      <xdr:nvSpPr>
        <xdr:cNvPr id="695" name="フローチャート: 判断 694"/>
        <xdr:cNvSpPr/>
      </xdr:nvSpPr>
      <xdr:spPr>
        <a:xfrm>
          <a:off x="15430500" y="1682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116682</xdr:rowOff>
    </xdr:from>
    <xdr:ext cx="534377" cy="259045"/>
    <xdr:sp macro="" textlink="">
      <xdr:nvSpPr>
        <xdr:cNvPr id="696" name="テキスト ボックス 695"/>
        <xdr:cNvSpPr txBox="1"/>
      </xdr:nvSpPr>
      <xdr:spPr>
        <a:xfrm>
          <a:off x="15214111" y="1691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65092</xdr:rowOff>
    </xdr:from>
    <xdr:to>
      <xdr:col>76</xdr:col>
      <xdr:colOff>114300</xdr:colOff>
      <xdr:row>97</xdr:row>
      <xdr:rowOff>103916</xdr:rowOff>
    </xdr:to>
    <xdr:cxnSp macro="">
      <xdr:nvCxnSpPr>
        <xdr:cNvPr id="697" name="直線コネクタ 696"/>
        <xdr:cNvCxnSpPr/>
      </xdr:nvCxnSpPr>
      <xdr:spPr>
        <a:xfrm>
          <a:off x="13703300" y="16695742"/>
          <a:ext cx="889000" cy="3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50183</xdr:rowOff>
    </xdr:from>
    <xdr:to>
      <xdr:col>76</xdr:col>
      <xdr:colOff>165100</xdr:colOff>
      <xdr:row>98</xdr:row>
      <xdr:rowOff>151783</xdr:rowOff>
    </xdr:to>
    <xdr:sp macro="" textlink="">
      <xdr:nvSpPr>
        <xdr:cNvPr id="698" name="フローチャート: 判断 697"/>
        <xdr:cNvSpPr/>
      </xdr:nvSpPr>
      <xdr:spPr>
        <a:xfrm>
          <a:off x="14541500" y="168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142910</xdr:rowOff>
    </xdr:from>
    <xdr:ext cx="534377" cy="259045"/>
    <xdr:sp macro="" textlink="">
      <xdr:nvSpPr>
        <xdr:cNvPr id="699" name="テキスト ボックス 698"/>
        <xdr:cNvSpPr txBox="1"/>
      </xdr:nvSpPr>
      <xdr:spPr>
        <a:xfrm>
          <a:off x="14325111" y="169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44672</xdr:rowOff>
    </xdr:from>
    <xdr:to>
      <xdr:col>71</xdr:col>
      <xdr:colOff>177800</xdr:colOff>
      <xdr:row>97</xdr:row>
      <xdr:rowOff>65092</xdr:rowOff>
    </xdr:to>
    <xdr:cxnSp macro="">
      <xdr:nvCxnSpPr>
        <xdr:cNvPr id="700" name="直線コネクタ 699"/>
        <xdr:cNvCxnSpPr/>
      </xdr:nvCxnSpPr>
      <xdr:spPr>
        <a:xfrm>
          <a:off x="12814300" y="16675322"/>
          <a:ext cx="889000" cy="2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34996</xdr:rowOff>
    </xdr:from>
    <xdr:to>
      <xdr:col>72</xdr:col>
      <xdr:colOff>38100</xdr:colOff>
      <xdr:row>98</xdr:row>
      <xdr:rowOff>136596</xdr:rowOff>
    </xdr:to>
    <xdr:sp macro="" textlink="">
      <xdr:nvSpPr>
        <xdr:cNvPr id="701" name="フローチャート: 判断 700"/>
        <xdr:cNvSpPr/>
      </xdr:nvSpPr>
      <xdr:spPr>
        <a:xfrm>
          <a:off x="13652500" y="168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127723</xdr:rowOff>
    </xdr:from>
    <xdr:ext cx="534377" cy="259045"/>
    <xdr:sp macro="" textlink="">
      <xdr:nvSpPr>
        <xdr:cNvPr id="702" name="テキスト ボックス 701"/>
        <xdr:cNvSpPr txBox="1"/>
      </xdr:nvSpPr>
      <xdr:spPr>
        <a:xfrm>
          <a:off x="13436111" y="169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61506</xdr:rowOff>
    </xdr:from>
    <xdr:to>
      <xdr:col>67</xdr:col>
      <xdr:colOff>101600</xdr:colOff>
      <xdr:row>98</xdr:row>
      <xdr:rowOff>163106</xdr:rowOff>
    </xdr:to>
    <xdr:sp macro="" textlink="">
      <xdr:nvSpPr>
        <xdr:cNvPr id="703" name="フローチャート: 判断 702"/>
        <xdr:cNvSpPr/>
      </xdr:nvSpPr>
      <xdr:spPr>
        <a:xfrm>
          <a:off x="12763500" y="1686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154233</xdr:rowOff>
    </xdr:from>
    <xdr:ext cx="534377" cy="259045"/>
    <xdr:sp macro="" textlink="">
      <xdr:nvSpPr>
        <xdr:cNvPr id="704" name="テキスト ボックス 703"/>
        <xdr:cNvSpPr txBox="1"/>
      </xdr:nvSpPr>
      <xdr:spPr>
        <a:xfrm>
          <a:off x="12547111" y="1695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165939</xdr:rowOff>
    </xdr:from>
    <xdr:to>
      <xdr:col>85</xdr:col>
      <xdr:colOff>177800</xdr:colOff>
      <xdr:row>97</xdr:row>
      <xdr:rowOff>96089</xdr:rowOff>
    </xdr:to>
    <xdr:sp macro="" textlink="">
      <xdr:nvSpPr>
        <xdr:cNvPr id="710" name="楕円 709"/>
        <xdr:cNvSpPr/>
      </xdr:nvSpPr>
      <xdr:spPr>
        <a:xfrm>
          <a:off x="16268700" y="1662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17366</xdr:rowOff>
    </xdr:from>
    <xdr:ext cx="534377" cy="259045"/>
    <xdr:sp macro="" textlink="">
      <xdr:nvSpPr>
        <xdr:cNvPr id="711" name="積立金該当値テキスト"/>
        <xdr:cNvSpPr txBox="1"/>
      </xdr:nvSpPr>
      <xdr:spPr>
        <a:xfrm>
          <a:off x="16370300" y="1647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97656</xdr:rowOff>
    </xdr:from>
    <xdr:to>
      <xdr:col>81</xdr:col>
      <xdr:colOff>101600</xdr:colOff>
      <xdr:row>97</xdr:row>
      <xdr:rowOff>27806</xdr:rowOff>
    </xdr:to>
    <xdr:sp macro="" textlink="">
      <xdr:nvSpPr>
        <xdr:cNvPr id="712" name="楕円 711"/>
        <xdr:cNvSpPr/>
      </xdr:nvSpPr>
      <xdr:spPr>
        <a:xfrm>
          <a:off x="15430500" y="1655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44333</xdr:rowOff>
    </xdr:from>
    <xdr:ext cx="534377" cy="259045"/>
    <xdr:sp macro="" textlink="">
      <xdr:nvSpPr>
        <xdr:cNvPr id="713" name="テキスト ボックス 712"/>
        <xdr:cNvSpPr txBox="1"/>
      </xdr:nvSpPr>
      <xdr:spPr>
        <a:xfrm>
          <a:off x="15214111" y="1633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53116</xdr:rowOff>
    </xdr:from>
    <xdr:to>
      <xdr:col>76</xdr:col>
      <xdr:colOff>165100</xdr:colOff>
      <xdr:row>97</xdr:row>
      <xdr:rowOff>154716</xdr:rowOff>
    </xdr:to>
    <xdr:sp macro="" textlink="">
      <xdr:nvSpPr>
        <xdr:cNvPr id="714" name="楕円 713"/>
        <xdr:cNvSpPr/>
      </xdr:nvSpPr>
      <xdr:spPr>
        <a:xfrm>
          <a:off x="14541500" y="1668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171243</xdr:rowOff>
    </xdr:from>
    <xdr:ext cx="534377" cy="259045"/>
    <xdr:sp macro="" textlink="">
      <xdr:nvSpPr>
        <xdr:cNvPr id="715" name="テキスト ボックス 714"/>
        <xdr:cNvSpPr txBox="1"/>
      </xdr:nvSpPr>
      <xdr:spPr>
        <a:xfrm>
          <a:off x="14325111" y="1645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14292</xdr:rowOff>
    </xdr:from>
    <xdr:to>
      <xdr:col>72</xdr:col>
      <xdr:colOff>38100</xdr:colOff>
      <xdr:row>97</xdr:row>
      <xdr:rowOff>115892</xdr:rowOff>
    </xdr:to>
    <xdr:sp macro="" textlink="">
      <xdr:nvSpPr>
        <xdr:cNvPr id="716" name="楕円 715"/>
        <xdr:cNvSpPr/>
      </xdr:nvSpPr>
      <xdr:spPr>
        <a:xfrm>
          <a:off x="13652500" y="1664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132419</xdr:rowOff>
    </xdr:from>
    <xdr:ext cx="534377" cy="259045"/>
    <xdr:sp macro="" textlink="">
      <xdr:nvSpPr>
        <xdr:cNvPr id="717" name="テキスト ボックス 716"/>
        <xdr:cNvSpPr txBox="1"/>
      </xdr:nvSpPr>
      <xdr:spPr>
        <a:xfrm>
          <a:off x="13436111" y="1642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165322</xdr:rowOff>
    </xdr:from>
    <xdr:to>
      <xdr:col>67</xdr:col>
      <xdr:colOff>101600</xdr:colOff>
      <xdr:row>97</xdr:row>
      <xdr:rowOff>95472</xdr:rowOff>
    </xdr:to>
    <xdr:sp macro="" textlink="">
      <xdr:nvSpPr>
        <xdr:cNvPr id="718" name="楕円 717"/>
        <xdr:cNvSpPr/>
      </xdr:nvSpPr>
      <xdr:spPr>
        <a:xfrm>
          <a:off x="12763500" y="1662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111999</xdr:rowOff>
    </xdr:from>
    <xdr:ext cx="534377" cy="259045"/>
    <xdr:sp macro="" textlink="">
      <xdr:nvSpPr>
        <xdr:cNvPr id="719" name="テキスト ボックス 718"/>
        <xdr:cNvSpPr txBox="1"/>
      </xdr:nvSpPr>
      <xdr:spPr>
        <a:xfrm>
          <a:off x="12547111" y="1639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3" name="テキスト ボックス 73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7" name="テキスト ボックス 73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13437</xdr:rowOff>
    </xdr:from>
    <xdr:to>
      <xdr:col>116</xdr:col>
      <xdr:colOff>62864</xdr:colOff>
      <xdr:row>39</xdr:row>
      <xdr:rowOff>44450</xdr:rowOff>
    </xdr:to>
    <xdr:cxnSp macro="">
      <xdr:nvCxnSpPr>
        <xdr:cNvPr id="743" name="直線コネクタ 742"/>
        <xdr:cNvCxnSpPr/>
      </xdr:nvCxnSpPr>
      <xdr:spPr>
        <a:xfrm flipV="1">
          <a:off x="22159595" y="5328387"/>
          <a:ext cx="1269" cy="140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131564</xdr:rowOff>
    </xdr:from>
    <xdr:ext cx="534377" cy="259045"/>
    <xdr:sp macro="" textlink="">
      <xdr:nvSpPr>
        <xdr:cNvPr id="746" name="投資及び出資金最大値テキスト"/>
        <xdr:cNvSpPr txBox="1"/>
      </xdr:nvSpPr>
      <xdr:spPr>
        <a:xfrm>
          <a:off x="22212300" y="510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13437</xdr:rowOff>
    </xdr:from>
    <xdr:to>
      <xdr:col>116</xdr:col>
      <xdr:colOff>152400</xdr:colOff>
      <xdr:row>31</xdr:row>
      <xdr:rowOff>13437</xdr:rowOff>
    </xdr:to>
    <xdr:cxnSp macro="">
      <xdr:nvCxnSpPr>
        <xdr:cNvPr id="747" name="直線コネクタ 746"/>
        <xdr:cNvCxnSpPr/>
      </xdr:nvCxnSpPr>
      <xdr:spPr>
        <a:xfrm>
          <a:off x="22072600" y="532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62437</xdr:rowOff>
    </xdr:from>
    <xdr:ext cx="469744" cy="259045"/>
    <xdr:sp macro="" textlink="">
      <xdr:nvSpPr>
        <xdr:cNvPr id="749" name="投資及び出資金平均値テキスト"/>
        <xdr:cNvSpPr txBox="1"/>
      </xdr:nvSpPr>
      <xdr:spPr>
        <a:xfrm>
          <a:off x="22212300" y="640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39560</xdr:rowOff>
    </xdr:from>
    <xdr:to>
      <xdr:col>116</xdr:col>
      <xdr:colOff>114300</xdr:colOff>
      <xdr:row>38</xdr:row>
      <xdr:rowOff>141160</xdr:rowOff>
    </xdr:to>
    <xdr:sp macro="" textlink="">
      <xdr:nvSpPr>
        <xdr:cNvPr id="750" name="フローチャート: 判断 749"/>
        <xdr:cNvSpPr/>
      </xdr:nvSpPr>
      <xdr:spPr>
        <a:xfrm>
          <a:off x="221107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42773</xdr:rowOff>
    </xdr:from>
    <xdr:to>
      <xdr:col>111</xdr:col>
      <xdr:colOff>177800</xdr:colOff>
      <xdr:row>39</xdr:row>
      <xdr:rowOff>44450</xdr:rowOff>
    </xdr:to>
    <xdr:cxnSp macro="">
      <xdr:nvCxnSpPr>
        <xdr:cNvPr id="751" name="直線コネクタ 750"/>
        <xdr:cNvCxnSpPr/>
      </xdr:nvCxnSpPr>
      <xdr:spPr>
        <a:xfrm>
          <a:off x="20434300" y="6729323"/>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54039</xdr:rowOff>
    </xdr:from>
    <xdr:to>
      <xdr:col>112</xdr:col>
      <xdr:colOff>38100</xdr:colOff>
      <xdr:row>38</xdr:row>
      <xdr:rowOff>155639</xdr:rowOff>
    </xdr:to>
    <xdr:sp macro="" textlink="">
      <xdr:nvSpPr>
        <xdr:cNvPr id="752" name="フローチャート: 判断 751"/>
        <xdr:cNvSpPr/>
      </xdr:nvSpPr>
      <xdr:spPr>
        <a:xfrm>
          <a:off x="21272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716</xdr:rowOff>
    </xdr:from>
    <xdr:ext cx="469744" cy="259045"/>
    <xdr:sp macro="" textlink="">
      <xdr:nvSpPr>
        <xdr:cNvPr id="753" name="テキスト ボックス 752"/>
        <xdr:cNvSpPr txBox="1"/>
      </xdr:nvSpPr>
      <xdr:spPr>
        <a:xfrm>
          <a:off x="21088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42773</xdr:rowOff>
    </xdr:from>
    <xdr:to>
      <xdr:col>107</xdr:col>
      <xdr:colOff>50800</xdr:colOff>
      <xdr:row>39</xdr:row>
      <xdr:rowOff>42811</xdr:rowOff>
    </xdr:to>
    <xdr:cxnSp macro="">
      <xdr:nvCxnSpPr>
        <xdr:cNvPr id="754" name="直線コネクタ 753"/>
        <xdr:cNvCxnSpPr/>
      </xdr:nvCxnSpPr>
      <xdr:spPr>
        <a:xfrm flipV="1">
          <a:off x="19545300" y="672932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28169</xdr:rowOff>
    </xdr:from>
    <xdr:to>
      <xdr:col>107</xdr:col>
      <xdr:colOff>101600</xdr:colOff>
      <xdr:row>38</xdr:row>
      <xdr:rowOff>129769</xdr:rowOff>
    </xdr:to>
    <xdr:sp macro="" textlink="">
      <xdr:nvSpPr>
        <xdr:cNvPr id="755" name="フローチャート: 判断 754"/>
        <xdr:cNvSpPr/>
      </xdr:nvSpPr>
      <xdr:spPr>
        <a:xfrm>
          <a:off x="20383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146295</xdr:rowOff>
    </xdr:from>
    <xdr:ext cx="469744" cy="259045"/>
    <xdr:sp macro="" textlink="">
      <xdr:nvSpPr>
        <xdr:cNvPr id="756" name="テキスト ボックス 755"/>
        <xdr:cNvSpPr txBox="1"/>
      </xdr:nvSpPr>
      <xdr:spPr>
        <a:xfrm>
          <a:off x="20199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42811</xdr:rowOff>
    </xdr:from>
    <xdr:to>
      <xdr:col>102</xdr:col>
      <xdr:colOff>114300</xdr:colOff>
      <xdr:row>39</xdr:row>
      <xdr:rowOff>42850</xdr:rowOff>
    </xdr:to>
    <xdr:cxnSp macro="">
      <xdr:nvCxnSpPr>
        <xdr:cNvPr id="757" name="直線コネクタ 756"/>
        <xdr:cNvCxnSpPr/>
      </xdr:nvCxnSpPr>
      <xdr:spPr>
        <a:xfrm flipV="1">
          <a:off x="18656300" y="6729361"/>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45466</xdr:rowOff>
    </xdr:from>
    <xdr:to>
      <xdr:col>102</xdr:col>
      <xdr:colOff>165100</xdr:colOff>
      <xdr:row>38</xdr:row>
      <xdr:rowOff>147066</xdr:rowOff>
    </xdr:to>
    <xdr:sp macro="" textlink="">
      <xdr:nvSpPr>
        <xdr:cNvPr id="758" name="フローチャート: 判断 757"/>
        <xdr:cNvSpPr/>
      </xdr:nvSpPr>
      <xdr:spPr>
        <a:xfrm>
          <a:off x="19494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163593</xdr:rowOff>
    </xdr:from>
    <xdr:ext cx="469744" cy="259045"/>
    <xdr:sp macro="" textlink="">
      <xdr:nvSpPr>
        <xdr:cNvPr id="759" name="テキスト ボックス 758"/>
        <xdr:cNvSpPr txBox="1"/>
      </xdr:nvSpPr>
      <xdr:spPr>
        <a:xfrm>
          <a:off x="19310428"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59410</xdr:rowOff>
    </xdr:from>
    <xdr:to>
      <xdr:col>98</xdr:col>
      <xdr:colOff>38100</xdr:colOff>
      <xdr:row>38</xdr:row>
      <xdr:rowOff>161010</xdr:rowOff>
    </xdr:to>
    <xdr:sp macro="" textlink="">
      <xdr:nvSpPr>
        <xdr:cNvPr id="760" name="フローチャート: 判断 759"/>
        <xdr:cNvSpPr/>
      </xdr:nvSpPr>
      <xdr:spPr>
        <a:xfrm>
          <a:off x="18605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6088</xdr:rowOff>
    </xdr:from>
    <xdr:ext cx="469744" cy="259045"/>
    <xdr:sp macro="" textlink="">
      <xdr:nvSpPr>
        <xdr:cNvPr id="761" name="テキスト ボックス 760"/>
        <xdr:cNvSpPr txBox="1"/>
      </xdr:nvSpPr>
      <xdr:spPr>
        <a:xfrm>
          <a:off x="18421428"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163423</xdr:rowOff>
    </xdr:from>
    <xdr:to>
      <xdr:col>107</xdr:col>
      <xdr:colOff>101600</xdr:colOff>
      <xdr:row>39</xdr:row>
      <xdr:rowOff>93573</xdr:rowOff>
    </xdr:to>
    <xdr:sp macro="" textlink="">
      <xdr:nvSpPr>
        <xdr:cNvPr id="771" name="楕円 770"/>
        <xdr:cNvSpPr/>
      </xdr:nvSpPr>
      <xdr:spPr>
        <a:xfrm>
          <a:off x="20383500" y="667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84700</xdr:rowOff>
    </xdr:from>
    <xdr:ext cx="313932" cy="259045"/>
    <xdr:sp macro="" textlink="">
      <xdr:nvSpPr>
        <xdr:cNvPr id="772" name="テキスト ボックス 771"/>
        <xdr:cNvSpPr txBox="1"/>
      </xdr:nvSpPr>
      <xdr:spPr>
        <a:xfrm>
          <a:off x="20277333" y="6771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163461</xdr:rowOff>
    </xdr:from>
    <xdr:to>
      <xdr:col>102</xdr:col>
      <xdr:colOff>165100</xdr:colOff>
      <xdr:row>39</xdr:row>
      <xdr:rowOff>93611</xdr:rowOff>
    </xdr:to>
    <xdr:sp macro="" textlink="">
      <xdr:nvSpPr>
        <xdr:cNvPr id="773" name="楕円 772"/>
        <xdr:cNvSpPr/>
      </xdr:nvSpPr>
      <xdr:spPr>
        <a:xfrm>
          <a:off x="19494500" y="66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84738</xdr:rowOff>
    </xdr:from>
    <xdr:ext cx="313932" cy="259045"/>
    <xdr:sp macro="" textlink="">
      <xdr:nvSpPr>
        <xdr:cNvPr id="774" name="テキスト ボックス 773"/>
        <xdr:cNvSpPr txBox="1"/>
      </xdr:nvSpPr>
      <xdr:spPr>
        <a:xfrm>
          <a:off x="19388333" y="67712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163500</xdr:rowOff>
    </xdr:from>
    <xdr:to>
      <xdr:col>98</xdr:col>
      <xdr:colOff>38100</xdr:colOff>
      <xdr:row>39</xdr:row>
      <xdr:rowOff>93650</xdr:rowOff>
    </xdr:to>
    <xdr:sp macro="" textlink="">
      <xdr:nvSpPr>
        <xdr:cNvPr id="775" name="楕円 774"/>
        <xdr:cNvSpPr/>
      </xdr:nvSpPr>
      <xdr:spPr>
        <a:xfrm>
          <a:off x="18605500" y="66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84777</xdr:rowOff>
    </xdr:from>
    <xdr:ext cx="313932" cy="259045"/>
    <xdr:sp macro="" textlink="">
      <xdr:nvSpPr>
        <xdr:cNvPr id="776" name="テキスト ボックス 775"/>
        <xdr:cNvSpPr txBox="1"/>
      </xdr:nvSpPr>
      <xdr:spPr>
        <a:xfrm>
          <a:off x="18499333" y="6771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90" name="テキスト ボックス 789"/>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2" name="テキスト ボックス 791"/>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4" name="テキスト ボックス 793"/>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6" name="テキスト ボックス 795"/>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137904</xdr:rowOff>
    </xdr:from>
    <xdr:to>
      <xdr:col>116</xdr:col>
      <xdr:colOff>62864</xdr:colOff>
      <xdr:row>59</xdr:row>
      <xdr:rowOff>98878</xdr:rowOff>
    </xdr:to>
    <xdr:cxnSp macro="">
      <xdr:nvCxnSpPr>
        <xdr:cNvPr id="802" name="直線コネクタ 801"/>
        <xdr:cNvCxnSpPr/>
      </xdr:nvCxnSpPr>
      <xdr:spPr>
        <a:xfrm flipV="1">
          <a:off x="22159595" y="8710404"/>
          <a:ext cx="1269" cy="1504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803"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84581</xdr:rowOff>
    </xdr:from>
    <xdr:ext cx="534377" cy="259045"/>
    <xdr:sp macro="" textlink="">
      <xdr:nvSpPr>
        <xdr:cNvPr id="805" name="貸付金最大値テキスト"/>
        <xdr:cNvSpPr txBox="1"/>
      </xdr:nvSpPr>
      <xdr:spPr>
        <a:xfrm>
          <a:off x="22212300" y="848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137904</xdr:rowOff>
    </xdr:from>
    <xdr:to>
      <xdr:col>116</xdr:col>
      <xdr:colOff>152400</xdr:colOff>
      <xdr:row>50</xdr:row>
      <xdr:rowOff>137904</xdr:rowOff>
    </xdr:to>
    <xdr:cxnSp macro="">
      <xdr:nvCxnSpPr>
        <xdr:cNvPr id="806" name="直線コネクタ 805"/>
        <xdr:cNvCxnSpPr/>
      </xdr:nvCxnSpPr>
      <xdr:spPr>
        <a:xfrm>
          <a:off x="22072600" y="871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89636</xdr:rowOff>
    </xdr:from>
    <xdr:to>
      <xdr:col>116</xdr:col>
      <xdr:colOff>63500</xdr:colOff>
      <xdr:row>59</xdr:row>
      <xdr:rowOff>92315</xdr:rowOff>
    </xdr:to>
    <xdr:cxnSp macro="">
      <xdr:nvCxnSpPr>
        <xdr:cNvPr id="807" name="直線コネクタ 806"/>
        <xdr:cNvCxnSpPr/>
      </xdr:nvCxnSpPr>
      <xdr:spPr>
        <a:xfrm flipV="1">
          <a:off x="21323300" y="10205186"/>
          <a:ext cx="838200" cy="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84345</xdr:rowOff>
    </xdr:from>
    <xdr:ext cx="469744" cy="259045"/>
    <xdr:sp macro="" textlink="">
      <xdr:nvSpPr>
        <xdr:cNvPr id="808" name="貸付金平均値テキスト"/>
        <xdr:cNvSpPr txBox="1"/>
      </xdr:nvSpPr>
      <xdr:spPr>
        <a:xfrm>
          <a:off x="22212300" y="9856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61468</xdr:rowOff>
    </xdr:from>
    <xdr:to>
      <xdr:col>116</xdr:col>
      <xdr:colOff>114300</xdr:colOff>
      <xdr:row>58</xdr:row>
      <xdr:rowOff>163068</xdr:rowOff>
    </xdr:to>
    <xdr:sp macro="" textlink="">
      <xdr:nvSpPr>
        <xdr:cNvPr id="809" name="フローチャート: 判断 808"/>
        <xdr:cNvSpPr/>
      </xdr:nvSpPr>
      <xdr:spPr>
        <a:xfrm>
          <a:off x="22110700" y="1000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92315</xdr:rowOff>
    </xdr:from>
    <xdr:to>
      <xdr:col>111</xdr:col>
      <xdr:colOff>177800</xdr:colOff>
      <xdr:row>59</xdr:row>
      <xdr:rowOff>94927</xdr:rowOff>
    </xdr:to>
    <xdr:cxnSp macro="">
      <xdr:nvCxnSpPr>
        <xdr:cNvPr id="810" name="直線コネクタ 809"/>
        <xdr:cNvCxnSpPr/>
      </xdr:nvCxnSpPr>
      <xdr:spPr>
        <a:xfrm flipV="1">
          <a:off x="20434300" y="10207865"/>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61533</xdr:rowOff>
    </xdr:from>
    <xdr:to>
      <xdr:col>112</xdr:col>
      <xdr:colOff>38100</xdr:colOff>
      <xdr:row>58</xdr:row>
      <xdr:rowOff>163133</xdr:rowOff>
    </xdr:to>
    <xdr:sp macro="" textlink="">
      <xdr:nvSpPr>
        <xdr:cNvPr id="811" name="フローチャート: 判断 810"/>
        <xdr:cNvSpPr/>
      </xdr:nvSpPr>
      <xdr:spPr>
        <a:xfrm>
          <a:off x="21272500" y="100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8210</xdr:rowOff>
    </xdr:from>
    <xdr:ext cx="469744" cy="259045"/>
    <xdr:sp macro="" textlink="">
      <xdr:nvSpPr>
        <xdr:cNvPr id="812" name="テキスト ボックス 811"/>
        <xdr:cNvSpPr txBox="1"/>
      </xdr:nvSpPr>
      <xdr:spPr>
        <a:xfrm>
          <a:off x="21088428" y="9780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93980</xdr:rowOff>
    </xdr:from>
    <xdr:to>
      <xdr:col>107</xdr:col>
      <xdr:colOff>50800</xdr:colOff>
      <xdr:row>59</xdr:row>
      <xdr:rowOff>94927</xdr:rowOff>
    </xdr:to>
    <xdr:cxnSp macro="">
      <xdr:nvCxnSpPr>
        <xdr:cNvPr id="813" name="直線コネクタ 812"/>
        <xdr:cNvCxnSpPr/>
      </xdr:nvCxnSpPr>
      <xdr:spPr>
        <a:xfrm>
          <a:off x="19545300" y="10209530"/>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36388</xdr:rowOff>
    </xdr:from>
    <xdr:to>
      <xdr:col>107</xdr:col>
      <xdr:colOff>101600</xdr:colOff>
      <xdr:row>58</xdr:row>
      <xdr:rowOff>137988</xdr:rowOff>
    </xdr:to>
    <xdr:sp macro="" textlink="">
      <xdr:nvSpPr>
        <xdr:cNvPr id="814" name="フローチャート: 判断 813"/>
        <xdr:cNvSpPr/>
      </xdr:nvSpPr>
      <xdr:spPr>
        <a:xfrm>
          <a:off x="203835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154515</xdr:rowOff>
    </xdr:from>
    <xdr:ext cx="469744" cy="259045"/>
    <xdr:sp macro="" textlink="">
      <xdr:nvSpPr>
        <xdr:cNvPr id="815" name="テキスト ボックス 814"/>
        <xdr:cNvSpPr txBox="1"/>
      </xdr:nvSpPr>
      <xdr:spPr>
        <a:xfrm>
          <a:off x="20199428" y="975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93817</xdr:rowOff>
    </xdr:from>
    <xdr:to>
      <xdr:col>102</xdr:col>
      <xdr:colOff>114300</xdr:colOff>
      <xdr:row>59</xdr:row>
      <xdr:rowOff>93980</xdr:rowOff>
    </xdr:to>
    <xdr:cxnSp macro="">
      <xdr:nvCxnSpPr>
        <xdr:cNvPr id="816" name="直線コネクタ 815"/>
        <xdr:cNvCxnSpPr/>
      </xdr:nvCxnSpPr>
      <xdr:spPr>
        <a:xfrm>
          <a:off x="18656300" y="10209367"/>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36583</xdr:rowOff>
    </xdr:from>
    <xdr:to>
      <xdr:col>102</xdr:col>
      <xdr:colOff>165100</xdr:colOff>
      <xdr:row>58</xdr:row>
      <xdr:rowOff>138183</xdr:rowOff>
    </xdr:to>
    <xdr:sp macro="" textlink="">
      <xdr:nvSpPr>
        <xdr:cNvPr id="817" name="フローチャート: 判断 816"/>
        <xdr:cNvSpPr/>
      </xdr:nvSpPr>
      <xdr:spPr>
        <a:xfrm>
          <a:off x="19494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154710</xdr:rowOff>
    </xdr:from>
    <xdr:ext cx="469744" cy="259045"/>
    <xdr:sp macro="" textlink="">
      <xdr:nvSpPr>
        <xdr:cNvPr id="818" name="テキスト ボックス 817"/>
        <xdr:cNvSpPr txBox="1"/>
      </xdr:nvSpPr>
      <xdr:spPr>
        <a:xfrm>
          <a:off x="19310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10261</xdr:rowOff>
    </xdr:from>
    <xdr:to>
      <xdr:col>98</xdr:col>
      <xdr:colOff>38100</xdr:colOff>
      <xdr:row>58</xdr:row>
      <xdr:rowOff>111861</xdr:rowOff>
    </xdr:to>
    <xdr:sp macro="" textlink="">
      <xdr:nvSpPr>
        <xdr:cNvPr id="819" name="フローチャート: 判断 818"/>
        <xdr:cNvSpPr/>
      </xdr:nvSpPr>
      <xdr:spPr>
        <a:xfrm>
          <a:off x="18605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128388</xdr:rowOff>
    </xdr:from>
    <xdr:ext cx="469744" cy="259045"/>
    <xdr:sp macro="" textlink="">
      <xdr:nvSpPr>
        <xdr:cNvPr id="820" name="テキスト ボックス 819"/>
        <xdr:cNvSpPr txBox="1"/>
      </xdr:nvSpPr>
      <xdr:spPr>
        <a:xfrm>
          <a:off x="18421428"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38836</xdr:rowOff>
    </xdr:from>
    <xdr:to>
      <xdr:col>116</xdr:col>
      <xdr:colOff>114300</xdr:colOff>
      <xdr:row>59</xdr:row>
      <xdr:rowOff>140436</xdr:rowOff>
    </xdr:to>
    <xdr:sp macro="" textlink="">
      <xdr:nvSpPr>
        <xdr:cNvPr id="826" name="楕円 825"/>
        <xdr:cNvSpPr/>
      </xdr:nvSpPr>
      <xdr:spPr>
        <a:xfrm>
          <a:off x="22110700" y="1015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125213</xdr:rowOff>
    </xdr:from>
    <xdr:ext cx="378565" cy="259045"/>
    <xdr:sp macro="" textlink="">
      <xdr:nvSpPr>
        <xdr:cNvPr id="827" name="貸付金該当値テキスト"/>
        <xdr:cNvSpPr txBox="1"/>
      </xdr:nvSpPr>
      <xdr:spPr>
        <a:xfrm>
          <a:off x="22212300" y="10069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41515</xdr:rowOff>
    </xdr:from>
    <xdr:to>
      <xdr:col>112</xdr:col>
      <xdr:colOff>38100</xdr:colOff>
      <xdr:row>59</xdr:row>
      <xdr:rowOff>143115</xdr:rowOff>
    </xdr:to>
    <xdr:sp macro="" textlink="">
      <xdr:nvSpPr>
        <xdr:cNvPr id="828" name="楕円 827"/>
        <xdr:cNvSpPr/>
      </xdr:nvSpPr>
      <xdr:spPr>
        <a:xfrm>
          <a:off x="21272500" y="1015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134242</xdr:rowOff>
    </xdr:from>
    <xdr:ext cx="378565" cy="259045"/>
    <xdr:sp macro="" textlink="">
      <xdr:nvSpPr>
        <xdr:cNvPr id="829" name="テキスト ボックス 828"/>
        <xdr:cNvSpPr txBox="1"/>
      </xdr:nvSpPr>
      <xdr:spPr>
        <a:xfrm>
          <a:off x="21134017" y="10249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44127</xdr:rowOff>
    </xdr:from>
    <xdr:to>
      <xdr:col>107</xdr:col>
      <xdr:colOff>101600</xdr:colOff>
      <xdr:row>59</xdr:row>
      <xdr:rowOff>145727</xdr:rowOff>
    </xdr:to>
    <xdr:sp macro="" textlink="">
      <xdr:nvSpPr>
        <xdr:cNvPr id="830" name="楕円 829"/>
        <xdr:cNvSpPr/>
      </xdr:nvSpPr>
      <xdr:spPr>
        <a:xfrm>
          <a:off x="20383500" y="1015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136854</xdr:rowOff>
    </xdr:from>
    <xdr:ext cx="378565" cy="259045"/>
    <xdr:sp macro="" textlink="">
      <xdr:nvSpPr>
        <xdr:cNvPr id="831" name="テキスト ボックス 830"/>
        <xdr:cNvSpPr txBox="1"/>
      </xdr:nvSpPr>
      <xdr:spPr>
        <a:xfrm>
          <a:off x="20245017" y="1025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43180</xdr:rowOff>
    </xdr:from>
    <xdr:to>
      <xdr:col>102</xdr:col>
      <xdr:colOff>165100</xdr:colOff>
      <xdr:row>59</xdr:row>
      <xdr:rowOff>144780</xdr:rowOff>
    </xdr:to>
    <xdr:sp macro="" textlink="">
      <xdr:nvSpPr>
        <xdr:cNvPr id="832" name="楕円 831"/>
        <xdr:cNvSpPr/>
      </xdr:nvSpPr>
      <xdr:spPr>
        <a:xfrm>
          <a:off x="19494500" y="1015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135907</xdr:rowOff>
    </xdr:from>
    <xdr:ext cx="378565" cy="259045"/>
    <xdr:sp macro="" textlink="">
      <xdr:nvSpPr>
        <xdr:cNvPr id="833" name="テキスト ボックス 832"/>
        <xdr:cNvSpPr txBox="1"/>
      </xdr:nvSpPr>
      <xdr:spPr>
        <a:xfrm>
          <a:off x="19356017" y="10251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43017</xdr:rowOff>
    </xdr:from>
    <xdr:to>
      <xdr:col>98</xdr:col>
      <xdr:colOff>38100</xdr:colOff>
      <xdr:row>59</xdr:row>
      <xdr:rowOff>144617</xdr:rowOff>
    </xdr:to>
    <xdr:sp macro="" textlink="">
      <xdr:nvSpPr>
        <xdr:cNvPr id="834" name="楕円 833"/>
        <xdr:cNvSpPr/>
      </xdr:nvSpPr>
      <xdr:spPr>
        <a:xfrm>
          <a:off x="18605500" y="1015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135744</xdr:rowOff>
    </xdr:from>
    <xdr:ext cx="378565" cy="259045"/>
    <xdr:sp macro="" textlink="">
      <xdr:nvSpPr>
        <xdr:cNvPr id="835" name="テキスト ボックス 834"/>
        <xdr:cNvSpPr txBox="1"/>
      </xdr:nvSpPr>
      <xdr:spPr>
        <a:xfrm>
          <a:off x="18467017" y="10251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6" name="正方形/長方形 83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7" name="正方形/長方形 83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8" name="正方形/長方形 83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9" name="正方形/長方形 83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0" name="正方形/長方形 83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1" name="正方形/長方形 84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2" name="正方形/長方形 84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3" name="正方形/長方形 84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4" name="テキスト ボックス 84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5" name="直線コネクタ 84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6" name="テキスト ボックス 84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7" name="直線コネクタ 84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8" name="テキスト ボックス 84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9" name="直線コネクタ 84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0" name="テキスト ボックス 84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1" name="直線コネクタ 85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2" name="テキスト ボックス 85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3" name="直線コネクタ 85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4" name="テキスト ボックス 85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5" name="直線コネクタ 85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6" name="テキスト ボックス 85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7" name="直線コネクタ 85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8" name="テキスト ボックス 85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9" name="直線コネクタ 85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0" name="テキスト ボックス 85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155724</xdr:rowOff>
    </xdr:from>
    <xdr:to>
      <xdr:col>116</xdr:col>
      <xdr:colOff>62864</xdr:colOff>
      <xdr:row>79</xdr:row>
      <xdr:rowOff>98509</xdr:rowOff>
    </xdr:to>
    <xdr:cxnSp macro="">
      <xdr:nvCxnSpPr>
        <xdr:cNvPr id="862" name="直線コネクタ 861"/>
        <xdr:cNvCxnSpPr/>
      </xdr:nvCxnSpPr>
      <xdr:spPr>
        <a:xfrm flipV="1">
          <a:off x="22159595" y="12157224"/>
          <a:ext cx="1269" cy="1485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102336</xdr:rowOff>
    </xdr:from>
    <xdr:ext cx="534377" cy="259045"/>
    <xdr:sp macro="" textlink="">
      <xdr:nvSpPr>
        <xdr:cNvPr id="863" name="繰出金最小値テキスト"/>
        <xdr:cNvSpPr txBox="1"/>
      </xdr:nvSpPr>
      <xdr:spPr>
        <a:xfrm>
          <a:off x="22212300" y="1364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98509</xdr:rowOff>
    </xdr:from>
    <xdr:to>
      <xdr:col>116</xdr:col>
      <xdr:colOff>152400</xdr:colOff>
      <xdr:row>79</xdr:row>
      <xdr:rowOff>98509</xdr:rowOff>
    </xdr:to>
    <xdr:cxnSp macro="">
      <xdr:nvCxnSpPr>
        <xdr:cNvPr id="864" name="直線コネクタ 863"/>
        <xdr:cNvCxnSpPr/>
      </xdr:nvCxnSpPr>
      <xdr:spPr>
        <a:xfrm>
          <a:off x="22072600" y="1364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102401</xdr:rowOff>
    </xdr:from>
    <xdr:ext cx="599010" cy="259045"/>
    <xdr:sp macro="" textlink="">
      <xdr:nvSpPr>
        <xdr:cNvPr id="865" name="繰出金最大値テキスト"/>
        <xdr:cNvSpPr txBox="1"/>
      </xdr:nvSpPr>
      <xdr:spPr>
        <a:xfrm>
          <a:off x="22212300" y="1193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155724</xdr:rowOff>
    </xdr:from>
    <xdr:to>
      <xdr:col>116</xdr:col>
      <xdr:colOff>152400</xdr:colOff>
      <xdr:row>70</xdr:row>
      <xdr:rowOff>155724</xdr:rowOff>
    </xdr:to>
    <xdr:cxnSp macro="">
      <xdr:nvCxnSpPr>
        <xdr:cNvPr id="866" name="直線コネクタ 865"/>
        <xdr:cNvCxnSpPr/>
      </xdr:nvCxnSpPr>
      <xdr:spPr>
        <a:xfrm>
          <a:off x="22072600" y="1215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125440</xdr:rowOff>
    </xdr:from>
    <xdr:to>
      <xdr:col>116</xdr:col>
      <xdr:colOff>63500</xdr:colOff>
      <xdr:row>77</xdr:row>
      <xdr:rowOff>134877</xdr:rowOff>
    </xdr:to>
    <xdr:cxnSp macro="">
      <xdr:nvCxnSpPr>
        <xdr:cNvPr id="867" name="直線コネクタ 866"/>
        <xdr:cNvCxnSpPr/>
      </xdr:nvCxnSpPr>
      <xdr:spPr>
        <a:xfrm flipV="1">
          <a:off x="21323300" y="13327090"/>
          <a:ext cx="838200" cy="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60872</xdr:rowOff>
    </xdr:from>
    <xdr:ext cx="534377" cy="259045"/>
    <xdr:sp macro="" textlink="">
      <xdr:nvSpPr>
        <xdr:cNvPr id="868" name="繰出金平均値テキスト"/>
        <xdr:cNvSpPr txBox="1"/>
      </xdr:nvSpPr>
      <xdr:spPr>
        <a:xfrm>
          <a:off x="22212300" y="13262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82445</xdr:rowOff>
    </xdr:from>
    <xdr:to>
      <xdr:col>116</xdr:col>
      <xdr:colOff>114300</xdr:colOff>
      <xdr:row>78</xdr:row>
      <xdr:rowOff>12595</xdr:rowOff>
    </xdr:to>
    <xdr:sp macro="" textlink="">
      <xdr:nvSpPr>
        <xdr:cNvPr id="869" name="フローチャート: 判断 868"/>
        <xdr:cNvSpPr/>
      </xdr:nvSpPr>
      <xdr:spPr>
        <a:xfrm>
          <a:off x="22110700" y="1328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134877</xdr:rowOff>
    </xdr:from>
    <xdr:to>
      <xdr:col>111</xdr:col>
      <xdr:colOff>177800</xdr:colOff>
      <xdr:row>77</xdr:row>
      <xdr:rowOff>154701</xdr:rowOff>
    </xdr:to>
    <xdr:cxnSp macro="">
      <xdr:nvCxnSpPr>
        <xdr:cNvPr id="870" name="直線コネクタ 869"/>
        <xdr:cNvCxnSpPr/>
      </xdr:nvCxnSpPr>
      <xdr:spPr>
        <a:xfrm flipV="1">
          <a:off x="20434300" y="13336527"/>
          <a:ext cx="889000" cy="1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73834</xdr:rowOff>
    </xdr:from>
    <xdr:to>
      <xdr:col>112</xdr:col>
      <xdr:colOff>38100</xdr:colOff>
      <xdr:row>78</xdr:row>
      <xdr:rowOff>3984</xdr:rowOff>
    </xdr:to>
    <xdr:sp macro="" textlink="">
      <xdr:nvSpPr>
        <xdr:cNvPr id="871" name="フローチャート: 判断 870"/>
        <xdr:cNvSpPr/>
      </xdr:nvSpPr>
      <xdr:spPr>
        <a:xfrm>
          <a:off x="21272500" y="1327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20511</xdr:rowOff>
    </xdr:from>
    <xdr:ext cx="534377" cy="259045"/>
    <xdr:sp macro="" textlink="">
      <xdr:nvSpPr>
        <xdr:cNvPr id="872" name="テキスト ボックス 871"/>
        <xdr:cNvSpPr txBox="1"/>
      </xdr:nvSpPr>
      <xdr:spPr>
        <a:xfrm>
          <a:off x="21056111" y="1305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154701</xdr:rowOff>
    </xdr:from>
    <xdr:to>
      <xdr:col>107</xdr:col>
      <xdr:colOff>50800</xdr:colOff>
      <xdr:row>78</xdr:row>
      <xdr:rowOff>8168</xdr:rowOff>
    </xdr:to>
    <xdr:cxnSp macro="">
      <xdr:nvCxnSpPr>
        <xdr:cNvPr id="873" name="直線コネクタ 872"/>
        <xdr:cNvCxnSpPr/>
      </xdr:nvCxnSpPr>
      <xdr:spPr>
        <a:xfrm flipV="1">
          <a:off x="19545300" y="13356351"/>
          <a:ext cx="8890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63057</xdr:rowOff>
    </xdr:from>
    <xdr:to>
      <xdr:col>107</xdr:col>
      <xdr:colOff>101600</xdr:colOff>
      <xdr:row>77</xdr:row>
      <xdr:rowOff>164657</xdr:rowOff>
    </xdr:to>
    <xdr:sp macro="" textlink="">
      <xdr:nvSpPr>
        <xdr:cNvPr id="874" name="フローチャート: 判断 873"/>
        <xdr:cNvSpPr/>
      </xdr:nvSpPr>
      <xdr:spPr>
        <a:xfrm>
          <a:off x="20383500" y="1326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9734</xdr:rowOff>
    </xdr:from>
    <xdr:ext cx="534377" cy="259045"/>
    <xdr:sp macro="" textlink="">
      <xdr:nvSpPr>
        <xdr:cNvPr id="875" name="テキスト ボックス 874"/>
        <xdr:cNvSpPr txBox="1"/>
      </xdr:nvSpPr>
      <xdr:spPr>
        <a:xfrm>
          <a:off x="20167111" y="1303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8168</xdr:rowOff>
    </xdr:from>
    <xdr:to>
      <xdr:col>102</xdr:col>
      <xdr:colOff>114300</xdr:colOff>
      <xdr:row>78</xdr:row>
      <xdr:rowOff>45658</xdr:rowOff>
    </xdr:to>
    <xdr:cxnSp macro="">
      <xdr:nvCxnSpPr>
        <xdr:cNvPr id="876" name="直線コネクタ 875"/>
        <xdr:cNvCxnSpPr/>
      </xdr:nvCxnSpPr>
      <xdr:spPr>
        <a:xfrm flipV="1">
          <a:off x="18656300" y="13381268"/>
          <a:ext cx="8890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65996</xdr:rowOff>
    </xdr:from>
    <xdr:to>
      <xdr:col>102</xdr:col>
      <xdr:colOff>165100</xdr:colOff>
      <xdr:row>77</xdr:row>
      <xdr:rowOff>167596</xdr:rowOff>
    </xdr:to>
    <xdr:sp macro="" textlink="">
      <xdr:nvSpPr>
        <xdr:cNvPr id="877" name="フローチャート: 判断 876"/>
        <xdr:cNvSpPr/>
      </xdr:nvSpPr>
      <xdr:spPr>
        <a:xfrm>
          <a:off x="19494500" y="1326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12673</xdr:rowOff>
    </xdr:from>
    <xdr:ext cx="534377" cy="259045"/>
    <xdr:sp macro="" textlink="">
      <xdr:nvSpPr>
        <xdr:cNvPr id="878" name="テキスト ボックス 877"/>
        <xdr:cNvSpPr txBox="1"/>
      </xdr:nvSpPr>
      <xdr:spPr>
        <a:xfrm>
          <a:off x="19278111" y="1304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91360</xdr:rowOff>
    </xdr:from>
    <xdr:to>
      <xdr:col>98</xdr:col>
      <xdr:colOff>38100</xdr:colOff>
      <xdr:row>78</xdr:row>
      <xdr:rowOff>21510</xdr:rowOff>
    </xdr:to>
    <xdr:sp macro="" textlink="">
      <xdr:nvSpPr>
        <xdr:cNvPr id="879" name="フローチャート: 判断 878"/>
        <xdr:cNvSpPr/>
      </xdr:nvSpPr>
      <xdr:spPr>
        <a:xfrm>
          <a:off x="18605500" y="132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38037</xdr:rowOff>
    </xdr:from>
    <xdr:ext cx="534377" cy="259045"/>
    <xdr:sp macro="" textlink="">
      <xdr:nvSpPr>
        <xdr:cNvPr id="880" name="テキスト ボックス 879"/>
        <xdr:cNvSpPr txBox="1"/>
      </xdr:nvSpPr>
      <xdr:spPr>
        <a:xfrm>
          <a:off x="18389111" y="1306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1" name="テキスト ボックス 88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2" name="テキスト ボックス 88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3" name="テキスト ボックス 88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4" name="テキスト ボックス 88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5" name="テキスト ボックス 88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74640</xdr:rowOff>
    </xdr:from>
    <xdr:to>
      <xdr:col>116</xdr:col>
      <xdr:colOff>114300</xdr:colOff>
      <xdr:row>78</xdr:row>
      <xdr:rowOff>4790</xdr:rowOff>
    </xdr:to>
    <xdr:sp macro="" textlink="">
      <xdr:nvSpPr>
        <xdr:cNvPr id="886" name="楕円 885"/>
        <xdr:cNvSpPr/>
      </xdr:nvSpPr>
      <xdr:spPr>
        <a:xfrm>
          <a:off x="22110700" y="1327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97517</xdr:rowOff>
    </xdr:from>
    <xdr:ext cx="534377" cy="259045"/>
    <xdr:sp macro="" textlink="">
      <xdr:nvSpPr>
        <xdr:cNvPr id="887" name="繰出金該当値テキスト"/>
        <xdr:cNvSpPr txBox="1"/>
      </xdr:nvSpPr>
      <xdr:spPr>
        <a:xfrm>
          <a:off x="22212300" y="1312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84077</xdr:rowOff>
    </xdr:from>
    <xdr:to>
      <xdr:col>112</xdr:col>
      <xdr:colOff>38100</xdr:colOff>
      <xdr:row>78</xdr:row>
      <xdr:rowOff>14227</xdr:rowOff>
    </xdr:to>
    <xdr:sp macro="" textlink="">
      <xdr:nvSpPr>
        <xdr:cNvPr id="888" name="楕円 887"/>
        <xdr:cNvSpPr/>
      </xdr:nvSpPr>
      <xdr:spPr>
        <a:xfrm>
          <a:off x="21272500" y="1328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5354</xdr:rowOff>
    </xdr:from>
    <xdr:ext cx="534377" cy="259045"/>
    <xdr:sp macro="" textlink="">
      <xdr:nvSpPr>
        <xdr:cNvPr id="889" name="テキスト ボックス 888"/>
        <xdr:cNvSpPr txBox="1"/>
      </xdr:nvSpPr>
      <xdr:spPr>
        <a:xfrm>
          <a:off x="21056111" y="1337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103901</xdr:rowOff>
    </xdr:from>
    <xdr:to>
      <xdr:col>107</xdr:col>
      <xdr:colOff>101600</xdr:colOff>
      <xdr:row>78</xdr:row>
      <xdr:rowOff>34051</xdr:rowOff>
    </xdr:to>
    <xdr:sp macro="" textlink="">
      <xdr:nvSpPr>
        <xdr:cNvPr id="890" name="楕円 889"/>
        <xdr:cNvSpPr/>
      </xdr:nvSpPr>
      <xdr:spPr>
        <a:xfrm>
          <a:off x="20383500" y="1330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25178</xdr:rowOff>
    </xdr:from>
    <xdr:ext cx="534377" cy="259045"/>
    <xdr:sp macro="" textlink="">
      <xdr:nvSpPr>
        <xdr:cNvPr id="891" name="テキスト ボックス 890"/>
        <xdr:cNvSpPr txBox="1"/>
      </xdr:nvSpPr>
      <xdr:spPr>
        <a:xfrm>
          <a:off x="20167111" y="133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128818</xdr:rowOff>
    </xdr:from>
    <xdr:to>
      <xdr:col>102</xdr:col>
      <xdr:colOff>165100</xdr:colOff>
      <xdr:row>78</xdr:row>
      <xdr:rowOff>58968</xdr:rowOff>
    </xdr:to>
    <xdr:sp macro="" textlink="">
      <xdr:nvSpPr>
        <xdr:cNvPr id="892" name="楕円 891"/>
        <xdr:cNvSpPr/>
      </xdr:nvSpPr>
      <xdr:spPr>
        <a:xfrm>
          <a:off x="19494500" y="1333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50095</xdr:rowOff>
    </xdr:from>
    <xdr:ext cx="534377" cy="259045"/>
    <xdr:sp macro="" textlink="">
      <xdr:nvSpPr>
        <xdr:cNvPr id="893" name="テキスト ボックス 892"/>
        <xdr:cNvSpPr txBox="1"/>
      </xdr:nvSpPr>
      <xdr:spPr>
        <a:xfrm>
          <a:off x="19278111" y="1342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166308</xdr:rowOff>
    </xdr:from>
    <xdr:to>
      <xdr:col>98</xdr:col>
      <xdr:colOff>38100</xdr:colOff>
      <xdr:row>78</xdr:row>
      <xdr:rowOff>96458</xdr:rowOff>
    </xdr:to>
    <xdr:sp macro="" textlink="">
      <xdr:nvSpPr>
        <xdr:cNvPr id="894" name="楕円 893"/>
        <xdr:cNvSpPr/>
      </xdr:nvSpPr>
      <xdr:spPr>
        <a:xfrm>
          <a:off x="18605500" y="1336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87585</xdr:rowOff>
    </xdr:from>
    <xdr:ext cx="534377" cy="259045"/>
    <xdr:sp macro="" textlink="">
      <xdr:nvSpPr>
        <xdr:cNvPr id="895" name="テキスト ボックス 894"/>
        <xdr:cNvSpPr txBox="1"/>
      </xdr:nvSpPr>
      <xdr:spPr>
        <a:xfrm>
          <a:off x="18389111" y="1346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6" name="正方形/長方形 89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7" name="正方形/長方形 89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8" name="正方形/長方形 89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9" name="正方形/長方形 89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0" name="正方形/長方形 89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1" name="正方形/長方形 90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2" name="正方形/長方形 90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3" name="正方形/長方形 90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4" name="テキスト ボックス 90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5" name="直線コネクタ 90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6" name="直線コネクタ 90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7" name="テキスト ボックス 90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9" name="テキスト ボックス 90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1" name="直線コネクタ 91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6" name="直線コネクタ 91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フローチャート: 判断 91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9" name="直線コネクタ 91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0" name="フローチャート: 判断 91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1" name="テキスト ボックス 92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2" name="直線コネクタ 92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3" name="フローチャート: 判断 92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4" name="テキスト ボックス 92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5" name="直線コネクタ 92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6" name="フローチャート: 判断 92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7" name="テキスト ボックス 92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フローチャート: 判断 92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9" name="テキスト ボックス 92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5" name="楕円 93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7" name="楕円 93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8" name="テキスト ボックス 93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9" name="楕円 93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0" name="テキスト ボックス 93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1" name="楕円 94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2" name="テキスト ボックス 94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3" name="楕円 94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4" name="テキスト ボックス 94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581,302</a:t>
          </a:r>
          <a:r>
            <a:rPr kumimoji="1" lang="ja-JP" altLang="en-US" sz="1300">
              <a:latin typeface="ＭＳ Ｐゴシック" panose="020B0600070205080204" pitchFamily="50" charset="-128"/>
              <a:ea typeface="ＭＳ Ｐゴシック" panose="020B0600070205080204" pitchFamily="50" charset="-128"/>
            </a:rPr>
            <a:t>円となっている。主な構成項目を見ると、人件費は</a:t>
          </a:r>
          <a:r>
            <a:rPr kumimoji="1" lang="en-US" altLang="ja-JP" sz="1300">
              <a:latin typeface="ＭＳ Ｐゴシック" panose="020B0600070205080204" pitchFamily="50" charset="-128"/>
              <a:ea typeface="ＭＳ Ｐゴシック" panose="020B0600070205080204" pitchFamily="50" charset="-128"/>
            </a:rPr>
            <a:t>81,010</a:t>
          </a:r>
          <a:r>
            <a:rPr kumimoji="1" lang="ja-JP" altLang="en-US" sz="1300">
              <a:latin typeface="ＭＳ Ｐゴシック" panose="020B0600070205080204" pitchFamily="50" charset="-128"/>
              <a:ea typeface="ＭＳ Ｐゴシック" panose="020B0600070205080204" pitchFamily="50" charset="-128"/>
            </a:rPr>
            <a:t>円となっており、人口減少で数値は増加しているものの、職員数の減少などにより類似団体の平均を下回っている。物件費は</a:t>
          </a:r>
          <a:r>
            <a:rPr kumimoji="1" lang="en-US" altLang="ja-JP" sz="1300">
              <a:latin typeface="ＭＳ Ｐゴシック" panose="020B0600070205080204" pitchFamily="50" charset="-128"/>
              <a:ea typeface="ＭＳ Ｐゴシック" panose="020B0600070205080204" pitchFamily="50" charset="-128"/>
            </a:rPr>
            <a:t>90,207</a:t>
          </a:r>
          <a:r>
            <a:rPr kumimoji="1" lang="ja-JP" altLang="en-US" sz="1300">
              <a:latin typeface="ＭＳ Ｐゴシック" panose="020B0600070205080204" pitchFamily="50" charset="-128"/>
              <a:ea typeface="ＭＳ Ｐゴシック" panose="020B0600070205080204" pitchFamily="50" charset="-128"/>
            </a:rPr>
            <a:t>円となっており、主に施設管理等の業務委託料の増額により平成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年度から増額が続いている。扶助費については、保育所運営費の減少により</a:t>
          </a:r>
          <a:r>
            <a:rPr kumimoji="1" lang="en-US" altLang="ja-JP" sz="1300">
              <a:latin typeface="ＭＳ Ｐゴシック" panose="020B0600070205080204" pitchFamily="50" charset="-128"/>
              <a:ea typeface="ＭＳ Ｐゴシック" panose="020B0600070205080204" pitchFamily="50" charset="-128"/>
            </a:rPr>
            <a:t>98,422</a:t>
          </a:r>
          <a:r>
            <a:rPr kumimoji="1" lang="ja-JP" altLang="en-US" sz="1300">
              <a:latin typeface="ＭＳ Ｐゴシック" panose="020B0600070205080204" pitchFamily="50" charset="-128"/>
              <a:ea typeface="ＭＳ Ｐゴシック" panose="020B0600070205080204" pitchFamily="50" charset="-128"/>
            </a:rPr>
            <a:t>円となっており、類似団体の平均を下回っている。類似団体との比較で大きなものは補助費等であり、病院事業会計へ</a:t>
          </a:r>
          <a:r>
            <a:rPr kumimoji="1" lang="en-US" altLang="ja-JP" sz="1300">
              <a:latin typeface="ＭＳ Ｐゴシック" panose="020B0600070205080204" pitchFamily="50" charset="-128"/>
              <a:ea typeface="ＭＳ Ｐゴシック" panose="020B0600070205080204" pitchFamily="50" charset="-128"/>
            </a:rPr>
            <a:t>425,000</a:t>
          </a:r>
          <a:r>
            <a:rPr kumimoji="1" lang="ja-JP" altLang="en-US" sz="1300">
              <a:latin typeface="ＭＳ Ｐゴシック" panose="020B0600070205080204" pitchFamily="50" charset="-128"/>
              <a:ea typeface="ＭＳ Ｐゴシック" panose="020B0600070205080204" pitchFamily="50" charset="-128"/>
            </a:rPr>
            <a:t>千円負担していることや介護保険に係る紀北広域連合負担金の増加等により、類似団体の数値と比べて大きく上回っている。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三重県尾鷲市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17,576
17,386
192.71
10,410,136
10,216,960
192,441
5,925,282
9,964,442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147669</xdr:rowOff>
    </xdr:from>
    <xdr:to>
      <xdr:col>24</xdr:col>
      <xdr:colOff>62865</xdr:colOff>
      <xdr:row>38</xdr:row>
      <xdr:rowOff>71512</xdr:rowOff>
    </xdr:to>
    <xdr:cxnSp macro="">
      <xdr:nvCxnSpPr>
        <xdr:cNvPr id="57" name="直線コネクタ 56"/>
        <xdr:cNvCxnSpPr/>
      </xdr:nvCxnSpPr>
      <xdr:spPr>
        <a:xfrm flipV="1">
          <a:off x="4633595" y="5291169"/>
          <a:ext cx="1270" cy="129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75339</xdr:rowOff>
    </xdr:from>
    <xdr:ext cx="469744" cy="259045"/>
    <xdr:sp macro="" textlink="">
      <xdr:nvSpPr>
        <xdr:cNvPr id="58" name="議会費最小値テキスト"/>
        <xdr:cNvSpPr txBox="1"/>
      </xdr:nvSpPr>
      <xdr:spPr>
        <a:xfrm>
          <a:off x="4686300" y="659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71512</xdr:rowOff>
    </xdr:from>
    <xdr:to>
      <xdr:col>24</xdr:col>
      <xdr:colOff>152400</xdr:colOff>
      <xdr:row>38</xdr:row>
      <xdr:rowOff>71512</xdr:rowOff>
    </xdr:to>
    <xdr:cxnSp macro="">
      <xdr:nvCxnSpPr>
        <xdr:cNvPr id="59" name="直線コネクタ 58"/>
        <xdr:cNvCxnSpPr/>
      </xdr:nvCxnSpPr>
      <xdr:spPr>
        <a:xfrm>
          <a:off x="4546600" y="658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94346</xdr:rowOff>
    </xdr:from>
    <xdr:ext cx="534377" cy="259045"/>
    <xdr:sp macro="" textlink="">
      <xdr:nvSpPr>
        <xdr:cNvPr id="60" name="議会費最大値テキスト"/>
        <xdr:cNvSpPr txBox="1"/>
      </xdr:nvSpPr>
      <xdr:spPr>
        <a:xfrm>
          <a:off x="4686300" y="50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147669</xdr:rowOff>
    </xdr:from>
    <xdr:to>
      <xdr:col>24</xdr:col>
      <xdr:colOff>152400</xdr:colOff>
      <xdr:row>30</xdr:row>
      <xdr:rowOff>147669</xdr:rowOff>
    </xdr:to>
    <xdr:cxnSp macro="">
      <xdr:nvCxnSpPr>
        <xdr:cNvPr id="61" name="直線コネクタ 60"/>
        <xdr:cNvCxnSpPr/>
      </xdr:nvCxnSpPr>
      <xdr:spPr>
        <a:xfrm>
          <a:off x="4546600" y="529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9072</xdr:rowOff>
    </xdr:from>
    <xdr:to>
      <xdr:col>24</xdr:col>
      <xdr:colOff>63500</xdr:colOff>
      <xdr:row>37</xdr:row>
      <xdr:rowOff>13382</xdr:rowOff>
    </xdr:to>
    <xdr:cxnSp macro="">
      <xdr:nvCxnSpPr>
        <xdr:cNvPr id="62" name="直線コネクタ 61"/>
        <xdr:cNvCxnSpPr/>
      </xdr:nvCxnSpPr>
      <xdr:spPr>
        <a:xfrm flipV="1">
          <a:off x="3797300" y="6352722"/>
          <a:ext cx="838200" cy="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28530</xdr:rowOff>
    </xdr:from>
    <xdr:ext cx="469744" cy="259045"/>
    <xdr:sp macro="" textlink="">
      <xdr:nvSpPr>
        <xdr:cNvPr id="63" name="議会費平均値テキスト"/>
        <xdr:cNvSpPr txBox="1"/>
      </xdr:nvSpPr>
      <xdr:spPr>
        <a:xfrm>
          <a:off x="4686300" y="6372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50103</xdr:rowOff>
    </xdr:from>
    <xdr:to>
      <xdr:col>24</xdr:col>
      <xdr:colOff>114300</xdr:colOff>
      <xdr:row>37</xdr:row>
      <xdr:rowOff>151703</xdr:rowOff>
    </xdr:to>
    <xdr:sp macro="" textlink="">
      <xdr:nvSpPr>
        <xdr:cNvPr id="64" name="フローチャート: 判断 63"/>
        <xdr:cNvSpPr/>
      </xdr:nvSpPr>
      <xdr:spPr>
        <a:xfrm>
          <a:off x="4584700" y="639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13382</xdr:rowOff>
    </xdr:from>
    <xdr:to>
      <xdr:col>19</xdr:col>
      <xdr:colOff>177800</xdr:colOff>
      <xdr:row>37</xdr:row>
      <xdr:rowOff>29123</xdr:rowOff>
    </xdr:to>
    <xdr:cxnSp macro="">
      <xdr:nvCxnSpPr>
        <xdr:cNvPr id="65" name="直線コネクタ 64"/>
        <xdr:cNvCxnSpPr/>
      </xdr:nvCxnSpPr>
      <xdr:spPr>
        <a:xfrm flipV="1">
          <a:off x="2908300" y="6357032"/>
          <a:ext cx="889000" cy="1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56635</xdr:rowOff>
    </xdr:from>
    <xdr:to>
      <xdr:col>20</xdr:col>
      <xdr:colOff>38100</xdr:colOff>
      <xdr:row>37</xdr:row>
      <xdr:rowOff>158235</xdr:rowOff>
    </xdr:to>
    <xdr:sp macro="" textlink="">
      <xdr:nvSpPr>
        <xdr:cNvPr id="66" name="フローチャート: 判断 65"/>
        <xdr:cNvSpPr/>
      </xdr:nvSpPr>
      <xdr:spPr>
        <a:xfrm>
          <a:off x="3746500" y="64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149362</xdr:rowOff>
    </xdr:from>
    <xdr:ext cx="469744" cy="259045"/>
    <xdr:sp macro="" textlink="">
      <xdr:nvSpPr>
        <xdr:cNvPr id="67" name="テキスト ボックス 66"/>
        <xdr:cNvSpPr txBox="1"/>
      </xdr:nvSpPr>
      <xdr:spPr>
        <a:xfrm>
          <a:off x="3562428" y="649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12729</xdr:rowOff>
    </xdr:from>
    <xdr:to>
      <xdr:col>15</xdr:col>
      <xdr:colOff>50800</xdr:colOff>
      <xdr:row>37</xdr:row>
      <xdr:rowOff>29123</xdr:rowOff>
    </xdr:to>
    <xdr:cxnSp macro="">
      <xdr:nvCxnSpPr>
        <xdr:cNvPr id="68" name="直線コネクタ 67"/>
        <xdr:cNvCxnSpPr/>
      </xdr:nvCxnSpPr>
      <xdr:spPr>
        <a:xfrm>
          <a:off x="2019300" y="6356379"/>
          <a:ext cx="889000" cy="1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61272</xdr:rowOff>
    </xdr:from>
    <xdr:to>
      <xdr:col>15</xdr:col>
      <xdr:colOff>101600</xdr:colOff>
      <xdr:row>37</xdr:row>
      <xdr:rowOff>162872</xdr:rowOff>
    </xdr:to>
    <xdr:sp macro="" textlink="">
      <xdr:nvSpPr>
        <xdr:cNvPr id="69" name="フローチャート: 判断 68"/>
        <xdr:cNvSpPr/>
      </xdr:nvSpPr>
      <xdr:spPr>
        <a:xfrm>
          <a:off x="2857500" y="640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153999</xdr:rowOff>
    </xdr:from>
    <xdr:ext cx="469744" cy="259045"/>
    <xdr:sp macro="" textlink="">
      <xdr:nvSpPr>
        <xdr:cNvPr id="70" name="テキスト ボックス 69"/>
        <xdr:cNvSpPr txBox="1"/>
      </xdr:nvSpPr>
      <xdr:spPr>
        <a:xfrm>
          <a:off x="2673428" y="649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123110</xdr:rowOff>
    </xdr:from>
    <xdr:to>
      <xdr:col>10</xdr:col>
      <xdr:colOff>114300</xdr:colOff>
      <xdr:row>37</xdr:row>
      <xdr:rowOff>12729</xdr:rowOff>
    </xdr:to>
    <xdr:cxnSp macro="">
      <xdr:nvCxnSpPr>
        <xdr:cNvPr id="71" name="直線コネクタ 70"/>
        <xdr:cNvCxnSpPr/>
      </xdr:nvCxnSpPr>
      <xdr:spPr>
        <a:xfrm>
          <a:off x="1130300" y="6295310"/>
          <a:ext cx="889000" cy="6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59443</xdr:rowOff>
    </xdr:from>
    <xdr:to>
      <xdr:col>10</xdr:col>
      <xdr:colOff>165100</xdr:colOff>
      <xdr:row>37</xdr:row>
      <xdr:rowOff>161043</xdr:rowOff>
    </xdr:to>
    <xdr:sp macro="" textlink="">
      <xdr:nvSpPr>
        <xdr:cNvPr id="72" name="フローチャート: 判断 71"/>
        <xdr:cNvSpPr/>
      </xdr:nvSpPr>
      <xdr:spPr>
        <a:xfrm>
          <a:off x="1968500" y="640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152170</xdr:rowOff>
    </xdr:from>
    <xdr:ext cx="469744" cy="259045"/>
    <xdr:sp macro="" textlink="">
      <xdr:nvSpPr>
        <xdr:cNvPr id="73" name="テキスト ボックス 72"/>
        <xdr:cNvSpPr txBox="1"/>
      </xdr:nvSpPr>
      <xdr:spPr>
        <a:xfrm>
          <a:off x="1784428" y="649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45923</xdr:rowOff>
    </xdr:from>
    <xdr:to>
      <xdr:col>6</xdr:col>
      <xdr:colOff>38100</xdr:colOff>
      <xdr:row>37</xdr:row>
      <xdr:rowOff>147523</xdr:rowOff>
    </xdr:to>
    <xdr:sp macro="" textlink="">
      <xdr:nvSpPr>
        <xdr:cNvPr id="74" name="フローチャート: 判断 73"/>
        <xdr:cNvSpPr/>
      </xdr:nvSpPr>
      <xdr:spPr>
        <a:xfrm>
          <a:off x="1079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138651</xdr:rowOff>
    </xdr:from>
    <xdr:ext cx="469744" cy="259045"/>
    <xdr:sp macro="" textlink="">
      <xdr:nvSpPr>
        <xdr:cNvPr id="75" name="テキスト ボックス 74"/>
        <xdr:cNvSpPr txBox="1"/>
      </xdr:nvSpPr>
      <xdr:spPr>
        <a:xfrm>
          <a:off x="895428" y="648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129722</xdr:rowOff>
    </xdr:from>
    <xdr:to>
      <xdr:col>24</xdr:col>
      <xdr:colOff>114300</xdr:colOff>
      <xdr:row>37</xdr:row>
      <xdr:rowOff>59872</xdr:rowOff>
    </xdr:to>
    <xdr:sp macro="" textlink="">
      <xdr:nvSpPr>
        <xdr:cNvPr id="81" name="楕円 80"/>
        <xdr:cNvSpPr/>
      </xdr:nvSpPr>
      <xdr:spPr>
        <a:xfrm>
          <a:off x="4584700" y="630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152599</xdr:rowOff>
    </xdr:from>
    <xdr:ext cx="469744" cy="259045"/>
    <xdr:sp macro="" textlink="">
      <xdr:nvSpPr>
        <xdr:cNvPr id="82" name="議会費該当値テキスト"/>
        <xdr:cNvSpPr txBox="1"/>
      </xdr:nvSpPr>
      <xdr:spPr>
        <a:xfrm>
          <a:off x="4686300" y="615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134032</xdr:rowOff>
    </xdr:from>
    <xdr:to>
      <xdr:col>20</xdr:col>
      <xdr:colOff>38100</xdr:colOff>
      <xdr:row>37</xdr:row>
      <xdr:rowOff>64182</xdr:rowOff>
    </xdr:to>
    <xdr:sp macro="" textlink="">
      <xdr:nvSpPr>
        <xdr:cNvPr id="83" name="楕円 82"/>
        <xdr:cNvSpPr/>
      </xdr:nvSpPr>
      <xdr:spPr>
        <a:xfrm>
          <a:off x="3746500" y="630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80709</xdr:rowOff>
    </xdr:from>
    <xdr:ext cx="469744" cy="259045"/>
    <xdr:sp macro="" textlink="">
      <xdr:nvSpPr>
        <xdr:cNvPr id="84" name="テキスト ボックス 83"/>
        <xdr:cNvSpPr txBox="1"/>
      </xdr:nvSpPr>
      <xdr:spPr>
        <a:xfrm>
          <a:off x="3562428" y="608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149773</xdr:rowOff>
    </xdr:from>
    <xdr:to>
      <xdr:col>15</xdr:col>
      <xdr:colOff>101600</xdr:colOff>
      <xdr:row>37</xdr:row>
      <xdr:rowOff>79923</xdr:rowOff>
    </xdr:to>
    <xdr:sp macro="" textlink="">
      <xdr:nvSpPr>
        <xdr:cNvPr id="85" name="楕円 84"/>
        <xdr:cNvSpPr/>
      </xdr:nvSpPr>
      <xdr:spPr>
        <a:xfrm>
          <a:off x="2857500" y="632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96450</xdr:rowOff>
    </xdr:from>
    <xdr:ext cx="469744" cy="259045"/>
    <xdr:sp macro="" textlink="">
      <xdr:nvSpPr>
        <xdr:cNvPr id="86" name="テキスト ボックス 85"/>
        <xdr:cNvSpPr txBox="1"/>
      </xdr:nvSpPr>
      <xdr:spPr>
        <a:xfrm>
          <a:off x="2673428" y="6097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133379</xdr:rowOff>
    </xdr:from>
    <xdr:to>
      <xdr:col>10</xdr:col>
      <xdr:colOff>165100</xdr:colOff>
      <xdr:row>37</xdr:row>
      <xdr:rowOff>63529</xdr:rowOff>
    </xdr:to>
    <xdr:sp macro="" textlink="">
      <xdr:nvSpPr>
        <xdr:cNvPr id="87" name="楕円 86"/>
        <xdr:cNvSpPr/>
      </xdr:nvSpPr>
      <xdr:spPr>
        <a:xfrm>
          <a:off x="1968500" y="630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80056</xdr:rowOff>
    </xdr:from>
    <xdr:ext cx="469744" cy="259045"/>
    <xdr:sp macro="" textlink="">
      <xdr:nvSpPr>
        <xdr:cNvPr id="88" name="テキスト ボックス 87"/>
        <xdr:cNvSpPr txBox="1"/>
      </xdr:nvSpPr>
      <xdr:spPr>
        <a:xfrm>
          <a:off x="1784428" y="608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72310</xdr:rowOff>
    </xdr:from>
    <xdr:to>
      <xdr:col>6</xdr:col>
      <xdr:colOff>38100</xdr:colOff>
      <xdr:row>37</xdr:row>
      <xdr:rowOff>2460</xdr:rowOff>
    </xdr:to>
    <xdr:sp macro="" textlink="">
      <xdr:nvSpPr>
        <xdr:cNvPr id="89" name="楕円 88"/>
        <xdr:cNvSpPr/>
      </xdr:nvSpPr>
      <xdr:spPr>
        <a:xfrm>
          <a:off x="1079500" y="624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18987</xdr:rowOff>
    </xdr:from>
    <xdr:ext cx="469744" cy="259045"/>
    <xdr:sp macro="" textlink="">
      <xdr:nvSpPr>
        <xdr:cNvPr id="90" name="テキスト ボックス 89"/>
        <xdr:cNvSpPr txBox="1"/>
      </xdr:nvSpPr>
      <xdr:spPr>
        <a:xfrm>
          <a:off x="895428" y="601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42724</xdr:rowOff>
    </xdr:from>
    <xdr:to>
      <xdr:col>24</xdr:col>
      <xdr:colOff>62865</xdr:colOff>
      <xdr:row>58</xdr:row>
      <xdr:rowOff>25023</xdr:rowOff>
    </xdr:to>
    <xdr:cxnSp macro="">
      <xdr:nvCxnSpPr>
        <xdr:cNvPr id="114" name="直線コネクタ 113"/>
        <xdr:cNvCxnSpPr/>
      </xdr:nvCxnSpPr>
      <xdr:spPr>
        <a:xfrm flipV="1">
          <a:off x="4633595" y="8786674"/>
          <a:ext cx="1270" cy="1182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28850</xdr:rowOff>
    </xdr:from>
    <xdr:ext cx="534377" cy="259045"/>
    <xdr:sp macro="" textlink="">
      <xdr:nvSpPr>
        <xdr:cNvPr id="115" name="総務費最小値テキスト"/>
        <xdr:cNvSpPr txBox="1"/>
      </xdr:nvSpPr>
      <xdr:spPr>
        <a:xfrm>
          <a:off x="4686300" y="997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25023</xdr:rowOff>
    </xdr:from>
    <xdr:to>
      <xdr:col>24</xdr:col>
      <xdr:colOff>152400</xdr:colOff>
      <xdr:row>58</xdr:row>
      <xdr:rowOff>25023</xdr:rowOff>
    </xdr:to>
    <xdr:cxnSp macro="">
      <xdr:nvCxnSpPr>
        <xdr:cNvPr id="116" name="直線コネクタ 115"/>
        <xdr:cNvCxnSpPr/>
      </xdr:nvCxnSpPr>
      <xdr:spPr>
        <a:xfrm>
          <a:off x="4546600" y="996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160851</xdr:rowOff>
    </xdr:from>
    <xdr:ext cx="599010" cy="259045"/>
    <xdr:sp macro="" textlink="">
      <xdr:nvSpPr>
        <xdr:cNvPr id="117" name="総務費最大値テキスト"/>
        <xdr:cNvSpPr txBox="1"/>
      </xdr:nvSpPr>
      <xdr:spPr>
        <a:xfrm>
          <a:off x="4686300" y="856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42724</xdr:rowOff>
    </xdr:from>
    <xdr:to>
      <xdr:col>24</xdr:col>
      <xdr:colOff>152400</xdr:colOff>
      <xdr:row>51</xdr:row>
      <xdr:rowOff>42724</xdr:rowOff>
    </xdr:to>
    <xdr:cxnSp macro="">
      <xdr:nvCxnSpPr>
        <xdr:cNvPr id="118" name="直線コネクタ 117"/>
        <xdr:cNvCxnSpPr/>
      </xdr:nvCxnSpPr>
      <xdr:spPr>
        <a:xfrm>
          <a:off x="4546600" y="878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75551</xdr:rowOff>
    </xdr:from>
    <xdr:to>
      <xdr:col>24</xdr:col>
      <xdr:colOff>63500</xdr:colOff>
      <xdr:row>56</xdr:row>
      <xdr:rowOff>126071</xdr:rowOff>
    </xdr:to>
    <xdr:cxnSp macro="">
      <xdr:nvCxnSpPr>
        <xdr:cNvPr id="119" name="直線コネクタ 118"/>
        <xdr:cNvCxnSpPr/>
      </xdr:nvCxnSpPr>
      <xdr:spPr>
        <a:xfrm flipV="1">
          <a:off x="3797300" y="9676751"/>
          <a:ext cx="838200" cy="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159693</xdr:rowOff>
    </xdr:from>
    <xdr:ext cx="534377" cy="259045"/>
    <xdr:sp macro="" textlink="">
      <xdr:nvSpPr>
        <xdr:cNvPr id="120" name="総務費平均値テキスト"/>
        <xdr:cNvSpPr txBox="1"/>
      </xdr:nvSpPr>
      <xdr:spPr>
        <a:xfrm>
          <a:off x="4686300" y="9760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9816</xdr:rowOff>
    </xdr:from>
    <xdr:to>
      <xdr:col>24</xdr:col>
      <xdr:colOff>114300</xdr:colOff>
      <xdr:row>57</xdr:row>
      <xdr:rowOff>111416</xdr:rowOff>
    </xdr:to>
    <xdr:sp macro="" textlink="">
      <xdr:nvSpPr>
        <xdr:cNvPr id="121" name="フローチャート: 判断 120"/>
        <xdr:cNvSpPr/>
      </xdr:nvSpPr>
      <xdr:spPr>
        <a:xfrm>
          <a:off x="4584700" y="978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126071</xdr:rowOff>
    </xdr:from>
    <xdr:to>
      <xdr:col>19</xdr:col>
      <xdr:colOff>177800</xdr:colOff>
      <xdr:row>57</xdr:row>
      <xdr:rowOff>10408</xdr:rowOff>
    </xdr:to>
    <xdr:cxnSp macro="">
      <xdr:nvCxnSpPr>
        <xdr:cNvPr id="122" name="直線コネクタ 121"/>
        <xdr:cNvCxnSpPr/>
      </xdr:nvCxnSpPr>
      <xdr:spPr>
        <a:xfrm flipV="1">
          <a:off x="2908300" y="9727271"/>
          <a:ext cx="889000" cy="5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27330</xdr:rowOff>
    </xdr:from>
    <xdr:to>
      <xdr:col>20</xdr:col>
      <xdr:colOff>38100</xdr:colOff>
      <xdr:row>57</xdr:row>
      <xdr:rowOff>128930</xdr:rowOff>
    </xdr:to>
    <xdr:sp macro="" textlink="">
      <xdr:nvSpPr>
        <xdr:cNvPr id="123" name="フローチャート: 判断 122"/>
        <xdr:cNvSpPr/>
      </xdr:nvSpPr>
      <xdr:spPr>
        <a:xfrm>
          <a:off x="3746500" y="97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120057</xdr:rowOff>
    </xdr:from>
    <xdr:ext cx="534377" cy="259045"/>
    <xdr:sp macro="" textlink="">
      <xdr:nvSpPr>
        <xdr:cNvPr id="124" name="テキスト ボックス 123"/>
        <xdr:cNvSpPr txBox="1"/>
      </xdr:nvSpPr>
      <xdr:spPr>
        <a:xfrm>
          <a:off x="3530111" y="989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147693</xdr:rowOff>
    </xdr:from>
    <xdr:to>
      <xdr:col>15</xdr:col>
      <xdr:colOff>50800</xdr:colOff>
      <xdr:row>57</xdr:row>
      <xdr:rowOff>10408</xdr:rowOff>
    </xdr:to>
    <xdr:cxnSp macro="">
      <xdr:nvCxnSpPr>
        <xdr:cNvPr id="125" name="直線コネクタ 124"/>
        <xdr:cNvCxnSpPr/>
      </xdr:nvCxnSpPr>
      <xdr:spPr>
        <a:xfrm>
          <a:off x="2019300" y="9748893"/>
          <a:ext cx="889000" cy="3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57700</xdr:rowOff>
    </xdr:from>
    <xdr:to>
      <xdr:col>15</xdr:col>
      <xdr:colOff>101600</xdr:colOff>
      <xdr:row>57</xdr:row>
      <xdr:rowOff>159300</xdr:rowOff>
    </xdr:to>
    <xdr:sp macro="" textlink="">
      <xdr:nvSpPr>
        <xdr:cNvPr id="126" name="フローチャート: 判断 125"/>
        <xdr:cNvSpPr/>
      </xdr:nvSpPr>
      <xdr:spPr>
        <a:xfrm>
          <a:off x="2857500" y="983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150427</xdr:rowOff>
    </xdr:from>
    <xdr:ext cx="534377" cy="259045"/>
    <xdr:sp macro="" textlink="">
      <xdr:nvSpPr>
        <xdr:cNvPr id="127" name="テキスト ボックス 126"/>
        <xdr:cNvSpPr txBox="1"/>
      </xdr:nvSpPr>
      <xdr:spPr>
        <a:xfrm>
          <a:off x="2641111" y="992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93702</xdr:rowOff>
    </xdr:from>
    <xdr:to>
      <xdr:col>10</xdr:col>
      <xdr:colOff>114300</xdr:colOff>
      <xdr:row>56</xdr:row>
      <xdr:rowOff>147693</xdr:rowOff>
    </xdr:to>
    <xdr:cxnSp macro="">
      <xdr:nvCxnSpPr>
        <xdr:cNvPr id="128" name="直線コネクタ 127"/>
        <xdr:cNvCxnSpPr/>
      </xdr:nvCxnSpPr>
      <xdr:spPr>
        <a:xfrm>
          <a:off x="1130300" y="9694902"/>
          <a:ext cx="889000" cy="5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47836</xdr:rowOff>
    </xdr:from>
    <xdr:to>
      <xdr:col>10</xdr:col>
      <xdr:colOff>165100</xdr:colOff>
      <xdr:row>57</xdr:row>
      <xdr:rowOff>149436</xdr:rowOff>
    </xdr:to>
    <xdr:sp macro="" textlink="">
      <xdr:nvSpPr>
        <xdr:cNvPr id="129" name="フローチャート: 判断 128"/>
        <xdr:cNvSpPr/>
      </xdr:nvSpPr>
      <xdr:spPr>
        <a:xfrm>
          <a:off x="1968500" y="982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140563</xdr:rowOff>
    </xdr:from>
    <xdr:ext cx="534377" cy="259045"/>
    <xdr:sp macro="" textlink="">
      <xdr:nvSpPr>
        <xdr:cNvPr id="130" name="テキスト ボックス 129"/>
        <xdr:cNvSpPr txBox="1"/>
      </xdr:nvSpPr>
      <xdr:spPr>
        <a:xfrm>
          <a:off x="1752111" y="99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77371</xdr:rowOff>
    </xdr:from>
    <xdr:to>
      <xdr:col>6</xdr:col>
      <xdr:colOff>38100</xdr:colOff>
      <xdr:row>58</xdr:row>
      <xdr:rowOff>7521</xdr:rowOff>
    </xdr:to>
    <xdr:sp macro="" textlink="">
      <xdr:nvSpPr>
        <xdr:cNvPr id="131" name="フローチャート: 判断 130"/>
        <xdr:cNvSpPr/>
      </xdr:nvSpPr>
      <xdr:spPr>
        <a:xfrm>
          <a:off x="1079500" y="985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170098</xdr:rowOff>
    </xdr:from>
    <xdr:ext cx="534377" cy="259045"/>
    <xdr:sp macro="" textlink="">
      <xdr:nvSpPr>
        <xdr:cNvPr id="132" name="テキスト ボックス 131"/>
        <xdr:cNvSpPr txBox="1"/>
      </xdr:nvSpPr>
      <xdr:spPr>
        <a:xfrm>
          <a:off x="863111" y="994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24751</xdr:rowOff>
    </xdr:from>
    <xdr:to>
      <xdr:col>24</xdr:col>
      <xdr:colOff>114300</xdr:colOff>
      <xdr:row>56</xdr:row>
      <xdr:rowOff>126351</xdr:rowOff>
    </xdr:to>
    <xdr:sp macro="" textlink="">
      <xdr:nvSpPr>
        <xdr:cNvPr id="138" name="楕円 137"/>
        <xdr:cNvSpPr/>
      </xdr:nvSpPr>
      <xdr:spPr>
        <a:xfrm>
          <a:off x="4584700" y="962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47628</xdr:rowOff>
    </xdr:from>
    <xdr:ext cx="599010" cy="259045"/>
    <xdr:sp macro="" textlink="">
      <xdr:nvSpPr>
        <xdr:cNvPr id="139" name="総務費該当値テキスト"/>
        <xdr:cNvSpPr txBox="1"/>
      </xdr:nvSpPr>
      <xdr:spPr>
        <a:xfrm>
          <a:off x="4686300" y="9477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75271</xdr:rowOff>
    </xdr:from>
    <xdr:to>
      <xdr:col>20</xdr:col>
      <xdr:colOff>38100</xdr:colOff>
      <xdr:row>57</xdr:row>
      <xdr:rowOff>5421</xdr:rowOff>
    </xdr:to>
    <xdr:sp macro="" textlink="">
      <xdr:nvSpPr>
        <xdr:cNvPr id="140" name="楕円 139"/>
        <xdr:cNvSpPr/>
      </xdr:nvSpPr>
      <xdr:spPr>
        <a:xfrm>
          <a:off x="3746500" y="967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21948</xdr:rowOff>
    </xdr:from>
    <xdr:ext cx="599010" cy="259045"/>
    <xdr:sp macro="" textlink="">
      <xdr:nvSpPr>
        <xdr:cNvPr id="141" name="テキスト ボックス 140"/>
        <xdr:cNvSpPr txBox="1"/>
      </xdr:nvSpPr>
      <xdr:spPr>
        <a:xfrm>
          <a:off x="3497795" y="945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131058</xdr:rowOff>
    </xdr:from>
    <xdr:to>
      <xdr:col>15</xdr:col>
      <xdr:colOff>101600</xdr:colOff>
      <xdr:row>57</xdr:row>
      <xdr:rowOff>61208</xdr:rowOff>
    </xdr:to>
    <xdr:sp macro="" textlink="">
      <xdr:nvSpPr>
        <xdr:cNvPr id="142" name="楕円 141"/>
        <xdr:cNvSpPr/>
      </xdr:nvSpPr>
      <xdr:spPr>
        <a:xfrm>
          <a:off x="2857500" y="973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77735</xdr:rowOff>
    </xdr:from>
    <xdr:ext cx="534377" cy="259045"/>
    <xdr:sp macro="" textlink="">
      <xdr:nvSpPr>
        <xdr:cNvPr id="143" name="テキスト ボックス 142"/>
        <xdr:cNvSpPr txBox="1"/>
      </xdr:nvSpPr>
      <xdr:spPr>
        <a:xfrm>
          <a:off x="2641111" y="950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96893</xdr:rowOff>
    </xdr:from>
    <xdr:to>
      <xdr:col>10</xdr:col>
      <xdr:colOff>165100</xdr:colOff>
      <xdr:row>57</xdr:row>
      <xdr:rowOff>27043</xdr:rowOff>
    </xdr:to>
    <xdr:sp macro="" textlink="">
      <xdr:nvSpPr>
        <xdr:cNvPr id="144" name="楕円 143"/>
        <xdr:cNvSpPr/>
      </xdr:nvSpPr>
      <xdr:spPr>
        <a:xfrm>
          <a:off x="1968500" y="969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43570</xdr:rowOff>
    </xdr:from>
    <xdr:ext cx="599010" cy="259045"/>
    <xdr:sp macro="" textlink="">
      <xdr:nvSpPr>
        <xdr:cNvPr id="145" name="テキスト ボックス 144"/>
        <xdr:cNvSpPr txBox="1"/>
      </xdr:nvSpPr>
      <xdr:spPr>
        <a:xfrm>
          <a:off x="1719795" y="947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42902</xdr:rowOff>
    </xdr:from>
    <xdr:to>
      <xdr:col>6</xdr:col>
      <xdr:colOff>38100</xdr:colOff>
      <xdr:row>56</xdr:row>
      <xdr:rowOff>144502</xdr:rowOff>
    </xdr:to>
    <xdr:sp macro="" textlink="">
      <xdr:nvSpPr>
        <xdr:cNvPr id="146" name="楕円 145"/>
        <xdr:cNvSpPr/>
      </xdr:nvSpPr>
      <xdr:spPr>
        <a:xfrm>
          <a:off x="1079500" y="964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161029</xdr:rowOff>
    </xdr:from>
    <xdr:ext cx="599010" cy="259045"/>
    <xdr:sp macro="" textlink="">
      <xdr:nvSpPr>
        <xdr:cNvPr id="147" name="テキスト ボックス 146"/>
        <xdr:cNvSpPr txBox="1"/>
      </xdr:nvSpPr>
      <xdr:spPr>
        <a:xfrm>
          <a:off x="830795" y="9419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130511</xdr:rowOff>
    </xdr:from>
    <xdr:to>
      <xdr:col>24</xdr:col>
      <xdr:colOff>62865</xdr:colOff>
      <xdr:row>78</xdr:row>
      <xdr:rowOff>43514</xdr:rowOff>
    </xdr:to>
    <xdr:cxnSp macro="">
      <xdr:nvCxnSpPr>
        <xdr:cNvPr id="170" name="直線コネクタ 169"/>
        <xdr:cNvCxnSpPr/>
      </xdr:nvCxnSpPr>
      <xdr:spPr>
        <a:xfrm flipV="1">
          <a:off x="4633595" y="12303461"/>
          <a:ext cx="1270" cy="1113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47341</xdr:rowOff>
    </xdr:from>
    <xdr:ext cx="599010" cy="259045"/>
    <xdr:sp macro="" textlink="">
      <xdr:nvSpPr>
        <xdr:cNvPr id="171" name="民生費最小値テキスト"/>
        <xdr:cNvSpPr txBox="1"/>
      </xdr:nvSpPr>
      <xdr:spPr>
        <a:xfrm>
          <a:off x="4686300" y="1342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43514</xdr:rowOff>
    </xdr:from>
    <xdr:to>
      <xdr:col>24</xdr:col>
      <xdr:colOff>152400</xdr:colOff>
      <xdr:row>78</xdr:row>
      <xdr:rowOff>43514</xdr:rowOff>
    </xdr:to>
    <xdr:cxnSp macro="">
      <xdr:nvCxnSpPr>
        <xdr:cNvPr id="172" name="直線コネクタ 171"/>
        <xdr:cNvCxnSpPr/>
      </xdr:nvCxnSpPr>
      <xdr:spPr>
        <a:xfrm>
          <a:off x="4546600" y="1341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77188</xdr:rowOff>
    </xdr:from>
    <xdr:ext cx="599010" cy="259045"/>
    <xdr:sp macro="" textlink="">
      <xdr:nvSpPr>
        <xdr:cNvPr id="173" name="民生費最大値テキスト"/>
        <xdr:cNvSpPr txBox="1"/>
      </xdr:nvSpPr>
      <xdr:spPr>
        <a:xfrm>
          <a:off x="4686300" y="1207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130511</xdr:rowOff>
    </xdr:from>
    <xdr:to>
      <xdr:col>24</xdr:col>
      <xdr:colOff>152400</xdr:colOff>
      <xdr:row>71</xdr:row>
      <xdr:rowOff>130511</xdr:rowOff>
    </xdr:to>
    <xdr:cxnSp macro="">
      <xdr:nvCxnSpPr>
        <xdr:cNvPr id="174" name="直線コネクタ 173"/>
        <xdr:cNvCxnSpPr/>
      </xdr:nvCxnSpPr>
      <xdr:spPr>
        <a:xfrm>
          <a:off x="4546600" y="1230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97079</xdr:rowOff>
    </xdr:from>
    <xdr:to>
      <xdr:col>24</xdr:col>
      <xdr:colOff>63500</xdr:colOff>
      <xdr:row>76</xdr:row>
      <xdr:rowOff>117022</xdr:rowOff>
    </xdr:to>
    <xdr:cxnSp macro="">
      <xdr:nvCxnSpPr>
        <xdr:cNvPr id="175" name="直線コネクタ 174"/>
        <xdr:cNvCxnSpPr/>
      </xdr:nvCxnSpPr>
      <xdr:spPr>
        <a:xfrm flipV="1">
          <a:off x="3797300" y="13127279"/>
          <a:ext cx="838200" cy="1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4038</xdr:rowOff>
    </xdr:from>
    <xdr:ext cx="599010" cy="259045"/>
    <xdr:sp macro="" textlink="">
      <xdr:nvSpPr>
        <xdr:cNvPr id="176" name="民生費平均値テキスト"/>
        <xdr:cNvSpPr txBox="1"/>
      </xdr:nvSpPr>
      <xdr:spPr>
        <a:xfrm>
          <a:off x="4686300" y="128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152611</xdr:rowOff>
    </xdr:from>
    <xdr:to>
      <xdr:col>24</xdr:col>
      <xdr:colOff>114300</xdr:colOff>
      <xdr:row>76</xdr:row>
      <xdr:rowOff>82761</xdr:rowOff>
    </xdr:to>
    <xdr:sp macro="" textlink="">
      <xdr:nvSpPr>
        <xdr:cNvPr id="177" name="フローチャート: 判断 176"/>
        <xdr:cNvSpPr/>
      </xdr:nvSpPr>
      <xdr:spPr>
        <a:xfrm>
          <a:off x="45847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73484</xdr:rowOff>
    </xdr:from>
    <xdr:to>
      <xdr:col>19</xdr:col>
      <xdr:colOff>177800</xdr:colOff>
      <xdr:row>76</xdr:row>
      <xdr:rowOff>117022</xdr:rowOff>
    </xdr:to>
    <xdr:cxnSp macro="">
      <xdr:nvCxnSpPr>
        <xdr:cNvPr id="178" name="直線コネクタ 177"/>
        <xdr:cNvCxnSpPr/>
      </xdr:nvCxnSpPr>
      <xdr:spPr>
        <a:xfrm>
          <a:off x="2908300" y="13103684"/>
          <a:ext cx="889000" cy="4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15945</xdr:rowOff>
    </xdr:from>
    <xdr:to>
      <xdr:col>20</xdr:col>
      <xdr:colOff>38100</xdr:colOff>
      <xdr:row>76</xdr:row>
      <xdr:rowOff>117545</xdr:rowOff>
    </xdr:to>
    <xdr:sp macro="" textlink="">
      <xdr:nvSpPr>
        <xdr:cNvPr id="179" name="フローチャート: 判断 178"/>
        <xdr:cNvSpPr/>
      </xdr:nvSpPr>
      <xdr:spPr>
        <a:xfrm>
          <a:off x="3746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134072</xdr:rowOff>
    </xdr:from>
    <xdr:ext cx="599010" cy="259045"/>
    <xdr:sp macro="" textlink="">
      <xdr:nvSpPr>
        <xdr:cNvPr id="180" name="テキスト ボックス 179"/>
        <xdr:cNvSpPr txBox="1"/>
      </xdr:nvSpPr>
      <xdr:spPr>
        <a:xfrm>
          <a:off x="3497795" y="1282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54364</xdr:rowOff>
    </xdr:from>
    <xdr:to>
      <xdr:col>15</xdr:col>
      <xdr:colOff>50800</xdr:colOff>
      <xdr:row>76</xdr:row>
      <xdr:rowOff>73484</xdr:rowOff>
    </xdr:to>
    <xdr:cxnSp macro="">
      <xdr:nvCxnSpPr>
        <xdr:cNvPr id="181" name="直線コネクタ 180"/>
        <xdr:cNvCxnSpPr/>
      </xdr:nvCxnSpPr>
      <xdr:spPr>
        <a:xfrm>
          <a:off x="2019300" y="13084564"/>
          <a:ext cx="889000" cy="1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12506</xdr:rowOff>
    </xdr:from>
    <xdr:to>
      <xdr:col>15</xdr:col>
      <xdr:colOff>101600</xdr:colOff>
      <xdr:row>76</xdr:row>
      <xdr:rowOff>114106</xdr:rowOff>
    </xdr:to>
    <xdr:sp macro="" textlink="">
      <xdr:nvSpPr>
        <xdr:cNvPr id="182" name="フローチャート: 判断 181"/>
        <xdr:cNvSpPr/>
      </xdr:nvSpPr>
      <xdr:spPr>
        <a:xfrm>
          <a:off x="28575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130633</xdr:rowOff>
    </xdr:from>
    <xdr:ext cx="599010" cy="259045"/>
    <xdr:sp macro="" textlink="">
      <xdr:nvSpPr>
        <xdr:cNvPr id="183" name="テキスト ボックス 182"/>
        <xdr:cNvSpPr txBox="1"/>
      </xdr:nvSpPr>
      <xdr:spPr>
        <a:xfrm>
          <a:off x="2608795" y="1281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54364</xdr:rowOff>
    </xdr:from>
    <xdr:to>
      <xdr:col>10</xdr:col>
      <xdr:colOff>114300</xdr:colOff>
      <xdr:row>76</xdr:row>
      <xdr:rowOff>115861</xdr:rowOff>
    </xdr:to>
    <xdr:cxnSp macro="">
      <xdr:nvCxnSpPr>
        <xdr:cNvPr id="184" name="直線コネクタ 183"/>
        <xdr:cNvCxnSpPr/>
      </xdr:nvCxnSpPr>
      <xdr:spPr>
        <a:xfrm flipV="1">
          <a:off x="1130300" y="13084564"/>
          <a:ext cx="889000" cy="6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27077</xdr:rowOff>
    </xdr:from>
    <xdr:to>
      <xdr:col>10</xdr:col>
      <xdr:colOff>165100</xdr:colOff>
      <xdr:row>76</xdr:row>
      <xdr:rowOff>128677</xdr:rowOff>
    </xdr:to>
    <xdr:sp macro="" textlink="">
      <xdr:nvSpPr>
        <xdr:cNvPr id="185" name="フローチャート: 判断 184"/>
        <xdr:cNvSpPr/>
      </xdr:nvSpPr>
      <xdr:spPr>
        <a:xfrm>
          <a:off x="19685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119804</xdr:rowOff>
    </xdr:from>
    <xdr:ext cx="599010" cy="259045"/>
    <xdr:sp macro="" textlink="">
      <xdr:nvSpPr>
        <xdr:cNvPr id="186" name="テキスト ボックス 185"/>
        <xdr:cNvSpPr txBox="1"/>
      </xdr:nvSpPr>
      <xdr:spPr>
        <a:xfrm>
          <a:off x="1719795" y="1315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87153</xdr:rowOff>
    </xdr:from>
    <xdr:to>
      <xdr:col>6</xdr:col>
      <xdr:colOff>38100</xdr:colOff>
      <xdr:row>77</xdr:row>
      <xdr:rowOff>17303</xdr:rowOff>
    </xdr:to>
    <xdr:sp macro="" textlink="">
      <xdr:nvSpPr>
        <xdr:cNvPr id="187" name="フローチャート: 判断 186"/>
        <xdr:cNvSpPr/>
      </xdr:nvSpPr>
      <xdr:spPr>
        <a:xfrm>
          <a:off x="1079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8430</xdr:rowOff>
    </xdr:from>
    <xdr:ext cx="599010" cy="259045"/>
    <xdr:sp macro="" textlink="">
      <xdr:nvSpPr>
        <xdr:cNvPr id="188" name="テキスト ボックス 187"/>
        <xdr:cNvSpPr txBox="1"/>
      </xdr:nvSpPr>
      <xdr:spPr>
        <a:xfrm>
          <a:off x="830795" y="1321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46279</xdr:rowOff>
    </xdr:from>
    <xdr:to>
      <xdr:col>24</xdr:col>
      <xdr:colOff>114300</xdr:colOff>
      <xdr:row>76</xdr:row>
      <xdr:rowOff>147879</xdr:rowOff>
    </xdr:to>
    <xdr:sp macro="" textlink="">
      <xdr:nvSpPr>
        <xdr:cNvPr id="194" name="楕円 193"/>
        <xdr:cNvSpPr/>
      </xdr:nvSpPr>
      <xdr:spPr>
        <a:xfrm>
          <a:off x="4584700" y="1307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24706</xdr:rowOff>
    </xdr:from>
    <xdr:ext cx="599010" cy="259045"/>
    <xdr:sp macro="" textlink="">
      <xdr:nvSpPr>
        <xdr:cNvPr id="195" name="民生費該当値テキスト"/>
        <xdr:cNvSpPr txBox="1"/>
      </xdr:nvSpPr>
      <xdr:spPr>
        <a:xfrm>
          <a:off x="4686300" y="1305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66222</xdr:rowOff>
    </xdr:from>
    <xdr:to>
      <xdr:col>20</xdr:col>
      <xdr:colOff>38100</xdr:colOff>
      <xdr:row>76</xdr:row>
      <xdr:rowOff>167822</xdr:rowOff>
    </xdr:to>
    <xdr:sp macro="" textlink="">
      <xdr:nvSpPr>
        <xdr:cNvPr id="196" name="楕円 195"/>
        <xdr:cNvSpPr/>
      </xdr:nvSpPr>
      <xdr:spPr>
        <a:xfrm>
          <a:off x="3746500" y="1309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158949</xdr:rowOff>
    </xdr:from>
    <xdr:ext cx="599010" cy="259045"/>
    <xdr:sp macro="" textlink="">
      <xdr:nvSpPr>
        <xdr:cNvPr id="197" name="テキスト ボックス 196"/>
        <xdr:cNvSpPr txBox="1"/>
      </xdr:nvSpPr>
      <xdr:spPr>
        <a:xfrm>
          <a:off x="3497795" y="13189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22684</xdr:rowOff>
    </xdr:from>
    <xdr:to>
      <xdr:col>15</xdr:col>
      <xdr:colOff>101600</xdr:colOff>
      <xdr:row>76</xdr:row>
      <xdr:rowOff>124284</xdr:rowOff>
    </xdr:to>
    <xdr:sp macro="" textlink="">
      <xdr:nvSpPr>
        <xdr:cNvPr id="198" name="楕円 197"/>
        <xdr:cNvSpPr/>
      </xdr:nvSpPr>
      <xdr:spPr>
        <a:xfrm>
          <a:off x="2857500" y="130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115411</xdr:rowOff>
    </xdr:from>
    <xdr:ext cx="599010" cy="259045"/>
    <xdr:sp macro="" textlink="">
      <xdr:nvSpPr>
        <xdr:cNvPr id="199" name="テキスト ボックス 198"/>
        <xdr:cNvSpPr txBox="1"/>
      </xdr:nvSpPr>
      <xdr:spPr>
        <a:xfrm>
          <a:off x="2608795" y="13145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3564</xdr:rowOff>
    </xdr:from>
    <xdr:to>
      <xdr:col>10</xdr:col>
      <xdr:colOff>165100</xdr:colOff>
      <xdr:row>76</xdr:row>
      <xdr:rowOff>105164</xdr:rowOff>
    </xdr:to>
    <xdr:sp macro="" textlink="">
      <xdr:nvSpPr>
        <xdr:cNvPr id="200" name="楕円 199"/>
        <xdr:cNvSpPr/>
      </xdr:nvSpPr>
      <xdr:spPr>
        <a:xfrm>
          <a:off x="1968500" y="1303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121690</xdr:rowOff>
    </xdr:from>
    <xdr:ext cx="599010" cy="259045"/>
    <xdr:sp macro="" textlink="">
      <xdr:nvSpPr>
        <xdr:cNvPr id="201" name="テキスト ボックス 200"/>
        <xdr:cNvSpPr txBox="1"/>
      </xdr:nvSpPr>
      <xdr:spPr>
        <a:xfrm>
          <a:off x="1719795" y="1280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65061</xdr:rowOff>
    </xdr:from>
    <xdr:to>
      <xdr:col>6</xdr:col>
      <xdr:colOff>38100</xdr:colOff>
      <xdr:row>76</xdr:row>
      <xdr:rowOff>166661</xdr:rowOff>
    </xdr:to>
    <xdr:sp macro="" textlink="">
      <xdr:nvSpPr>
        <xdr:cNvPr id="202" name="楕円 201"/>
        <xdr:cNvSpPr/>
      </xdr:nvSpPr>
      <xdr:spPr>
        <a:xfrm>
          <a:off x="1079500" y="1309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11739</xdr:rowOff>
    </xdr:from>
    <xdr:ext cx="599010" cy="259045"/>
    <xdr:sp macro="" textlink="">
      <xdr:nvSpPr>
        <xdr:cNvPr id="203" name="テキスト ボックス 202"/>
        <xdr:cNvSpPr txBox="1"/>
      </xdr:nvSpPr>
      <xdr:spPr>
        <a:xfrm>
          <a:off x="830795" y="12870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147732</xdr:rowOff>
    </xdr:from>
    <xdr:to>
      <xdr:col>24</xdr:col>
      <xdr:colOff>62865</xdr:colOff>
      <xdr:row>98</xdr:row>
      <xdr:rowOff>44777</xdr:rowOff>
    </xdr:to>
    <xdr:cxnSp macro="">
      <xdr:nvCxnSpPr>
        <xdr:cNvPr id="227" name="直線コネクタ 226"/>
        <xdr:cNvCxnSpPr/>
      </xdr:nvCxnSpPr>
      <xdr:spPr>
        <a:xfrm flipV="1">
          <a:off x="4633595" y="15578232"/>
          <a:ext cx="1270" cy="126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48604</xdr:rowOff>
    </xdr:from>
    <xdr:ext cx="534377" cy="259045"/>
    <xdr:sp macro="" textlink="">
      <xdr:nvSpPr>
        <xdr:cNvPr id="228" name="衛生費最小値テキスト"/>
        <xdr:cNvSpPr txBox="1"/>
      </xdr:nvSpPr>
      <xdr:spPr>
        <a:xfrm>
          <a:off x="4686300" y="1685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44777</xdr:rowOff>
    </xdr:from>
    <xdr:to>
      <xdr:col>24</xdr:col>
      <xdr:colOff>152400</xdr:colOff>
      <xdr:row>98</xdr:row>
      <xdr:rowOff>44777</xdr:rowOff>
    </xdr:to>
    <xdr:cxnSp macro="">
      <xdr:nvCxnSpPr>
        <xdr:cNvPr id="229" name="直線コネクタ 228"/>
        <xdr:cNvCxnSpPr/>
      </xdr:nvCxnSpPr>
      <xdr:spPr>
        <a:xfrm>
          <a:off x="4546600" y="168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94409</xdr:rowOff>
    </xdr:from>
    <xdr:ext cx="599010" cy="259045"/>
    <xdr:sp macro="" textlink="">
      <xdr:nvSpPr>
        <xdr:cNvPr id="230" name="衛生費最大値テキスト"/>
        <xdr:cNvSpPr txBox="1"/>
      </xdr:nvSpPr>
      <xdr:spPr>
        <a:xfrm>
          <a:off x="4686300" y="15353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188,946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147732</xdr:rowOff>
    </xdr:from>
    <xdr:to>
      <xdr:col>24</xdr:col>
      <xdr:colOff>152400</xdr:colOff>
      <xdr:row>90</xdr:row>
      <xdr:rowOff>147732</xdr:rowOff>
    </xdr:to>
    <xdr:cxnSp macro="">
      <xdr:nvCxnSpPr>
        <xdr:cNvPr id="231" name="直線コネクタ 230"/>
        <xdr:cNvCxnSpPr/>
      </xdr:nvCxnSpPr>
      <xdr:spPr>
        <a:xfrm>
          <a:off x="4546600" y="1557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109928</xdr:rowOff>
    </xdr:from>
    <xdr:to>
      <xdr:col>24</xdr:col>
      <xdr:colOff>63500</xdr:colOff>
      <xdr:row>95</xdr:row>
      <xdr:rowOff>121976</xdr:rowOff>
    </xdr:to>
    <xdr:cxnSp macro="">
      <xdr:nvCxnSpPr>
        <xdr:cNvPr id="232" name="直線コネクタ 231"/>
        <xdr:cNvCxnSpPr/>
      </xdr:nvCxnSpPr>
      <xdr:spPr>
        <a:xfrm>
          <a:off x="3797300" y="16397678"/>
          <a:ext cx="838200" cy="1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67808</xdr:rowOff>
    </xdr:from>
    <xdr:ext cx="534377" cy="259045"/>
    <xdr:sp macro="" textlink="">
      <xdr:nvSpPr>
        <xdr:cNvPr id="233" name="衛生費平均値テキスト"/>
        <xdr:cNvSpPr txBox="1"/>
      </xdr:nvSpPr>
      <xdr:spPr>
        <a:xfrm>
          <a:off x="4686300" y="16527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89381</xdr:rowOff>
    </xdr:from>
    <xdr:to>
      <xdr:col>24</xdr:col>
      <xdr:colOff>114300</xdr:colOff>
      <xdr:row>97</xdr:row>
      <xdr:rowOff>19531</xdr:rowOff>
    </xdr:to>
    <xdr:sp macro="" textlink="">
      <xdr:nvSpPr>
        <xdr:cNvPr id="234" name="フローチャート: 判断 233"/>
        <xdr:cNvSpPr/>
      </xdr:nvSpPr>
      <xdr:spPr>
        <a:xfrm>
          <a:off x="45847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109928</xdr:rowOff>
    </xdr:from>
    <xdr:to>
      <xdr:col>19</xdr:col>
      <xdr:colOff>177800</xdr:colOff>
      <xdr:row>95</xdr:row>
      <xdr:rowOff>118219</xdr:rowOff>
    </xdr:to>
    <xdr:cxnSp macro="">
      <xdr:nvCxnSpPr>
        <xdr:cNvPr id="235" name="直線コネクタ 234"/>
        <xdr:cNvCxnSpPr/>
      </xdr:nvCxnSpPr>
      <xdr:spPr>
        <a:xfrm flipV="1">
          <a:off x="2908300" y="16397678"/>
          <a:ext cx="889000" cy="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118701</xdr:rowOff>
    </xdr:from>
    <xdr:to>
      <xdr:col>20</xdr:col>
      <xdr:colOff>38100</xdr:colOff>
      <xdr:row>97</xdr:row>
      <xdr:rowOff>48851</xdr:rowOff>
    </xdr:to>
    <xdr:sp macro="" textlink="">
      <xdr:nvSpPr>
        <xdr:cNvPr id="236" name="フローチャート: 判断 235"/>
        <xdr:cNvSpPr/>
      </xdr:nvSpPr>
      <xdr:spPr>
        <a:xfrm>
          <a:off x="3746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39978</xdr:rowOff>
    </xdr:from>
    <xdr:ext cx="534377" cy="259045"/>
    <xdr:sp macro="" textlink="">
      <xdr:nvSpPr>
        <xdr:cNvPr id="237" name="テキスト ボックス 236"/>
        <xdr:cNvSpPr txBox="1"/>
      </xdr:nvSpPr>
      <xdr:spPr>
        <a:xfrm>
          <a:off x="3530111" y="166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118219</xdr:rowOff>
    </xdr:from>
    <xdr:to>
      <xdr:col>15</xdr:col>
      <xdr:colOff>50800</xdr:colOff>
      <xdr:row>95</xdr:row>
      <xdr:rowOff>146611</xdr:rowOff>
    </xdr:to>
    <xdr:cxnSp macro="">
      <xdr:nvCxnSpPr>
        <xdr:cNvPr id="238" name="直線コネクタ 237"/>
        <xdr:cNvCxnSpPr/>
      </xdr:nvCxnSpPr>
      <xdr:spPr>
        <a:xfrm flipV="1">
          <a:off x="2019300" y="16405969"/>
          <a:ext cx="889000" cy="2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97473</xdr:rowOff>
    </xdr:from>
    <xdr:to>
      <xdr:col>15</xdr:col>
      <xdr:colOff>101600</xdr:colOff>
      <xdr:row>97</xdr:row>
      <xdr:rowOff>27623</xdr:rowOff>
    </xdr:to>
    <xdr:sp macro="" textlink="">
      <xdr:nvSpPr>
        <xdr:cNvPr id="239" name="フローチャート: 判断 238"/>
        <xdr:cNvSpPr/>
      </xdr:nvSpPr>
      <xdr:spPr>
        <a:xfrm>
          <a:off x="2857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18750</xdr:rowOff>
    </xdr:from>
    <xdr:ext cx="534377" cy="259045"/>
    <xdr:sp macro="" textlink="">
      <xdr:nvSpPr>
        <xdr:cNvPr id="240" name="テキスト ボックス 239"/>
        <xdr:cNvSpPr txBox="1"/>
      </xdr:nvSpPr>
      <xdr:spPr>
        <a:xfrm>
          <a:off x="2641111" y="1664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146611</xdr:rowOff>
    </xdr:from>
    <xdr:to>
      <xdr:col>10</xdr:col>
      <xdr:colOff>114300</xdr:colOff>
      <xdr:row>96</xdr:row>
      <xdr:rowOff>40739</xdr:rowOff>
    </xdr:to>
    <xdr:cxnSp macro="">
      <xdr:nvCxnSpPr>
        <xdr:cNvPr id="241" name="直線コネクタ 240"/>
        <xdr:cNvCxnSpPr/>
      </xdr:nvCxnSpPr>
      <xdr:spPr>
        <a:xfrm flipV="1">
          <a:off x="1130300" y="16434361"/>
          <a:ext cx="889000" cy="6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107074</xdr:rowOff>
    </xdr:from>
    <xdr:to>
      <xdr:col>10</xdr:col>
      <xdr:colOff>165100</xdr:colOff>
      <xdr:row>97</xdr:row>
      <xdr:rowOff>37224</xdr:rowOff>
    </xdr:to>
    <xdr:sp macro="" textlink="">
      <xdr:nvSpPr>
        <xdr:cNvPr id="242" name="フローチャート: 判断 241"/>
        <xdr:cNvSpPr/>
      </xdr:nvSpPr>
      <xdr:spPr>
        <a:xfrm>
          <a:off x="1968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28351</xdr:rowOff>
    </xdr:from>
    <xdr:ext cx="534377" cy="259045"/>
    <xdr:sp macro="" textlink="">
      <xdr:nvSpPr>
        <xdr:cNvPr id="243" name="テキスト ボックス 242"/>
        <xdr:cNvSpPr txBox="1"/>
      </xdr:nvSpPr>
      <xdr:spPr>
        <a:xfrm>
          <a:off x="1752111" y="1665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139100</xdr:rowOff>
    </xdr:from>
    <xdr:to>
      <xdr:col>6</xdr:col>
      <xdr:colOff>38100</xdr:colOff>
      <xdr:row>97</xdr:row>
      <xdr:rowOff>69250</xdr:rowOff>
    </xdr:to>
    <xdr:sp macro="" textlink="">
      <xdr:nvSpPr>
        <xdr:cNvPr id="244" name="フローチャート: 判断 243"/>
        <xdr:cNvSpPr/>
      </xdr:nvSpPr>
      <xdr:spPr>
        <a:xfrm>
          <a:off x="1079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60377</xdr:rowOff>
    </xdr:from>
    <xdr:ext cx="534377" cy="259045"/>
    <xdr:sp macro="" textlink="">
      <xdr:nvSpPr>
        <xdr:cNvPr id="245" name="テキスト ボックス 244"/>
        <xdr:cNvSpPr txBox="1"/>
      </xdr:nvSpPr>
      <xdr:spPr>
        <a:xfrm>
          <a:off x="863111" y="1669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71176</xdr:rowOff>
    </xdr:from>
    <xdr:to>
      <xdr:col>24</xdr:col>
      <xdr:colOff>114300</xdr:colOff>
      <xdr:row>96</xdr:row>
      <xdr:rowOff>1326</xdr:rowOff>
    </xdr:to>
    <xdr:sp macro="" textlink="">
      <xdr:nvSpPr>
        <xdr:cNvPr id="251" name="楕円 250"/>
        <xdr:cNvSpPr/>
      </xdr:nvSpPr>
      <xdr:spPr>
        <a:xfrm>
          <a:off x="4584700" y="1635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94053</xdr:rowOff>
    </xdr:from>
    <xdr:ext cx="534377" cy="259045"/>
    <xdr:sp macro="" textlink="">
      <xdr:nvSpPr>
        <xdr:cNvPr id="252" name="衛生費該当値テキスト"/>
        <xdr:cNvSpPr txBox="1"/>
      </xdr:nvSpPr>
      <xdr:spPr>
        <a:xfrm>
          <a:off x="4686300" y="1621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59128</xdr:rowOff>
    </xdr:from>
    <xdr:to>
      <xdr:col>20</xdr:col>
      <xdr:colOff>38100</xdr:colOff>
      <xdr:row>95</xdr:row>
      <xdr:rowOff>160728</xdr:rowOff>
    </xdr:to>
    <xdr:sp macro="" textlink="">
      <xdr:nvSpPr>
        <xdr:cNvPr id="253" name="楕円 252"/>
        <xdr:cNvSpPr/>
      </xdr:nvSpPr>
      <xdr:spPr>
        <a:xfrm>
          <a:off x="3746500" y="1634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5805</xdr:rowOff>
    </xdr:from>
    <xdr:ext cx="534377" cy="259045"/>
    <xdr:sp macro="" textlink="">
      <xdr:nvSpPr>
        <xdr:cNvPr id="254" name="テキスト ボックス 253"/>
        <xdr:cNvSpPr txBox="1"/>
      </xdr:nvSpPr>
      <xdr:spPr>
        <a:xfrm>
          <a:off x="3530111" y="1612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67419</xdr:rowOff>
    </xdr:from>
    <xdr:to>
      <xdr:col>15</xdr:col>
      <xdr:colOff>101600</xdr:colOff>
      <xdr:row>95</xdr:row>
      <xdr:rowOff>169019</xdr:rowOff>
    </xdr:to>
    <xdr:sp macro="" textlink="">
      <xdr:nvSpPr>
        <xdr:cNvPr id="255" name="楕円 254"/>
        <xdr:cNvSpPr/>
      </xdr:nvSpPr>
      <xdr:spPr>
        <a:xfrm>
          <a:off x="2857500" y="1635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14096</xdr:rowOff>
    </xdr:from>
    <xdr:ext cx="534377" cy="259045"/>
    <xdr:sp macro="" textlink="">
      <xdr:nvSpPr>
        <xdr:cNvPr id="256" name="テキスト ボックス 255"/>
        <xdr:cNvSpPr txBox="1"/>
      </xdr:nvSpPr>
      <xdr:spPr>
        <a:xfrm>
          <a:off x="2641111" y="1613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95811</xdr:rowOff>
    </xdr:from>
    <xdr:to>
      <xdr:col>10</xdr:col>
      <xdr:colOff>165100</xdr:colOff>
      <xdr:row>96</xdr:row>
      <xdr:rowOff>25961</xdr:rowOff>
    </xdr:to>
    <xdr:sp macro="" textlink="">
      <xdr:nvSpPr>
        <xdr:cNvPr id="257" name="楕円 256"/>
        <xdr:cNvSpPr/>
      </xdr:nvSpPr>
      <xdr:spPr>
        <a:xfrm>
          <a:off x="1968500" y="1638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42488</xdr:rowOff>
    </xdr:from>
    <xdr:ext cx="534377" cy="259045"/>
    <xdr:sp macro="" textlink="">
      <xdr:nvSpPr>
        <xdr:cNvPr id="258" name="テキスト ボックス 257"/>
        <xdr:cNvSpPr txBox="1"/>
      </xdr:nvSpPr>
      <xdr:spPr>
        <a:xfrm>
          <a:off x="1752111" y="1615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161389</xdr:rowOff>
    </xdr:from>
    <xdr:to>
      <xdr:col>6</xdr:col>
      <xdr:colOff>38100</xdr:colOff>
      <xdr:row>96</xdr:row>
      <xdr:rowOff>91539</xdr:rowOff>
    </xdr:to>
    <xdr:sp macro="" textlink="">
      <xdr:nvSpPr>
        <xdr:cNvPr id="259" name="楕円 258"/>
        <xdr:cNvSpPr/>
      </xdr:nvSpPr>
      <xdr:spPr>
        <a:xfrm>
          <a:off x="1079500" y="1644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108066</xdr:rowOff>
    </xdr:from>
    <xdr:ext cx="534377" cy="259045"/>
    <xdr:sp macro="" textlink="">
      <xdr:nvSpPr>
        <xdr:cNvPr id="260" name="テキスト ボックス 259"/>
        <xdr:cNvSpPr txBox="1"/>
      </xdr:nvSpPr>
      <xdr:spPr>
        <a:xfrm>
          <a:off x="863111" y="1622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56718</xdr:rowOff>
    </xdr:from>
    <xdr:to>
      <xdr:col>54</xdr:col>
      <xdr:colOff>189865</xdr:colOff>
      <xdr:row>38</xdr:row>
      <xdr:rowOff>139700</xdr:rowOff>
    </xdr:to>
    <xdr:cxnSp macro="">
      <xdr:nvCxnSpPr>
        <xdr:cNvPr id="282" name="直線コネクタ 281"/>
        <xdr:cNvCxnSpPr/>
      </xdr:nvCxnSpPr>
      <xdr:spPr>
        <a:xfrm flipV="1">
          <a:off x="10475595" y="5371668"/>
          <a:ext cx="1270" cy="1283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3395</xdr:rowOff>
    </xdr:from>
    <xdr:ext cx="469744" cy="259045"/>
    <xdr:sp macro="" textlink="">
      <xdr:nvSpPr>
        <xdr:cNvPr id="285" name="労働費最大値テキスト"/>
        <xdr:cNvSpPr txBox="1"/>
      </xdr:nvSpPr>
      <xdr:spPr>
        <a:xfrm>
          <a:off x="10528300" y="514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56718</xdr:rowOff>
    </xdr:from>
    <xdr:to>
      <xdr:col>55</xdr:col>
      <xdr:colOff>88900</xdr:colOff>
      <xdr:row>31</xdr:row>
      <xdr:rowOff>56718</xdr:rowOff>
    </xdr:to>
    <xdr:cxnSp macro="">
      <xdr:nvCxnSpPr>
        <xdr:cNvPr id="286" name="直線コネクタ 285"/>
        <xdr:cNvCxnSpPr/>
      </xdr:nvCxnSpPr>
      <xdr:spPr>
        <a:xfrm>
          <a:off x="10388600" y="5371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7" name="直線コネクタ 286"/>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101947</xdr:rowOff>
    </xdr:from>
    <xdr:ext cx="378565" cy="259045"/>
    <xdr:sp macro="" textlink="">
      <xdr:nvSpPr>
        <xdr:cNvPr id="288" name="労働費平均値テキスト"/>
        <xdr:cNvSpPr txBox="1"/>
      </xdr:nvSpPr>
      <xdr:spPr>
        <a:xfrm>
          <a:off x="10528300" y="6274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79070</xdr:rowOff>
    </xdr:from>
    <xdr:to>
      <xdr:col>55</xdr:col>
      <xdr:colOff>50800</xdr:colOff>
      <xdr:row>38</xdr:row>
      <xdr:rowOff>9220</xdr:rowOff>
    </xdr:to>
    <xdr:sp macro="" textlink="">
      <xdr:nvSpPr>
        <xdr:cNvPr id="289" name="フローチャート: 判断 288"/>
        <xdr:cNvSpPr/>
      </xdr:nvSpPr>
      <xdr:spPr>
        <a:xfrm>
          <a:off x="104267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0" name="直線コネクタ 289"/>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100787</xdr:rowOff>
    </xdr:from>
    <xdr:to>
      <xdr:col>50</xdr:col>
      <xdr:colOff>165100</xdr:colOff>
      <xdr:row>38</xdr:row>
      <xdr:rowOff>30938</xdr:rowOff>
    </xdr:to>
    <xdr:sp macro="" textlink="">
      <xdr:nvSpPr>
        <xdr:cNvPr id="291" name="フローチャート: 判断 290"/>
        <xdr:cNvSpPr/>
      </xdr:nvSpPr>
      <xdr:spPr>
        <a:xfrm>
          <a:off x="9588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47464</xdr:rowOff>
    </xdr:from>
    <xdr:ext cx="378565" cy="259045"/>
    <xdr:sp macro="" textlink="">
      <xdr:nvSpPr>
        <xdr:cNvPr id="292" name="テキスト ボックス 291"/>
        <xdr:cNvSpPr txBox="1"/>
      </xdr:nvSpPr>
      <xdr:spPr>
        <a:xfrm>
          <a:off x="9450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3" name="直線コネクタ 292"/>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97130</xdr:rowOff>
    </xdr:from>
    <xdr:to>
      <xdr:col>46</xdr:col>
      <xdr:colOff>38100</xdr:colOff>
      <xdr:row>38</xdr:row>
      <xdr:rowOff>27280</xdr:rowOff>
    </xdr:to>
    <xdr:sp macro="" textlink="">
      <xdr:nvSpPr>
        <xdr:cNvPr id="294" name="フローチャート: 判断 293"/>
        <xdr:cNvSpPr/>
      </xdr:nvSpPr>
      <xdr:spPr>
        <a:xfrm>
          <a:off x="8699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43807</xdr:rowOff>
    </xdr:from>
    <xdr:ext cx="378565" cy="259045"/>
    <xdr:sp macro="" textlink="">
      <xdr:nvSpPr>
        <xdr:cNvPr id="295" name="テキスト ボックス 294"/>
        <xdr:cNvSpPr txBox="1"/>
      </xdr:nvSpPr>
      <xdr:spPr>
        <a:xfrm>
          <a:off x="8561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6" name="直線コネクタ 295"/>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72441</xdr:rowOff>
    </xdr:from>
    <xdr:to>
      <xdr:col>41</xdr:col>
      <xdr:colOff>101600</xdr:colOff>
      <xdr:row>38</xdr:row>
      <xdr:rowOff>2591</xdr:rowOff>
    </xdr:to>
    <xdr:sp macro="" textlink="">
      <xdr:nvSpPr>
        <xdr:cNvPr id="297" name="フローチャート: 判断 296"/>
        <xdr:cNvSpPr/>
      </xdr:nvSpPr>
      <xdr:spPr>
        <a:xfrm>
          <a:off x="7810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19118</xdr:rowOff>
    </xdr:from>
    <xdr:ext cx="378565" cy="259045"/>
    <xdr:sp macro="" textlink="">
      <xdr:nvSpPr>
        <xdr:cNvPr id="298" name="テキスト ボックス 297"/>
        <xdr:cNvSpPr txBox="1"/>
      </xdr:nvSpPr>
      <xdr:spPr>
        <a:xfrm>
          <a:off x="7672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90272</xdr:rowOff>
    </xdr:from>
    <xdr:to>
      <xdr:col>36</xdr:col>
      <xdr:colOff>165100</xdr:colOff>
      <xdr:row>38</xdr:row>
      <xdr:rowOff>20422</xdr:rowOff>
    </xdr:to>
    <xdr:sp macro="" textlink="">
      <xdr:nvSpPr>
        <xdr:cNvPr id="299" name="フローチャート: 判断 298"/>
        <xdr:cNvSpPr/>
      </xdr:nvSpPr>
      <xdr:spPr>
        <a:xfrm>
          <a:off x="6921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36949</xdr:rowOff>
    </xdr:from>
    <xdr:ext cx="378565" cy="259045"/>
    <xdr:sp macro="" textlink="">
      <xdr:nvSpPr>
        <xdr:cNvPr id="300" name="テキスト ボックス 299"/>
        <xdr:cNvSpPr txBox="1"/>
      </xdr:nvSpPr>
      <xdr:spPr>
        <a:xfrm>
          <a:off x="6783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6" name="楕円 305"/>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7"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8" name="楕円 307"/>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9" name="テキスト ボックス 308"/>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0" name="楕円 309"/>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1" name="テキスト ボックス 310"/>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2" name="楕円 311"/>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3" name="テキスト ボックス 312"/>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4" name="楕円 313"/>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5" name="テキスト ボックス 314"/>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141117</xdr:rowOff>
    </xdr:from>
    <xdr:to>
      <xdr:col>54</xdr:col>
      <xdr:colOff>189865</xdr:colOff>
      <xdr:row>58</xdr:row>
      <xdr:rowOff>98895</xdr:rowOff>
    </xdr:to>
    <xdr:cxnSp macro="">
      <xdr:nvCxnSpPr>
        <xdr:cNvPr id="337" name="直線コネクタ 336"/>
        <xdr:cNvCxnSpPr/>
      </xdr:nvCxnSpPr>
      <xdr:spPr>
        <a:xfrm flipV="1">
          <a:off x="10475595" y="8713617"/>
          <a:ext cx="1270" cy="1329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102722</xdr:rowOff>
    </xdr:from>
    <xdr:ext cx="469744" cy="259045"/>
    <xdr:sp macro="" textlink="">
      <xdr:nvSpPr>
        <xdr:cNvPr id="338" name="農林水産業費最小値テキスト"/>
        <xdr:cNvSpPr txBox="1"/>
      </xdr:nvSpPr>
      <xdr:spPr>
        <a:xfrm>
          <a:off x="10528300" y="1004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98895</xdr:rowOff>
    </xdr:from>
    <xdr:to>
      <xdr:col>55</xdr:col>
      <xdr:colOff>88900</xdr:colOff>
      <xdr:row>58</xdr:row>
      <xdr:rowOff>98895</xdr:rowOff>
    </xdr:to>
    <xdr:cxnSp macro="">
      <xdr:nvCxnSpPr>
        <xdr:cNvPr id="339" name="直線コネクタ 338"/>
        <xdr:cNvCxnSpPr/>
      </xdr:nvCxnSpPr>
      <xdr:spPr>
        <a:xfrm>
          <a:off x="10388600" y="1004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87794</xdr:rowOff>
    </xdr:from>
    <xdr:ext cx="534377" cy="259045"/>
    <xdr:sp macro="" textlink="">
      <xdr:nvSpPr>
        <xdr:cNvPr id="340" name="農林水産業費最大値テキスト"/>
        <xdr:cNvSpPr txBox="1"/>
      </xdr:nvSpPr>
      <xdr:spPr>
        <a:xfrm>
          <a:off x="10528300" y="84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59,938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141117</xdr:rowOff>
    </xdr:from>
    <xdr:to>
      <xdr:col>55</xdr:col>
      <xdr:colOff>88900</xdr:colOff>
      <xdr:row>50</xdr:row>
      <xdr:rowOff>141117</xdr:rowOff>
    </xdr:to>
    <xdr:cxnSp macro="">
      <xdr:nvCxnSpPr>
        <xdr:cNvPr id="341" name="直線コネクタ 340"/>
        <xdr:cNvCxnSpPr/>
      </xdr:nvCxnSpPr>
      <xdr:spPr>
        <a:xfrm>
          <a:off x="10388600" y="87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88288</xdr:rowOff>
    </xdr:from>
    <xdr:to>
      <xdr:col>55</xdr:col>
      <xdr:colOff>0</xdr:colOff>
      <xdr:row>56</xdr:row>
      <xdr:rowOff>120680</xdr:rowOff>
    </xdr:to>
    <xdr:cxnSp macro="">
      <xdr:nvCxnSpPr>
        <xdr:cNvPr id="342" name="直線コネクタ 341"/>
        <xdr:cNvCxnSpPr/>
      </xdr:nvCxnSpPr>
      <xdr:spPr>
        <a:xfrm>
          <a:off x="9639300" y="9518038"/>
          <a:ext cx="838200" cy="20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47449</xdr:rowOff>
    </xdr:from>
    <xdr:ext cx="534377" cy="259045"/>
    <xdr:sp macro="" textlink="">
      <xdr:nvSpPr>
        <xdr:cNvPr id="343" name="農林水産業費平均値テキスト"/>
        <xdr:cNvSpPr txBox="1"/>
      </xdr:nvSpPr>
      <xdr:spPr>
        <a:xfrm>
          <a:off x="10528300" y="9477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24572</xdr:rowOff>
    </xdr:from>
    <xdr:to>
      <xdr:col>55</xdr:col>
      <xdr:colOff>50800</xdr:colOff>
      <xdr:row>56</xdr:row>
      <xdr:rowOff>126172</xdr:rowOff>
    </xdr:to>
    <xdr:sp macro="" textlink="">
      <xdr:nvSpPr>
        <xdr:cNvPr id="344" name="フローチャート: 判断 343"/>
        <xdr:cNvSpPr/>
      </xdr:nvSpPr>
      <xdr:spPr>
        <a:xfrm>
          <a:off x="104267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88288</xdr:rowOff>
    </xdr:from>
    <xdr:to>
      <xdr:col>50</xdr:col>
      <xdr:colOff>114300</xdr:colOff>
      <xdr:row>55</xdr:row>
      <xdr:rowOff>139929</xdr:rowOff>
    </xdr:to>
    <xdr:cxnSp macro="">
      <xdr:nvCxnSpPr>
        <xdr:cNvPr id="345" name="直線コネクタ 344"/>
        <xdr:cNvCxnSpPr/>
      </xdr:nvCxnSpPr>
      <xdr:spPr>
        <a:xfrm flipV="1">
          <a:off x="8750300" y="9518038"/>
          <a:ext cx="889000" cy="5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65674</xdr:rowOff>
    </xdr:from>
    <xdr:to>
      <xdr:col>50</xdr:col>
      <xdr:colOff>165100</xdr:colOff>
      <xdr:row>56</xdr:row>
      <xdr:rowOff>167274</xdr:rowOff>
    </xdr:to>
    <xdr:sp macro="" textlink="">
      <xdr:nvSpPr>
        <xdr:cNvPr id="346" name="フローチャート: 判断 345"/>
        <xdr:cNvSpPr/>
      </xdr:nvSpPr>
      <xdr:spPr>
        <a:xfrm>
          <a:off x="9588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158401</xdr:rowOff>
    </xdr:from>
    <xdr:ext cx="534377" cy="259045"/>
    <xdr:sp macro="" textlink="">
      <xdr:nvSpPr>
        <xdr:cNvPr id="347" name="テキスト ボックス 346"/>
        <xdr:cNvSpPr txBox="1"/>
      </xdr:nvSpPr>
      <xdr:spPr>
        <a:xfrm>
          <a:off x="9372111" y="975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139929</xdr:rowOff>
    </xdr:from>
    <xdr:to>
      <xdr:col>45</xdr:col>
      <xdr:colOff>177800</xdr:colOff>
      <xdr:row>56</xdr:row>
      <xdr:rowOff>59279</xdr:rowOff>
    </xdr:to>
    <xdr:cxnSp macro="">
      <xdr:nvCxnSpPr>
        <xdr:cNvPr id="348" name="直線コネクタ 347"/>
        <xdr:cNvCxnSpPr/>
      </xdr:nvCxnSpPr>
      <xdr:spPr>
        <a:xfrm flipV="1">
          <a:off x="7861300" y="9569679"/>
          <a:ext cx="889000" cy="9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15954</xdr:rowOff>
    </xdr:from>
    <xdr:to>
      <xdr:col>46</xdr:col>
      <xdr:colOff>38100</xdr:colOff>
      <xdr:row>56</xdr:row>
      <xdr:rowOff>117554</xdr:rowOff>
    </xdr:to>
    <xdr:sp macro="" textlink="">
      <xdr:nvSpPr>
        <xdr:cNvPr id="349" name="フローチャート: 判断 348"/>
        <xdr:cNvSpPr/>
      </xdr:nvSpPr>
      <xdr:spPr>
        <a:xfrm>
          <a:off x="8699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108681</xdr:rowOff>
    </xdr:from>
    <xdr:ext cx="534377" cy="259045"/>
    <xdr:sp macro="" textlink="">
      <xdr:nvSpPr>
        <xdr:cNvPr id="350" name="テキスト ボックス 349"/>
        <xdr:cNvSpPr txBox="1"/>
      </xdr:nvSpPr>
      <xdr:spPr>
        <a:xfrm>
          <a:off x="8483111" y="970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105342</xdr:rowOff>
    </xdr:from>
    <xdr:to>
      <xdr:col>41</xdr:col>
      <xdr:colOff>50800</xdr:colOff>
      <xdr:row>56</xdr:row>
      <xdr:rowOff>59279</xdr:rowOff>
    </xdr:to>
    <xdr:cxnSp macro="">
      <xdr:nvCxnSpPr>
        <xdr:cNvPr id="351" name="直線コネクタ 350"/>
        <xdr:cNvCxnSpPr/>
      </xdr:nvCxnSpPr>
      <xdr:spPr>
        <a:xfrm>
          <a:off x="6972300" y="9535092"/>
          <a:ext cx="889000" cy="12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51021</xdr:rowOff>
    </xdr:from>
    <xdr:to>
      <xdr:col>41</xdr:col>
      <xdr:colOff>101600</xdr:colOff>
      <xdr:row>56</xdr:row>
      <xdr:rowOff>152621</xdr:rowOff>
    </xdr:to>
    <xdr:sp macro="" textlink="">
      <xdr:nvSpPr>
        <xdr:cNvPr id="352" name="フローチャート: 判断 351"/>
        <xdr:cNvSpPr/>
      </xdr:nvSpPr>
      <xdr:spPr>
        <a:xfrm>
          <a:off x="7810500" y="96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143748</xdr:rowOff>
    </xdr:from>
    <xdr:ext cx="534377" cy="259045"/>
    <xdr:sp macro="" textlink="">
      <xdr:nvSpPr>
        <xdr:cNvPr id="353" name="テキスト ボックス 352"/>
        <xdr:cNvSpPr txBox="1"/>
      </xdr:nvSpPr>
      <xdr:spPr>
        <a:xfrm>
          <a:off x="7594111" y="974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90798</xdr:rowOff>
    </xdr:from>
    <xdr:to>
      <xdr:col>36</xdr:col>
      <xdr:colOff>165100</xdr:colOff>
      <xdr:row>57</xdr:row>
      <xdr:rowOff>20948</xdr:rowOff>
    </xdr:to>
    <xdr:sp macro="" textlink="">
      <xdr:nvSpPr>
        <xdr:cNvPr id="354" name="フローチャート: 判断 353"/>
        <xdr:cNvSpPr/>
      </xdr:nvSpPr>
      <xdr:spPr>
        <a:xfrm>
          <a:off x="6921500" y="969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12075</xdr:rowOff>
    </xdr:from>
    <xdr:ext cx="534377" cy="259045"/>
    <xdr:sp macro="" textlink="">
      <xdr:nvSpPr>
        <xdr:cNvPr id="355" name="テキスト ボックス 354"/>
        <xdr:cNvSpPr txBox="1"/>
      </xdr:nvSpPr>
      <xdr:spPr>
        <a:xfrm>
          <a:off x="6705111" y="978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69880</xdr:rowOff>
    </xdr:from>
    <xdr:to>
      <xdr:col>55</xdr:col>
      <xdr:colOff>50800</xdr:colOff>
      <xdr:row>57</xdr:row>
      <xdr:rowOff>30</xdr:rowOff>
    </xdr:to>
    <xdr:sp macro="" textlink="">
      <xdr:nvSpPr>
        <xdr:cNvPr id="361" name="楕円 360"/>
        <xdr:cNvSpPr/>
      </xdr:nvSpPr>
      <xdr:spPr>
        <a:xfrm>
          <a:off x="10426700" y="967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48307</xdr:rowOff>
    </xdr:from>
    <xdr:ext cx="534377" cy="259045"/>
    <xdr:sp macro="" textlink="">
      <xdr:nvSpPr>
        <xdr:cNvPr id="362" name="農林水産業費該当値テキスト"/>
        <xdr:cNvSpPr txBox="1"/>
      </xdr:nvSpPr>
      <xdr:spPr>
        <a:xfrm>
          <a:off x="10528300" y="964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37488</xdr:rowOff>
    </xdr:from>
    <xdr:to>
      <xdr:col>50</xdr:col>
      <xdr:colOff>165100</xdr:colOff>
      <xdr:row>55</xdr:row>
      <xdr:rowOff>139088</xdr:rowOff>
    </xdr:to>
    <xdr:sp macro="" textlink="">
      <xdr:nvSpPr>
        <xdr:cNvPr id="363" name="楕円 362"/>
        <xdr:cNvSpPr/>
      </xdr:nvSpPr>
      <xdr:spPr>
        <a:xfrm>
          <a:off x="9588500" y="946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155615</xdr:rowOff>
    </xdr:from>
    <xdr:ext cx="534377" cy="259045"/>
    <xdr:sp macro="" textlink="">
      <xdr:nvSpPr>
        <xdr:cNvPr id="364" name="テキスト ボックス 363"/>
        <xdr:cNvSpPr txBox="1"/>
      </xdr:nvSpPr>
      <xdr:spPr>
        <a:xfrm>
          <a:off x="9372111" y="924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89129</xdr:rowOff>
    </xdr:from>
    <xdr:to>
      <xdr:col>46</xdr:col>
      <xdr:colOff>38100</xdr:colOff>
      <xdr:row>56</xdr:row>
      <xdr:rowOff>19279</xdr:rowOff>
    </xdr:to>
    <xdr:sp macro="" textlink="">
      <xdr:nvSpPr>
        <xdr:cNvPr id="365" name="楕円 364"/>
        <xdr:cNvSpPr/>
      </xdr:nvSpPr>
      <xdr:spPr>
        <a:xfrm>
          <a:off x="8699500" y="951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35806</xdr:rowOff>
    </xdr:from>
    <xdr:ext cx="534377" cy="259045"/>
    <xdr:sp macro="" textlink="">
      <xdr:nvSpPr>
        <xdr:cNvPr id="366" name="テキスト ボックス 365"/>
        <xdr:cNvSpPr txBox="1"/>
      </xdr:nvSpPr>
      <xdr:spPr>
        <a:xfrm>
          <a:off x="8483111" y="929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8479</xdr:rowOff>
    </xdr:from>
    <xdr:to>
      <xdr:col>41</xdr:col>
      <xdr:colOff>101600</xdr:colOff>
      <xdr:row>56</xdr:row>
      <xdr:rowOff>110079</xdr:rowOff>
    </xdr:to>
    <xdr:sp macro="" textlink="">
      <xdr:nvSpPr>
        <xdr:cNvPr id="367" name="楕円 366"/>
        <xdr:cNvSpPr/>
      </xdr:nvSpPr>
      <xdr:spPr>
        <a:xfrm>
          <a:off x="7810500" y="960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126606</xdr:rowOff>
    </xdr:from>
    <xdr:ext cx="534377" cy="259045"/>
    <xdr:sp macro="" textlink="">
      <xdr:nvSpPr>
        <xdr:cNvPr id="368" name="テキスト ボックス 367"/>
        <xdr:cNvSpPr txBox="1"/>
      </xdr:nvSpPr>
      <xdr:spPr>
        <a:xfrm>
          <a:off x="7594111" y="938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54542</xdr:rowOff>
    </xdr:from>
    <xdr:to>
      <xdr:col>36</xdr:col>
      <xdr:colOff>165100</xdr:colOff>
      <xdr:row>55</xdr:row>
      <xdr:rowOff>156142</xdr:rowOff>
    </xdr:to>
    <xdr:sp macro="" textlink="">
      <xdr:nvSpPr>
        <xdr:cNvPr id="369" name="楕円 368"/>
        <xdr:cNvSpPr/>
      </xdr:nvSpPr>
      <xdr:spPr>
        <a:xfrm>
          <a:off x="6921500" y="948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1219</xdr:rowOff>
    </xdr:from>
    <xdr:ext cx="534377" cy="259045"/>
    <xdr:sp macro="" textlink="">
      <xdr:nvSpPr>
        <xdr:cNvPr id="370" name="テキスト ボックス 369"/>
        <xdr:cNvSpPr txBox="1"/>
      </xdr:nvSpPr>
      <xdr:spPr>
        <a:xfrm>
          <a:off x="6705111" y="925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77818</xdr:rowOff>
    </xdr:from>
    <xdr:to>
      <xdr:col>54</xdr:col>
      <xdr:colOff>189865</xdr:colOff>
      <xdr:row>78</xdr:row>
      <xdr:rowOff>62799</xdr:rowOff>
    </xdr:to>
    <xdr:cxnSp macro="">
      <xdr:nvCxnSpPr>
        <xdr:cNvPr id="392" name="直線コネクタ 391"/>
        <xdr:cNvCxnSpPr/>
      </xdr:nvCxnSpPr>
      <xdr:spPr>
        <a:xfrm flipV="1">
          <a:off x="10475595" y="12079318"/>
          <a:ext cx="1270" cy="1356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66626</xdr:rowOff>
    </xdr:from>
    <xdr:ext cx="469744" cy="259045"/>
    <xdr:sp macro="" textlink="">
      <xdr:nvSpPr>
        <xdr:cNvPr id="393" name="商工費最小値テキスト"/>
        <xdr:cNvSpPr txBox="1"/>
      </xdr:nvSpPr>
      <xdr:spPr>
        <a:xfrm>
          <a:off x="10528300" y="1343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62799</xdr:rowOff>
    </xdr:from>
    <xdr:to>
      <xdr:col>55</xdr:col>
      <xdr:colOff>88900</xdr:colOff>
      <xdr:row>78</xdr:row>
      <xdr:rowOff>62799</xdr:rowOff>
    </xdr:to>
    <xdr:cxnSp macro="">
      <xdr:nvCxnSpPr>
        <xdr:cNvPr id="394" name="直線コネクタ 393"/>
        <xdr:cNvCxnSpPr/>
      </xdr:nvCxnSpPr>
      <xdr:spPr>
        <a:xfrm>
          <a:off x="10388600" y="1343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24495</xdr:rowOff>
    </xdr:from>
    <xdr:ext cx="534377" cy="259045"/>
    <xdr:sp macro="" textlink="">
      <xdr:nvSpPr>
        <xdr:cNvPr id="395" name="商工費最大値テキスト"/>
        <xdr:cNvSpPr txBox="1"/>
      </xdr:nvSpPr>
      <xdr:spPr>
        <a:xfrm>
          <a:off x="10528300" y="1185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77818</xdr:rowOff>
    </xdr:from>
    <xdr:to>
      <xdr:col>55</xdr:col>
      <xdr:colOff>88900</xdr:colOff>
      <xdr:row>70</xdr:row>
      <xdr:rowOff>77818</xdr:rowOff>
    </xdr:to>
    <xdr:cxnSp macro="">
      <xdr:nvCxnSpPr>
        <xdr:cNvPr id="396" name="直線コネクタ 395"/>
        <xdr:cNvCxnSpPr/>
      </xdr:nvCxnSpPr>
      <xdr:spPr>
        <a:xfrm>
          <a:off x="10388600" y="12079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144912</xdr:rowOff>
    </xdr:from>
    <xdr:to>
      <xdr:col>55</xdr:col>
      <xdr:colOff>0</xdr:colOff>
      <xdr:row>77</xdr:row>
      <xdr:rowOff>162263</xdr:rowOff>
    </xdr:to>
    <xdr:cxnSp macro="">
      <xdr:nvCxnSpPr>
        <xdr:cNvPr id="397" name="直線コネクタ 396"/>
        <xdr:cNvCxnSpPr/>
      </xdr:nvCxnSpPr>
      <xdr:spPr>
        <a:xfrm>
          <a:off x="9639300" y="13346562"/>
          <a:ext cx="838200" cy="1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11605</xdr:rowOff>
    </xdr:from>
    <xdr:ext cx="534377" cy="259045"/>
    <xdr:sp macro="" textlink="">
      <xdr:nvSpPr>
        <xdr:cNvPr id="398" name="商工費平均値テキスト"/>
        <xdr:cNvSpPr txBox="1"/>
      </xdr:nvSpPr>
      <xdr:spPr>
        <a:xfrm>
          <a:off x="10528300" y="128703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160178</xdr:rowOff>
    </xdr:from>
    <xdr:to>
      <xdr:col>55</xdr:col>
      <xdr:colOff>50800</xdr:colOff>
      <xdr:row>76</xdr:row>
      <xdr:rowOff>90328</xdr:rowOff>
    </xdr:to>
    <xdr:sp macro="" textlink="">
      <xdr:nvSpPr>
        <xdr:cNvPr id="399" name="フローチャート: 判断 398"/>
        <xdr:cNvSpPr/>
      </xdr:nvSpPr>
      <xdr:spPr>
        <a:xfrm>
          <a:off x="10426700" y="130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144912</xdr:rowOff>
    </xdr:from>
    <xdr:to>
      <xdr:col>50</xdr:col>
      <xdr:colOff>114300</xdr:colOff>
      <xdr:row>77</xdr:row>
      <xdr:rowOff>161051</xdr:rowOff>
    </xdr:to>
    <xdr:cxnSp macro="">
      <xdr:nvCxnSpPr>
        <xdr:cNvPr id="400" name="直線コネクタ 399"/>
        <xdr:cNvCxnSpPr/>
      </xdr:nvCxnSpPr>
      <xdr:spPr>
        <a:xfrm flipV="1">
          <a:off x="8750300" y="13346562"/>
          <a:ext cx="889000" cy="1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86271</xdr:rowOff>
    </xdr:from>
    <xdr:to>
      <xdr:col>50</xdr:col>
      <xdr:colOff>165100</xdr:colOff>
      <xdr:row>77</xdr:row>
      <xdr:rowOff>16421</xdr:rowOff>
    </xdr:to>
    <xdr:sp macro="" textlink="">
      <xdr:nvSpPr>
        <xdr:cNvPr id="401" name="フローチャート: 判断 400"/>
        <xdr:cNvSpPr/>
      </xdr:nvSpPr>
      <xdr:spPr>
        <a:xfrm>
          <a:off x="9588500" y="1311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32948</xdr:rowOff>
    </xdr:from>
    <xdr:ext cx="534377" cy="259045"/>
    <xdr:sp macro="" textlink="">
      <xdr:nvSpPr>
        <xdr:cNvPr id="402" name="テキスト ボックス 401"/>
        <xdr:cNvSpPr txBox="1"/>
      </xdr:nvSpPr>
      <xdr:spPr>
        <a:xfrm>
          <a:off x="9372111" y="1289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80425</xdr:rowOff>
    </xdr:from>
    <xdr:to>
      <xdr:col>45</xdr:col>
      <xdr:colOff>177800</xdr:colOff>
      <xdr:row>77</xdr:row>
      <xdr:rowOff>161051</xdr:rowOff>
    </xdr:to>
    <xdr:cxnSp macro="">
      <xdr:nvCxnSpPr>
        <xdr:cNvPr id="403" name="直線コネクタ 402"/>
        <xdr:cNvCxnSpPr/>
      </xdr:nvCxnSpPr>
      <xdr:spPr>
        <a:xfrm>
          <a:off x="7861300" y="13282075"/>
          <a:ext cx="889000" cy="8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82728</xdr:rowOff>
    </xdr:from>
    <xdr:to>
      <xdr:col>46</xdr:col>
      <xdr:colOff>38100</xdr:colOff>
      <xdr:row>77</xdr:row>
      <xdr:rowOff>12878</xdr:rowOff>
    </xdr:to>
    <xdr:sp macro="" textlink="">
      <xdr:nvSpPr>
        <xdr:cNvPr id="404" name="フローチャート: 判断 403"/>
        <xdr:cNvSpPr/>
      </xdr:nvSpPr>
      <xdr:spPr>
        <a:xfrm>
          <a:off x="8699500" y="1311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29405</xdr:rowOff>
    </xdr:from>
    <xdr:ext cx="534377" cy="259045"/>
    <xdr:sp macro="" textlink="">
      <xdr:nvSpPr>
        <xdr:cNvPr id="405" name="テキスト ボックス 404"/>
        <xdr:cNvSpPr txBox="1"/>
      </xdr:nvSpPr>
      <xdr:spPr>
        <a:xfrm>
          <a:off x="8483111" y="1288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80425</xdr:rowOff>
    </xdr:from>
    <xdr:to>
      <xdr:col>41</xdr:col>
      <xdr:colOff>50800</xdr:colOff>
      <xdr:row>77</xdr:row>
      <xdr:rowOff>105021</xdr:rowOff>
    </xdr:to>
    <xdr:cxnSp macro="">
      <xdr:nvCxnSpPr>
        <xdr:cNvPr id="406" name="直線コネクタ 405"/>
        <xdr:cNvCxnSpPr/>
      </xdr:nvCxnSpPr>
      <xdr:spPr>
        <a:xfrm flipV="1">
          <a:off x="6972300" y="13282075"/>
          <a:ext cx="889000" cy="2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97839</xdr:rowOff>
    </xdr:from>
    <xdr:to>
      <xdr:col>41</xdr:col>
      <xdr:colOff>101600</xdr:colOff>
      <xdr:row>77</xdr:row>
      <xdr:rowOff>27989</xdr:rowOff>
    </xdr:to>
    <xdr:sp macro="" textlink="">
      <xdr:nvSpPr>
        <xdr:cNvPr id="407" name="フローチャート: 判断 406"/>
        <xdr:cNvSpPr/>
      </xdr:nvSpPr>
      <xdr:spPr>
        <a:xfrm>
          <a:off x="7810500" y="1312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44515</xdr:rowOff>
    </xdr:from>
    <xdr:ext cx="534377" cy="259045"/>
    <xdr:sp macro="" textlink="">
      <xdr:nvSpPr>
        <xdr:cNvPr id="408" name="テキスト ボックス 407"/>
        <xdr:cNvSpPr txBox="1"/>
      </xdr:nvSpPr>
      <xdr:spPr>
        <a:xfrm>
          <a:off x="7594111" y="1290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60919</xdr:rowOff>
    </xdr:from>
    <xdr:to>
      <xdr:col>36</xdr:col>
      <xdr:colOff>165100</xdr:colOff>
      <xdr:row>76</xdr:row>
      <xdr:rowOff>162519</xdr:rowOff>
    </xdr:to>
    <xdr:sp macro="" textlink="">
      <xdr:nvSpPr>
        <xdr:cNvPr id="409" name="フローチャート: 判断 408"/>
        <xdr:cNvSpPr/>
      </xdr:nvSpPr>
      <xdr:spPr>
        <a:xfrm>
          <a:off x="6921500" y="1309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7597</xdr:rowOff>
    </xdr:from>
    <xdr:ext cx="534377" cy="259045"/>
    <xdr:sp macro="" textlink="">
      <xdr:nvSpPr>
        <xdr:cNvPr id="410" name="テキスト ボックス 409"/>
        <xdr:cNvSpPr txBox="1"/>
      </xdr:nvSpPr>
      <xdr:spPr>
        <a:xfrm>
          <a:off x="6705111" y="1286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111463</xdr:rowOff>
    </xdr:from>
    <xdr:to>
      <xdr:col>55</xdr:col>
      <xdr:colOff>50800</xdr:colOff>
      <xdr:row>78</xdr:row>
      <xdr:rowOff>41613</xdr:rowOff>
    </xdr:to>
    <xdr:sp macro="" textlink="">
      <xdr:nvSpPr>
        <xdr:cNvPr id="416" name="楕円 415"/>
        <xdr:cNvSpPr/>
      </xdr:nvSpPr>
      <xdr:spPr>
        <a:xfrm>
          <a:off x="10426700" y="1331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26390</xdr:rowOff>
    </xdr:from>
    <xdr:ext cx="469744" cy="259045"/>
    <xdr:sp macro="" textlink="">
      <xdr:nvSpPr>
        <xdr:cNvPr id="417" name="商工費該当値テキスト"/>
        <xdr:cNvSpPr txBox="1"/>
      </xdr:nvSpPr>
      <xdr:spPr>
        <a:xfrm>
          <a:off x="10528300" y="13228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94112</xdr:rowOff>
    </xdr:from>
    <xdr:to>
      <xdr:col>50</xdr:col>
      <xdr:colOff>165100</xdr:colOff>
      <xdr:row>78</xdr:row>
      <xdr:rowOff>24262</xdr:rowOff>
    </xdr:to>
    <xdr:sp macro="" textlink="">
      <xdr:nvSpPr>
        <xdr:cNvPr id="418" name="楕円 417"/>
        <xdr:cNvSpPr/>
      </xdr:nvSpPr>
      <xdr:spPr>
        <a:xfrm>
          <a:off x="9588500" y="1329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15389</xdr:rowOff>
    </xdr:from>
    <xdr:ext cx="469744" cy="259045"/>
    <xdr:sp macro="" textlink="">
      <xdr:nvSpPr>
        <xdr:cNvPr id="419" name="テキスト ボックス 418"/>
        <xdr:cNvSpPr txBox="1"/>
      </xdr:nvSpPr>
      <xdr:spPr>
        <a:xfrm>
          <a:off x="9404428" y="13388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110251</xdr:rowOff>
    </xdr:from>
    <xdr:to>
      <xdr:col>46</xdr:col>
      <xdr:colOff>38100</xdr:colOff>
      <xdr:row>78</xdr:row>
      <xdr:rowOff>40401</xdr:rowOff>
    </xdr:to>
    <xdr:sp macro="" textlink="">
      <xdr:nvSpPr>
        <xdr:cNvPr id="420" name="楕円 419"/>
        <xdr:cNvSpPr/>
      </xdr:nvSpPr>
      <xdr:spPr>
        <a:xfrm>
          <a:off x="8699500" y="1331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31528</xdr:rowOff>
    </xdr:from>
    <xdr:ext cx="469744" cy="259045"/>
    <xdr:sp macro="" textlink="">
      <xdr:nvSpPr>
        <xdr:cNvPr id="421" name="テキスト ボックス 420"/>
        <xdr:cNvSpPr txBox="1"/>
      </xdr:nvSpPr>
      <xdr:spPr>
        <a:xfrm>
          <a:off x="8515428" y="1340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29625</xdr:rowOff>
    </xdr:from>
    <xdr:to>
      <xdr:col>41</xdr:col>
      <xdr:colOff>101600</xdr:colOff>
      <xdr:row>77</xdr:row>
      <xdr:rowOff>131225</xdr:rowOff>
    </xdr:to>
    <xdr:sp macro="" textlink="">
      <xdr:nvSpPr>
        <xdr:cNvPr id="422" name="楕円 421"/>
        <xdr:cNvSpPr/>
      </xdr:nvSpPr>
      <xdr:spPr>
        <a:xfrm>
          <a:off x="7810500" y="1323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122352</xdr:rowOff>
    </xdr:from>
    <xdr:ext cx="534377" cy="259045"/>
    <xdr:sp macro="" textlink="">
      <xdr:nvSpPr>
        <xdr:cNvPr id="423" name="テキスト ボックス 422"/>
        <xdr:cNvSpPr txBox="1"/>
      </xdr:nvSpPr>
      <xdr:spPr>
        <a:xfrm>
          <a:off x="7594111" y="133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54221</xdr:rowOff>
    </xdr:from>
    <xdr:to>
      <xdr:col>36</xdr:col>
      <xdr:colOff>165100</xdr:colOff>
      <xdr:row>77</xdr:row>
      <xdr:rowOff>155821</xdr:rowOff>
    </xdr:to>
    <xdr:sp macro="" textlink="">
      <xdr:nvSpPr>
        <xdr:cNvPr id="424" name="楕円 423"/>
        <xdr:cNvSpPr/>
      </xdr:nvSpPr>
      <xdr:spPr>
        <a:xfrm>
          <a:off x="6921500" y="1325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146948</xdr:rowOff>
    </xdr:from>
    <xdr:ext cx="469744" cy="259045"/>
    <xdr:sp macro="" textlink="">
      <xdr:nvSpPr>
        <xdr:cNvPr id="425" name="テキスト ボックス 424"/>
        <xdr:cNvSpPr txBox="1"/>
      </xdr:nvSpPr>
      <xdr:spPr>
        <a:xfrm>
          <a:off x="6737428" y="1334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30800</xdr:rowOff>
    </xdr:from>
    <xdr:to>
      <xdr:col>54</xdr:col>
      <xdr:colOff>189865</xdr:colOff>
      <xdr:row>98</xdr:row>
      <xdr:rowOff>54304</xdr:rowOff>
    </xdr:to>
    <xdr:cxnSp macro="">
      <xdr:nvCxnSpPr>
        <xdr:cNvPr id="447" name="直線コネクタ 446"/>
        <xdr:cNvCxnSpPr/>
      </xdr:nvCxnSpPr>
      <xdr:spPr>
        <a:xfrm flipV="1">
          <a:off x="10475595" y="15804200"/>
          <a:ext cx="1270" cy="105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58131</xdr:rowOff>
    </xdr:from>
    <xdr:ext cx="534377" cy="259045"/>
    <xdr:sp macro="" textlink="">
      <xdr:nvSpPr>
        <xdr:cNvPr id="448" name="土木費最小値テキスト"/>
        <xdr:cNvSpPr txBox="1"/>
      </xdr:nvSpPr>
      <xdr:spPr>
        <a:xfrm>
          <a:off x="10528300" y="1686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54304</xdr:rowOff>
    </xdr:from>
    <xdr:to>
      <xdr:col>55</xdr:col>
      <xdr:colOff>88900</xdr:colOff>
      <xdr:row>98</xdr:row>
      <xdr:rowOff>54304</xdr:rowOff>
    </xdr:to>
    <xdr:cxnSp macro="">
      <xdr:nvCxnSpPr>
        <xdr:cNvPr id="449" name="直線コネクタ 448"/>
        <xdr:cNvCxnSpPr/>
      </xdr:nvCxnSpPr>
      <xdr:spPr>
        <a:xfrm>
          <a:off x="10388600" y="1685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148927</xdr:rowOff>
    </xdr:from>
    <xdr:ext cx="599010" cy="259045"/>
    <xdr:sp macro="" textlink="">
      <xdr:nvSpPr>
        <xdr:cNvPr id="450" name="土木費最大値テキスト"/>
        <xdr:cNvSpPr txBox="1"/>
      </xdr:nvSpPr>
      <xdr:spPr>
        <a:xfrm>
          <a:off x="10528300" y="1557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30800</xdr:rowOff>
    </xdr:from>
    <xdr:to>
      <xdr:col>55</xdr:col>
      <xdr:colOff>88900</xdr:colOff>
      <xdr:row>92</xdr:row>
      <xdr:rowOff>30800</xdr:rowOff>
    </xdr:to>
    <xdr:cxnSp macro="">
      <xdr:nvCxnSpPr>
        <xdr:cNvPr id="451" name="直線コネクタ 450"/>
        <xdr:cNvCxnSpPr/>
      </xdr:nvCxnSpPr>
      <xdr:spPr>
        <a:xfrm>
          <a:off x="10388600" y="1580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51529</xdr:rowOff>
    </xdr:from>
    <xdr:to>
      <xdr:col>55</xdr:col>
      <xdr:colOff>0</xdr:colOff>
      <xdr:row>98</xdr:row>
      <xdr:rowOff>54304</xdr:rowOff>
    </xdr:to>
    <xdr:cxnSp macro="">
      <xdr:nvCxnSpPr>
        <xdr:cNvPr id="452" name="直線コネクタ 451"/>
        <xdr:cNvCxnSpPr/>
      </xdr:nvCxnSpPr>
      <xdr:spPr>
        <a:xfrm>
          <a:off x="9639300" y="16853629"/>
          <a:ext cx="8382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25965</xdr:rowOff>
    </xdr:from>
    <xdr:ext cx="534377" cy="259045"/>
    <xdr:sp macro="" textlink="">
      <xdr:nvSpPr>
        <xdr:cNvPr id="453" name="土木費平均値テキスト"/>
        <xdr:cNvSpPr txBox="1"/>
      </xdr:nvSpPr>
      <xdr:spPr>
        <a:xfrm>
          <a:off x="10528300" y="16485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3088</xdr:rowOff>
    </xdr:from>
    <xdr:to>
      <xdr:col>55</xdr:col>
      <xdr:colOff>50800</xdr:colOff>
      <xdr:row>97</xdr:row>
      <xdr:rowOff>104688</xdr:rowOff>
    </xdr:to>
    <xdr:sp macro="" textlink="">
      <xdr:nvSpPr>
        <xdr:cNvPr id="454" name="フローチャート: 判断 453"/>
        <xdr:cNvSpPr/>
      </xdr:nvSpPr>
      <xdr:spPr>
        <a:xfrm>
          <a:off x="10426700" y="1663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51529</xdr:rowOff>
    </xdr:from>
    <xdr:to>
      <xdr:col>50</xdr:col>
      <xdr:colOff>114300</xdr:colOff>
      <xdr:row>98</xdr:row>
      <xdr:rowOff>63750</xdr:rowOff>
    </xdr:to>
    <xdr:cxnSp macro="">
      <xdr:nvCxnSpPr>
        <xdr:cNvPr id="455" name="直線コネクタ 454"/>
        <xdr:cNvCxnSpPr/>
      </xdr:nvCxnSpPr>
      <xdr:spPr>
        <a:xfrm flipV="1">
          <a:off x="8750300" y="16853629"/>
          <a:ext cx="889000" cy="1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6393</xdr:rowOff>
    </xdr:from>
    <xdr:to>
      <xdr:col>50</xdr:col>
      <xdr:colOff>165100</xdr:colOff>
      <xdr:row>97</xdr:row>
      <xdr:rowOff>107993</xdr:rowOff>
    </xdr:to>
    <xdr:sp macro="" textlink="">
      <xdr:nvSpPr>
        <xdr:cNvPr id="456" name="フローチャート: 判断 455"/>
        <xdr:cNvSpPr/>
      </xdr:nvSpPr>
      <xdr:spPr>
        <a:xfrm>
          <a:off x="9588500" y="166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124520</xdr:rowOff>
    </xdr:from>
    <xdr:ext cx="534377" cy="259045"/>
    <xdr:sp macro="" textlink="">
      <xdr:nvSpPr>
        <xdr:cNvPr id="457" name="テキスト ボックス 456"/>
        <xdr:cNvSpPr txBox="1"/>
      </xdr:nvSpPr>
      <xdr:spPr>
        <a:xfrm>
          <a:off x="9372111" y="164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61185</xdr:rowOff>
    </xdr:from>
    <xdr:to>
      <xdr:col>45</xdr:col>
      <xdr:colOff>177800</xdr:colOff>
      <xdr:row>98</xdr:row>
      <xdr:rowOff>63750</xdr:rowOff>
    </xdr:to>
    <xdr:cxnSp macro="">
      <xdr:nvCxnSpPr>
        <xdr:cNvPr id="458" name="直線コネクタ 457"/>
        <xdr:cNvCxnSpPr/>
      </xdr:nvCxnSpPr>
      <xdr:spPr>
        <a:xfrm>
          <a:off x="7861300" y="16863285"/>
          <a:ext cx="889000" cy="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168873</xdr:rowOff>
    </xdr:from>
    <xdr:to>
      <xdr:col>46</xdr:col>
      <xdr:colOff>38100</xdr:colOff>
      <xdr:row>97</xdr:row>
      <xdr:rowOff>99023</xdr:rowOff>
    </xdr:to>
    <xdr:sp macro="" textlink="">
      <xdr:nvSpPr>
        <xdr:cNvPr id="459" name="フローチャート: 判断 458"/>
        <xdr:cNvSpPr/>
      </xdr:nvSpPr>
      <xdr:spPr>
        <a:xfrm>
          <a:off x="8699500" y="1662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115550</xdr:rowOff>
    </xdr:from>
    <xdr:ext cx="534377" cy="259045"/>
    <xdr:sp macro="" textlink="">
      <xdr:nvSpPr>
        <xdr:cNvPr id="460" name="テキスト ボックス 459"/>
        <xdr:cNvSpPr txBox="1"/>
      </xdr:nvSpPr>
      <xdr:spPr>
        <a:xfrm>
          <a:off x="8483111" y="1640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61185</xdr:rowOff>
    </xdr:from>
    <xdr:to>
      <xdr:col>41</xdr:col>
      <xdr:colOff>50800</xdr:colOff>
      <xdr:row>98</xdr:row>
      <xdr:rowOff>62621</xdr:rowOff>
    </xdr:to>
    <xdr:cxnSp macro="">
      <xdr:nvCxnSpPr>
        <xdr:cNvPr id="461" name="直線コネクタ 460"/>
        <xdr:cNvCxnSpPr/>
      </xdr:nvCxnSpPr>
      <xdr:spPr>
        <a:xfrm flipV="1">
          <a:off x="6972300" y="16863285"/>
          <a:ext cx="889000" cy="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19817</xdr:rowOff>
    </xdr:from>
    <xdr:to>
      <xdr:col>41</xdr:col>
      <xdr:colOff>101600</xdr:colOff>
      <xdr:row>97</xdr:row>
      <xdr:rowOff>121417</xdr:rowOff>
    </xdr:to>
    <xdr:sp macro="" textlink="">
      <xdr:nvSpPr>
        <xdr:cNvPr id="462" name="フローチャート: 判断 461"/>
        <xdr:cNvSpPr/>
      </xdr:nvSpPr>
      <xdr:spPr>
        <a:xfrm>
          <a:off x="7810500" y="1665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137944</xdr:rowOff>
    </xdr:from>
    <xdr:ext cx="534377" cy="259045"/>
    <xdr:sp macro="" textlink="">
      <xdr:nvSpPr>
        <xdr:cNvPr id="463" name="テキスト ボックス 462"/>
        <xdr:cNvSpPr txBox="1"/>
      </xdr:nvSpPr>
      <xdr:spPr>
        <a:xfrm>
          <a:off x="7594111" y="1642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14029</xdr:rowOff>
    </xdr:from>
    <xdr:to>
      <xdr:col>36</xdr:col>
      <xdr:colOff>165100</xdr:colOff>
      <xdr:row>97</xdr:row>
      <xdr:rowOff>115629</xdr:rowOff>
    </xdr:to>
    <xdr:sp macro="" textlink="">
      <xdr:nvSpPr>
        <xdr:cNvPr id="464" name="フローチャート: 判断 463"/>
        <xdr:cNvSpPr/>
      </xdr:nvSpPr>
      <xdr:spPr>
        <a:xfrm>
          <a:off x="6921500" y="1664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132156</xdr:rowOff>
    </xdr:from>
    <xdr:ext cx="534377" cy="259045"/>
    <xdr:sp macro="" textlink="">
      <xdr:nvSpPr>
        <xdr:cNvPr id="465" name="テキスト ボックス 464"/>
        <xdr:cNvSpPr txBox="1"/>
      </xdr:nvSpPr>
      <xdr:spPr>
        <a:xfrm>
          <a:off x="6705111" y="1641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3504</xdr:rowOff>
    </xdr:from>
    <xdr:to>
      <xdr:col>55</xdr:col>
      <xdr:colOff>50800</xdr:colOff>
      <xdr:row>98</xdr:row>
      <xdr:rowOff>105104</xdr:rowOff>
    </xdr:to>
    <xdr:sp macro="" textlink="">
      <xdr:nvSpPr>
        <xdr:cNvPr id="471" name="楕円 470"/>
        <xdr:cNvSpPr/>
      </xdr:nvSpPr>
      <xdr:spPr>
        <a:xfrm>
          <a:off x="10426700" y="1680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89881</xdr:rowOff>
    </xdr:from>
    <xdr:ext cx="534377" cy="259045"/>
    <xdr:sp macro="" textlink="">
      <xdr:nvSpPr>
        <xdr:cNvPr id="472" name="土木費該当値テキスト"/>
        <xdr:cNvSpPr txBox="1"/>
      </xdr:nvSpPr>
      <xdr:spPr>
        <a:xfrm>
          <a:off x="10528300" y="1672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729</xdr:rowOff>
    </xdr:from>
    <xdr:to>
      <xdr:col>50</xdr:col>
      <xdr:colOff>165100</xdr:colOff>
      <xdr:row>98</xdr:row>
      <xdr:rowOff>102329</xdr:rowOff>
    </xdr:to>
    <xdr:sp macro="" textlink="">
      <xdr:nvSpPr>
        <xdr:cNvPr id="473" name="楕円 472"/>
        <xdr:cNvSpPr/>
      </xdr:nvSpPr>
      <xdr:spPr>
        <a:xfrm>
          <a:off x="9588500" y="1680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93456</xdr:rowOff>
    </xdr:from>
    <xdr:ext cx="534377" cy="259045"/>
    <xdr:sp macro="" textlink="">
      <xdr:nvSpPr>
        <xdr:cNvPr id="474" name="テキスト ボックス 473"/>
        <xdr:cNvSpPr txBox="1"/>
      </xdr:nvSpPr>
      <xdr:spPr>
        <a:xfrm>
          <a:off x="9372111" y="1689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12950</xdr:rowOff>
    </xdr:from>
    <xdr:to>
      <xdr:col>46</xdr:col>
      <xdr:colOff>38100</xdr:colOff>
      <xdr:row>98</xdr:row>
      <xdr:rowOff>114550</xdr:rowOff>
    </xdr:to>
    <xdr:sp macro="" textlink="">
      <xdr:nvSpPr>
        <xdr:cNvPr id="475" name="楕円 474"/>
        <xdr:cNvSpPr/>
      </xdr:nvSpPr>
      <xdr:spPr>
        <a:xfrm>
          <a:off x="8699500" y="168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105677</xdr:rowOff>
    </xdr:from>
    <xdr:ext cx="534377" cy="259045"/>
    <xdr:sp macro="" textlink="">
      <xdr:nvSpPr>
        <xdr:cNvPr id="476" name="テキスト ボックス 475"/>
        <xdr:cNvSpPr txBox="1"/>
      </xdr:nvSpPr>
      <xdr:spPr>
        <a:xfrm>
          <a:off x="8483111" y="1690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10385</xdr:rowOff>
    </xdr:from>
    <xdr:to>
      <xdr:col>41</xdr:col>
      <xdr:colOff>101600</xdr:colOff>
      <xdr:row>98</xdr:row>
      <xdr:rowOff>111985</xdr:rowOff>
    </xdr:to>
    <xdr:sp macro="" textlink="">
      <xdr:nvSpPr>
        <xdr:cNvPr id="477" name="楕円 476"/>
        <xdr:cNvSpPr/>
      </xdr:nvSpPr>
      <xdr:spPr>
        <a:xfrm>
          <a:off x="7810500" y="168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103112</xdr:rowOff>
    </xdr:from>
    <xdr:ext cx="534377" cy="259045"/>
    <xdr:sp macro="" textlink="">
      <xdr:nvSpPr>
        <xdr:cNvPr id="478" name="テキスト ボックス 477"/>
        <xdr:cNvSpPr txBox="1"/>
      </xdr:nvSpPr>
      <xdr:spPr>
        <a:xfrm>
          <a:off x="7594111" y="1690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11821</xdr:rowOff>
    </xdr:from>
    <xdr:to>
      <xdr:col>36</xdr:col>
      <xdr:colOff>165100</xdr:colOff>
      <xdr:row>98</xdr:row>
      <xdr:rowOff>113421</xdr:rowOff>
    </xdr:to>
    <xdr:sp macro="" textlink="">
      <xdr:nvSpPr>
        <xdr:cNvPr id="479" name="楕円 478"/>
        <xdr:cNvSpPr/>
      </xdr:nvSpPr>
      <xdr:spPr>
        <a:xfrm>
          <a:off x="6921500" y="1681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104548</xdr:rowOff>
    </xdr:from>
    <xdr:ext cx="534377" cy="259045"/>
    <xdr:sp macro="" textlink="">
      <xdr:nvSpPr>
        <xdr:cNvPr id="480" name="テキスト ボックス 479"/>
        <xdr:cNvSpPr txBox="1"/>
      </xdr:nvSpPr>
      <xdr:spPr>
        <a:xfrm>
          <a:off x="6705111" y="1690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38179</xdr:rowOff>
    </xdr:from>
    <xdr:to>
      <xdr:col>85</xdr:col>
      <xdr:colOff>126364</xdr:colOff>
      <xdr:row>37</xdr:row>
      <xdr:rowOff>58227</xdr:rowOff>
    </xdr:to>
    <xdr:cxnSp macro="">
      <xdr:nvCxnSpPr>
        <xdr:cNvPr id="502" name="直線コネクタ 501"/>
        <xdr:cNvCxnSpPr/>
      </xdr:nvCxnSpPr>
      <xdr:spPr>
        <a:xfrm flipV="1">
          <a:off x="16317595" y="5181679"/>
          <a:ext cx="1269" cy="122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62054</xdr:rowOff>
    </xdr:from>
    <xdr:ext cx="534377" cy="259045"/>
    <xdr:sp macro="" textlink="">
      <xdr:nvSpPr>
        <xdr:cNvPr id="503" name="消防費最小値テキスト"/>
        <xdr:cNvSpPr txBox="1"/>
      </xdr:nvSpPr>
      <xdr:spPr>
        <a:xfrm>
          <a:off x="16370300" y="640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58227</xdr:rowOff>
    </xdr:from>
    <xdr:to>
      <xdr:col>86</xdr:col>
      <xdr:colOff>25400</xdr:colOff>
      <xdr:row>37</xdr:row>
      <xdr:rowOff>58227</xdr:rowOff>
    </xdr:to>
    <xdr:cxnSp macro="">
      <xdr:nvCxnSpPr>
        <xdr:cNvPr id="504" name="直線コネクタ 503"/>
        <xdr:cNvCxnSpPr/>
      </xdr:nvCxnSpPr>
      <xdr:spPr>
        <a:xfrm>
          <a:off x="16230600" y="640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156306</xdr:rowOff>
    </xdr:from>
    <xdr:ext cx="534377" cy="259045"/>
    <xdr:sp macro="" textlink="">
      <xdr:nvSpPr>
        <xdr:cNvPr id="505" name="消防費最大値テキスト"/>
        <xdr:cNvSpPr txBox="1"/>
      </xdr:nvSpPr>
      <xdr:spPr>
        <a:xfrm>
          <a:off x="16370300" y="495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38179</xdr:rowOff>
    </xdr:from>
    <xdr:to>
      <xdr:col>86</xdr:col>
      <xdr:colOff>25400</xdr:colOff>
      <xdr:row>30</xdr:row>
      <xdr:rowOff>38179</xdr:rowOff>
    </xdr:to>
    <xdr:cxnSp macro="">
      <xdr:nvCxnSpPr>
        <xdr:cNvPr id="506" name="直線コネクタ 505"/>
        <xdr:cNvCxnSpPr/>
      </xdr:nvCxnSpPr>
      <xdr:spPr>
        <a:xfrm>
          <a:off x="16230600" y="5181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18748</xdr:rowOff>
    </xdr:from>
    <xdr:to>
      <xdr:col>85</xdr:col>
      <xdr:colOff>127000</xdr:colOff>
      <xdr:row>35</xdr:row>
      <xdr:rowOff>65588</xdr:rowOff>
    </xdr:to>
    <xdr:cxnSp macro="">
      <xdr:nvCxnSpPr>
        <xdr:cNvPr id="507" name="直線コネクタ 506"/>
        <xdr:cNvCxnSpPr/>
      </xdr:nvCxnSpPr>
      <xdr:spPr>
        <a:xfrm flipV="1">
          <a:off x="15481300" y="6019498"/>
          <a:ext cx="838200" cy="4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56903</xdr:rowOff>
    </xdr:from>
    <xdr:ext cx="534377" cy="259045"/>
    <xdr:sp macro="" textlink="">
      <xdr:nvSpPr>
        <xdr:cNvPr id="508" name="消防費平均値テキスト"/>
        <xdr:cNvSpPr txBox="1"/>
      </xdr:nvSpPr>
      <xdr:spPr>
        <a:xfrm>
          <a:off x="16370300" y="6057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78476</xdr:rowOff>
    </xdr:from>
    <xdr:to>
      <xdr:col>85</xdr:col>
      <xdr:colOff>177800</xdr:colOff>
      <xdr:row>36</xdr:row>
      <xdr:rowOff>8626</xdr:rowOff>
    </xdr:to>
    <xdr:sp macro="" textlink="">
      <xdr:nvSpPr>
        <xdr:cNvPr id="509" name="フローチャート: 判断 508"/>
        <xdr:cNvSpPr/>
      </xdr:nvSpPr>
      <xdr:spPr>
        <a:xfrm>
          <a:off x="16268700" y="607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65588</xdr:rowOff>
    </xdr:from>
    <xdr:to>
      <xdr:col>81</xdr:col>
      <xdr:colOff>50800</xdr:colOff>
      <xdr:row>35</xdr:row>
      <xdr:rowOff>68948</xdr:rowOff>
    </xdr:to>
    <xdr:cxnSp macro="">
      <xdr:nvCxnSpPr>
        <xdr:cNvPr id="510" name="直線コネクタ 509"/>
        <xdr:cNvCxnSpPr/>
      </xdr:nvCxnSpPr>
      <xdr:spPr>
        <a:xfrm flipV="1">
          <a:off x="14592300" y="6066338"/>
          <a:ext cx="889000" cy="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103873</xdr:rowOff>
    </xdr:from>
    <xdr:to>
      <xdr:col>81</xdr:col>
      <xdr:colOff>101600</xdr:colOff>
      <xdr:row>36</xdr:row>
      <xdr:rowOff>34023</xdr:rowOff>
    </xdr:to>
    <xdr:sp macro="" textlink="">
      <xdr:nvSpPr>
        <xdr:cNvPr id="511" name="フローチャート: 判断 510"/>
        <xdr:cNvSpPr/>
      </xdr:nvSpPr>
      <xdr:spPr>
        <a:xfrm>
          <a:off x="15430500" y="61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25150</xdr:rowOff>
    </xdr:from>
    <xdr:ext cx="534377" cy="259045"/>
    <xdr:sp macro="" textlink="">
      <xdr:nvSpPr>
        <xdr:cNvPr id="512" name="テキスト ボックス 511"/>
        <xdr:cNvSpPr txBox="1"/>
      </xdr:nvSpPr>
      <xdr:spPr>
        <a:xfrm>
          <a:off x="15214111" y="619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68948</xdr:rowOff>
    </xdr:from>
    <xdr:to>
      <xdr:col>76</xdr:col>
      <xdr:colOff>114300</xdr:colOff>
      <xdr:row>35</xdr:row>
      <xdr:rowOff>109250</xdr:rowOff>
    </xdr:to>
    <xdr:cxnSp macro="">
      <xdr:nvCxnSpPr>
        <xdr:cNvPr id="513" name="直線コネクタ 512"/>
        <xdr:cNvCxnSpPr/>
      </xdr:nvCxnSpPr>
      <xdr:spPr>
        <a:xfrm flipV="1">
          <a:off x="13703300" y="6069698"/>
          <a:ext cx="889000" cy="4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100719</xdr:rowOff>
    </xdr:from>
    <xdr:to>
      <xdr:col>76</xdr:col>
      <xdr:colOff>165100</xdr:colOff>
      <xdr:row>36</xdr:row>
      <xdr:rowOff>30869</xdr:rowOff>
    </xdr:to>
    <xdr:sp macro="" textlink="">
      <xdr:nvSpPr>
        <xdr:cNvPr id="514" name="フローチャート: 判断 513"/>
        <xdr:cNvSpPr/>
      </xdr:nvSpPr>
      <xdr:spPr>
        <a:xfrm>
          <a:off x="145415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21996</xdr:rowOff>
    </xdr:from>
    <xdr:ext cx="534377" cy="259045"/>
    <xdr:sp macro="" textlink="">
      <xdr:nvSpPr>
        <xdr:cNvPr id="515" name="テキスト ボックス 514"/>
        <xdr:cNvSpPr txBox="1"/>
      </xdr:nvSpPr>
      <xdr:spPr>
        <a:xfrm>
          <a:off x="14325111" y="619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116589</xdr:rowOff>
    </xdr:from>
    <xdr:to>
      <xdr:col>71</xdr:col>
      <xdr:colOff>177800</xdr:colOff>
      <xdr:row>35</xdr:row>
      <xdr:rowOff>109250</xdr:rowOff>
    </xdr:to>
    <xdr:cxnSp macro="">
      <xdr:nvCxnSpPr>
        <xdr:cNvPr id="516" name="直線コネクタ 515"/>
        <xdr:cNvCxnSpPr/>
      </xdr:nvCxnSpPr>
      <xdr:spPr>
        <a:xfrm>
          <a:off x="12814300" y="5945889"/>
          <a:ext cx="889000" cy="16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95598</xdr:rowOff>
    </xdr:from>
    <xdr:to>
      <xdr:col>72</xdr:col>
      <xdr:colOff>38100</xdr:colOff>
      <xdr:row>36</xdr:row>
      <xdr:rowOff>25748</xdr:rowOff>
    </xdr:to>
    <xdr:sp macro="" textlink="">
      <xdr:nvSpPr>
        <xdr:cNvPr id="517" name="フローチャート: 判断 516"/>
        <xdr:cNvSpPr/>
      </xdr:nvSpPr>
      <xdr:spPr>
        <a:xfrm>
          <a:off x="13652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16875</xdr:rowOff>
    </xdr:from>
    <xdr:ext cx="534377" cy="259045"/>
    <xdr:sp macro="" textlink="">
      <xdr:nvSpPr>
        <xdr:cNvPr id="518" name="テキスト ボックス 517"/>
        <xdr:cNvSpPr txBox="1"/>
      </xdr:nvSpPr>
      <xdr:spPr>
        <a:xfrm>
          <a:off x="13436111" y="61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24183</xdr:rowOff>
    </xdr:from>
    <xdr:to>
      <xdr:col>67</xdr:col>
      <xdr:colOff>101600</xdr:colOff>
      <xdr:row>35</xdr:row>
      <xdr:rowOff>125783</xdr:rowOff>
    </xdr:to>
    <xdr:sp macro="" textlink="">
      <xdr:nvSpPr>
        <xdr:cNvPr id="519" name="フローチャート: 判断 518"/>
        <xdr:cNvSpPr/>
      </xdr:nvSpPr>
      <xdr:spPr>
        <a:xfrm>
          <a:off x="12763500" y="602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116910</xdr:rowOff>
    </xdr:from>
    <xdr:ext cx="534377" cy="259045"/>
    <xdr:sp macro="" textlink="">
      <xdr:nvSpPr>
        <xdr:cNvPr id="520" name="テキスト ボックス 519"/>
        <xdr:cNvSpPr txBox="1"/>
      </xdr:nvSpPr>
      <xdr:spPr>
        <a:xfrm>
          <a:off x="12547111" y="611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139398</xdr:rowOff>
    </xdr:from>
    <xdr:to>
      <xdr:col>85</xdr:col>
      <xdr:colOff>177800</xdr:colOff>
      <xdr:row>35</xdr:row>
      <xdr:rowOff>69548</xdr:rowOff>
    </xdr:to>
    <xdr:sp macro="" textlink="">
      <xdr:nvSpPr>
        <xdr:cNvPr id="526" name="楕円 525"/>
        <xdr:cNvSpPr/>
      </xdr:nvSpPr>
      <xdr:spPr>
        <a:xfrm>
          <a:off x="16268700" y="596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162275</xdr:rowOff>
    </xdr:from>
    <xdr:ext cx="534377" cy="259045"/>
    <xdr:sp macro="" textlink="">
      <xdr:nvSpPr>
        <xdr:cNvPr id="527" name="消防費該当値テキスト"/>
        <xdr:cNvSpPr txBox="1"/>
      </xdr:nvSpPr>
      <xdr:spPr>
        <a:xfrm>
          <a:off x="16370300" y="582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14788</xdr:rowOff>
    </xdr:from>
    <xdr:to>
      <xdr:col>81</xdr:col>
      <xdr:colOff>101600</xdr:colOff>
      <xdr:row>35</xdr:row>
      <xdr:rowOff>116388</xdr:rowOff>
    </xdr:to>
    <xdr:sp macro="" textlink="">
      <xdr:nvSpPr>
        <xdr:cNvPr id="528" name="楕円 527"/>
        <xdr:cNvSpPr/>
      </xdr:nvSpPr>
      <xdr:spPr>
        <a:xfrm>
          <a:off x="15430500" y="601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132915</xdr:rowOff>
    </xdr:from>
    <xdr:ext cx="534377" cy="259045"/>
    <xdr:sp macro="" textlink="">
      <xdr:nvSpPr>
        <xdr:cNvPr id="529" name="テキスト ボックス 528"/>
        <xdr:cNvSpPr txBox="1"/>
      </xdr:nvSpPr>
      <xdr:spPr>
        <a:xfrm>
          <a:off x="15214111" y="579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18148</xdr:rowOff>
    </xdr:from>
    <xdr:to>
      <xdr:col>76</xdr:col>
      <xdr:colOff>165100</xdr:colOff>
      <xdr:row>35</xdr:row>
      <xdr:rowOff>119748</xdr:rowOff>
    </xdr:to>
    <xdr:sp macro="" textlink="">
      <xdr:nvSpPr>
        <xdr:cNvPr id="530" name="楕円 529"/>
        <xdr:cNvSpPr/>
      </xdr:nvSpPr>
      <xdr:spPr>
        <a:xfrm>
          <a:off x="14541500" y="601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136275</xdr:rowOff>
    </xdr:from>
    <xdr:ext cx="534377" cy="259045"/>
    <xdr:sp macro="" textlink="">
      <xdr:nvSpPr>
        <xdr:cNvPr id="531" name="テキスト ボックス 530"/>
        <xdr:cNvSpPr txBox="1"/>
      </xdr:nvSpPr>
      <xdr:spPr>
        <a:xfrm>
          <a:off x="14325111" y="579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58450</xdr:rowOff>
    </xdr:from>
    <xdr:to>
      <xdr:col>72</xdr:col>
      <xdr:colOff>38100</xdr:colOff>
      <xdr:row>35</xdr:row>
      <xdr:rowOff>160050</xdr:rowOff>
    </xdr:to>
    <xdr:sp macro="" textlink="">
      <xdr:nvSpPr>
        <xdr:cNvPr id="532" name="楕円 531"/>
        <xdr:cNvSpPr/>
      </xdr:nvSpPr>
      <xdr:spPr>
        <a:xfrm>
          <a:off x="13652500" y="605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5127</xdr:rowOff>
    </xdr:from>
    <xdr:ext cx="534377" cy="259045"/>
    <xdr:sp macro="" textlink="">
      <xdr:nvSpPr>
        <xdr:cNvPr id="533" name="テキスト ボックス 532"/>
        <xdr:cNvSpPr txBox="1"/>
      </xdr:nvSpPr>
      <xdr:spPr>
        <a:xfrm>
          <a:off x="13436111" y="583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65789</xdr:rowOff>
    </xdr:from>
    <xdr:to>
      <xdr:col>67</xdr:col>
      <xdr:colOff>101600</xdr:colOff>
      <xdr:row>34</xdr:row>
      <xdr:rowOff>167389</xdr:rowOff>
    </xdr:to>
    <xdr:sp macro="" textlink="">
      <xdr:nvSpPr>
        <xdr:cNvPr id="534" name="楕円 533"/>
        <xdr:cNvSpPr/>
      </xdr:nvSpPr>
      <xdr:spPr>
        <a:xfrm>
          <a:off x="12763500" y="589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12466</xdr:rowOff>
    </xdr:from>
    <xdr:ext cx="534377" cy="259045"/>
    <xdr:sp macro="" textlink="">
      <xdr:nvSpPr>
        <xdr:cNvPr id="535" name="テキスト ボックス 534"/>
        <xdr:cNvSpPr txBox="1"/>
      </xdr:nvSpPr>
      <xdr:spPr>
        <a:xfrm>
          <a:off x="12547111" y="567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6" name="テキスト ボックス 54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7" name="直線コネクタ 54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48" name="テキスト ボックス 54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9" name="直線コネクタ 54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0" name="テキスト ボックス 54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1" name="直線コネクタ 55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2" name="テキスト ボックス 55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3" name="直線コネクタ 55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4" name="テキスト ボックス 55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5" name="直線コネクタ 55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6" name="テキスト ボックス 55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7" name="直線コネクタ 55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58" name="テキスト ボックス 55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125526</xdr:rowOff>
    </xdr:from>
    <xdr:to>
      <xdr:col>85</xdr:col>
      <xdr:colOff>126364</xdr:colOff>
      <xdr:row>59</xdr:row>
      <xdr:rowOff>77020</xdr:rowOff>
    </xdr:to>
    <xdr:cxnSp macro="">
      <xdr:nvCxnSpPr>
        <xdr:cNvPr id="562" name="直線コネクタ 561"/>
        <xdr:cNvCxnSpPr/>
      </xdr:nvCxnSpPr>
      <xdr:spPr>
        <a:xfrm flipV="1">
          <a:off x="16317595" y="8698026"/>
          <a:ext cx="1269" cy="1494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80847</xdr:rowOff>
    </xdr:from>
    <xdr:ext cx="534377" cy="259045"/>
    <xdr:sp macro="" textlink="">
      <xdr:nvSpPr>
        <xdr:cNvPr id="563" name="教育費最小値テキスト"/>
        <xdr:cNvSpPr txBox="1"/>
      </xdr:nvSpPr>
      <xdr:spPr>
        <a:xfrm>
          <a:off x="16370300" y="101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77020</xdr:rowOff>
    </xdr:from>
    <xdr:to>
      <xdr:col>86</xdr:col>
      <xdr:colOff>25400</xdr:colOff>
      <xdr:row>59</xdr:row>
      <xdr:rowOff>77020</xdr:rowOff>
    </xdr:to>
    <xdr:cxnSp macro="">
      <xdr:nvCxnSpPr>
        <xdr:cNvPr id="564" name="直線コネクタ 563"/>
        <xdr:cNvCxnSpPr/>
      </xdr:nvCxnSpPr>
      <xdr:spPr>
        <a:xfrm>
          <a:off x="16230600" y="10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72203</xdr:rowOff>
    </xdr:from>
    <xdr:ext cx="599010" cy="259045"/>
    <xdr:sp macro="" textlink="">
      <xdr:nvSpPr>
        <xdr:cNvPr id="565" name="教育費最大値テキスト"/>
        <xdr:cNvSpPr txBox="1"/>
      </xdr:nvSpPr>
      <xdr:spPr>
        <a:xfrm>
          <a:off x="16370300" y="847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125526</xdr:rowOff>
    </xdr:from>
    <xdr:to>
      <xdr:col>86</xdr:col>
      <xdr:colOff>25400</xdr:colOff>
      <xdr:row>50</xdr:row>
      <xdr:rowOff>125526</xdr:rowOff>
    </xdr:to>
    <xdr:cxnSp macro="">
      <xdr:nvCxnSpPr>
        <xdr:cNvPr id="566" name="直線コネクタ 565"/>
        <xdr:cNvCxnSpPr/>
      </xdr:nvCxnSpPr>
      <xdr:spPr>
        <a:xfrm>
          <a:off x="16230600" y="8698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160078</xdr:rowOff>
    </xdr:from>
    <xdr:to>
      <xdr:col>85</xdr:col>
      <xdr:colOff>127000</xdr:colOff>
      <xdr:row>59</xdr:row>
      <xdr:rowOff>39345</xdr:rowOff>
    </xdr:to>
    <xdr:cxnSp macro="">
      <xdr:nvCxnSpPr>
        <xdr:cNvPr id="567" name="直線コネクタ 566"/>
        <xdr:cNvCxnSpPr/>
      </xdr:nvCxnSpPr>
      <xdr:spPr>
        <a:xfrm flipV="1">
          <a:off x="15481300" y="10104178"/>
          <a:ext cx="838200" cy="5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116458</xdr:rowOff>
    </xdr:from>
    <xdr:ext cx="534377" cy="259045"/>
    <xdr:sp macro="" textlink="">
      <xdr:nvSpPr>
        <xdr:cNvPr id="568" name="教育費平均値テキスト"/>
        <xdr:cNvSpPr txBox="1"/>
      </xdr:nvSpPr>
      <xdr:spPr>
        <a:xfrm>
          <a:off x="16370300" y="9717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93581</xdr:rowOff>
    </xdr:from>
    <xdr:to>
      <xdr:col>85</xdr:col>
      <xdr:colOff>177800</xdr:colOff>
      <xdr:row>58</xdr:row>
      <xdr:rowOff>23731</xdr:rowOff>
    </xdr:to>
    <xdr:sp macro="" textlink="">
      <xdr:nvSpPr>
        <xdr:cNvPr id="569" name="フローチャート: 判断 568"/>
        <xdr:cNvSpPr/>
      </xdr:nvSpPr>
      <xdr:spPr>
        <a:xfrm>
          <a:off x="16268700" y="98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39345</xdr:rowOff>
    </xdr:from>
    <xdr:to>
      <xdr:col>81</xdr:col>
      <xdr:colOff>50800</xdr:colOff>
      <xdr:row>59</xdr:row>
      <xdr:rowOff>63043</xdr:rowOff>
    </xdr:to>
    <xdr:cxnSp macro="">
      <xdr:nvCxnSpPr>
        <xdr:cNvPr id="570" name="直線コネクタ 569"/>
        <xdr:cNvCxnSpPr/>
      </xdr:nvCxnSpPr>
      <xdr:spPr>
        <a:xfrm flipV="1">
          <a:off x="14592300" y="10154895"/>
          <a:ext cx="8890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1455</xdr:rowOff>
    </xdr:from>
    <xdr:to>
      <xdr:col>81</xdr:col>
      <xdr:colOff>101600</xdr:colOff>
      <xdr:row>58</xdr:row>
      <xdr:rowOff>103055</xdr:rowOff>
    </xdr:to>
    <xdr:sp macro="" textlink="">
      <xdr:nvSpPr>
        <xdr:cNvPr id="571" name="フローチャート: 判断 570"/>
        <xdr:cNvSpPr/>
      </xdr:nvSpPr>
      <xdr:spPr>
        <a:xfrm>
          <a:off x="15430500" y="99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119582</xdr:rowOff>
    </xdr:from>
    <xdr:ext cx="534377" cy="259045"/>
    <xdr:sp macro="" textlink="">
      <xdr:nvSpPr>
        <xdr:cNvPr id="572" name="テキスト ボックス 571"/>
        <xdr:cNvSpPr txBox="1"/>
      </xdr:nvSpPr>
      <xdr:spPr>
        <a:xfrm>
          <a:off x="15214111" y="972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57622</xdr:rowOff>
    </xdr:from>
    <xdr:to>
      <xdr:col>76</xdr:col>
      <xdr:colOff>114300</xdr:colOff>
      <xdr:row>59</xdr:row>
      <xdr:rowOff>63043</xdr:rowOff>
    </xdr:to>
    <xdr:cxnSp macro="">
      <xdr:nvCxnSpPr>
        <xdr:cNvPr id="573" name="直線コネクタ 572"/>
        <xdr:cNvCxnSpPr/>
      </xdr:nvCxnSpPr>
      <xdr:spPr>
        <a:xfrm>
          <a:off x="13703300" y="10173172"/>
          <a:ext cx="889000" cy="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165318</xdr:rowOff>
    </xdr:from>
    <xdr:to>
      <xdr:col>76</xdr:col>
      <xdr:colOff>165100</xdr:colOff>
      <xdr:row>58</xdr:row>
      <xdr:rowOff>95468</xdr:rowOff>
    </xdr:to>
    <xdr:sp macro="" textlink="">
      <xdr:nvSpPr>
        <xdr:cNvPr id="574" name="フローチャート: 判断 573"/>
        <xdr:cNvSpPr/>
      </xdr:nvSpPr>
      <xdr:spPr>
        <a:xfrm>
          <a:off x="14541500" y="9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111995</xdr:rowOff>
    </xdr:from>
    <xdr:ext cx="534377" cy="259045"/>
    <xdr:sp macro="" textlink="">
      <xdr:nvSpPr>
        <xdr:cNvPr id="575" name="テキスト ボックス 574"/>
        <xdr:cNvSpPr txBox="1"/>
      </xdr:nvSpPr>
      <xdr:spPr>
        <a:xfrm>
          <a:off x="14325111" y="971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44439</xdr:rowOff>
    </xdr:from>
    <xdr:to>
      <xdr:col>71</xdr:col>
      <xdr:colOff>177800</xdr:colOff>
      <xdr:row>59</xdr:row>
      <xdr:rowOff>57622</xdr:rowOff>
    </xdr:to>
    <xdr:cxnSp macro="">
      <xdr:nvCxnSpPr>
        <xdr:cNvPr id="576" name="直線コネクタ 575"/>
        <xdr:cNvCxnSpPr/>
      </xdr:nvCxnSpPr>
      <xdr:spPr>
        <a:xfrm>
          <a:off x="12814300" y="10159989"/>
          <a:ext cx="8890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5309</xdr:rowOff>
    </xdr:from>
    <xdr:to>
      <xdr:col>72</xdr:col>
      <xdr:colOff>38100</xdr:colOff>
      <xdr:row>58</xdr:row>
      <xdr:rowOff>106909</xdr:rowOff>
    </xdr:to>
    <xdr:sp macro="" textlink="">
      <xdr:nvSpPr>
        <xdr:cNvPr id="577" name="フローチャート: 判断 576"/>
        <xdr:cNvSpPr/>
      </xdr:nvSpPr>
      <xdr:spPr>
        <a:xfrm>
          <a:off x="13652500" y="9949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123436</xdr:rowOff>
    </xdr:from>
    <xdr:ext cx="534377" cy="259045"/>
    <xdr:sp macro="" textlink="">
      <xdr:nvSpPr>
        <xdr:cNvPr id="578" name="テキスト ボックス 577"/>
        <xdr:cNvSpPr txBox="1"/>
      </xdr:nvSpPr>
      <xdr:spPr>
        <a:xfrm>
          <a:off x="13436111" y="972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41275</xdr:rowOff>
    </xdr:from>
    <xdr:to>
      <xdr:col>67</xdr:col>
      <xdr:colOff>101600</xdr:colOff>
      <xdr:row>58</xdr:row>
      <xdr:rowOff>142875</xdr:rowOff>
    </xdr:to>
    <xdr:sp macro="" textlink="">
      <xdr:nvSpPr>
        <xdr:cNvPr id="579" name="フローチャート: 判断 578"/>
        <xdr:cNvSpPr/>
      </xdr:nvSpPr>
      <xdr:spPr>
        <a:xfrm>
          <a:off x="12763500" y="998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159402</xdr:rowOff>
    </xdr:from>
    <xdr:ext cx="534377" cy="259045"/>
    <xdr:sp macro="" textlink="">
      <xdr:nvSpPr>
        <xdr:cNvPr id="580" name="テキスト ボックス 579"/>
        <xdr:cNvSpPr txBox="1"/>
      </xdr:nvSpPr>
      <xdr:spPr>
        <a:xfrm>
          <a:off x="12547111" y="97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109278</xdr:rowOff>
    </xdr:from>
    <xdr:to>
      <xdr:col>85</xdr:col>
      <xdr:colOff>177800</xdr:colOff>
      <xdr:row>59</xdr:row>
      <xdr:rowOff>39428</xdr:rowOff>
    </xdr:to>
    <xdr:sp macro="" textlink="">
      <xdr:nvSpPr>
        <xdr:cNvPr id="586" name="楕円 585"/>
        <xdr:cNvSpPr/>
      </xdr:nvSpPr>
      <xdr:spPr>
        <a:xfrm>
          <a:off x="16268700" y="1005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24205</xdr:rowOff>
    </xdr:from>
    <xdr:ext cx="534377" cy="259045"/>
    <xdr:sp macro="" textlink="">
      <xdr:nvSpPr>
        <xdr:cNvPr id="587" name="教育費該当値テキスト"/>
        <xdr:cNvSpPr txBox="1"/>
      </xdr:nvSpPr>
      <xdr:spPr>
        <a:xfrm>
          <a:off x="16370300" y="996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159995</xdr:rowOff>
    </xdr:from>
    <xdr:to>
      <xdr:col>81</xdr:col>
      <xdr:colOff>101600</xdr:colOff>
      <xdr:row>59</xdr:row>
      <xdr:rowOff>90145</xdr:rowOff>
    </xdr:to>
    <xdr:sp macro="" textlink="">
      <xdr:nvSpPr>
        <xdr:cNvPr id="588" name="楕円 587"/>
        <xdr:cNvSpPr/>
      </xdr:nvSpPr>
      <xdr:spPr>
        <a:xfrm>
          <a:off x="15430500" y="1010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81272</xdr:rowOff>
    </xdr:from>
    <xdr:ext cx="534377" cy="259045"/>
    <xdr:sp macro="" textlink="">
      <xdr:nvSpPr>
        <xdr:cNvPr id="589" name="テキスト ボックス 588"/>
        <xdr:cNvSpPr txBox="1"/>
      </xdr:nvSpPr>
      <xdr:spPr>
        <a:xfrm>
          <a:off x="15214111" y="1019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12243</xdr:rowOff>
    </xdr:from>
    <xdr:to>
      <xdr:col>76</xdr:col>
      <xdr:colOff>165100</xdr:colOff>
      <xdr:row>59</xdr:row>
      <xdr:rowOff>113843</xdr:rowOff>
    </xdr:to>
    <xdr:sp macro="" textlink="">
      <xdr:nvSpPr>
        <xdr:cNvPr id="590" name="楕円 589"/>
        <xdr:cNvSpPr/>
      </xdr:nvSpPr>
      <xdr:spPr>
        <a:xfrm>
          <a:off x="14541500" y="1012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104970</xdr:rowOff>
    </xdr:from>
    <xdr:ext cx="534377" cy="259045"/>
    <xdr:sp macro="" textlink="">
      <xdr:nvSpPr>
        <xdr:cNvPr id="591" name="テキスト ボックス 590"/>
        <xdr:cNvSpPr txBox="1"/>
      </xdr:nvSpPr>
      <xdr:spPr>
        <a:xfrm>
          <a:off x="14325111" y="1022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6822</xdr:rowOff>
    </xdr:from>
    <xdr:to>
      <xdr:col>72</xdr:col>
      <xdr:colOff>38100</xdr:colOff>
      <xdr:row>59</xdr:row>
      <xdr:rowOff>108422</xdr:rowOff>
    </xdr:to>
    <xdr:sp macro="" textlink="">
      <xdr:nvSpPr>
        <xdr:cNvPr id="592" name="楕円 591"/>
        <xdr:cNvSpPr/>
      </xdr:nvSpPr>
      <xdr:spPr>
        <a:xfrm>
          <a:off x="13652500" y="1012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99549</xdr:rowOff>
    </xdr:from>
    <xdr:ext cx="534377" cy="259045"/>
    <xdr:sp macro="" textlink="">
      <xdr:nvSpPr>
        <xdr:cNvPr id="593" name="テキスト ボックス 592"/>
        <xdr:cNvSpPr txBox="1"/>
      </xdr:nvSpPr>
      <xdr:spPr>
        <a:xfrm>
          <a:off x="13436111" y="1021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165089</xdr:rowOff>
    </xdr:from>
    <xdr:to>
      <xdr:col>67</xdr:col>
      <xdr:colOff>101600</xdr:colOff>
      <xdr:row>59</xdr:row>
      <xdr:rowOff>95239</xdr:rowOff>
    </xdr:to>
    <xdr:sp macro="" textlink="">
      <xdr:nvSpPr>
        <xdr:cNvPr id="594" name="楕円 593"/>
        <xdr:cNvSpPr/>
      </xdr:nvSpPr>
      <xdr:spPr>
        <a:xfrm>
          <a:off x="12763500" y="10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86366</xdr:rowOff>
    </xdr:from>
    <xdr:ext cx="534377" cy="259045"/>
    <xdr:sp macro="" textlink="">
      <xdr:nvSpPr>
        <xdr:cNvPr id="595" name="テキスト ボックス 594"/>
        <xdr:cNvSpPr txBox="1"/>
      </xdr:nvSpPr>
      <xdr:spPr>
        <a:xfrm>
          <a:off x="12547111" y="1020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48100</xdr:rowOff>
    </xdr:from>
    <xdr:to>
      <xdr:col>85</xdr:col>
      <xdr:colOff>126364</xdr:colOff>
      <xdr:row>78</xdr:row>
      <xdr:rowOff>139700</xdr:rowOff>
    </xdr:to>
    <xdr:cxnSp macro="">
      <xdr:nvCxnSpPr>
        <xdr:cNvPr id="617" name="直線コネクタ 616"/>
        <xdr:cNvCxnSpPr/>
      </xdr:nvCxnSpPr>
      <xdr:spPr>
        <a:xfrm flipV="1">
          <a:off x="16317595" y="12221050"/>
          <a:ext cx="1269" cy="129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166227</xdr:rowOff>
    </xdr:from>
    <xdr:ext cx="534377" cy="259045"/>
    <xdr:sp macro="" textlink="">
      <xdr:nvSpPr>
        <xdr:cNvPr id="620" name="災害復旧費最大値テキスト"/>
        <xdr:cNvSpPr txBox="1"/>
      </xdr:nvSpPr>
      <xdr:spPr>
        <a:xfrm>
          <a:off x="16370300" y="1199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48100</xdr:rowOff>
    </xdr:from>
    <xdr:to>
      <xdr:col>86</xdr:col>
      <xdr:colOff>25400</xdr:colOff>
      <xdr:row>71</xdr:row>
      <xdr:rowOff>48100</xdr:rowOff>
    </xdr:to>
    <xdr:cxnSp macro="">
      <xdr:nvCxnSpPr>
        <xdr:cNvPr id="621" name="直線コネクタ 620"/>
        <xdr:cNvCxnSpPr/>
      </xdr:nvCxnSpPr>
      <xdr:spPr>
        <a:xfrm>
          <a:off x="16230600" y="1222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52877</xdr:rowOff>
    </xdr:from>
    <xdr:to>
      <xdr:col>85</xdr:col>
      <xdr:colOff>127000</xdr:colOff>
      <xdr:row>78</xdr:row>
      <xdr:rowOff>137002</xdr:rowOff>
    </xdr:to>
    <xdr:cxnSp macro="">
      <xdr:nvCxnSpPr>
        <xdr:cNvPr id="622" name="直線コネクタ 621"/>
        <xdr:cNvCxnSpPr/>
      </xdr:nvCxnSpPr>
      <xdr:spPr>
        <a:xfrm flipV="1">
          <a:off x="15481300" y="13425977"/>
          <a:ext cx="8382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101125</xdr:rowOff>
    </xdr:from>
    <xdr:ext cx="469744" cy="259045"/>
    <xdr:sp macro="" textlink="">
      <xdr:nvSpPr>
        <xdr:cNvPr id="623" name="災害復旧費平均値テキスト"/>
        <xdr:cNvSpPr txBox="1"/>
      </xdr:nvSpPr>
      <xdr:spPr>
        <a:xfrm>
          <a:off x="16370300" y="13131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78248</xdr:rowOff>
    </xdr:from>
    <xdr:to>
      <xdr:col>85</xdr:col>
      <xdr:colOff>177800</xdr:colOff>
      <xdr:row>78</xdr:row>
      <xdr:rowOff>8398</xdr:rowOff>
    </xdr:to>
    <xdr:sp macro="" textlink="">
      <xdr:nvSpPr>
        <xdr:cNvPr id="624" name="フローチャート: 判断 623"/>
        <xdr:cNvSpPr/>
      </xdr:nvSpPr>
      <xdr:spPr>
        <a:xfrm>
          <a:off x="16268700" y="1327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135722</xdr:rowOff>
    </xdr:from>
    <xdr:to>
      <xdr:col>81</xdr:col>
      <xdr:colOff>50800</xdr:colOff>
      <xdr:row>78</xdr:row>
      <xdr:rowOff>137002</xdr:rowOff>
    </xdr:to>
    <xdr:cxnSp macro="">
      <xdr:nvCxnSpPr>
        <xdr:cNvPr id="625" name="直線コネクタ 624"/>
        <xdr:cNvCxnSpPr/>
      </xdr:nvCxnSpPr>
      <xdr:spPr>
        <a:xfrm>
          <a:off x="14592300" y="13508822"/>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120036</xdr:rowOff>
    </xdr:from>
    <xdr:to>
      <xdr:col>81</xdr:col>
      <xdr:colOff>101600</xdr:colOff>
      <xdr:row>78</xdr:row>
      <xdr:rowOff>50186</xdr:rowOff>
    </xdr:to>
    <xdr:sp macro="" textlink="">
      <xdr:nvSpPr>
        <xdr:cNvPr id="626" name="フローチャート: 判断 625"/>
        <xdr:cNvSpPr/>
      </xdr:nvSpPr>
      <xdr:spPr>
        <a:xfrm>
          <a:off x="15430500" y="1332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66713</xdr:rowOff>
    </xdr:from>
    <xdr:ext cx="469744" cy="259045"/>
    <xdr:sp macro="" textlink="">
      <xdr:nvSpPr>
        <xdr:cNvPr id="627" name="テキスト ボックス 626"/>
        <xdr:cNvSpPr txBox="1"/>
      </xdr:nvSpPr>
      <xdr:spPr>
        <a:xfrm>
          <a:off x="15246428" y="1309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135722</xdr:rowOff>
    </xdr:from>
    <xdr:to>
      <xdr:col>76</xdr:col>
      <xdr:colOff>114300</xdr:colOff>
      <xdr:row>78</xdr:row>
      <xdr:rowOff>139700</xdr:rowOff>
    </xdr:to>
    <xdr:cxnSp macro="">
      <xdr:nvCxnSpPr>
        <xdr:cNvPr id="628" name="直線コネクタ 627"/>
        <xdr:cNvCxnSpPr/>
      </xdr:nvCxnSpPr>
      <xdr:spPr>
        <a:xfrm flipV="1">
          <a:off x="13703300" y="13508822"/>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28001</xdr:rowOff>
    </xdr:from>
    <xdr:to>
      <xdr:col>76</xdr:col>
      <xdr:colOff>165100</xdr:colOff>
      <xdr:row>78</xdr:row>
      <xdr:rowOff>129601</xdr:rowOff>
    </xdr:to>
    <xdr:sp macro="" textlink="">
      <xdr:nvSpPr>
        <xdr:cNvPr id="629" name="フローチャート: 判断 628"/>
        <xdr:cNvSpPr/>
      </xdr:nvSpPr>
      <xdr:spPr>
        <a:xfrm>
          <a:off x="14541500" y="134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146128</xdr:rowOff>
    </xdr:from>
    <xdr:ext cx="469744" cy="259045"/>
    <xdr:sp macro="" textlink="">
      <xdr:nvSpPr>
        <xdr:cNvPr id="630" name="テキスト ボックス 629"/>
        <xdr:cNvSpPr txBox="1"/>
      </xdr:nvSpPr>
      <xdr:spPr>
        <a:xfrm>
          <a:off x="14357428" y="131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138511</xdr:rowOff>
    </xdr:from>
    <xdr:to>
      <xdr:col>71</xdr:col>
      <xdr:colOff>177800</xdr:colOff>
      <xdr:row>78</xdr:row>
      <xdr:rowOff>139700</xdr:rowOff>
    </xdr:to>
    <xdr:cxnSp macro="">
      <xdr:nvCxnSpPr>
        <xdr:cNvPr id="631" name="直線コネクタ 630"/>
        <xdr:cNvCxnSpPr/>
      </xdr:nvCxnSpPr>
      <xdr:spPr>
        <a:xfrm>
          <a:off x="12814300" y="13511611"/>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159835</xdr:rowOff>
    </xdr:from>
    <xdr:to>
      <xdr:col>72</xdr:col>
      <xdr:colOff>38100</xdr:colOff>
      <xdr:row>78</xdr:row>
      <xdr:rowOff>89985</xdr:rowOff>
    </xdr:to>
    <xdr:sp macro="" textlink="">
      <xdr:nvSpPr>
        <xdr:cNvPr id="632" name="フローチャート: 判断 631"/>
        <xdr:cNvSpPr/>
      </xdr:nvSpPr>
      <xdr:spPr>
        <a:xfrm>
          <a:off x="13652500" y="1336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106512</xdr:rowOff>
    </xdr:from>
    <xdr:ext cx="469744" cy="259045"/>
    <xdr:sp macro="" textlink="">
      <xdr:nvSpPr>
        <xdr:cNvPr id="633" name="テキスト ボックス 632"/>
        <xdr:cNvSpPr txBox="1"/>
      </xdr:nvSpPr>
      <xdr:spPr>
        <a:xfrm>
          <a:off x="13468428" y="1313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10695</xdr:rowOff>
    </xdr:from>
    <xdr:to>
      <xdr:col>67</xdr:col>
      <xdr:colOff>101600</xdr:colOff>
      <xdr:row>78</xdr:row>
      <xdr:rowOff>112295</xdr:rowOff>
    </xdr:to>
    <xdr:sp macro="" textlink="">
      <xdr:nvSpPr>
        <xdr:cNvPr id="634" name="フローチャート: 判断 633"/>
        <xdr:cNvSpPr/>
      </xdr:nvSpPr>
      <xdr:spPr>
        <a:xfrm>
          <a:off x="12763500" y="1338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128822</xdr:rowOff>
    </xdr:from>
    <xdr:ext cx="469744" cy="259045"/>
    <xdr:sp macro="" textlink="">
      <xdr:nvSpPr>
        <xdr:cNvPr id="635" name="テキスト ボックス 634"/>
        <xdr:cNvSpPr txBox="1"/>
      </xdr:nvSpPr>
      <xdr:spPr>
        <a:xfrm>
          <a:off x="12579428" y="1315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2077</xdr:rowOff>
    </xdr:from>
    <xdr:to>
      <xdr:col>85</xdr:col>
      <xdr:colOff>177800</xdr:colOff>
      <xdr:row>78</xdr:row>
      <xdr:rowOff>103677</xdr:rowOff>
    </xdr:to>
    <xdr:sp macro="" textlink="">
      <xdr:nvSpPr>
        <xdr:cNvPr id="641" name="楕円 640"/>
        <xdr:cNvSpPr/>
      </xdr:nvSpPr>
      <xdr:spPr>
        <a:xfrm>
          <a:off x="16268700" y="1337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88454</xdr:rowOff>
    </xdr:from>
    <xdr:ext cx="469744" cy="259045"/>
    <xdr:sp macro="" textlink="">
      <xdr:nvSpPr>
        <xdr:cNvPr id="642" name="災害復旧費該当値テキスト"/>
        <xdr:cNvSpPr txBox="1"/>
      </xdr:nvSpPr>
      <xdr:spPr>
        <a:xfrm>
          <a:off x="16370300" y="13290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86202</xdr:rowOff>
    </xdr:from>
    <xdr:to>
      <xdr:col>81</xdr:col>
      <xdr:colOff>101600</xdr:colOff>
      <xdr:row>79</xdr:row>
      <xdr:rowOff>16352</xdr:rowOff>
    </xdr:to>
    <xdr:sp macro="" textlink="">
      <xdr:nvSpPr>
        <xdr:cNvPr id="643" name="楕円 642"/>
        <xdr:cNvSpPr/>
      </xdr:nvSpPr>
      <xdr:spPr>
        <a:xfrm>
          <a:off x="15430500" y="1345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7479</xdr:rowOff>
    </xdr:from>
    <xdr:ext cx="378565" cy="259045"/>
    <xdr:sp macro="" textlink="">
      <xdr:nvSpPr>
        <xdr:cNvPr id="644" name="テキスト ボックス 643"/>
        <xdr:cNvSpPr txBox="1"/>
      </xdr:nvSpPr>
      <xdr:spPr>
        <a:xfrm>
          <a:off x="15292017" y="13552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84922</xdr:rowOff>
    </xdr:from>
    <xdr:to>
      <xdr:col>76</xdr:col>
      <xdr:colOff>165100</xdr:colOff>
      <xdr:row>79</xdr:row>
      <xdr:rowOff>15072</xdr:rowOff>
    </xdr:to>
    <xdr:sp macro="" textlink="">
      <xdr:nvSpPr>
        <xdr:cNvPr id="645" name="楕円 644"/>
        <xdr:cNvSpPr/>
      </xdr:nvSpPr>
      <xdr:spPr>
        <a:xfrm>
          <a:off x="14541500" y="134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6199</xdr:rowOff>
    </xdr:from>
    <xdr:ext cx="378565" cy="259045"/>
    <xdr:sp macro="" textlink="">
      <xdr:nvSpPr>
        <xdr:cNvPr id="646" name="テキスト ボックス 645"/>
        <xdr:cNvSpPr txBox="1"/>
      </xdr:nvSpPr>
      <xdr:spPr>
        <a:xfrm>
          <a:off x="14403017" y="13550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7" name="楕円 646"/>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48" name="テキスト ボックス 647"/>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87711</xdr:rowOff>
    </xdr:from>
    <xdr:to>
      <xdr:col>67</xdr:col>
      <xdr:colOff>101600</xdr:colOff>
      <xdr:row>79</xdr:row>
      <xdr:rowOff>17861</xdr:rowOff>
    </xdr:to>
    <xdr:sp macro="" textlink="">
      <xdr:nvSpPr>
        <xdr:cNvPr id="649" name="楕円 648"/>
        <xdr:cNvSpPr/>
      </xdr:nvSpPr>
      <xdr:spPr>
        <a:xfrm>
          <a:off x="12763500" y="1346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8988</xdr:rowOff>
    </xdr:from>
    <xdr:ext cx="313932" cy="259045"/>
    <xdr:sp macro="" textlink="">
      <xdr:nvSpPr>
        <xdr:cNvPr id="650" name="テキスト ボックス 649"/>
        <xdr:cNvSpPr txBox="1"/>
      </xdr:nvSpPr>
      <xdr:spPr>
        <a:xfrm>
          <a:off x="12657333" y="13553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61" name="直線コネクタ 660"/>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62" name="テキスト ボックス 661"/>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63" name="直線コネクタ 66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64" name="テキスト ボックス 663"/>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65" name="直線コネクタ 664"/>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66" name="テキスト ボックス 665"/>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69" name="直線コネクタ 668"/>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54627</xdr:rowOff>
    </xdr:from>
    <xdr:ext cx="595419" cy="259045"/>
    <xdr:sp macro="" textlink="">
      <xdr:nvSpPr>
        <xdr:cNvPr id="670" name="テキスト ボックス 669"/>
        <xdr:cNvSpPr txBox="1"/>
      </xdr:nvSpPr>
      <xdr:spPr>
        <a:xfrm>
          <a:off x="11850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1" name="直線コネクタ 67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2" name="テキスト ボックス 671"/>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73" name="直線コネクタ 672"/>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74" name="テキスト ボックス 673"/>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143366</xdr:rowOff>
    </xdr:from>
    <xdr:to>
      <xdr:col>85</xdr:col>
      <xdr:colOff>126364</xdr:colOff>
      <xdr:row>98</xdr:row>
      <xdr:rowOff>113534</xdr:rowOff>
    </xdr:to>
    <xdr:cxnSp macro="">
      <xdr:nvCxnSpPr>
        <xdr:cNvPr id="678" name="直線コネクタ 677"/>
        <xdr:cNvCxnSpPr/>
      </xdr:nvCxnSpPr>
      <xdr:spPr>
        <a:xfrm flipV="1">
          <a:off x="16317595" y="15573866"/>
          <a:ext cx="1269" cy="1341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117361</xdr:rowOff>
    </xdr:from>
    <xdr:ext cx="534377" cy="259045"/>
    <xdr:sp macro="" textlink="">
      <xdr:nvSpPr>
        <xdr:cNvPr id="679" name="公債費最小値テキスト"/>
        <xdr:cNvSpPr txBox="1"/>
      </xdr:nvSpPr>
      <xdr:spPr>
        <a:xfrm>
          <a:off x="16370300" y="1691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113534</xdr:rowOff>
    </xdr:from>
    <xdr:to>
      <xdr:col>86</xdr:col>
      <xdr:colOff>25400</xdr:colOff>
      <xdr:row>98</xdr:row>
      <xdr:rowOff>113534</xdr:rowOff>
    </xdr:to>
    <xdr:cxnSp macro="">
      <xdr:nvCxnSpPr>
        <xdr:cNvPr id="680" name="直線コネクタ 679"/>
        <xdr:cNvCxnSpPr/>
      </xdr:nvCxnSpPr>
      <xdr:spPr>
        <a:xfrm>
          <a:off x="16230600" y="1691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90043</xdr:rowOff>
    </xdr:from>
    <xdr:ext cx="599010" cy="259045"/>
    <xdr:sp macro="" textlink="">
      <xdr:nvSpPr>
        <xdr:cNvPr id="681" name="公債費最大値テキスト"/>
        <xdr:cNvSpPr txBox="1"/>
      </xdr:nvSpPr>
      <xdr:spPr>
        <a:xfrm>
          <a:off x="16370300" y="1534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143366</xdr:rowOff>
    </xdr:from>
    <xdr:to>
      <xdr:col>86</xdr:col>
      <xdr:colOff>25400</xdr:colOff>
      <xdr:row>90</xdr:row>
      <xdr:rowOff>143366</xdr:rowOff>
    </xdr:to>
    <xdr:cxnSp macro="">
      <xdr:nvCxnSpPr>
        <xdr:cNvPr id="682" name="直線コネクタ 681"/>
        <xdr:cNvCxnSpPr/>
      </xdr:nvCxnSpPr>
      <xdr:spPr>
        <a:xfrm>
          <a:off x="16230600" y="15573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149701</xdr:rowOff>
    </xdr:from>
    <xdr:to>
      <xdr:col>85</xdr:col>
      <xdr:colOff>127000</xdr:colOff>
      <xdr:row>96</xdr:row>
      <xdr:rowOff>44211</xdr:rowOff>
    </xdr:to>
    <xdr:cxnSp macro="">
      <xdr:nvCxnSpPr>
        <xdr:cNvPr id="683" name="直線コネクタ 682"/>
        <xdr:cNvCxnSpPr/>
      </xdr:nvCxnSpPr>
      <xdr:spPr>
        <a:xfrm flipV="1">
          <a:off x="15481300" y="16437451"/>
          <a:ext cx="838200" cy="6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633</xdr:rowOff>
    </xdr:from>
    <xdr:ext cx="534377" cy="259045"/>
    <xdr:sp macro="" textlink="">
      <xdr:nvSpPr>
        <xdr:cNvPr id="684" name="公債費平均値テキスト"/>
        <xdr:cNvSpPr txBox="1"/>
      </xdr:nvSpPr>
      <xdr:spPr>
        <a:xfrm>
          <a:off x="16370300" y="16459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22206</xdr:rowOff>
    </xdr:from>
    <xdr:to>
      <xdr:col>85</xdr:col>
      <xdr:colOff>177800</xdr:colOff>
      <xdr:row>96</xdr:row>
      <xdr:rowOff>123806</xdr:rowOff>
    </xdr:to>
    <xdr:sp macro="" textlink="">
      <xdr:nvSpPr>
        <xdr:cNvPr id="685" name="フローチャート: 判断 684"/>
        <xdr:cNvSpPr/>
      </xdr:nvSpPr>
      <xdr:spPr>
        <a:xfrm>
          <a:off x="16268700" y="1648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44211</xdr:rowOff>
    </xdr:from>
    <xdr:to>
      <xdr:col>81</xdr:col>
      <xdr:colOff>50800</xdr:colOff>
      <xdr:row>96</xdr:row>
      <xdr:rowOff>72844</xdr:rowOff>
    </xdr:to>
    <xdr:cxnSp macro="">
      <xdr:nvCxnSpPr>
        <xdr:cNvPr id="686" name="直線コネクタ 685"/>
        <xdr:cNvCxnSpPr/>
      </xdr:nvCxnSpPr>
      <xdr:spPr>
        <a:xfrm flipV="1">
          <a:off x="14592300" y="16503411"/>
          <a:ext cx="889000" cy="2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19368</xdr:rowOff>
    </xdr:from>
    <xdr:to>
      <xdr:col>81</xdr:col>
      <xdr:colOff>101600</xdr:colOff>
      <xdr:row>96</xdr:row>
      <xdr:rowOff>120968</xdr:rowOff>
    </xdr:to>
    <xdr:sp macro="" textlink="">
      <xdr:nvSpPr>
        <xdr:cNvPr id="687" name="フローチャート: 判断 686"/>
        <xdr:cNvSpPr/>
      </xdr:nvSpPr>
      <xdr:spPr>
        <a:xfrm>
          <a:off x="15430500" y="1647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112095</xdr:rowOff>
    </xdr:from>
    <xdr:ext cx="534377" cy="259045"/>
    <xdr:sp macro="" textlink="">
      <xdr:nvSpPr>
        <xdr:cNvPr id="688" name="テキスト ボックス 687"/>
        <xdr:cNvSpPr txBox="1"/>
      </xdr:nvSpPr>
      <xdr:spPr>
        <a:xfrm>
          <a:off x="15214111" y="1657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72844</xdr:rowOff>
    </xdr:from>
    <xdr:to>
      <xdr:col>76</xdr:col>
      <xdr:colOff>114300</xdr:colOff>
      <xdr:row>96</xdr:row>
      <xdr:rowOff>106687</xdr:rowOff>
    </xdr:to>
    <xdr:cxnSp macro="">
      <xdr:nvCxnSpPr>
        <xdr:cNvPr id="689" name="直線コネクタ 688"/>
        <xdr:cNvCxnSpPr/>
      </xdr:nvCxnSpPr>
      <xdr:spPr>
        <a:xfrm flipV="1">
          <a:off x="13703300" y="16532044"/>
          <a:ext cx="889000" cy="3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24758</xdr:rowOff>
    </xdr:from>
    <xdr:to>
      <xdr:col>76</xdr:col>
      <xdr:colOff>165100</xdr:colOff>
      <xdr:row>96</xdr:row>
      <xdr:rowOff>126358</xdr:rowOff>
    </xdr:to>
    <xdr:sp macro="" textlink="">
      <xdr:nvSpPr>
        <xdr:cNvPr id="690" name="フローチャート: 判断 689"/>
        <xdr:cNvSpPr/>
      </xdr:nvSpPr>
      <xdr:spPr>
        <a:xfrm>
          <a:off x="14541500" y="164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117485</xdr:rowOff>
    </xdr:from>
    <xdr:ext cx="534377" cy="259045"/>
    <xdr:sp macro="" textlink="">
      <xdr:nvSpPr>
        <xdr:cNvPr id="691" name="テキスト ボックス 690"/>
        <xdr:cNvSpPr txBox="1"/>
      </xdr:nvSpPr>
      <xdr:spPr>
        <a:xfrm>
          <a:off x="14325111" y="1657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101172</xdr:rowOff>
    </xdr:from>
    <xdr:to>
      <xdr:col>71</xdr:col>
      <xdr:colOff>177800</xdr:colOff>
      <xdr:row>96</xdr:row>
      <xdr:rowOff>106687</xdr:rowOff>
    </xdr:to>
    <xdr:cxnSp macro="">
      <xdr:nvCxnSpPr>
        <xdr:cNvPr id="692" name="直線コネクタ 691"/>
        <xdr:cNvCxnSpPr/>
      </xdr:nvCxnSpPr>
      <xdr:spPr>
        <a:xfrm>
          <a:off x="12814300" y="16560372"/>
          <a:ext cx="889000" cy="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30311</xdr:rowOff>
    </xdr:from>
    <xdr:to>
      <xdr:col>72</xdr:col>
      <xdr:colOff>38100</xdr:colOff>
      <xdr:row>96</xdr:row>
      <xdr:rowOff>131911</xdr:rowOff>
    </xdr:to>
    <xdr:sp macro="" textlink="">
      <xdr:nvSpPr>
        <xdr:cNvPr id="693" name="フローチャート: 判断 692"/>
        <xdr:cNvSpPr/>
      </xdr:nvSpPr>
      <xdr:spPr>
        <a:xfrm>
          <a:off x="13652500" y="1648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148438</xdr:rowOff>
    </xdr:from>
    <xdr:ext cx="534377" cy="259045"/>
    <xdr:sp macro="" textlink="">
      <xdr:nvSpPr>
        <xdr:cNvPr id="694" name="テキスト ボックス 693"/>
        <xdr:cNvSpPr txBox="1"/>
      </xdr:nvSpPr>
      <xdr:spPr>
        <a:xfrm>
          <a:off x="13436111" y="1626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83595</xdr:rowOff>
    </xdr:from>
    <xdr:to>
      <xdr:col>67</xdr:col>
      <xdr:colOff>101600</xdr:colOff>
      <xdr:row>97</xdr:row>
      <xdr:rowOff>13745</xdr:rowOff>
    </xdr:to>
    <xdr:sp macro="" textlink="">
      <xdr:nvSpPr>
        <xdr:cNvPr id="695" name="フローチャート: 判断 694"/>
        <xdr:cNvSpPr/>
      </xdr:nvSpPr>
      <xdr:spPr>
        <a:xfrm>
          <a:off x="12763500" y="1654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4872</xdr:rowOff>
    </xdr:from>
    <xdr:ext cx="534377" cy="259045"/>
    <xdr:sp macro="" textlink="">
      <xdr:nvSpPr>
        <xdr:cNvPr id="696" name="テキスト ボックス 695"/>
        <xdr:cNvSpPr txBox="1"/>
      </xdr:nvSpPr>
      <xdr:spPr>
        <a:xfrm>
          <a:off x="12547111" y="1663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98901</xdr:rowOff>
    </xdr:from>
    <xdr:to>
      <xdr:col>85</xdr:col>
      <xdr:colOff>177800</xdr:colOff>
      <xdr:row>96</xdr:row>
      <xdr:rowOff>29051</xdr:rowOff>
    </xdr:to>
    <xdr:sp macro="" textlink="">
      <xdr:nvSpPr>
        <xdr:cNvPr id="702" name="楕円 701"/>
        <xdr:cNvSpPr/>
      </xdr:nvSpPr>
      <xdr:spPr>
        <a:xfrm>
          <a:off x="16268700" y="1638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121778</xdr:rowOff>
    </xdr:from>
    <xdr:ext cx="534377" cy="259045"/>
    <xdr:sp macro="" textlink="">
      <xdr:nvSpPr>
        <xdr:cNvPr id="703" name="公債費該当値テキスト"/>
        <xdr:cNvSpPr txBox="1"/>
      </xdr:nvSpPr>
      <xdr:spPr>
        <a:xfrm>
          <a:off x="16370300" y="1623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164861</xdr:rowOff>
    </xdr:from>
    <xdr:to>
      <xdr:col>81</xdr:col>
      <xdr:colOff>101600</xdr:colOff>
      <xdr:row>96</xdr:row>
      <xdr:rowOff>95011</xdr:rowOff>
    </xdr:to>
    <xdr:sp macro="" textlink="">
      <xdr:nvSpPr>
        <xdr:cNvPr id="704" name="楕円 703"/>
        <xdr:cNvSpPr/>
      </xdr:nvSpPr>
      <xdr:spPr>
        <a:xfrm>
          <a:off x="15430500" y="1645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111538</xdr:rowOff>
    </xdr:from>
    <xdr:ext cx="534377" cy="259045"/>
    <xdr:sp macro="" textlink="">
      <xdr:nvSpPr>
        <xdr:cNvPr id="705" name="テキスト ボックス 704"/>
        <xdr:cNvSpPr txBox="1"/>
      </xdr:nvSpPr>
      <xdr:spPr>
        <a:xfrm>
          <a:off x="15214111" y="1622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22044</xdr:rowOff>
    </xdr:from>
    <xdr:to>
      <xdr:col>76</xdr:col>
      <xdr:colOff>165100</xdr:colOff>
      <xdr:row>96</xdr:row>
      <xdr:rowOff>123644</xdr:rowOff>
    </xdr:to>
    <xdr:sp macro="" textlink="">
      <xdr:nvSpPr>
        <xdr:cNvPr id="706" name="楕円 705"/>
        <xdr:cNvSpPr/>
      </xdr:nvSpPr>
      <xdr:spPr>
        <a:xfrm>
          <a:off x="14541500" y="1648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140171</xdr:rowOff>
    </xdr:from>
    <xdr:ext cx="534377" cy="259045"/>
    <xdr:sp macro="" textlink="">
      <xdr:nvSpPr>
        <xdr:cNvPr id="707" name="テキスト ボックス 706"/>
        <xdr:cNvSpPr txBox="1"/>
      </xdr:nvSpPr>
      <xdr:spPr>
        <a:xfrm>
          <a:off x="14325111" y="1625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55887</xdr:rowOff>
    </xdr:from>
    <xdr:to>
      <xdr:col>72</xdr:col>
      <xdr:colOff>38100</xdr:colOff>
      <xdr:row>96</xdr:row>
      <xdr:rowOff>157487</xdr:rowOff>
    </xdr:to>
    <xdr:sp macro="" textlink="">
      <xdr:nvSpPr>
        <xdr:cNvPr id="708" name="楕円 707"/>
        <xdr:cNvSpPr/>
      </xdr:nvSpPr>
      <xdr:spPr>
        <a:xfrm>
          <a:off x="13652500" y="1651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148614</xdr:rowOff>
    </xdr:from>
    <xdr:ext cx="534377" cy="259045"/>
    <xdr:sp macro="" textlink="">
      <xdr:nvSpPr>
        <xdr:cNvPr id="709" name="テキスト ボックス 708"/>
        <xdr:cNvSpPr txBox="1"/>
      </xdr:nvSpPr>
      <xdr:spPr>
        <a:xfrm>
          <a:off x="13436111" y="1660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50372</xdr:rowOff>
    </xdr:from>
    <xdr:to>
      <xdr:col>67</xdr:col>
      <xdr:colOff>101600</xdr:colOff>
      <xdr:row>96</xdr:row>
      <xdr:rowOff>151972</xdr:rowOff>
    </xdr:to>
    <xdr:sp macro="" textlink="">
      <xdr:nvSpPr>
        <xdr:cNvPr id="710" name="楕円 709"/>
        <xdr:cNvSpPr/>
      </xdr:nvSpPr>
      <xdr:spPr>
        <a:xfrm>
          <a:off x="12763500" y="1650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168499</xdr:rowOff>
    </xdr:from>
    <xdr:ext cx="534377" cy="259045"/>
    <xdr:sp macro="" textlink="">
      <xdr:nvSpPr>
        <xdr:cNvPr id="711" name="テキスト ボックス 710"/>
        <xdr:cNvSpPr txBox="1"/>
      </xdr:nvSpPr>
      <xdr:spPr>
        <a:xfrm>
          <a:off x="12547111" y="1628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56032</xdr:rowOff>
    </xdr:from>
    <xdr:to>
      <xdr:col>116</xdr:col>
      <xdr:colOff>62864</xdr:colOff>
      <xdr:row>38</xdr:row>
      <xdr:rowOff>139700</xdr:rowOff>
    </xdr:to>
    <xdr:cxnSp macro="">
      <xdr:nvCxnSpPr>
        <xdr:cNvPr id="733" name="直線コネクタ 732"/>
        <xdr:cNvCxnSpPr/>
      </xdr:nvCxnSpPr>
      <xdr:spPr>
        <a:xfrm flipV="1">
          <a:off x="22159595" y="5199532"/>
          <a:ext cx="1269" cy="145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162780</xdr:rowOff>
    </xdr:from>
    <xdr:ext cx="249299" cy="259045"/>
    <xdr:sp macro="" textlink="">
      <xdr:nvSpPr>
        <xdr:cNvPr id="734" name="諸支出金最小値テキスト"/>
        <xdr:cNvSpPr txBox="1"/>
      </xdr:nvSpPr>
      <xdr:spPr>
        <a:xfrm>
          <a:off x="22212300" y="667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2709</xdr:rowOff>
    </xdr:from>
    <xdr:ext cx="469744" cy="259045"/>
    <xdr:sp macro="" textlink="">
      <xdr:nvSpPr>
        <xdr:cNvPr id="736" name="諸支出金最大値テキスト"/>
        <xdr:cNvSpPr txBox="1"/>
      </xdr:nvSpPr>
      <xdr:spPr>
        <a:xfrm>
          <a:off x="22212300" y="497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56032</xdr:rowOff>
    </xdr:from>
    <xdr:to>
      <xdr:col>116</xdr:col>
      <xdr:colOff>152400</xdr:colOff>
      <xdr:row>30</xdr:row>
      <xdr:rowOff>56032</xdr:rowOff>
    </xdr:to>
    <xdr:cxnSp macro="">
      <xdr:nvCxnSpPr>
        <xdr:cNvPr id="737" name="直線コネクタ 736"/>
        <xdr:cNvCxnSpPr/>
      </xdr:nvCxnSpPr>
      <xdr:spPr>
        <a:xfrm>
          <a:off x="22072600" y="519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80230</xdr:rowOff>
    </xdr:from>
    <xdr:ext cx="313932" cy="259045"/>
    <xdr:sp macro="" textlink="">
      <xdr:nvSpPr>
        <xdr:cNvPr id="739" name="諸支出金平均値テキスト"/>
        <xdr:cNvSpPr txBox="1"/>
      </xdr:nvSpPr>
      <xdr:spPr>
        <a:xfrm>
          <a:off x="22212300" y="6423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57353</xdr:rowOff>
    </xdr:from>
    <xdr:to>
      <xdr:col>116</xdr:col>
      <xdr:colOff>114300</xdr:colOff>
      <xdr:row>38</xdr:row>
      <xdr:rowOff>158953</xdr:rowOff>
    </xdr:to>
    <xdr:sp macro="" textlink="">
      <xdr:nvSpPr>
        <xdr:cNvPr id="740" name="フローチャート: 判断 739"/>
        <xdr:cNvSpPr/>
      </xdr:nvSpPr>
      <xdr:spPr>
        <a:xfrm>
          <a:off x="22110700" y="657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42266</xdr:rowOff>
    </xdr:from>
    <xdr:to>
      <xdr:col>112</xdr:col>
      <xdr:colOff>38100</xdr:colOff>
      <xdr:row>38</xdr:row>
      <xdr:rowOff>143866</xdr:rowOff>
    </xdr:to>
    <xdr:sp macro="" textlink="">
      <xdr:nvSpPr>
        <xdr:cNvPr id="742" name="フローチャート: 判断 741"/>
        <xdr:cNvSpPr/>
      </xdr:nvSpPr>
      <xdr:spPr>
        <a:xfrm>
          <a:off x="21272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160393</xdr:rowOff>
    </xdr:from>
    <xdr:ext cx="378565" cy="259045"/>
    <xdr:sp macro="" textlink="">
      <xdr:nvSpPr>
        <xdr:cNvPr id="743" name="テキスト ボックス 742"/>
        <xdr:cNvSpPr txBox="1"/>
      </xdr:nvSpPr>
      <xdr:spPr>
        <a:xfrm>
          <a:off x="21134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5" name="フローチャート: 判断 744"/>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1287</xdr:rowOff>
    </xdr:from>
    <xdr:ext cx="313932" cy="259045"/>
    <xdr:sp macro="" textlink="">
      <xdr:nvSpPr>
        <xdr:cNvPr id="746" name="テキスト ボックス 745"/>
        <xdr:cNvSpPr txBox="1"/>
      </xdr:nvSpPr>
      <xdr:spPr>
        <a:xfrm>
          <a:off x="20277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39065</xdr:rowOff>
    </xdr:from>
    <xdr:to>
      <xdr:col>102</xdr:col>
      <xdr:colOff>165100</xdr:colOff>
      <xdr:row>38</xdr:row>
      <xdr:rowOff>140665</xdr:rowOff>
    </xdr:to>
    <xdr:sp macro="" textlink="">
      <xdr:nvSpPr>
        <xdr:cNvPr id="748" name="フローチャート: 判断 747"/>
        <xdr:cNvSpPr/>
      </xdr:nvSpPr>
      <xdr:spPr>
        <a:xfrm>
          <a:off x="19494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157192</xdr:rowOff>
    </xdr:from>
    <xdr:ext cx="378565" cy="259045"/>
    <xdr:sp macro="" textlink="">
      <xdr:nvSpPr>
        <xdr:cNvPr id="749" name="テキスト ボックス 748"/>
        <xdr:cNvSpPr txBox="1"/>
      </xdr:nvSpPr>
      <xdr:spPr>
        <a:xfrm>
          <a:off x="19356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64212</xdr:rowOff>
    </xdr:from>
    <xdr:to>
      <xdr:col>98</xdr:col>
      <xdr:colOff>38100</xdr:colOff>
      <xdr:row>38</xdr:row>
      <xdr:rowOff>165812</xdr:rowOff>
    </xdr:to>
    <xdr:sp macro="" textlink="">
      <xdr:nvSpPr>
        <xdr:cNvPr id="750" name="フローチャート: 判断 749"/>
        <xdr:cNvSpPr/>
      </xdr:nvSpPr>
      <xdr:spPr>
        <a:xfrm>
          <a:off x="186055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10888</xdr:rowOff>
    </xdr:from>
    <xdr:ext cx="313932" cy="259045"/>
    <xdr:sp macro="" textlink="">
      <xdr:nvSpPr>
        <xdr:cNvPr id="751" name="テキスト ボックス 750"/>
        <xdr:cNvSpPr txBox="1"/>
      </xdr:nvSpPr>
      <xdr:spPr>
        <a:xfrm>
          <a:off x="18499333" y="635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35780</xdr:rowOff>
    </xdr:from>
    <xdr:ext cx="249299" cy="259045"/>
    <xdr:sp macro="" textlink="">
      <xdr:nvSpPr>
        <xdr:cNvPr id="758" name="諸支出金該当値テキスト"/>
        <xdr:cNvSpPr txBox="1"/>
      </xdr:nvSpPr>
      <xdr:spPr>
        <a:xfrm>
          <a:off x="22212300" y="6550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主な構成項目として、総務費は住民一人当たり</a:t>
          </a:r>
          <a:r>
            <a:rPr kumimoji="1" lang="en-US" altLang="ja-JP" sz="1300">
              <a:latin typeface="ＭＳ Ｐゴシック" panose="020B0600070205080204" pitchFamily="50" charset="-128"/>
              <a:ea typeface="ＭＳ Ｐゴシック" panose="020B0600070205080204" pitchFamily="50" charset="-128"/>
            </a:rPr>
            <a:t>126,837</a:t>
          </a:r>
          <a:r>
            <a:rPr kumimoji="1" lang="ja-JP" altLang="en-US" sz="1300">
              <a:latin typeface="ＭＳ Ｐゴシック" panose="020B0600070205080204" pitchFamily="50" charset="-128"/>
              <a:ea typeface="ＭＳ Ｐゴシック" panose="020B0600070205080204" pitchFamily="50" charset="-128"/>
            </a:rPr>
            <a:t>円となっており、本庁舎耐震整備事業等により前年度と比べ増加しており、依然として類似団体の平均を上回っている。民生費は住民一人当たり</a:t>
          </a:r>
          <a:r>
            <a:rPr kumimoji="1" lang="en-US" altLang="ja-JP" sz="1300">
              <a:latin typeface="ＭＳ Ｐゴシック" panose="020B0600070205080204" pitchFamily="50" charset="-128"/>
              <a:ea typeface="ＭＳ Ｐゴシック" panose="020B0600070205080204" pitchFamily="50" charset="-128"/>
            </a:rPr>
            <a:t>184,322</a:t>
          </a:r>
          <a:r>
            <a:rPr kumimoji="1" lang="ja-JP" altLang="en-US" sz="1300">
              <a:latin typeface="ＭＳ Ｐゴシック" panose="020B0600070205080204" pitchFamily="50" charset="-128"/>
              <a:ea typeface="ＭＳ Ｐゴシック" panose="020B0600070205080204" pitchFamily="50" charset="-128"/>
            </a:rPr>
            <a:t>円となっており、プレミアム付商品券事業等により前年度から増加しているが、類似団体の平均を下回っている。衛生費は住民一人当たり</a:t>
          </a:r>
          <a:r>
            <a:rPr kumimoji="1" lang="en-US" altLang="ja-JP" sz="1300">
              <a:latin typeface="ＭＳ Ｐゴシック" panose="020B0600070205080204" pitchFamily="50" charset="-128"/>
              <a:ea typeface="ＭＳ Ｐゴシック" panose="020B0600070205080204" pitchFamily="50" charset="-128"/>
            </a:rPr>
            <a:t>79,826</a:t>
          </a:r>
          <a:r>
            <a:rPr kumimoji="1" lang="ja-JP" altLang="en-US" sz="1300">
              <a:latin typeface="ＭＳ Ｐゴシック" panose="020B0600070205080204" pitchFamily="50" charset="-128"/>
              <a:ea typeface="ＭＳ Ｐゴシック" panose="020B0600070205080204" pitchFamily="50" charset="-128"/>
            </a:rPr>
            <a:t>円となっており、市立総合病院への負担金やごみ焼却施設の老朽化に伴う普通建設事業費の増加により、類似団体と比べ高止まりの数値となっている。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三重県尾鷲市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財政調整基金残高については、</a:t>
          </a:r>
          <a:r>
            <a:rPr kumimoji="1" lang="ja-JP" altLang="en-US" sz="1100">
              <a:solidFill>
                <a:schemeClr val="dk1"/>
              </a:solidFill>
              <a:effectLst/>
              <a:latin typeface="+mn-lt"/>
              <a:ea typeface="+mn-ea"/>
              <a:cs typeface="+mn-cs"/>
            </a:rPr>
            <a:t>取崩し</a:t>
          </a:r>
          <a:r>
            <a:rPr kumimoji="1" lang="ja-JP" altLang="ja-JP" sz="1100">
              <a:solidFill>
                <a:schemeClr val="dk1"/>
              </a:solidFill>
              <a:effectLst/>
              <a:latin typeface="+mn-lt"/>
              <a:ea typeface="+mn-ea"/>
              <a:cs typeface="+mn-cs"/>
            </a:rPr>
            <a:t>を上回る</a:t>
          </a:r>
          <a:r>
            <a:rPr kumimoji="1" lang="ja-JP" altLang="en-US" sz="1100">
              <a:solidFill>
                <a:schemeClr val="dk1"/>
              </a:solidFill>
              <a:effectLst/>
              <a:latin typeface="+mn-lt"/>
              <a:ea typeface="+mn-ea"/>
              <a:cs typeface="+mn-cs"/>
            </a:rPr>
            <a:t>積立て</a:t>
          </a:r>
          <a:r>
            <a:rPr kumimoji="1" lang="ja-JP" altLang="ja-JP" sz="1100">
              <a:solidFill>
                <a:schemeClr val="dk1"/>
              </a:solidFill>
              <a:effectLst/>
              <a:latin typeface="+mn-lt"/>
              <a:ea typeface="+mn-ea"/>
              <a:cs typeface="+mn-cs"/>
            </a:rPr>
            <a:t>を行ったことから、前年度より標準財政規模比が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することとなった。</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年度は、実質単年度収支</a:t>
          </a:r>
          <a:r>
            <a:rPr kumimoji="1" lang="ja-JP" altLang="en-US" sz="1100">
              <a:solidFill>
                <a:schemeClr val="dk1"/>
              </a:solidFill>
              <a:effectLst/>
              <a:latin typeface="+mn-lt"/>
              <a:ea typeface="+mn-ea"/>
              <a:cs typeface="+mn-cs"/>
            </a:rPr>
            <a:t>が黒字</a:t>
          </a:r>
          <a:r>
            <a:rPr kumimoji="1" lang="ja-JP" altLang="ja-JP" sz="1100">
              <a:solidFill>
                <a:schemeClr val="dk1"/>
              </a:solidFill>
              <a:effectLst/>
              <a:latin typeface="+mn-lt"/>
              <a:ea typeface="+mn-ea"/>
              <a:cs typeface="+mn-cs"/>
            </a:rPr>
            <a:t>となったが、今後も大規模災害の発生や景気変動による減収等に備え、安定した市民サービスを提供するために必要な基金残高の確保に努める。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三重県尾鷲市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病院事業会計を除き黒字となっている。水道事業会計は、標準財政規模比における割合が前年度より減少した。病院事業会計においては、剰余額の増加に伴い標準財政規模比における割合が増加したものの、依然として資金不足が発生している。今後も人口減少による患者数の減少、医師不足や救急医療体制の確保などから、厳しい経営が予想されているため経営改善が求められる。その他の各会計においても厳しい財政運営が予想されることから、効率的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10410136</v>
      </c>
      <c r="BO4" s="431"/>
      <c r="BP4" s="431"/>
      <c r="BQ4" s="431"/>
      <c r="BR4" s="431"/>
      <c r="BS4" s="431"/>
      <c r="BT4" s="431"/>
      <c r="BU4" s="432"/>
      <c r="BV4" s="430">
        <v>10223699</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3.2</v>
      </c>
      <c r="CU4" s="437"/>
      <c r="CV4" s="437"/>
      <c r="CW4" s="437"/>
      <c r="CX4" s="437"/>
      <c r="CY4" s="437"/>
      <c r="CZ4" s="437"/>
      <c r="DA4" s="438"/>
      <c r="DB4" s="436">
        <v>3.7</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10216960</v>
      </c>
      <c r="BO5" s="468"/>
      <c r="BP5" s="468"/>
      <c r="BQ5" s="468"/>
      <c r="BR5" s="468"/>
      <c r="BS5" s="468"/>
      <c r="BT5" s="468"/>
      <c r="BU5" s="469"/>
      <c r="BV5" s="467">
        <v>10004493</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98.2</v>
      </c>
      <c r="CU5" s="465"/>
      <c r="CV5" s="465"/>
      <c r="CW5" s="465"/>
      <c r="CX5" s="465"/>
      <c r="CY5" s="465"/>
      <c r="CZ5" s="465"/>
      <c r="DA5" s="466"/>
      <c r="DB5" s="464">
        <v>98.2</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193176</v>
      </c>
      <c r="BO6" s="468"/>
      <c r="BP6" s="468"/>
      <c r="BQ6" s="468"/>
      <c r="BR6" s="468"/>
      <c r="BS6" s="468"/>
      <c r="BT6" s="468"/>
      <c r="BU6" s="469"/>
      <c r="BV6" s="467">
        <v>219206</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102.5</v>
      </c>
      <c r="CU6" s="505"/>
      <c r="CV6" s="505"/>
      <c r="CW6" s="505"/>
      <c r="CX6" s="505"/>
      <c r="CY6" s="505"/>
      <c r="CZ6" s="505"/>
      <c r="DA6" s="506"/>
      <c r="DB6" s="504">
        <v>103.5</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93</v>
      </c>
      <c r="AV7" s="500"/>
      <c r="AW7" s="500"/>
      <c r="AX7" s="500"/>
      <c r="AY7" s="501" t="s">
        <v>104</v>
      </c>
      <c r="AZ7" s="502"/>
      <c r="BA7" s="502"/>
      <c r="BB7" s="502"/>
      <c r="BC7" s="502"/>
      <c r="BD7" s="502"/>
      <c r="BE7" s="502"/>
      <c r="BF7" s="502"/>
      <c r="BG7" s="502"/>
      <c r="BH7" s="502"/>
      <c r="BI7" s="502"/>
      <c r="BJ7" s="502"/>
      <c r="BK7" s="502"/>
      <c r="BL7" s="502"/>
      <c r="BM7" s="503"/>
      <c r="BN7" s="467">
        <v>735</v>
      </c>
      <c r="BO7" s="468"/>
      <c r="BP7" s="468"/>
      <c r="BQ7" s="468"/>
      <c r="BR7" s="468"/>
      <c r="BS7" s="468"/>
      <c r="BT7" s="468"/>
      <c r="BU7" s="469"/>
      <c r="BV7" s="467">
        <v>862</v>
      </c>
      <c r="BW7" s="468"/>
      <c r="BX7" s="468"/>
      <c r="BY7" s="468"/>
      <c r="BZ7" s="468"/>
      <c r="CA7" s="468"/>
      <c r="CB7" s="468"/>
      <c r="CC7" s="469"/>
      <c r="CD7" s="470" t="s">
        <v>105</v>
      </c>
      <c r="CE7" s="471"/>
      <c r="CF7" s="471"/>
      <c r="CG7" s="471"/>
      <c r="CH7" s="471"/>
      <c r="CI7" s="471"/>
      <c r="CJ7" s="471"/>
      <c r="CK7" s="471"/>
      <c r="CL7" s="471"/>
      <c r="CM7" s="471"/>
      <c r="CN7" s="471"/>
      <c r="CO7" s="471"/>
      <c r="CP7" s="471"/>
      <c r="CQ7" s="471"/>
      <c r="CR7" s="471"/>
      <c r="CS7" s="472"/>
      <c r="CT7" s="467">
        <v>5925282</v>
      </c>
      <c r="CU7" s="468"/>
      <c r="CV7" s="468"/>
      <c r="CW7" s="468"/>
      <c r="CX7" s="468"/>
      <c r="CY7" s="468"/>
      <c r="CZ7" s="468"/>
      <c r="DA7" s="469"/>
      <c r="DB7" s="467">
        <v>5838035</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106</v>
      </c>
      <c r="AN8" s="497"/>
      <c r="AO8" s="497"/>
      <c r="AP8" s="497"/>
      <c r="AQ8" s="497"/>
      <c r="AR8" s="497"/>
      <c r="AS8" s="497"/>
      <c r="AT8" s="498"/>
      <c r="AU8" s="499" t="s">
        <v>107</v>
      </c>
      <c r="AV8" s="500"/>
      <c r="AW8" s="500"/>
      <c r="AX8" s="500"/>
      <c r="AY8" s="501" t="s">
        <v>108</v>
      </c>
      <c r="AZ8" s="502"/>
      <c r="BA8" s="502"/>
      <c r="BB8" s="502"/>
      <c r="BC8" s="502"/>
      <c r="BD8" s="502"/>
      <c r="BE8" s="502"/>
      <c r="BF8" s="502"/>
      <c r="BG8" s="502"/>
      <c r="BH8" s="502"/>
      <c r="BI8" s="502"/>
      <c r="BJ8" s="502"/>
      <c r="BK8" s="502"/>
      <c r="BL8" s="502"/>
      <c r="BM8" s="503"/>
      <c r="BN8" s="467">
        <v>192441</v>
      </c>
      <c r="BO8" s="468"/>
      <c r="BP8" s="468"/>
      <c r="BQ8" s="468"/>
      <c r="BR8" s="468"/>
      <c r="BS8" s="468"/>
      <c r="BT8" s="468"/>
      <c r="BU8" s="469"/>
      <c r="BV8" s="467">
        <v>218344</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0.38</v>
      </c>
      <c r="CU8" s="508"/>
      <c r="CV8" s="508"/>
      <c r="CW8" s="508"/>
      <c r="CX8" s="508"/>
      <c r="CY8" s="508"/>
      <c r="CZ8" s="508"/>
      <c r="DA8" s="509"/>
      <c r="DB8" s="507">
        <v>0.39</v>
      </c>
      <c r="DC8" s="508"/>
      <c r="DD8" s="508"/>
      <c r="DE8" s="508"/>
      <c r="DF8" s="508"/>
      <c r="DG8" s="508"/>
      <c r="DH8" s="508"/>
      <c r="DI8" s="509"/>
      <c r="DJ8" s="186"/>
      <c r="DK8" s="186"/>
      <c r="DL8" s="186"/>
      <c r="DM8" s="186"/>
      <c r="DN8" s="186"/>
      <c r="DO8" s="186"/>
    </row>
    <row r="9" spans="1:119" ht="18.75" customHeight="1" thickBot="1" x14ac:dyDescent="0.2">
      <c r="A9" s="187"/>
      <c r="B9" s="461" t="s">
        <v>110</v>
      </c>
      <c r="C9" s="462"/>
      <c r="D9" s="462"/>
      <c r="E9" s="462"/>
      <c r="F9" s="462"/>
      <c r="G9" s="462"/>
      <c r="H9" s="462"/>
      <c r="I9" s="462"/>
      <c r="J9" s="462"/>
      <c r="K9" s="510"/>
      <c r="L9" s="511" t="s">
        <v>111</v>
      </c>
      <c r="M9" s="512"/>
      <c r="N9" s="512"/>
      <c r="O9" s="512"/>
      <c r="P9" s="512"/>
      <c r="Q9" s="513"/>
      <c r="R9" s="514">
        <v>18009</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107</v>
      </c>
      <c r="AV9" s="500"/>
      <c r="AW9" s="500"/>
      <c r="AX9" s="500"/>
      <c r="AY9" s="501" t="s">
        <v>114</v>
      </c>
      <c r="AZ9" s="502"/>
      <c r="BA9" s="502"/>
      <c r="BB9" s="502"/>
      <c r="BC9" s="502"/>
      <c r="BD9" s="502"/>
      <c r="BE9" s="502"/>
      <c r="BF9" s="502"/>
      <c r="BG9" s="502"/>
      <c r="BH9" s="502"/>
      <c r="BI9" s="502"/>
      <c r="BJ9" s="502"/>
      <c r="BK9" s="502"/>
      <c r="BL9" s="502"/>
      <c r="BM9" s="503"/>
      <c r="BN9" s="467">
        <v>-25903</v>
      </c>
      <c r="BO9" s="468"/>
      <c r="BP9" s="468"/>
      <c r="BQ9" s="468"/>
      <c r="BR9" s="468"/>
      <c r="BS9" s="468"/>
      <c r="BT9" s="468"/>
      <c r="BU9" s="469"/>
      <c r="BV9" s="467">
        <v>-14979</v>
      </c>
      <c r="BW9" s="468"/>
      <c r="BX9" s="468"/>
      <c r="BY9" s="468"/>
      <c r="BZ9" s="468"/>
      <c r="CA9" s="468"/>
      <c r="CB9" s="468"/>
      <c r="CC9" s="469"/>
      <c r="CD9" s="470" t="s">
        <v>115</v>
      </c>
      <c r="CE9" s="471"/>
      <c r="CF9" s="471"/>
      <c r="CG9" s="471"/>
      <c r="CH9" s="471"/>
      <c r="CI9" s="471"/>
      <c r="CJ9" s="471"/>
      <c r="CK9" s="471"/>
      <c r="CL9" s="471"/>
      <c r="CM9" s="471"/>
      <c r="CN9" s="471"/>
      <c r="CO9" s="471"/>
      <c r="CP9" s="471"/>
      <c r="CQ9" s="471"/>
      <c r="CR9" s="471"/>
      <c r="CS9" s="472"/>
      <c r="CT9" s="464">
        <v>16.2</v>
      </c>
      <c r="CU9" s="465"/>
      <c r="CV9" s="465"/>
      <c r="CW9" s="465"/>
      <c r="CX9" s="465"/>
      <c r="CY9" s="465"/>
      <c r="CZ9" s="465"/>
      <c r="DA9" s="466"/>
      <c r="DB9" s="464">
        <v>14.4</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116</v>
      </c>
      <c r="M10" s="497"/>
      <c r="N10" s="497"/>
      <c r="O10" s="497"/>
      <c r="P10" s="497"/>
      <c r="Q10" s="498"/>
      <c r="R10" s="518">
        <v>20033</v>
      </c>
      <c r="S10" s="519"/>
      <c r="T10" s="519"/>
      <c r="U10" s="519"/>
      <c r="V10" s="520"/>
      <c r="W10" s="455"/>
      <c r="X10" s="456"/>
      <c r="Y10" s="456"/>
      <c r="Z10" s="456"/>
      <c r="AA10" s="456"/>
      <c r="AB10" s="456"/>
      <c r="AC10" s="456"/>
      <c r="AD10" s="456"/>
      <c r="AE10" s="456"/>
      <c r="AF10" s="456"/>
      <c r="AG10" s="456"/>
      <c r="AH10" s="456"/>
      <c r="AI10" s="456"/>
      <c r="AJ10" s="456"/>
      <c r="AK10" s="456"/>
      <c r="AL10" s="459"/>
      <c r="AM10" s="496" t="s">
        <v>117</v>
      </c>
      <c r="AN10" s="497"/>
      <c r="AO10" s="497"/>
      <c r="AP10" s="497"/>
      <c r="AQ10" s="497"/>
      <c r="AR10" s="497"/>
      <c r="AS10" s="497"/>
      <c r="AT10" s="498"/>
      <c r="AU10" s="499" t="s">
        <v>118</v>
      </c>
      <c r="AV10" s="500"/>
      <c r="AW10" s="500"/>
      <c r="AX10" s="500"/>
      <c r="AY10" s="501" t="s">
        <v>119</v>
      </c>
      <c r="AZ10" s="502"/>
      <c r="BA10" s="502"/>
      <c r="BB10" s="502"/>
      <c r="BC10" s="502"/>
      <c r="BD10" s="502"/>
      <c r="BE10" s="502"/>
      <c r="BF10" s="502"/>
      <c r="BG10" s="502"/>
      <c r="BH10" s="502"/>
      <c r="BI10" s="502"/>
      <c r="BJ10" s="502"/>
      <c r="BK10" s="502"/>
      <c r="BL10" s="502"/>
      <c r="BM10" s="503"/>
      <c r="BN10" s="467">
        <v>595321</v>
      </c>
      <c r="BO10" s="468"/>
      <c r="BP10" s="468"/>
      <c r="BQ10" s="468"/>
      <c r="BR10" s="468"/>
      <c r="BS10" s="468"/>
      <c r="BT10" s="468"/>
      <c r="BU10" s="469"/>
      <c r="BV10" s="467">
        <v>480881</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124</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17576</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432680</v>
      </c>
      <c r="BO12" s="468"/>
      <c r="BP12" s="468"/>
      <c r="BQ12" s="468"/>
      <c r="BR12" s="468"/>
      <c r="BS12" s="468"/>
      <c r="BT12" s="468"/>
      <c r="BU12" s="469"/>
      <c r="BV12" s="467">
        <v>898063</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127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17386</v>
      </c>
      <c r="S13" s="552"/>
      <c r="T13" s="552"/>
      <c r="U13" s="552"/>
      <c r="V13" s="553"/>
      <c r="W13" s="483" t="s">
        <v>139</v>
      </c>
      <c r="X13" s="484"/>
      <c r="Y13" s="484"/>
      <c r="Z13" s="484"/>
      <c r="AA13" s="484"/>
      <c r="AB13" s="474"/>
      <c r="AC13" s="518">
        <v>522</v>
      </c>
      <c r="AD13" s="519"/>
      <c r="AE13" s="519"/>
      <c r="AF13" s="519"/>
      <c r="AG13" s="561"/>
      <c r="AH13" s="518">
        <v>591</v>
      </c>
      <c r="AI13" s="519"/>
      <c r="AJ13" s="519"/>
      <c r="AK13" s="519"/>
      <c r="AL13" s="520"/>
      <c r="AM13" s="496" t="s">
        <v>140</v>
      </c>
      <c r="AN13" s="497"/>
      <c r="AO13" s="497"/>
      <c r="AP13" s="497"/>
      <c r="AQ13" s="497"/>
      <c r="AR13" s="497"/>
      <c r="AS13" s="497"/>
      <c r="AT13" s="498"/>
      <c r="AU13" s="499" t="s">
        <v>118</v>
      </c>
      <c r="AV13" s="500"/>
      <c r="AW13" s="500"/>
      <c r="AX13" s="500"/>
      <c r="AY13" s="501" t="s">
        <v>141</v>
      </c>
      <c r="AZ13" s="502"/>
      <c r="BA13" s="502"/>
      <c r="BB13" s="502"/>
      <c r="BC13" s="502"/>
      <c r="BD13" s="502"/>
      <c r="BE13" s="502"/>
      <c r="BF13" s="502"/>
      <c r="BG13" s="502"/>
      <c r="BH13" s="502"/>
      <c r="BI13" s="502"/>
      <c r="BJ13" s="502"/>
      <c r="BK13" s="502"/>
      <c r="BL13" s="502"/>
      <c r="BM13" s="503"/>
      <c r="BN13" s="467">
        <v>136738</v>
      </c>
      <c r="BO13" s="468"/>
      <c r="BP13" s="468"/>
      <c r="BQ13" s="468"/>
      <c r="BR13" s="468"/>
      <c r="BS13" s="468"/>
      <c r="BT13" s="468"/>
      <c r="BU13" s="469"/>
      <c r="BV13" s="467">
        <v>-432161</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11.6</v>
      </c>
      <c r="CU13" s="465"/>
      <c r="CV13" s="465"/>
      <c r="CW13" s="465"/>
      <c r="CX13" s="465"/>
      <c r="CY13" s="465"/>
      <c r="CZ13" s="465"/>
      <c r="DA13" s="466"/>
      <c r="DB13" s="464">
        <v>11.2</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17924</v>
      </c>
      <c r="S14" s="552"/>
      <c r="T14" s="552"/>
      <c r="U14" s="552"/>
      <c r="V14" s="553"/>
      <c r="W14" s="457"/>
      <c r="X14" s="458"/>
      <c r="Y14" s="458"/>
      <c r="Z14" s="458"/>
      <c r="AA14" s="458"/>
      <c r="AB14" s="447"/>
      <c r="AC14" s="554">
        <v>6.4</v>
      </c>
      <c r="AD14" s="555"/>
      <c r="AE14" s="555"/>
      <c r="AF14" s="555"/>
      <c r="AG14" s="556"/>
      <c r="AH14" s="554">
        <v>6.8</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v>45.7</v>
      </c>
      <c r="CU14" s="566"/>
      <c r="CV14" s="566"/>
      <c r="CW14" s="566"/>
      <c r="CX14" s="566"/>
      <c r="CY14" s="566"/>
      <c r="CZ14" s="566"/>
      <c r="DA14" s="567"/>
      <c r="DB14" s="565">
        <v>49.2</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145</v>
      </c>
      <c r="N15" s="559"/>
      <c r="O15" s="559"/>
      <c r="P15" s="559"/>
      <c r="Q15" s="560"/>
      <c r="R15" s="551">
        <v>17760</v>
      </c>
      <c r="S15" s="552"/>
      <c r="T15" s="552"/>
      <c r="U15" s="552"/>
      <c r="V15" s="553"/>
      <c r="W15" s="483" t="s">
        <v>146</v>
      </c>
      <c r="X15" s="484"/>
      <c r="Y15" s="484"/>
      <c r="Z15" s="484"/>
      <c r="AA15" s="484"/>
      <c r="AB15" s="474"/>
      <c r="AC15" s="518">
        <v>1582</v>
      </c>
      <c r="AD15" s="519"/>
      <c r="AE15" s="519"/>
      <c r="AF15" s="519"/>
      <c r="AG15" s="561"/>
      <c r="AH15" s="518">
        <v>1823</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1838286</v>
      </c>
      <c r="BO15" s="431"/>
      <c r="BP15" s="431"/>
      <c r="BQ15" s="431"/>
      <c r="BR15" s="431"/>
      <c r="BS15" s="431"/>
      <c r="BT15" s="431"/>
      <c r="BU15" s="432"/>
      <c r="BV15" s="430">
        <v>1929885</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19.5</v>
      </c>
      <c r="AD16" s="555"/>
      <c r="AE16" s="555"/>
      <c r="AF16" s="555"/>
      <c r="AG16" s="556"/>
      <c r="AH16" s="554">
        <v>20.8</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5173860</v>
      </c>
      <c r="BO16" s="468"/>
      <c r="BP16" s="468"/>
      <c r="BQ16" s="468"/>
      <c r="BR16" s="468"/>
      <c r="BS16" s="468"/>
      <c r="BT16" s="468"/>
      <c r="BU16" s="469"/>
      <c r="BV16" s="467">
        <v>5002060</v>
      </c>
      <c r="BW16" s="468"/>
      <c r="BX16" s="468"/>
      <c r="BY16" s="468"/>
      <c r="BZ16" s="468"/>
      <c r="CA16" s="468"/>
      <c r="CB16" s="468"/>
      <c r="CC16" s="469"/>
      <c r="CD16" s="201"/>
      <c r="CE16" s="577" t="s">
        <v>152</v>
      </c>
      <c r="CF16" s="577"/>
      <c r="CG16" s="577"/>
      <c r="CH16" s="577"/>
      <c r="CI16" s="577"/>
      <c r="CJ16" s="577"/>
      <c r="CK16" s="577"/>
      <c r="CL16" s="577"/>
      <c r="CM16" s="577"/>
      <c r="CN16" s="577"/>
      <c r="CO16" s="577"/>
      <c r="CP16" s="577"/>
      <c r="CQ16" s="577"/>
      <c r="CR16" s="577"/>
      <c r="CS16" s="578"/>
      <c r="CT16" s="464">
        <v>1.3</v>
      </c>
      <c r="CU16" s="465"/>
      <c r="CV16" s="465"/>
      <c r="CW16" s="465"/>
      <c r="CX16" s="465"/>
      <c r="CY16" s="465"/>
      <c r="CZ16" s="465"/>
      <c r="DA16" s="466"/>
      <c r="DB16" s="464">
        <v>3.3</v>
      </c>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5995</v>
      </c>
      <c r="AD17" s="519"/>
      <c r="AE17" s="519"/>
      <c r="AF17" s="519"/>
      <c r="AG17" s="561"/>
      <c r="AH17" s="518">
        <v>6330</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2345177</v>
      </c>
      <c r="BO17" s="468"/>
      <c r="BP17" s="468"/>
      <c r="BQ17" s="468"/>
      <c r="BR17" s="468"/>
      <c r="BS17" s="468"/>
      <c r="BT17" s="468"/>
      <c r="BU17" s="469"/>
      <c r="BV17" s="467">
        <v>2470161</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192.71</v>
      </c>
      <c r="M18" s="583"/>
      <c r="N18" s="583"/>
      <c r="O18" s="583"/>
      <c r="P18" s="583"/>
      <c r="Q18" s="583"/>
      <c r="R18" s="584"/>
      <c r="S18" s="584"/>
      <c r="T18" s="584"/>
      <c r="U18" s="584"/>
      <c r="V18" s="585"/>
      <c r="W18" s="485"/>
      <c r="X18" s="486"/>
      <c r="Y18" s="486"/>
      <c r="Z18" s="486"/>
      <c r="AA18" s="486"/>
      <c r="AB18" s="477"/>
      <c r="AC18" s="586">
        <v>74</v>
      </c>
      <c r="AD18" s="587"/>
      <c r="AE18" s="587"/>
      <c r="AF18" s="587"/>
      <c r="AG18" s="588"/>
      <c r="AH18" s="586">
        <v>72.400000000000006</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5838592</v>
      </c>
      <c r="BO18" s="468"/>
      <c r="BP18" s="468"/>
      <c r="BQ18" s="468"/>
      <c r="BR18" s="468"/>
      <c r="BS18" s="468"/>
      <c r="BT18" s="468"/>
      <c r="BU18" s="469"/>
      <c r="BV18" s="467">
        <v>5795098</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93</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7682962</v>
      </c>
      <c r="BO19" s="468"/>
      <c r="BP19" s="468"/>
      <c r="BQ19" s="468"/>
      <c r="BR19" s="468"/>
      <c r="BS19" s="468"/>
      <c r="BT19" s="468"/>
      <c r="BU19" s="469"/>
      <c r="BV19" s="467">
        <v>7971118</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8660</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9964442</v>
      </c>
      <c r="BO23" s="468"/>
      <c r="BP23" s="468"/>
      <c r="BQ23" s="468"/>
      <c r="BR23" s="468"/>
      <c r="BS23" s="468"/>
      <c r="BT23" s="468"/>
      <c r="BU23" s="469"/>
      <c r="BV23" s="467">
        <v>10239682</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7200</v>
      </c>
      <c r="R24" s="519"/>
      <c r="S24" s="519"/>
      <c r="T24" s="519"/>
      <c r="U24" s="519"/>
      <c r="V24" s="561"/>
      <c r="W24" s="620"/>
      <c r="X24" s="608"/>
      <c r="Y24" s="609"/>
      <c r="Z24" s="517" t="s">
        <v>171</v>
      </c>
      <c r="AA24" s="497"/>
      <c r="AB24" s="497"/>
      <c r="AC24" s="497"/>
      <c r="AD24" s="497"/>
      <c r="AE24" s="497"/>
      <c r="AF24" s="497"/>
      <c r="AG24" s="498"/>
      <c r="AH24" s="518">
        <v>157</v>
      </c>
      <c r="AI24" s="519"/>
      <c r="AJ24" s="519"/>
      <c r="AK24" s="519"/>
      <c r="AL24" s="561"/>
      <c r="AM24" s="518">
        <v>498318</v>
      </c>
      <c r="AN24" s="519"/>
      <c r="AO24" s="519"/>
      <c r="AP24" s="519"/>
      <c r="AQ24" s="519"/>
      <c r="AR24" s="561"/>
      <c r="AS24" s="518">
        <v>3174</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9108604</v>
      </c>
      <c r="BO24" s="468"/>
      <c r="BP24" s="468"/>
      <c r="BQ24" s="468"/>
      <c r="BR24" s="468"/>
      <c r="BS24" s="468"/>
      <c r="BT24" s="468"/>
      <c r="BU24" s="469"/>
      <c r="BV24" s="467">
        <v>9412424</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1</v>
      </c>
      <c r="M25" s="519"/>
      <c r="N25" s="519"/>
      <c r="O25" s="519"/>
      <c r="P25" s="561"/>
      <c r="Q25" s="518">
        <v>6408</v>
      </c>
      <c r="R25" s="519"/>
      <c r="S25" s="519"/>
      <c r="T25" s="519"/>
      <c r="U25" s="519"/>
      <c r="V25" s="561"/>
      <c r="W25" s="620"/>
      <c r="X25" s="608"/>
      <c r="Y25" s="609"/>
      <c r="Z25" s="517" t="s">
        <v>174</v>
      </c>
      <c r="AA25" s="497"/>
      <c r="AB25" s="497"/>
      <c r="AC25" s="497"/>
      <c r="AD25" s="497"/>
      <c r="AE25" s="497"/>
      <c r="AF25" s="497"/>
      <c r="AG25" s="498"/>
      <c r="AH25" s="518" t="s">
        <v>128</v>
      </c>
      <c r="AI25" s="519"/>
      <c r="AJ25" s="519"/>
      <c r="AK25" s="519"/>
      <c r="AL25" s="561"/>
      <c r="AM25" s="518" t="s">
        <v>128</v>
      </c>
      <c r="AN25" s="519"/>
      <c r="AO25" s="519"/>
      <c r="AP25" s="519"/>
      <c r="AQ25" s="519"/>
      <c r="AR25" s="561"/>
      <c r="AS25" s="518" t="s">
        <v>128</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2627121</v>
      </c>
      <c r="BO25" s="431"/>
      <c r="BP25" s="431"/>
      <c r="BQ25" s="431"/>
      <c r="BR25" s="431"/>
      <c r="BS25" s="431"/>
      <c r="BT25" s="431"/>
      <c r="BU25" s="432"/>
      <c r="BV25" s="430">
        <v>2376700</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5535</v>
      </c>
      <c r="R26" s="519"/>
      <c r="S26" s="519"/>
      <c r="T26" s="519"/>
      <c r="U26" s="519"/>
      <c r="V26" s="561"/>
      <c r="W26" s="620"/>
      <c r="X26" s="608"/>
      <c r="Y26" s="609"/>
      <c r="Z26" s="517" t="s">
        <v>177</v>
      </c>
      <c r="AA26" s="630"/>
      <c r="AB26" s="630"/>
      <c r="AC26" s="630"/>
      <c r="AD26" s="630"/>
      <c r="AE26" s="630"/>
      <c r="AF26" s="630"/>
      <c r="AG26" s="631"/>
      <c r="AH26" s="518">
        <v>11</v>
      </c>
      <c r="AI26" s="519"/>
      <c r="AJ26" s="519"/>
      <c r="AK26" s="519"/>
      <c r="AL26" s="561"/>
      <c r="AM26" s="518">
        <v>39259</v>
      </c>
      <c r="AN26" s="519"/>
      <c r="AO26" s="519"/>
      <c r="AP26" s="519"/>
      <c r="AQ26" s="519"/>
      <c r="AR26" s="561"/>
      <c r="AS26" s="518">
        <v>3569</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128</v>
      </c>
      <c r="BO26" s="468"/>
      <c r="BP26" s="468"/>
      <c r="BQ26" s="468"/>
      <c r="BR26" s="468"/>
      <c r="BS26" s="468"/>
      <c r="BT26" s="468"/>
      <c r="BU26" s="469"/>
      <c r="BV26" s="467" t="s">
        <v>128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179</v>
      </c>
      <c r="F27" s="497"/>
      <c r="G27" s="497"/>
      <c r="H27" s="497"/>
      <c r="I27" s="497"/>
      <c r="J27" s="497"/>
      <c r="K27" s="498"/>
      <c r="L27" s="518">
        <v>1</v>
      </c>
      <c r="M27" s="519"/>
      <c r="N27" s="519"/>
      <c r="O27" s="519"/>
      <c r="P27" s="561"/>
      <c r="Q27" s="518">
        <v>4250</v>
      </c>
      <c r="R27" s="519"/>
      <c r="S27" s="519"/>
      <c r="T27" s="519"/>
      <c r="U27" s="519"/>
      <c r="V27" s="561"/>
      <c r="W27" s="620"/>
      <c r="X27" s="608"/>
      <c r="Y27" s="609"/>
      <c r="Z27" s="517" t="s">
        <v>180</v>
      </c>
      <c r="AA27" s="497"/>
      <c r="AB27" s="497"/>
      <c r="AC27" s="497"/>
      <c r="AD27" s="497"/>
      <c r="AE27" s="497"/>
      <c r="AF27" s="497"/>
      <c r="AG27" s="498"/>
      <c r="AH27" s="518">
        <v>5</v>
      </c>
      <c r="AI27" s="519"/>
      <c r="AJ27" s="519"/>
      <c r="AK27" s="519"/>
      <c r="AL27" s="561"/>
      <c r="AM27" s="518">
        <v>18467</v>
      </c>
      <c r="AN27" s="519"/>
      <c r="AO27" s="519"/>
      <c r="AP27" s="519"/>
      <c r="AQ27" s="519"/>
      <c r="AR27" s="561"/>
      <c r="AS27" s="518">
        <v>3693</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t="s">
        <v>128</v>
      </c>
      <c r="BO27" s="644"/>
      <c r="BP27" s="644"/>
      <c r="BQ27" s="644"/>
      <c r="BR27" s="644"/>
      <c r="BS27" s="644"/>
      <c r="BT27" s="644"/>
      <c r="BU27" s="645"/>
      <c r="BV27" s="643" t="s">
        <v>128</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182</v>
      </c>
      <c r="F28" s="497"/>
      <c r="G28" s="497"/>
      <c r="H28" s="497"/>
      <c r="I28" s="497"/>
      <c r="J28" s="497"/>
      <c r="K28" s="498"/>
      <c r="L28" s="518">
        <v>1</v>
      </c>
      <c r="M28" s="519"/>
      <c r="N28" s="519"/>
      <c r="O28" s="519"/>
      <c r="P28" s="561"/>
      <c r="Q28" s="518">
        <v>3530</v>
      </c>
      <c r="R28" s="519"/>
      <c r="S28" s="519"/>
      <c r="T28" s="519"/>
      <c r="U28" s="519"/>
      <c r="V28" s="561"/>
      <c r="W28" s="620"/>
      <c r="X28" s="608"/>
      <c r="Y28" s="609"/>
      <c r="Z28" s="517" t="s">
        <v>183</v>
      </c>
      <c r="AA28" s="497"/>
      <c r="AB28" s="497"/>
      <c r="AC28" s="497"/>
      <c r="AD28" s="497"/>
      <c r="AE28" s="497"/>
      <c r="AF28" s="497"/>
      <c r="AG28" s="498"/>
      <c r="AH28" s="518" t="s">
        <v>128</v>
      </c>
      <c r="AI28" s="519"/>
      <c r="AJ28" s="519"/>
      <c r="AK28" s="519"/>
      <c r="AL28" s="561"/>
      <c r="AM28" s="518" t="s">
        <v>137</v>
      </c>
      <c r="AN28" s="519"/>
      <c r="AO28" s="519"/>
      <c r="AP28" s="519"/>
      <c r="AQ28" s="519"/>
      <c r="AR28" s="561"/>
      <c r="AS28" s="518" t="s">
        <v>128</v>
      </c>
      <c r="AT28" s="519"/>
      <c r="AU28" s="519"/>
      <c r="AV28" s="519"/>
      <c r="AW28" s="519"/>
      <c r="AX28" s="520"/>
      <c r="AY28" s="646" t="s">
        <v>184</v>
      </c>
      <c r="AZ28" s="647"/>
      <c r="BA28" s="647"/>
      <c r="BB28" s="648"/>
      <c r="BC28" s="427" t="s">
        <v>47</v>
      </c>
      <c r="BD28" s="428"/>
      <c r="BE28" s="428"/>
      <c r="BF28" s="428"/>
      <c r="BG28" s="428"/>
      <c r="BH28" s="428"/>
      <c r="BI28" s="428"/>
      <c r="BJ28" s="428"/>
      <c r="BK28" s="428"/>
      <c r="BL28" s="428"/>
      <c r="BM28" s="429"/>
      <c r="BN28" s="430">
        <v>888695</v>
      </c>
      <c r="BO28" s="431"/>
      <c r="BP28" s="431"/>
      <c r="BQ28" s="431"/>
      <c r="BR28" s="431"/>
      <c r="BS28" s="431"/>
      <c r="BT28" s="431"/>
      <c r="BU28" s="432"/>
      <c r="BV28" s="430">
        <v>726054</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185</v>
      </c>
      <c r="F29" s="497"/>
      <c r="G29" s="497"/>
      <c r="H29" s="497"/>
      <c r="I29" s="497"/>
      <c r="J29" s="497"/>
      <c r="K29" s="498"/>
      <c r="L29" s="518">
        <v>11</v>
      </c>
      <c r="M29" s="519"/>
      <c r="N29" s="519"/>
      <c r="O29" s="519"/>
      <c r="P29" s="561"/>
      <c r="Q29" s="518">
        <v>3210</v>
      </c>
      <c r="R29" s="519"/>
      <c r="S29" s="519"/>
      <c r="T29" s="519"/>
      <c r="U29" s="519"/>
      <c r="V29" s="561"/>
      <c r="W29" s="621"/>
      <c r="X29" s="622"/>
      <c r="Y29" s="623"/>
      <c r="Z29" s="517" t="s">
        <v>186</v>
      </c>
      <c r="AA29" s="497"/>
      <c r="AB29" s="497"/>
      <c r="AC29" s="497"/>
      <c r="AD29" s="497"/>
      <c r="AE29" s="497"/>
      <c r="AF29" s="497"/>
      <c r="AG29" s="498"/>
      <c r="AH29" s="518">
        <v>162</v>
      </c>
      <c r="AI29" s="519"/>
      <c r="AJ29" s="519"/>
      <c r="AK29" s="519"/>
      <c r="AL29" s="561"/>
      <c r="AM29" s="518">
        <v>516785</v>
      </c>
      <c r="AN29" s="519"/>
      <c r="AO29" s="519"/>
      <c r="AP29" s="519"/>
      <c r="AQ29" s="519"/>
      <c r="AR29" s="561"/>
      <c r="AS29" s="518">
        <v>3190</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285818</v>
      </c>
      <c r="BO29" s="468"/>
      <c r="BP29" s="468"/>
      <c r="BQ29" s="468"/>
      <c r="BR29" s="468"/>
      <c r="BS29" s="468"/>
      <c r="BT29" s="468"/>
      <c r="BU29" s="469"/>
      <c r="BV29" s="467">
        <v>420761</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96.9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811959</v>
      </c>
      <c r="BO30" s="644"/>
      <c r="BP30" s="644"/>
      <c r="BQ30" s="644"/>
      <c r="BR30" s="644"/>
      <c r="BS30" s="644"/>
      <c r="BT30" s="644"/>
      <c r="BU30" s="645"/>
      <c r="BV30" s="643">
        <v>879051</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195</v>
      </c>
      <c r="V33" s="491"/>
      <c r="W33" s="456" t="s">
        <v>197</v>
      </c>
      <c r="X33" s="456"/>
      <c r="Y33" s="456"/>
      <c r="Z33" s="456"/>
      <c r="AA33" s="456"/>
      <c r="AB33" s="456"/>
      <c r="AC33" s="456"/>
      <c r="AD33" s="456"/>
      <c r="AE33" s="456"/>
      <c r="AF33" s="456"/>
      <c r="AG33" s="456"/>
      <c r="AH33" s="456"/>
      <c r="AI33" s="456"/>
      <c r="AJ33" s="456"/>
      <c r="AK33" s="456"/>
      <c r="AL33" s="216"/>
      <c r="AM33" s="491" t="s">
        <v>195</v>
      </c>
      <c r="AN33" s="491"/>
      <c r="AO33" s="456" t="s">
        <v>197</v>
      </c>
      <c r="AP33" s="456"/>
      <c r="AQ33" s="456"/>
      <c r="AR33" s="456"/>
      <c r="AS33" s="456"/>
      <c r="AT33" s="456"/>
      <c r="AU33" s="456"/>
      <c r="AV33" s="456"/>
      <c r="AW33" s="456"/>
      <c r="AX33" s="456"/>
      <c r="AY33" s="456"/>
      <c r="AZ33" s="456"/>
      <c r="BA33" s="456"/>
      <c r="BB33" s="456"/>
      <c r="BC33" s="456"/>
      <c r="BD33" s="217"/>
      <c r="BE33" s="456" t="s">
        <v>198</v>
      </c>
      <c r="BF33" s="456"/>
      <c r="BG33" s="456" t="s">
        <v>199</v>
      </c>
      <c r="BH33" s="456"/>
      <c r="BI33" s="456"/>
      <c r="BJ33" s="456"/>
      <c r="BK33" s="456"/>
      <c r="BL33" s="456"/>
      <c r="BM33" s="456"/>
      <c r="BN33" s="456"/>
      <c r="BO33" s="456"/>
      <c r="BP33" s="456"/>
      <c r="BQ33" s="456"/>
      <c r="BR33" s="456"/>
      <c r="BS33" s="456"/>
      <c r="BT33" s="456"/>
      <c r="BU33" s="456"/>
      <c r="BV33" s="217"/>
      <c r="BW33" s="491" t="s">
        <v>198</v>
      </c>
      <c r="BX33" s="491"/>
      <c r="BY33" s="456" t="s">
        <v>200</v>
      </c>
      <c r="BZ33" s="456"/>
      <c r="CA33" s="456"/>
      <c r="CB33" s="456"/>
      <c r="CC33" s="456"/>
      <c r="CD33" s="456"/>
      <c r="CE33" s="456"/>
      <c r="CF33" s="456"/>
      <c r="CG33" s="456"/>
      <c r="CH33" s="456"/>
      <c r="CI33" s="456"/>
      <c r="CJ33" s="456"/>
      <c r="CK33" s="456"/>
      <c r="CL33" s="456"/>
      <c r="CM33" s="456"/>
      <c r="CN33" s="216"/>
      <c r="CO33" s="491" t="s">
        <v>195</v>
      </c>
      <c r="CP33" s="491"/>
      <c r="CQ33" s="456" t="s">
        <v>201</v>
      </c>
      <c r="CR33" s="456"/>
      <c r="CS33" s="456"/>
      <c r="CT33" s="456"/>
      <c r="CU33" s="456"/>
      <c r="CV33" s="456"/>
      <c r="CW33" s="456"/>
      <c r="CX33" s="456"/>
      <c r="CY33" s="456"/>
      <c r="CZ33" s="456"/>
      <c r="DA33" s="456"/>
      <c r="DB33" s="456"/>
      <c r="DC33" s="456"/>
      <c r="DD33" s="456"/>
      <c r="DE33" s="456"/>
      <c r="DF33" s="216"/>
      <c r="DG33" s="655" t="s">
        <v>202</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4</v>
      </c>
      <c r="AN34" s="656"/>
      <c r="AO34" s="657" t="str">
        <f>IF('各会計、関係団体の財政状況及び健全化判断比率'!B30="","",'各会計、関係団体の財政状況及び健全化判断比率'!B30)</f>
        <v>水道事業会計</v>
      </c>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IF('各会計、関係団体の財政状況及び健全化判断比率'!B32="","",'各会計、関係団体の財政状況及び健全化判断比率'!B32)</f>
        <v>公共下水道事業会計</v>
      </c>
      <c r="BH34" s="657"/>
      <c r="BI34" s="657"/>
      <c r="BJ34" s="657"/>
      <c r="BK34" s="657"/>
      <c r="BL34" s="657"/>
      <c r="BM34" s="657"/>
      <c r="BN34" s="657"/>
      <c r="BO34" s="657"/>
      <c r="BP34" s="657"/>
      <c r="BQ34" s="657"/>
      <c r="BR34" s="657"/>
      <c r="BS34" s="657"/>
      <c r="BT34" s="657"/>
      <c r="BU34" s="657"/>
      <c r="BV34" s="214"/>
      <c r="BW34" s="656">
        <f>IF(BY34="","",MAX(C34:D43,U34:V43,AM34:AN43,BE34:BF43)+1)</f>
        <v>7</v>
      </c>
      <c r="BX34" s="656"/>
      <c r="BY34" s="657" t="str">
        <f>IF('各会計、関係団体の財政状況及び健全化判断比率'!B68="","",'各会計、関係団体の財政状況及び健全化判断比率'!B68)</f>
        <v>三重紀北消防組合　一般会計</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尾鷲みどりの協会</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後期高齢者医療事業特別会計</v>
      </c>
      <c r="X35" s="657"/>
      <c r="Y35" s="657"/>
      <c r="Z35" s="657"/>
      <c r="AA35" s="657"/>
      <c r="AB35" s="657"/>
      <c r="AC35" s="657"/>
      <c r="AD35" s="657"/>
      <c r="AE35" s="657"/>
      <c r="AF35" s="657"/>
      <c r="AG35" s="657"/>
      <c r="AH35" s="657"/>
      <c r="AI35" s="657"/>
      <c r="AJ35" s="657"/>
      <c r="AK35" s="657"/>
      <c r="AL35" s="214"/>
      <c r="AM35" s="656">
        <f t="shared" ref="AM35:AM43" si="0">IF(AO35="","",AM34+1)</f>
        <v>5</v>
      </c>
      <c r="AN35" s="656"/>
      <c r="AO35" s="657" t="str">
        <f>IF('各会計、関係団体の財政状況及び健全化判断比率'!B31="","",'各会計、関係団体の財政状況及び健全化判断比率'!B31)</f>
        <v>病院事業会計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8</v>
      </c>
      <c r="BX35" s="656"/>
      <c r="BY35" s="657" t="str">
        <f>IF('各会計、関係団体の財政状況及び健全化判断比率'!B69="","",'各会計、関係団体の財政状況及び健全化判断比率'!B69)</f>
        <v>三重県市町総合事務組合　一般会計</v>
      </c>
      <c r="BZ35" s="657"/>
      <c r="CA35" s="657"/>
      <c r="CB35" s="657"/>
      <c r="CC35" s="657"/>
      <c r="CD35" s="657"/>
      <c r="CE35" s="657"/>
      <c r="CF35" s="657"/>
      <c r="CG35" s="657"/>
      <c r="CH35" s="657"/>
      <c r="CI35" s="657"/>
      <c r="CJ35" s="657"/>
      <c r="CK35" s="657"/>
      <c r="CL35" s="657"/>
      <c r="CM35" s="657"/>
      <c r="CN35" s="214"/>
      <c r="CO35" s="656">
        <f t="shared" ref="CO35:CO43" si="3">IF(CQ35="","",CO34+1)</f>
        <v>18</v>
      </c>
      <c r="CP35" s="656"/>
      <c r="CQ35" s="657" t="str">
        <f>IF('各会計、関係団体の財政状況及び健全化判断比率'!BS8="","",'各会計、関係団体の財政状況及び健全化判断比率'!BS8)</f>
        <v>尾鷲文化振興会</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t="str">
        <f t="shared" ref="U36:U43" si="4">IF(W36="","",U35+1)</f>
        <v/>
      </c>
      <c r="V36" s="656"/>
      <c r="W36" s="657"/>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9</v>
      </c>
      <c r="BX36" s="656"/>
      <c r="BY36" s="657" t="str">
        <f>IF('各会計、関係団体の財政状況及び健全化判断比率'!B70="","",'各会計、関係団体の財政状況及び健全化判断比率'!B70)</f>
        <v>三重県市町総合事務組合　共同研修特別会計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10</v>
      </c>
      <c r="BX37" s="656"/>
      <c r="BY37" s="657" t="str">
        <f>IF('各会計、関係団体の財政状況及び健全化判断比率'!B71="","",'各会計、関係団体の財政状況及び健全化判断比率'!B71)</f>
        <v>三重県市町総合事務組合　デジタル地図特別会計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11</v>
      </c>
      <c r="BX38" s="656"/>
      <c r="BY38" s="657" t="str">
        <f>IF('各会計、関係団体の財政状況及び健全化判断比率'!B72="","",'各会計、関係団体の財政状況及び健全化判断比率'!B72)</f>
        <v>三重県市町総合事務組合　物品特別会計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12</v>
      </c>
      <c r="BX39" s="656"/>
      <c r="BY39" s="657" t="str">
        <f>IF('各会計、関係団体の財政状況及び健全化判断比率'!B73="","",'各会計、関係団体の財政状況及び健全化判断比率'!B73)</f>
        <v>三重県市町総合事務組合　退職手当特別会計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13</v>
      </c>
      <c r="BX40" s="656"/>
      <c r="BY40" s="657" t="str">
        <f>IF('各会計、関係団体の財政状況及び健全化判断比率'!B74="","",'各会計、関係団体の財政状況及び健全化判断比率'!B74)</f>
        <v>三重県市町総合事務組合　消防救急無線特別会計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14</v>
      </c>
      <c r="BX41" s="656"/>
      <c r="BY41" s="657" t="str">
        <f>IF('各会計、関係団体の財政状況及び健全化判断比率'!B75="","",'各会計、関係団体の財政状況及び健全化判断比率'!B75)</f>
        <v>三重県市町総合事務組合　公平委員会特別会計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15</v>
      </c>
      <c r="BX42" s="656"/>
      <c r="BY42" s="657" t="str">
        <f>IF('各会計、関係団体の財政状況及び健全化判断比率'!B76="","",'各会計、関係団体の財政状況及び健全化判断比率'!B76)</f>
        <v>紀北広域連合　一般会計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16</v>
      </c>
      <c r="BX43" s="656"/>
      <c r="BY43" s="657" t="str">
        <f>IF('各会計、関係団体の財政状況及び健全化判断比率'!B77="","",'各会計、関係団体の財政状況及び健全化判断比率'!B77)</f>
        <v>紀北広域連合　介護保険事業特別会計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VHcFWqesuikaGjWCwqy42EO33RnRN9XzeK8k33kMgbykvLjnLAAzM5gImpyRVfk1RNNooucGCkqCdzPeV6BwNA==" saltValue="9zje0jySc77JZNC0Zwam3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4" zoomScaleSheetLayoutView="100" workbookViewId="0">
      <selection activeCell="J42" sqref="J4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48" t="s">
        <v>564</v>
      </c>
      <c r="D34" s="1248"/>
      <c r="E34" s="1249"/>
      <c r="F34" s="32">
        <v>2.68</v>
      </c>
      <c r="G34" s="33">
        <v>4.2300000000000004</v>
      </c>
      <c r="H34" s="33">
        <v>0.72</v>
      </c>
      <c r="I34" s="33" t="s">
        <v>565</v>
      </c>
      <c r="J34" s="34" t="s">
        <v>566</v>
      </c>
      <c r="K34" s="22"/>
      <c r="L34" s="22"/>
      <c r="M34" s="22"/>
      <c r="N34" s="22"/>
      <c r="O34" s="22"/>
      <c r="P34" s="22"/>
    </row>
    <row r="35" spans="1:16" ht="39" customHeight="1" x14ac:dyDescent="0.15">
      <c r="A35" s="22"/>
      <c r="B35" s="35"/>
      <c r="C35" s="1242" t="s">
        <v>567</v>
      </c>
      <c r="D35" s="1243"/>
      <c r="E35" s="1244"/>
      <c r="F35" s="36">
        <v>12.49</v>
      </c>
      <c r="G35" s="37">
        <v>13.18</v>
      </c>
      <c r="H35" s="37">
        <v>12.48</v>
      </c>
      <c r="I35" s="37">
        <v>12.18</v>
      </c>
      <c r="J35" s="38">
        <v>11.79</v>
      </c>
      <c r="K35" s="22"/>
      <c r="L35" s="22"/>
      <c r="M35" s="22"/>
      <c r="N35" s="22"/>
      <c r="O35" s="22"/>
      <c r="P35" s="22"/>
    </row>
    <row r="36" spans="1:16" ht="39" customHeight="1" x14ac:dyDescent="0.15">
      <c r="A36" s="22"/>
      <c r="B36" s="35"/>
      <c r="C36" s="1242" t="s">
        <v>568</v>
      </c>
      <c r="D36" s="1243"/>
      <c r="E36" s="1244"/>
      <c r="F36" s="36">
        <v>4.2</v>
      </c>
      <c r="G36" s="37">
        <v>4.54</v>
      </c>
      <c r="H36" s="37">
        <v>3.99</v>
      </c>
      <c r="I36" s="37">
        <v>3.74</v>
      </c>
      <c r="J36" s="38">
        <v>3.24</v>
      </c>
      <c r="K36" s="22"/>
      <c r="L36" s="22"/>
      <c r="M36" s="22"/>
      <c r="N36" s="22"/>
      <c r="O36" s="22"/>
      <c r="P36" s="22"/>
    </row>
    <row r="37" spans="1:16" ht="39" customHeight="1" x14ac:dyDescent="0.15">
      <c r="A37" s="22"/>
      <c r="B37" s="35"/>
      <c r="C37" s="1242" t="s">
        <v>569</v>
      </c>
      <c r="D37" s="1243"/>
      <c r="E37" s="1244"/>
      <c r="F37" s="36">
        <v>1.69</v>
      </c>
      <c r="G37" s="37">
        <v>1.92</v>
      </c>
      <c r="H37" s="37">
        <v>2.7</v>
      </c>
      <c r="I37" s="37">
        <v>0.6</v>
      </c>
      <c r="J37" s="38">
        <v>0.63</v>
      </c>
      <c r="K37" s="22"/>
      <c r="L37" s="22"/>
      <c r="M37" s="22"/>
      <c r="N37" s="22"/>
      <c r="O37" s="22"/>
      <c r="P37" s="22"/>
    </row>
    <row r="38" spans="1:16" ht="39" customHeight="1" x14ac:dyDescent="0.15">
      <c r="A38" s="22"/>
      <c r="B38" s="35"/>
      <c r="C38" s="1242" t="s">
        <v>570</v>
      </c>
      <c r="D38" s="1243"/>
      <c r="E38" s="1244"/>
      <c r="F38" s="36">
        <v>0.33</v>
      </c>
      <c r="G38" s="37">
        <v>0.28999999999999998</v>
      </c>
      <c r="H38" s="37">
        <v>0.09</v>
      </c>
      <c r="I38" s="37">
        <v>0.1</v>
      </c>
      <c r="J38" s="38">
        <v>7.0000000000000007E-2</v>
      </c>
      <c r="K38" s="22"/>
      <c r="L38" s="22"/>
      <c r="M38" s="22"/>
      <c r="N38" s="22"/>
      <c r="O38" s="22"/>
      <c r="P38" s="22"/>
    </row>
    <row r="39" spans="1:16" ht="39" customHeight="1" x14ac:dyDescent="0.15">
      <c r="A39" s="22"/>
      <c r="B39" s="35"/>
      <c r="C39" s="1242" t="s">
        <v>571</v>
      </c>
      <c r="D39" s="1243"/>
      <c r="E39" s="1244"/>
      <c r="F39" s="36">
        <v>0</v>
      </c>
      <c r="G39" s="37">
        <v>0</v>
      </c>
      <c r="H39" s="37">
        <v>0</v>
      </c>
      <c r="I39" s="37">
        <v>0</v>
      </c>
      <c r="J39" s="38">
        <v>0</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572</v>
      </c>
      <c r="D42" s="1243"/>
      <c r="E42" s="1244"/>
      <c r="F42" s="36" t="s">
        <v>513</v>
      </c>
      <c r="G42" s="37" t="s">
        <v>513</v>
      </c>
      <c r="H42" s="37" t="s">
        <v>513</v>
      </c>
      <c r="I42" s="37" t="s">
        <v>513</v>
      </c>
      <c r="J42" s="38" t="s">
        <v>513</v>
      </c>
      <c r="K42" s="22"/>
      <c r="L42" s="22"/>
      <c r="M42" s="22"/>
      <c r="N42" s="22"/>
      <c r="O42" s="22"/>
      <c r="P42" s="22"/>
    </row>
    <row r="43" spans="1:16" ht="39" customHeight="1" thickBot="1" x14ac:dyDescent="0.2">
      <c r="A43" s="22"/>
      <c r="B43" s="40"/>
      <c r="C43" s="1245" t="s">
        <v>573</v>
      </c>
      <c r="D43" s="1246"/>
      <c r="E43" s="1247"/>
      <c r="F43" s="41" t="s">
        <v>513</v>
      </c>
      <c r="G43" s="42" t="s">
        <v>513</v>
      </c>
      <c r="H43" s="42" t="s">
        <v>513</v>
      </c>
      <c r="I43" s="42" t="s">
        <v>513</v>
      </c>
      <c r="J43" s="43" t="s">
        <v>513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Lbkm0I97BdLafLUdE6IuZ3cRvVmTujNOOOw8JJcOnC86v58OU8U+NVivXa7uqBS8XNnptGcaQDeiSIC3df+5w==" saltValue="mH9/Ajp7gcqkfJWev/fI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B43" zoomScaleSheetLayoutView="55" workbookViewId="0">
      <selection activeCell="Q55" sqref="Q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1110</v>
      </c>
      <c r="L45" s="60">
        <v>1078</v>
      </c>
      <c r="M45" s="60">
        <v>1120</v>
      </c>
      <c r="N45" s="60">
        <v>1148</v>
      </c>
      <c r="O45" s="61">
        <v>1247</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513</v>
      </c>
      <c r="L46" s="64" t="s">
        <v>513</v>
      </c>
      <c r="M46" s="64" t="s">
        <v>513</v>
      </c>
      <c r="N46" s="64" t="s">
        <v>513</v>
      </c>
      <c r="O46" s="65" t="s">
        <v>513</v>
      </c>
      <c r="P46" s="48"/>
      <c r="Q46" s="48"/>
      <c r="R46" s="48"/>
      <c r="S46" s="48"/>
      <c r="T46" s="48"/>
      <c r="U46" s="48"/>
    </row>
    <row r="47" spans="1:21" ht="30.75" customHeight="1" x14ac:dyDescent="0.15">
      <c r="A47" s="48"/>
      <c r="B47" s="1252"/>
      <c r="C47" s="1253"/>
      <c r="D47" s="62"/>
      <c r="E47" s="1258" t="s">
        <v>13</v>
      </c>
      <c r="F47" s="1258"/>
      <c r="G47" s="1258"/>
      <c r="H47" s="1258"/>
      <c r="I47" s="1258"/>
      <c r="J47" s="1259"/>
      <c r="K47" s="63" t="s">
        <v>513</v>
      </c>
      <c r="L47" s="64" t="s">
        <v>513</v>
      </c>
      <c r="M47" s="64" t="s">
        <v>513</v>
      </c>
      <c r="N47" s="64" t="s">
        <v>513</v>
      </c>
      <c r="O47" s="65" t="s">
        <v>513</v>
      </c>
      <c r="P47" s="48"/>
      <c r="Q47" s="48"/>
      <c r="R47" s="48"/>
      <c r="S47" s="48"/>
      <c r="T47" s="48"/>
      <c r="U47" s="48"/>
    </row>
    <row r="48" spans="1:21" ht="30.75" customHeight="1" x14ac:dyDescent="0.15">
      <c r="A48" s="48"/>
      <c r="B48" s="1252"/>
      <c r="C48" s="1253"/>
      <c r="D48" s="62"/>
      <c r="E48" s="1258" t="s">
        <v>14</v>
      </c>
      <c r="F48" s="1258"/>
      <c r="G48" s="1258"/>
      <c r="H48" s="1258"/>
      <c r="I48" s="1258"/>
      <c r="J48" s="1259"/>
      <c r="K48" s="63">
        <v>284</v>
      </c>
      <c r="L48" s="64">
        <v>293</v>
      </c>
      <c r="M48" s="64">
        <v>266</v>
      </c>
      <c r="N48" s="64">
        <v>244</v>
      </c>
      <c r="O48" s="65">
        <v>249</v>
      </c>
      <c r="P48" s="48"/>
      <c r="Q48" s="48"/>
      <c r="R48" s="48"/>
      <c r="S48" s="48"/>
      <c r="T48" s="48"/>
      <c r="U48" s="48"/>
    </row>
    <row r="49" spans="1:21" ht="30.75" customHeight="1" x14ac:dyDescent="0.15">
      <c r="A49" s="48"/>
      <c r="B49" s="1252"/>
      <c r="C49" s="1253"/>
      <c r="D49" s="62"/>
      <c r="E49" s="1258" t="s">
        <v>15</v>
      </c>
      <c r="F49" s="1258"/>
      <c r="G49" s="1258"/>
      <c r="H49" s="1258"/>
      <c r="I49" s="1258"/>
      <c r="J49" s="1259"/>
      <c r="K49" s="63">
        <v>5</v>
      </c>
      <c r="L49" s="64">
        <v>8</v>
      </c>
      <c r="M49" s="64">
        <v>8</v>
      </c>
      <c r="N49" s="64">
        <v>8</v>
      </c>
      <c r="O49" s="65">
        <v>8</v>
      </c>
      <c r="P49" s="48"/>
      <c r="Q49" s="48"/>
      <c r="R49" s="48"/>
      <c r="S49" s="48"/>
      <c r="T49" s="48"/>
      <c r="U49" s="48"/>
    </row>
    <row r="50" spans="1:21" ht="30.75" customHeight="1" x14ac:dyDescent="0.15">
      <c r="A50" s="48"/>
      <c r="B50" s="1252"/>
      <c r="C50" s="1253"/>
      <c r="D50" s="62"/>
      <c r="E50" s="1258" t="s">
        <v>16</v>
      </c>
      <c r="F50" s="1258"/>
      <c r="G50" s="1258"/>
      <c r="H50" s="1258"/>
      <c r="I50" s="1258"/>
      <c r="J50" s="1259"/>
      <c r="K50" s="63">
        <v>25</v>
      </c>
      <c r="L50" s="64">
        <v>18</v>
      </c>
      <c r="M50" s="64">
        <v>14</v>
      </c>
      <c r="N50" s="64">
        <v>14</v>
      </c>
      <c r="O50" s="65">
        <v>5</v>
      </c>
      <c r="P50" s="48"/>
      <c r="Q50" s="48"/>
      <c r="R50" s="48"/>
      <c r="S50" s="48"/>
      <c r="T50" s="48"/>
      <c r="U50" s="48"/>
    </row>
    <row r="51" spans="1:21" ht="30.75" customHeight="1" x14ac:dyDescent="0.15">
      <c r="A51" s="48"/>
      <c r="B51" s="1254"/>
      <c r="C51" s="1255"/>
      <c r="D51" s="66"/>
      <c r="E51" s="1258" t="s">
        <v>17</v>
      </c>
      <c r="F51" s="1258"/>
      <c r="G51" s="1258"/>
      <c r="H51" s="1258"/>
      <c r="I51" s="1258"/>
      <c r="J51" s="1259"/>
      <c r="K51" s="63" t="s">
        <v>513</v>
      </c>
      <c r="L51" s="64" t="s">
        <v>513</v>
      </c>
      <c r="M51" s="64" t="s">
        <v>513</v>
      </c>
      <c r="N51" s="64" t="s">
        <v>513</v>
      </c>
      <c r="O51" s="65" t="s">
        <v>513</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825</v>
      </c>
      <c r="L52" s="64">
        <v>831</v>
      </c>
      <c r="M52" s="64">
        <v>844</v>
      </c>
      <c r="N52" s="64">
        <v>833</v>
      </c>
      <c r="O52" s="65">
        <v>894</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599</v>
      </c>
      <c r="L53" s="69">
        <v>566</v>
      </c>
      <c r="M53" s="69">
        <v>564</v>
      </c>
      <c r="N53" s="69">
        <v>581</v>
      </c>
      <c r="O53" s="70">
        <v>615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66" t="s">
        <v>24</v>
      </c>
      <c r="C57" s="1267"/>
      <c r="D57" s="1270" t="s">
        <v>25</v>
      </c>
      <c r="E57" s="1271"/>
      <c r="F57" s="1271"/>
      <c r="G57" s="1271"/>
      <c r="H57" s="1271"/>
      <c r="I57" s="1271"/>
      <c r="J57" s="1272"/>
      <c r="K57" s="83"/>
      <c r="L57" s="84"/>
      <c r="M57" s="84"/>
      <c r="N57" s="84"/>
      <c r="O57" s="85"/>
    </row>
    <row r="58" spans="1:21" ht="31.5" customHeight="1" thickBot="1" x14ac:dyDescent="0.2">
      <c r="B58" s="1268"/>
      <c r="C58" s="1269"/>
      <c r="D58" s="1273" t="s">
        <v>26</v>
      </c>
      <c r="E58" s="1274"/>
      <c r="F58" s="1274"/>
      <c r="G58" s="1274"/>
      <c r="H58" s="1274"/>
      <c r="I58" s="1274"/>
      <c r="J58" s="1275"/>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BrRE4BO7rBoNJCIhajPjbrUt8BtZNdwsY6HwljupK5SVieKhu0OPNqRrIyjLUoEMgV5LoA2ip8BLHrJzk+5Zg==" saltValue="Yl9n/VQvkWMevsY9UnKIh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2" zoomScaleSheetLayoutView="100" workbookViewId="0">
      <selection activeCell="M43" sqref="M4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555</v>
      </c>
      <c r="J40" s="100" t="s">
        <v>556</v>
      </c>
      <c r="K40" s="100" t="s">
        <v>557</v>
      </c>
      <c r="L40" s="100" t="s">
        <v>558</v>
      </c>
      <c r="M40" s="101" t="s">
        <v>559</v>
      </c>
    </row>
    <row r="41" spans="2:13" ht="27.75" customHeight="1" x14ac:dyDescent="0.15">
      <c r="B41" s="1276" t="s">
        <v>29</v>
      </c>
      <c r="C41" s="1277"/>
      <c r="D41" s="102"/>
      <c r="E41" s="1282" t="s">
        <v>30</v>
      </c>
      <c r="F41" s="1282"/>
      <c r="G41" s="1282"/>
      <c r="H41" s="1283"/>
      <c r="I41" s="103">
        <v>11072</v>
      </c>
      <c r="J41" s="104">
        <v>10974</v>
      </c>
      <c r="K41" s="104">
        <v>10708</v>
      </c>
      <c r="L41" s="104">
        <v>10240</v>
      </c>
      <c r="M41" s="105">
        <v>9964</v>
      </c>
    </row>
    <row r="42" spans="2:13" ht="27.75" customHeight="1" x14ac:dyDescent="0.15">
      <c r="B42" s="1278"/>
      <c r="C42" s="1279"/>
      <c r="D42" s="106"/>
      <c r="E42" s="1284" t="s">
        <v>31</v>
      </c>
      <c r="F42" s="1284"/>
      <c r="G42" s="1284"/>
      <c r="H42" s="1285"/>
      <c r="I42" s="107">
        <v>64</v>
      </c>
      <c r="J42" s="108">
        <v>45</v>
      </c>
      <c r="K42" s="108">
        <v>30</v>
      </c>
      <c r="L42" s="108">
        <v>20</v>
      </c>
      <c r="M42" s="109">
        <v>15</v>
      </c>
    </row>
    <row r="43" spans="2:13" ht="27.75" customHeight="1" x14ac:dyDescent="0.15">
      <c r="B43" s="1278"/>
      <c r="C43" s="1279"/>
      <c r="D43" s="106"/>
      <c r="E43" s="1284" t="s">
        <v>32</v>
      </c>
      <c r="F43" s="1284"/>
      <c r="G43" s="1284"/>
      <c r="H43" s="1285"/>
      <c r="I43" s="107">
        <v>2101</v>
      </c>
      <c r="J43" s="108">
        <v>1812</v>
      </c>
      <c r="K43" s="108">
        <v>1733</v>
      </c>
      <c r="L43" s="108">
        <v>1607</v>
      </c>
      <c r="M43" s="109">
        <v>1502</v>
      </c>
    </row>
    <row r="44" spans="2:13" ht="27.75" customHeight="1" x14ac:dyDescent="0.15">
      <c r="B44" s="1278"/>
      <c r="C44" s="1279"/>
      <c r="D44" s="106"/>
      <c r="E44" s="1284" t="s">
        <v>33</v>
      </c>
      <c r="F44" s="1284"/>
      <c r="G44" s="1284"/>
      <c r="H44" s="1285"/>
      <c r="I44" s="107">
        <v>76</v>
      </c>
      <c r="J44" s="108">
        <v>67</v>
      </c>
      <c r="K44" s="108">
        <v>57</v>
      </c>
      <c r="L44" s="108">
        <v>48</v>
      </c>
      <c r="M44" s="109">
        <v>38</v>
      </c>
    </row>
    <row r="45" spans="2:13" ht="27.75" customHeight="1" x14ac:dyDescent="0.15">
      <c r="B45" s="1278"/>
      <c r="C45" s="1279"/>
      <c r="D45" s="106"/>
      <c r="E45" s="1284" t="s">
        <v>34</v>
      </c>
      <c r="F45" s="1284"/>
      <c r="G45" s="1284"/>
      <c r="H45" s="1285"/>
      <c r="I45" s="107">
        <v>1283</v>
      </c>
      <c r="J45" s="108">
        <v>1246</v>
      </c>
      <c r="K45" s="108">
        <v>1302</v>
      </c>
      <c r="L45" s="108">
        <v>1306</v>
      </c>
      <c r="M45" s="109">
        <v>1329</v>
      </c>
    </row>
    <row r="46" spans="2:13" ht="27.75" customHeight="1" x14ac:dyDescent="0.15">
      <c r="B46" s="1278"/>
      <c r="C46" s="1279"/>
      <c r="D46" s="110"/>
      <c r="E46" s="1284" t="s">
        <v>35</v>
      </c>
      <c r="F46" s="1284"/>
      <c r="G46" s="1284"/>
      <c r="H46" s="1285"/>
      <c r="I46" s="107" t="s">
        <v>513</v>
      </c>
      <c r="J46" s="108" t="s">
        <v>513</v>
      </c>
      <c r="K46" s="108" t="s">
        <v>513</v>
      </c>
      <c r="L46" s="108" t="s">
        <v>513</v>
      </c>
      <c r="M46" s="109" t="s">
        <v>513</v>
      </c>
    </row>
    <row r="47" spans="2:13" ht="27.75" customHeight="1" x14ac:dyDescent="0.15">
      <c r="B47" s="1278"/>
      <c r="C47" s="1279"/>
      <c r="D47" s="111"/>
      <c r="E47" s="1286" t="s">
        <v>36</v>
      </c>
      <c r="F47" s="1287"/>
      <c r="G47" s="1287"/>
      <c r="H47" s="1288"/>
      <c r="I47" s="107" t="s">
        <v>513</v>
      </c>
      <c r="J47" s="108" t="s">
        <v>513</v>
      </c>
      <c r="K47" s="108" t="s">
        <v>513</v>
      </c>
      <c r="L47" s="108" t="s">
        <v>513</v>
      </c>
      <c r="M47" s="109" t="s">
        <v>513</v>
      </c>
    </row>
    <row r="48" spans="2:13" ht="27.75" customHeight="1" x14ac:dyDescent="0.15">
      <c r="B48" s="1278"/>
      <c r="C48" s="1279"/>
      <c r="D48" s="106"/>
      <c r="E48" s="1284" t="s">
        <v>37</v>
      </c>
      <c r="F48" s="1284"/>
      <c r="G48" s="1284"/>
      <c r="H48" s="1285"/>
      <c r="I48" s="107" t="s">
        <v>513</v>
      </c>
      <c r="J48" s="108" t="s">
        <v>513</v>
      </c>
      <c r="K48" s="108" t="s">
        <v>513</v>
      </c>
      <c r="L48" s="108" t="s">
        <v>513</v>
      </c>
      <c r="M48" s="109" t="s">
        <v>513</v>
      </c>
    </row>
    <row r="49" spans="2:13" ht="27.75" customHeight="1" x14ac:dyDescent="0.15">
      <c r="B49" s="1280"/>
      <c r="C49" s="1281"/>
      <c r="D49" s="106"/>
      <c r="E49" s="1284" t="s">
        <v>38</v>
      </c>
      <c r="F49" s="1284"/>
      <c r="G49" s="1284"/>
      <c r="H49" s="1285"/>
      <c r="I49" s="107" t="s">
        <v>513</v>
      </c>
      <c r="J49" s="108" t="s">
        <v>513</v>
      </c>
      <c r="K49" s="108" t="s">
        <v>513</v>
      </c>
      <c r="L49" s="108" t="s">
        <v>513</v>
      </c>
      <c r="M49" s="109" t="s">
        <v>513</v>
      </c>
    </row>
    <row r="50" spans="2:13" ht="27.75" customHeight="1" x14ac:dyDescent="0.15">
      <c r="B50" s="1289" t="s">
        <v>39</v>
      </c>
      <c r="C50" s="1290"/>
      <c r="D50" s="112"/>
      <c r="E50" s="1284" t="s">
        <v>40</v>
      </c>
      <c r="F50" s="1284"/>
      <c r="G50" s="1284"/>
      <c r="H50" s="1285"/>
      <c r="I50" s="107">
        <v>2505</v>
      </c>
      <c r="J50" s="108">
        <v>2430</v>
      </c>
      <c r="K50" s="108">
        <v>2250</v>
      </c>
      <c r="L50" s="108">
        <v>2160</v>
      </c>
      <c r="M50" s="109">
        <v>2084</v>
      </c>
    </row>
    <row r="51" spans="2:13" ht="27.75" customHeight="1" x14ac:dyDescent="0.15">
      <c r="B51" s="1278"/>
      <c r="C51" s="1279"/>
      <c r="D51" s="106"/>
      <c r="E51" s="1284" t="s">
        <v>41</v>
      </c>
      <c r="F51" s="1284"/>
      <c r="G51" s="1284"/>
      <c r="H51" s="1285"/>
      <c r="I51" s="107">
        <v>168</v>
      </c>
      <c r="J51" s="108">
        <v>142</v>
      </c>
      <c r="K51" s="108">
        <v>154</v>
      </c>
      <c r="L51" s="108">
        <v>153</v>
      </c>
      <c r="M51" s="109">
        <v>151</v>
      </c>
    </row>
    <row r="52" spans="2:13" ht="27.75" customHeight="1" x14ac:dyDescent="0.15">
      <c r="B52" s="1280"/>
      <c r="C52" s="1281"/>
      <c r="D52" s="106"/>
      <c r="E52" s="1284" t="s">
        <v>42</v>
      </c>
      <c r="F52" s="1284"/>
      <c r="G52" s="1284"/>
      <c r="H52" s="1285"/>
      <c r="I52" s="107">
        <v>8555</v>
      </c>
      <c r="J52" s="108">
        <v>8618</v>
      </c>
      <c r="K52" s="108">
        <v>8582</v>
      </c>
      <c r="L52" s="108">
        <v>8431</v>
      </c>
      <c r="M52" s="109">
        <v>8308</v>
      </c>
    </row>
    <row r="53" spans="2:13" ht="27.75" customHeight="1" thickBot="1" x14ac:dyDescent="0.2">
      <c r="B53" s="1291" t="s">
        <v>43</v>
      </c>
      <c r="C53" s="1292"/>
      <c r="D53" s="113"/>
      <c r="E53" s="1293" t="s">
        <v>44</v>
      </c>
      <c r="F53" s="1293"/>
      <c r="G53" s="1293"/>
      <c r="H53" s="1294"/>
      <c r="I53" s="114">
        <v>3367</v>
      </c>
      <c r="J53" s="115">
        <v>2954</v>
      </c>
      <c r="K53" s="115">
        <v>2845</v>
      </c>
      <c r="L53" s="115">
        <v>2477</v>
      </c>
      <c r="M53" s="116">
        <v>2305</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PHNhVAJ+Qqxzz7n8sdeYnVxgZLTGoKzrj+VMsNh1vIwSqHCho+6FMIh5m5NSN5FS1AbTcf5Ev67X+263nshJQ==" saltValue="XBD/Ci9VQlfg8WVoT5s8b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K44" sqref="K44"/>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303" t="s">
        <v>47</v>
      </c>
      <c r="D55" s="1303"/>
      <c r="E55" s="1304"/>
      <c r="F55" s="128">
        <v>1143</v>
      </c>
      <c r="G55" s="128">
        <v>726</v>
      </c>
      <c r="H55" s="129">
        <v>889</v>
      </c>
    </row>
    <row r="56" spans="2:8" ht="52.5" customHeight="1" x14ac:dyDescent="0.15">
      <c r="B56" s="130"/>
      <c r="C56" s="1305" t="s">
        <v>48</v>
      </c>
      <c r="D56" s="1305"/>
      <c r="E56" s="1306"/>
      <c r="F56" s="131">
        <v>481</v>
      </c>
      <c r="G56" s="131">
        <v>421</v>
      </c>
      <c r="H56" s="132">
        <v>286</v>
      </c>
    </row>
    <row r="57" spans="2:8" ht="53.25" customHeight="1" x14ac:dyDescent="0.15">
      <c r="B57" s="130"/>
      <c r="C57" s="1307" t="s">
        <v>49</v>
      </c>
      <c r="D57" s="1307"/>
      <c r="E57" s="1308"/>
      <c r="F57" s="133">
        <v>571</v>
      </c>
      <c r="G57" s="133">
        <v>879</v>
      </c>
      <c r="H57" s="134">
        <v>812</v>
      </c>
    </row>
    <row r="58" spans="2:8" ht="45.75" customHeight="1" x14ac:dyDescent="0.15">
      <c r="B58" s="135"/>
      <c r="C58" s="1295" t="s">
        <v>599</v>
      </c>
      <c r="D58" s="1296"/>
      <c r="E58" s="1297"/>
      <c r="F58" s="136">
        <v>0</v>
      </c>
      <c r="G58" s="136">
        <v>346</v>
      </c>
      <c r="H58" s="137">
        <v>233</v>
      </c>
    </row>
    <row r="59" spans="2:8" ht="45.75" customHeight="1" x14ac:dyDescent="0.15">
      <c r="B59" s="135"/>
      <c r="C59" s="1295" t="s">
        <v>600</v>
      </c>
      <c r="D59" s="1296"/>
      <c r="E59" s="1297"/>
      <c r="F59" s="136">
        <v>95</v>
      </c>
      <c r="G59" s="136">
        <v>105</v>
      </c>
      <c r="H59" s="137">
        <v>140</v>
      </c>
    </row>
    <row r="60" spans="2:8" ht="45.75" customHeight="1" x14ac:dyDescent="0.15">
      <c r="B60" s="135"/>
      <c r="C60" s="1295" t="s">
        <v>601</v>
      </c>
      <c r="D60" s="1296"/>
      <c r="E60" s="1297"/>
      <c r="F60" s="136">
        <v>169</v>
      </c>
      <c r="G60" s="136">
        <v>119</v>
      </c>
      <c r="H60" s="137">
        <v>119</v>
      </c>
    </row>
    <row r="61" spans="2:8" ht="45.75" customHeight="1" x14ac:dyDescent="0.15">
      <c r="B61" s="135"/>
      <c r="C61" s="1295" t="s">
        <v>602</v>
      </c>
      <c r="D61" s="1296"/>
      <c r="E61" s="1297"/>
      <c r="F61" s="136">
        <v>108</v>
      </c>
      <c r="G61" s="136">
        <v>108</v>
      </c>
      <c r="H61" s="137">
        <v>108</v>
      </c>
    </row>
    <row r="62" spans="2:8" ht="45.75" customHeight="1" thickBot="1" x14ac:dyDescent="0.2">
      <c r="B62" s="138"/>
      <c r="C62" s="1298" t="s">
        <v>603</v>
      </c>
      <c r="D62" s="1299"/>
      <c r="E62" s="1300"/>
      <c r="F62" s="139">
        <v>72</v>
      </c>
      <c r="G62" s="139">
        <v>72</v>
      </c>
      <c r="H62" s="140">
        <v>72</v>
      </c>
    </row>
    <row r="63" spans="2:8" ht="52.5" customHeight="1" thickBot="1" x14ac:dyDescent="0.2">
      <c r="B63" s="141"/>
      <c r="C63" s="1301" t="s">
        <v>50</v>
      </c>
      <c r="D63" s="1301"/>
      <c r="E63" s="1302"/>
      <c r="F63" s="142">
        <v>2195</v>
      </c>
      <c r="G63" s="142">
        <v>2026</v>
      </c>
      <c r="H63" s="143">
        <v>1986</v>
      </c>
    </row>
    <row r="64" spans="2:8" ht="15" customHeight="1" x14ac:dyDescent="0.15"/>
  </sheetData>
  <sheetProtection algorithmName="SHA-512" hashValue="V71jvvYfn5mjMyZqAEJoUF7YQUpgZkqYB2QEVTscWCVXgWwZ5YUYz03gVj9jITUMqge8DT1Zb5BxW+MriOcN1A==" saltValue="WVXyHN/0bZNFIrQPwiqU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I1" zoomScale="90" zoomScaleNormal="90" zoomScaleSheetLayoutView="55" workbookViewId="0">
      <selection activeCell="CY39" sqref="CY3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605</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605</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32" t="s">
        <v>615</v>
      </c>
      <c r="AO43" s="1333"/>
      <c r="AP43" s="1333"/>
      <c r="AQ43" s="1333"/>
      <c r="AR43" s="1333"/>
      <c r="AS43" s="1333"/>
      <c r="AT43" s="1333"/>
      <c r="AU43" s="1333"/>
      <c r="AV43" s="1333"/>
      <c r="AW43" s="1333"/>
      <c r="AX43" s="1333"/>
      <c r="AY43" s="1333"/>
      <c r="AZ43" s="1333"/>
      <c r="BA43" s="1333"/>
      <c r="BB43" s="1333"/>
      <c r="BC43" s="1333"/>
      <c r="BD43" s="1333"/>
      <c r="BE43" s="1333"/>
      <c r="BF43" s="1333"/>
      <c r="BG43" s="1333"/>
      <c r="BH43" s="1333"/>
      <c r="BI43" s="1333"/>
      <c r="BJ43" s="1333"/>
      <c r="BK43" s="1333"/>
      <c r="BL43" s="1333"/>
      <c r="BM43" s="1333"/>
      <c r="BN43" s="1333"/>
      <c r="BO43" s="1333"/>
      <c r="BP43" s="1333"/>
      <c r="BQ43" s="1333"/>
      <c r="BR43" s="1333"/>
      <c r="BS43" s="1333"/>
      <c r="BT43" s="1333"/>
      <c r="BU43" s="1333"/>
      <c r="BV43" s="1333"/>
      <c r="BW43" s="1333"/>
      <c r="BX43" s="1333"/>
      <c r="BY43" s="1333"/>
      <c r="BZ43" s="1333"/>
      <c r="CA43" s="1333"/>
      <c r="CB43" s="1333"/>
      <c r="CC43" s="1333"/>
      <c r="CD43" s="1333"/>
      <c r="CE43" s="1333"/>
      <c r="CF43" s="1333"/>
      <c r="CG43" s="1333"/>
      <c r="CH43" s="1333"/>
      <c r="CI43" s="1333"/>
      <c r="CJ43" s="1333"/>
      <c r="CK43" s="1333"/>
      <c r="CL43" s="1333"/>
      <c r="CM43" s="1333"/>
      <c r="CN43" s="1333"/>
      <c r="CO43" s="1333"/>
      <c r="CP43" s="1333"/>
      <c r="CQ43" s="1333"/>
      <c r="CR43" s="1333"/>
      <c r="CS43" s="1333"/>
      <c r="CT43" s="1333"/>
      <c r="CU43" s="1333"/>
      <c r="CV43" s="1333"/>
      <c r="CW43" s="1333"/>
      <c r="CX43" s="1333"/>
      <c r="CY43" s="1333"/>
      <c r="CZ43" s="1333"/>
      <c r="DA43" s="1333"/>
      <c r="DB43" s="1333"/>
      <c r="DC43" s="1334"/>
    </row>
    <row r="44" spans="2:109" x14ac:dyDescent="0.15">
      <c r="B44" s="395"/>
      <c r="AN44" s="1335"/>
      <c r="AO44" s="1336"/>
      <c r="AP44" s="1336"/>
      <c r="AQ44" s="1336"/>
      <c r="AR44" s="1336"/>
      <c r="AS44" s="1336"/>
      <c r="AT44" s="1336"/>
      <c r="AU44" s="1336"/>
      <c r="AV44" s="1336"/>
      <c r="AW44" s="1336"/>
      <c r="AX44" s="1336"/>
      <c r="AY44" s="1336"/>
      <c r="AZ44" s="1336"/>
      <c r="BA44" s="1336"/>
      <c r="BB44" s="1336"/>
      <c r="BC44" s="1336"/>
      <c r="BD44" s="1336"/>
      <c r="BE44" s="1336"/>
      <c r="BF44" s="1336"/>
      <c r="BG44" s="1336"/>
      <c r="BH44" s="1336"/>
      <c r="BI44" s="1336"/>
      <c r="BJ44" s="1336"/>
      <c r="BK44" s="1336"/>
      <c r="BL44" s="1336"/>
      <c r="BM44" s="1336"/>
      <c r="BN44" s="1336"/>
      <c r="BO44" s="1336"/>
      <c r="BP44" s="1336"/>
      <c r="BQ44" s="1336"/>
      <c r="BR44" s="1336"/>
      <c r="BS44" s="1336"/>
      <c r="BT44" s="1336"/>
      <c r="BU44" s="1336"/>
      <c r="BV44" s="1336"/>
      <c r="BW44" s="1336"/>
      <c r="BX44" s="1336"/>
      <c r="BY44" s="1336"/>
      <c r="BZ44" s="1336"/>
      <c r="CA44" s="1336"/>
      <c r="CB44" s="1336"/>
      <c r="CC44" s="1336"/>
      <c r="CD44" s="1336"/>
      <c r="CE44" s="1336"/>
      <c r="CF44" s="1336"/>
      <c r="CG44" s="1336"/>
      <c r="CH44" s="1336"/>
      <c r="CI44" s="1336"/>
      <c r="CJ44" s="1336"/>
      <c r="CK44" s="1336"/>
      <c r="CL44" s="1336"/>
      <c r="CM44" s="1336"/>
      <c r="CN44" s="1336"/>
      <c r="CO44" s="1336"/>
      <c r="CP44" s="1336"/>
      <c r="CQ44" s="1336"/>
      <c r="CR44" s="1336"/>
      <c r="CS44" s="1336"/>
      <c r="CT44" s="1336"/>
      <c r="CU44" s="1336"/>
      <c r="CV44" s="1336"/>
      <c r="CW44" s="1336"/>
      <c r="CX44" s="1336"/>
      <c r="CY44" s="1336"/>
      <c r="CZ44" s="1336"/>
      <c r="DA44" s="1336"/>
      <c r="DB44" s="1336"/>
      <c r="DC44" s="1337"/>
    </row>
    <row r="45" spans="2:109" x14ac:dyDescent="0.15">
      <c r="B45" s="395"/>
      <c r="AN45" s="1335"/>
      <c r="AO45" s="1336"/>
      <c r="AP45" s="1336"/>
      <c r="AQ45" s="1336"/>
      <c r="AR45" s="1336"/>
      <c r="AS45" s="1336"/>
      <c r="AT45" s="1336"/>
      <c r="AU45" s="1336"/>
      <c r="AV45" s="1336"/>
      <c r="AW45" s="1336"/>
      <c r="AX45" s="1336"/>
      <c r="AY45" s="1336"/>
      <c r="AZ45" s="1336"/>
      <c r="BA45" s="1336"/>
      <c r="BB45" s="1336"/>
      <c r="BC45" s="1336"/>
      <c r="BD45" s="1336"/>
      <c r="BE45" s="1336"/>
      <c r="BF45" s="1336"/>
      <c r="BG45" s="1336"/>
      <c r="BH45" s="1336"/>
      <c r="BI45" s="1336"/>
      <c r="BJ45" s="1336"/>
      <c r="BK45" s="1336"/>
      <c r="BL45" s="1336"/>
      <c r="BM45" s="1336"/>
      <c r="BN45" s="1336"/>
      <c r="BO45" s="1336"/>
      <c r="BP45" s="1336"/>
      <c r="BQ45" s="1336"/>
      <c r="BR45" s="1336"/>
      <c r="BS45" s="1336"/>
      <c r="BT45" s="1336"/>
      <c r="BU45" s="1336"/>
      <c r="BV45" s="1336"/>
      <c r="BW45" s="1336"/>
      <c r="BX45" s="1336"/>
      <c r="BY45" s="1336"/>
      <c r="BZ45" s="1336"/>
      <c r="CA45" s="1336"/>
      <c r="CB45" s="1336"/>
      <c r="CC45" s="1336"/>
      <c r="CD45" s="1336"/>
      <c r="CE45" s="1336"/>
      <c r="CF45" s="1336"/>
      <c r="CG45" s="1336"/>
      <c r="CH45" s="1336"/>
      <c r="CI45" s="1336"/>
      <c r="CJ45" s="1336"/>
      <c r="CK45" s="1336"/>
      <c r="CL45" s="1336"/>
      <c r="CM45" s="1336"/>
      <c r="CN45" s="1336"/>
      <c r="CO45" s="1336"/>
      <c r="CP45" s="1336"/>
      <c r="CQ45" s="1336"/>
      <c r="CR45" s="1336"/>
      <c r="CS45" s="1336"/>
      <c r="CT45" s="1336"/>
      <c r="CU45" s="1336"/>
      <c r="CV45" s="1336"/>
      <c r="CW45" s="1336"/>
      <c r="CX45" s="1336"/>
      <c r="CY45" s="1336"/>
      <c r="CZ45" s="1336"/>
      <c r="DA45" s="1336"/>
      <c r="DB45" s="1336"/>
      <c r="DC45" s="1337"/>
    </row>
    <row r="46" spans="2:109" x14ac:dyDescent="0.15">
      <c r="B46" s="395"/>
      <c r="AN46" s="1335"/>
      <c r="AO46" s="1336"/>
      <c r="AP46" s="1336"/>
      <c r="AQ46" s="1336"/>
      <c r="AR46" s="1336"/>
      <c r="AS46" s="1336"/>
      <c r="AT46" s="1336"/>
      <c r="AU46" s="1336"/>
      <c r="AV46" s="1336"/>
      <c r="AW46" s="1336"/>
      <c r="AX46" s="1336"/>
      <c r="AY46" s="1336"/>
      <c r="AZ46" s="1336"/>
      <c r="BA46" s="1336"/>
      <c r="BB46" s="1336"/>
      <c r="BC46" s="1336"/>
      <c r="BD46" s="1336"/>
      <c r="BE46" s="1336"/>
      <c r="BF46" s="1336"/>
      <c r="BG46" s="1336"/>
      <c r="BH46" s="1336"/>
      <c r="BI46" s="1336"/>
      <c r="BJ46" s="1336"/>
      <c r="BK46" s="1336"/>
      <c r="BL46" s="1336"/>
      <c r="BM46" s="1336"/>
      <c r="BN46" s="1336"/>
      <c r="BO46" s="1336"/>
      <c r="BP46" s="1336"/>
      <c r="BQ46" s="1336"/>
      <c r="BR46" s="1336"/>
      <c r="BS46" s="1336"/>
      <c r="BT46" s="1336"/>
      <c r="BU46" s="1336"/>
      <c r="BV46" s="1336"/>
      <c r="BW46" s="1336"/>
      <c r="BX46" s="1336"/>
      <c r="BY46" s="1336"/>
      <c r="BZ46" s="1336"/>
      <c r="CA46" s="1336"/>
      <c r="CB46" s="1336"/>
      <c r="CC46" s="1336"/>
      <c r="CD46" s="1336"/>
      <c r="CE46" s="1336"/>
      <c r="CF46" s="1336"/>
      <c r="CG46" s="1336"/>
      <c r="CH46" s="1336"/>
      <c r="CI46" s="1336"/>
      <c r="CJ46" s="1336"/>
      <c r="CK46" s="1336"/>
      <c r="CL46" s="1336"/>
      <c r="CM46" s="1336"/>
      <c r="CN46" s="1336"/>
      <c r="CO46" s="1336"/>
      <c r="CP46" s="1336"/>
      <c r="CQ46" s="1336"/>
      <c r="CR46" s="1336"/>
      <c r="CS46" s="1336"/>
      <c r="CT46" s="1336"/>
      <c r="CU46" s="1336"/>
      <c r="CV46" s="1336"/>
      <c r="CW46" s="1336"/>
      <c r="CX46" s="1336"/>
      <c r="CY46" s="1336"/>
      <c r="CZ46" s="1336"/>
      <c r="DA46" s="1336"/>
      <c r="DB46" s="1336"/>
      <c r="DC46" s="1337"/>
    </row>
    <row r="47" spans="2:109" x14ac:dyDescent="0.15">
      <c r="B47" s="395"/>
      <c r="AN47" s="1338"/>
      <c r="AO47" s="1339"/>
      <c r="AP47" s="1339"/>
      <c r="AQ47" s="1339"/>
      <c r="AR47" s="1339"/>
      <c r="AS47" s="1339"/>
      <c r="AT47" s="1339"/>
      <c r="AU47" s="1339"/>
      <c r="AV47" s="1339"/>
      <c r="AW47" s="1339"/>
      <c r="AX47" s="1339"/>
      <c r="AY47" s="1339"/>
      <c r="AZ47" s="1339"/>
      <c r="BA47" s="1339"/>
      <c r="BB47" s="1339"/>
      <c r="BC47" s="1339"/>
      <c r="BD47" s="1339"/>
      <c r="BE47" s="1339"/>
      <c r="BF47" s="1339"/>
      <c r="BG47" s="1339"/>
      <c r="BH47" s="1339"/>
      <c r="BI47" s="1339"/>
      <c r="BJ47" s="1339"/>
      <c r="BK47" s="1339"/>
      <c r="BL47" s="1339"/>
      <c r="BM47" s="1339"/>
      <c r="BN47" s="1339"/>
      <c r="BO47" s="1339"/>
      <c r="BP47" s="1339"/>
      <c r="BQ47" s="1339"/>
      <c r="BR47" s="1339"/>
      <c r="BS47" s="1339"/>
      <c r="BT47" s="1339"/>
      <c r="BU47" s="1339"/>
      <c r="BV47" s="1339"/>
      <c r="BW47" s="1339"/>
      <c r="BX47" s="1339"/>
      <c r="BY47" s="1339"/>
      <c r="BZ47" s="1339"/>
      <c r="CA47" s="1339"/>
      <c r="CB47" s="1339"/>
      <c r="CC47" s="1339"/>
      <c r="CD47" s="1339"/>
      <c r="CE47" s="1339"/>
      <c r="CF47" s="1339"/>
      <c r="CG47" s="1339"/>
      <c r="CH47" s="1339"/>
      <c r="CI47" s="1339"/>
      <c r="CJ47" s="1339"/>
      <c r="CK47" s="1339"/>
      <c r="CL47" s="1339"/>
      <c r="CM47" s="1339"/>
      <c r="CN47" s="1339"/>
      <c r="CO47" s="1339"/>
      <c r="CP47" s="1339"/>
      <c r="CQ47" s="1339"/>
      <c r="CR47" s="1339"/>
      <c r="CS47" s="1339"/>
      <c r="CT47" s="1339"/>
      <c r="CU47" s="1339"/>
      <c r="CV47" s="1339"/>
      <c r="CW47" s="1339"/>
      <c r="CX47" s="1339"/>
      <c r="CY47" s="1339"/>
      <c r="CZ47" s="1339"/>
      <c r="DA47" s="1339"/>
      <c r="DB47" s="1339"/>
      <c r="DC47" s="134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608</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555</v>
      </c>
      <c r="BQ50" s="1315"/>
      <c r="BR50" s="1315"/>
      <c r="BS50" s="1315"/>
      <c r="BT50" s="1315"/>
      <c r="BU50" s="1315"/>
      <c r="BV50" s="1315"/>
      <c r="BW50" s="1315"/>
      <c r="BX50" s="1315" t="s">
        <v>556</v>
      </c>
      <c r="BY50" s="1315"/>
      <c r="BZ50" s="1315"/>
      <c r="CA50" s="1315"/>
      <c r="CB50" s="1315"/>
      <c r="CC50" s="1315"/>
      <c r="CD50" s="1315"/>
      <c r="CE50" s="1315"/>
      <c r="CF50" s="1315" t="s">
        <v>557</v>
      </c>
      <c r="CG50" s="1315"/>
      <c r="CH50" s="1315"/>
      <c r="CI50" s="1315"/>
      <c r="CJ50" s="1315"/>
      <c r="CK50" s="1315"/>
      <c r="CL50" s="1315"/>
      <c r="CM50" s="1315"/>
      <c r="CN50" s="1315" t="s">
        <v>558</v>
      </c>
      <c r="CO50" s="1315"/>
      <c r="CP50" s="1315"/>
      <c r="CQ50" s="1315"/>
      <c r="CR50" s="1315"/>
      <c r="CS50" s="1315"/>
      <c r="CT50" s="1315"/>
      <c r="CU50" s="1315"/>
      <c r="CV50" s="1315" t="s">
        <v>559</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609</v>
      </c>
      <c r="AO51" s="1314"/>
      <c r="AP51" s="1314"/>
      <c r="AQ51" s="1314"/>
      <c r="AR51" s="1314"/>
      <c r="AS51" s="1314"/>
      <c r="AT51" s="1314"/>
      <c r="AU51" s="1314"/>
      <c r="AV51" s="1314"/>
      <c r="AW51" s="1314"/>
      <c r="AX51" s="1314"/>
      <c r="AY51" s="1314"/>
      <c r="AZ51" s="1314"/>
      <c r="BA51" s="1314"/>
      <c r="BB51" s="1314" t="s">
        <v>610</v>
      </c>
      <c r="BC51" s="1314"/>
      <c r="BD51" s="1314"/>
      <c r="BE51" s="1314"/>
      <c r="BF51" s="1314"/>
      <c r="BG51" s="1314"/>
      <c r="BH51" s="1314"/>
      <c r="BI51" s="1314"/>
      <c r="BJ51" s="1314"/>
      <c r="BK51" s="1314"/>
      <c r="BL51" s="1314"/>
      <c r="BM51" s="1314"/>
      <c r="BN51" s="1314"/>
      <c r="BO51" s="1314"/>
      <c r="BP51" s="1331"/>
      <c r="BQ51" s="1311"/>
      <c r="BR51" s="1311"/>
      <c r="BS51" s="1311"/>
      <c r="BT51" s="1311"/>
      <c r="BU51" s="1311"/>
      <c r="BV51" s="1311"/>
      <c r="BW51" s="1311"/>
      <c r="BX51" s="1311">
        <v>58</v>
      </c>
      <c r="BY51" s="1311"/>
      <c r="BZ51" s="1311"/>
      <c r="CA51" s="1311"/>
      <c r="CB51" s="1311"/>
      <c r="CC51" s="1311"/>
      <c r="CD51" s="1311"/>
      <c r="CE51" s="1311"/>
      <c r="CF51" s="1311">
        <v>56.5</v>
      </c>
      <c r="CG51" s="1311"/>
      <c r="CH51" s="1311"/>
      <c r="CI51" s="1311"/>
      <c r="CJ51" s="1311"/>
      <c r="CK51" s="1311"/>
      <c r="CL51" s="1311"/>
      <c r="CM51" s="1311"/>
      <c r="CN51" s="1311">
        <v>49.2</v>
      </c>
      <c r="CO51" s="1311"/>
      <c r="CP51" s="1311"/>
      <c r="CQ51" s="1311"/>
      <c r="CR51" s="1311"/>
      <c r="CS51" s="1311"/>
      <c r="CT51" s="1311"/>
      <c r="CU51" s="1311"/>
      <c r="CV51" s="1311">
        <v>45.7</v>
      </c>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611</v>
      </c>
      <c r="BC53" s="1314"/>
      <c r="BD53" s="1314"/>
      <c r="BE53" s="1314"/>
      <c r="BF53" s="1314"/>
      <c r="BG53" s="1314"/>
      <c r="BH53" s="1314"/>
      <c r="BI53" s="1314"/>
      <c r="BJ53" s="1314"/>
      <c r="BK53" s="1314"/>
      <c r="BL53" s="1314"/>
      <c r="BM53" s="1314"/>
      <c r="BN53" s="1314"/>
      <c r="BO53" s="1314"/>
      <c r="BP53" s="1331"/>
      <c r="BQ53" s="1311"/>
      <c r="BR53" s="1311"/>
      <c r="BS53" s="1311"/>
      <c r="BT53" s="1311"/>
      <c r="BU53" s="1311"/>
      <c r="BV53" s="1311"/>
      <c r="BW53" s="1311"/>
      <c r="BX53" s="1311">
        <v>53</v>
      </c>
      <c r="BY53" s="1311"/>
      <c r="BZ53" s="1311"/>
      <c r="CA53" s="1311"/>
      <c r="CB53" s="1311"/>
      <c r="CC53" s="1311"/>
      <c r="CD53" s="1311"/>
      <c r="CE53" s="1311"/>
      <c r="CF53" s="1311">
        <v>54.5</v>
      </c>
      <c r="CG53" s="1311"/>
      <c r="CH53" s="1311"/>
      <c r="CI53" s="1311"/>
      <c r="CJ53" s="1311"/>
      <c r="CK53" s="1311"/>
      <c r="CL53" s="1311"/>
      <c r="CM53" s="1311"/>
      <c r="CN53" s="1311">
        <v>56.3</v>
      </c>
      <c r="CO53" s="1311"/>
      <c r="CP53" s="1311"/>
      <c r="CQ53" s="1311"/>
      <c r="CR53" s="1311"/>
      <c r="CS53" s="1311"/>
      <c r="CT53" s="1311"/>
      <c r="CU53" s="1311"/>
      <c r="CV53" s="1311">
        <v>57.6</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612</v>
      </c>
      <c r="AO55" s="1315"/>
      <c r="AP55" s="1315"/>
      <c r="AQ55" s="1315"/>
      <c r="AR55" s="1315"/>
      <c r="AS55" s="1315"/>
      <c r="AT55" s="1315"/>
      <c r="AU55" s="1315"/>
      <c r="AV55" s="1315"/>
      <c r="AW55" s="1315"/>
      <c r="AX55" s="1315"/>
      <c r="AY55" s="1315"/>
      <c r="AZ55" s="1315"/>
      <c r="BA55" s="1315"/>
      <c r="BB55" s="1314" t="s">
        <v>610</v>
      </c>
      <c r="BC55" s="1314"/>
      <c r="BD55" s="1314"/>
      <c r="BE55" s="1314"/>
      <c r="BF55" s="1314"/>
      <c r="BG55" s="1314"/>
      <c r="BH55" s="1314"/>
      <c r="BI55" s="1314"/>
      <c r="BJ55" s="1314"/>
      <c r="BK55" s="1314"/>
      <c r="BL55" s="1314"/>
      <c r="BM55" s="1314"/>
      <c r="BN55" s="1314"/>
      <c r="BO55" s="1314"/>
      <c r="BP55" s="1331"/>
      <c r="BQ55" s="1311"/>
      <c r="BR55" s="1311"/>
      <c r="BS55" s="1311"/>
      <c r="BT55" s="1311"/>
      <c r="BU55" s="1311"/>
      <c r="BV55" s="1311"/>
      <c r="BW55" s="1311"/>
      <c r="BX55" s="1311">
        <v>36.6</v>
      </c>
      <c r="BY55" s="1311"/>
      <c r="BZ55" s="1311"/>
      <c r="CA55" s="1311"/>
      <c r="CB55" s="1311"/>
      <c r="CC55" s="1311"/>
      <c r="CD55" s="1311"/>
      <c r="CE55" s="1311"/>
      <c r="CF55" s="1311">
        <v>37.700000000000003</v>
      </c>
      <c r="CG55" s="1311"/>
      <c r="CH55" s="1311"/>
      <c r="CI55" s="1311"/>
      <c r="CJ55" s="1311"/>
      <c r="CK55" s="1311"/>
      <c r="CL55" s="1311"/>
      <c r="CM55" s="1311"/>
      <c r="CN55" s="1311">
        <v>37.9</v>
      </c>
      <c r="CO55" s="1311"/>
      <c r="CP55" s="1311"/>
      <c r="CQ55" s="1311"/>
      <c r="CR55" s="1311"/>
      <c r="CS55" s="1311"/>
      <c r="CT55" s="1311"/>
      <c r="CU55" s="1311"/>
      <c r="CV55" s="1311">
        <v>38.700000000000003</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611</v>
      </c>
      <c r="BC57" s="1314"/>
      <c r="BD57" s="1314"/>
      <c r="BE57" s="1314"/>
      <c r="BF57" s="1314"/>
      <c r="BG57" s="1314"/>
      <c r="BH57" s="1314"/>
      <c r="BI57" s="1314"/>
      <c r="BJ57" s="1314"/>
      <c r="BK57" s="1314"/>
      <c r="BL57" s="1314"/>
      <c r="BM57" s="1314"/>
      <c r="BN57" s="1314"/>
      <c r="BO57" s="1314"/>
      <c r="BP57" s="1331"/>
      <c r="BQ57" s="1311"/>
      <c r="BR57" s="1311"/>
      <c r="BS57" s="1311"/>
      <c r="BT57" s="1311"/>
      <c r="BU57" s="1311"/>
      <c r="BV57" s="1311"/>
      <c r="BW57" s="1311"/>
      <c r="BX57" s="1311">
        <v>58.8</v>
      </c>
      <c r="BY57" s="1311"/>
      <c r="BZ57" s="1311"/>
      <c r="CA57" s="1311"/>
      <c r="CB57" s="1311"/>
      <c r="CC57" s="1311"/>
      <c r="CD57" s="1311"/>
      <c r="CE57" s="1311"/>
      <c r="CF57" s="1311">
        <v>59.4</v>
      </c>
      <c r="CG57" s="1311"/>
      <c r="CH57" s="1311"/>
      <c r="CI57" s="1311"/>
      <c r="CJ57" s="1311"/>
      <c r="CK57" s="1311"/>
      <c r="CL57" s="1311"/>
      <c r="CM57" s="1311"/>
      <c r="CN57" s="1311">
        <v>60.7</v>
      </c>
      <c r="CO57" s="1311"/>
      <c r="CP57" s="1311"/>
      <c r="CQ57" s="1311"/>
      <c r="CR57" s="1311"/>
      <c r="CS57" s="1311"/>
      <c r="CT57" s="1311"/>
      <c r="CU57" s="1311"/>
      <c r="CV57" s="1311">
        <v>66.599999999999994</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613</v>
      </c>
    </row>
    <row r="64" spans="1:109" x14ac:dyDescent="0.15">
      <c r="B64" s="395"/>
      <c r="G64" s="402"/>
      <c r="I64" s="415"/>
      <c r="J64" s="415"/>
      <c r="K64" s="415"/>
      <c r="L64" s="415"/>
      <c r="M64" s="415"/>
      <c r="N64" s="416"/>
      <c r="AM64" s="402"/>
      <c r="AN64" s="402" t="s">
        <v>607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616</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608</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555</v>
      </c>
      <c r="BQ72" s="1315"/>
      <c r="BR72" s="1315"/>
      <c r="BS72" s="1315"/>
      <c r="BT72" s="1315"/>
      <c r="BU72" s="1315"/>
      <c r="BV72" s="1315"/>
      <c r="BW72" s="1315"/>
      <c r="BX72" s="1315" t="s">
        <v>556</v>
      </c>
      <c r="BY72" s="1315"/>
      <c r="BZ72" s="1315"/>
      <c r="CA72" s="1315"/>
      <c r="CB72" s="1315"/>
      <c r="CC72" s="1315"/>
      <c r="CD72" s="1315"/>
      <c r="CE72" s="1315"/>
      <c r="CF72" s="1315" t="s">
        <v>557</v>
      </c>
      <c r="CG72" s="1315"/>
      <c r="CH72" s="1315"/>
      <c r="CI72" s="1315"/>
      <c r="CJ72" s="1315"/>
      <c r="CK72" s="1315"/>
      <c r="CL72" s="1315"/>
      <c r="CM72" s="1315"/>
      <c r="CN72" s="1315" t="s">
        <v>558</v>
      </c>
      <c r="CO72" s="1315"/>
      <c r="CP72" s="1315"/>
      <c r="CQ72" s="1315"/>
      <c r="CR72" s="1315"/>
      <c r="CS72" s="1315"/>
      <c r="CT72" s="1315"/>
      <c r="CU72" s="1315"/>
      <c r="CV72" s="1315" t="s">
        <v>559</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609</v>
      </c>
      <c r="AO73" s="1314"/>
      <c r="AP73" s="1314"/>
      <c r="AQ73" s="1314"/>
      <c r="AR73" s="1314"/>
      <c r="AS73" s="1314"/>
      <c r="AT73" s="1314"/>
      <c r="AU73" s="1314"/>
      <c r="AV73" s="1314"/>
      <c r="AW73" s="1314"/>
      <c r="AX73" s="1314"/>
      <c r="AY73" s="1314"/>
      <c r="AZ73" s="1314"/>
      <c r="BA73" s="1314"/>
      <c r="BB73" s="1314" t="s">
        <v>610</v>
      </c>
      <c r="BC73" s="1314"/>
      <c r="BD73" s="1314"/>
      <c r="BE73" s="1314"/>
      <c r="BF73" s="1314"/>
      <c r="BG73" s="1314"/>
      <c r="BH73" s="1314"/>
      <c r="BI73" s="1314"/>
      <c r="BJ73" s="1314"/>
      <c r="BK73" s="1314"/>
      <c r="BL73" s="1314"/>
      <c r="BM73" s="1314"/>
      <c r="BN73" s="1314"/>
      <c r="BO73" s="1314"/>
      <c r="BP73" s="1311">
        <v>65</v>
      </c>
      <c r="BQ73" s="1311"/>
      <c r="BR73" s="1311"/>
      <c r="BS73" s="1311"/>
      <c r="BT73" s="1311"/>
      <c r="BU73" s="1311"/>
      <c r="BV73" s="1311"/>
      <c r="BW73" s="1311"/>
      <c r="BX73" s="1311">
        <v>58</v>
      </c>
      <c r="BY73" s="1311"/>
      <c r="BZ73" s="1311"/>
      <c r="CA73" s="1311"/>
      <c r="CB73" s="1311"/>
      <c r="CC73" s="1311"/>
      <c r="CD73" s="1311"/>
      <c r="CE73" s="1311"/>
      <c r="CF73" s="1311">
        <v>56.5</v>
      </c>
      <c r="CG73" s="1311"/>
      <c r="CH73" s="1311"/>
      <c r="CI73" s="1311"/>
      <c r="CJ73" s="1311"/>
      <c r="CK73" s="1311"/>
      <c r="CL73" s="1311"/>
      <c r="CM73" s="1311"/>
      <c r="CN73" s="1311">
        <v>49.2</v>
      </c>
      <c r="CO73" s="1311"/>
      <c r="CP73" s="1311"/>
      <c r="CQ73" s="1311"/>
      <c r="CR73" s="1311"/>
      <c r="CS73" s="1311"/>
      <c r="CT73" s="1311"/>
      <c r="CU73" s="1311"/>
      <c r="CV73" s="1311">
        <v>45.7</v>
      </c>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614</v>
      </c>
      <c r="BC75" s="1314"/>
      <c r="BD75" s="1314"/>
      <c r="BE75" s="1314"/>
      <c r="BF75" s="1314"/>
      <c r="BG75" s="1314"/>
      <c r="BH75" s="1314"/>
      <c r="BI75" s="1314"/>
      <c r="BJ75" s="1314"/>
      <c r="BK75" s="1314"/>
      <c r="BL75" s="1314"/>
      <c r="BM75" s="1314"/>
      <c r="BN75" s="1314"/>
      <c r="BO75" s="1314"/>
      <c r="BP75" s="1311">
        <v>12.6</v>
      </c>
      <c r="BQ75" s="1311"/>
      <c r="BR75" s="1311"/>
      <c r="BS75" s="1311"/>
      <c r="BT75" s="1311"/>
      <c r="BU75" s="1311"/>
      <c r="BV75" s="1311"/>
      <c r="BW75" s="1311"/>
      <c r="BX75" s="1311">
        <v>11.9</v>
      </c>
      <c r="BY75" s="1311"/>
      <c r="BZ75" s="1311"/>
      <c r="CA75" s="1311"/>
      <c r="CB75" s="1311"/>
      <c r="CC75" s="1311"/>
      <c r="CD75" s="1311"/>
      <c r="CE75" s="1311"/>
      <c r="CF75" s="1311">
        <v>11.2</v>
      </c>
      <c r="CG75" s="1311"/>
      <c r="CH75" s="1311"/>
      <c r="CI75" s="1311"/>
      <c r="CJ75" s="1311"/>
      <c r="CK75" s="1311"/>
      <c r="CL75" s="1311"/>
      <c r="CM75" s="1311"/>
      <c r="CN75" s="1311">
        <v>11.2</v>
      </c>
      <c r="CO75" s="1311"/>
      <c r="CP75" s="1311"/>
      <c r="CQ75" s="1311"/>
      <c r="CR75" s="1311"/>
      <c r="CS75" s="1311"/>
      <c r="CT75" s="1311"/>
      <c r="CU75" s="1311"/>
      <c r="CV75" s="1311">
        <v>11.6</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612</v>
      </c>
      <c r="AO77" s="1315"/>
      <c r="AP77" s="1315"/>
      <c r="AQ77" s="1315"/>
      <c r="AR77" s="1315"/>
      <c r="AS77" s="1315"/>
      <c r="AT77" s="1315"/>
      <c r="AU77" s="1315"/>
      <c r="AV77" s="1315"/>
      <c r="AW77" s="1315"/>
      <c r="AX77" s="1315"/>
      <c r="AY77" s="1315"/>
      <c r="AZ77" s="1315"/>
      <c r="BA77" s="1315"/>
      <c r="BB77" s="1314" t="s">
        <v>610</v>
      </c>
      <c r="BC77" s="1314"/>
      <c r="BD77" s="1314"/>
      <c r="BE77" s="1314"/>
      <c r="BF77" s="1314"/>
      <c r="BG77" s="1314"/>
      <c r="BH77" s="1314"/>
      <c r="BI77" s="1314"/>
      <c r="BJ77" s="1314"/>
      <c r="BK77" s="1314"/>
      <c r="BL77" s="1314"/>
      <c r="BM77" s="1314"/>
      <c r="BN77" s="1314"/>
      <c r="BO77" s="1314"/>
      <c r="BP77" s="1311">
        <v>41.5</v>
      </c>
      <c r="BQ77" s="1311"/>
      <c r="BR77" s="1311"/>
      <c r="BS77" s="1311"/>
      <c r="BT77" s="1311"/>
      <c r="BU77" s="1311"/>
      <c r="BV77" s="1311"/>
      <c r="BW77" s="1311"/>
      <c r="BX77" s="1311">
        <v>36.6</v>
      </c>
      <c r="BY77" s="1311"/>
      <c r="BZ77" s="1311"/>
      <c r="CA77" s="1311"/>
      <c r="CB77" s="1311"/>
      <c r="CC77" s="1311"/>
      <c r="CD77" s="1311"/>
      <c r="CE77" s="1311"/>
      <c r="CF77" s="1311">
        <v>37.700000000000003</v>
      </c>
      <c r="CG77" s="1311"/>
      <c r="CH77" s="1311"/>
      <c r="CI77" s="1311"/>
      <c r="CJ77" s="1311"/>
      <c r="CK77" s="1311"/>
      <c r="CL77" s="1311"/>
      <c r="CM77" s="1311"/>
      <c r="CN77" s="1311">
        <v>37.9</v>
      </c>
      <c r="CO77" s="1311"/>
      <c r="CP77" s="1311"/>
      <c r="CQ77" s="1311"/>
      <c r="CR77" s="1311"/>
      <c r="CS77" s="1311"/>
      <c r="CT77" s="1311"/>
      <c r="CU77" s="1311"/>
      <c r="CV77" s="1311">
        <v>38.700000000000003</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614</v>
      </c>
      <c r="BC79" s="1314"/>
      <c r="BD79" s="1314"/>
      <c r="BE79" s="1314"/>
      <c r="BF79" s="1314"/>
      <c r="BG79" s="1314"/>
      <c r="BH79" s="1314"/>
      <c r="BI79" s="1314"/>
      <c r="BJ79" s="1314"/>
      <c r="BK79" s="1314"/>
      <c r="BL79" s="1314"/>
      <c r="BM79" s="1314"/>
      <c r="BN79" s="1314"/>
      <c r="BO79" s="1314"/>
      <c r="BP79" s="1311">
        <v>9.6</v>
      </c>
      <c r="BQ79" s="1311"/>
      <c r="BR79" s="1311"/>
      <c r="BS79" s="1311"/>
      <c r="BT79" s="1311"/>
      <c r="BU79" s="1311"/>
      <c r="BV79" s="1311"/>
      <c r="BW79" s="1311"/>
      <c r="BX79" s="1311">
        <v>9.1999999999999993</v>
      </c>
      <c r="BY79" s="1311"/>
      <c r="BZ79" s="1311"/>
      <c r="CA79" s="1311"/>
      <c r="CB79" s="1311"/>
      <c r="CC79" s="1311"/>
      <c r="CD79" s="1311"/>
      <c r="CE79" s="1311"/>
      <c r="CF79" s="1311">
        <v>8.9</v>
      </c>
      <c r="CG79" s="1311"/>
      <c r="CH79" s="1311"/>
      <c r="CI79" s="1311"/>
      <c r="CJ79" s="1311"/>
      <c r="CK79" s="1311"/>
      <c r="CL79" s="1311"/>
      <c r="CM79" s="1311"/>
      <c r="CN79" s="1311">
        <v>8.6999999999999993</v>
      </c>
      <c r="CO79" s="1311"/>
      <c r="CP79" s="1311"/>
      <c r="CQ79" s="1311"/>
      <c r="CR79" s="1311"/>
      <c r="CS79" s="1311"/>
      <c r="CT79" s="1311"/>
      <c r="CU79" s="1311"/>
      <c r="CV79" s="1311">
        <v>8.8000000000000007</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bbYI6y0kbQEllXc1KZwrHKvRo2fpfJlV7amWOAyLoK+zYuI5m7siOk2AkZ8KwTkQjS1AGGn5XDWUhNa76Euajw==" saltValue="JJz1+RqfI0o44crSBMKZi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F1" zoomScale="80" zoomScaleNormal="80" zoomScaleSheetLayoutView="70" workbookViewId="0">
      <selection activeCell="CD17" sqref="CD17:CE1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501</v>
      </c>
    </row>
  </sheetData>
  <sheetProtection algorithmName="SHA-512" hashValue="eooWYAxQ0Qe/y1xIxcne/HNRHTIdpyHdBxSjL3LhxwWtf860NGddwY6JTTM6zudQHSAEq8gd7FLq4+mI6IVZkg==" saltValue="N+RD8v0tnK0PI12LDKxwa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6" zoomScale="80" zoomScaleNormal="8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501</v>
      </c>
    </row>
  </sheetData>
  <sheetProtection algorithmName="SHA-512" hashValue="GZoVi8nZdT2jtDHBw+m0xt5wjbgLJXbpxpGRektysbKdt3W1WEdVVfkEh2zpJhspY60mdLFt3IVuLP3nTiZwgg==" saltValue="mjIp5g5dg+M+P+4E9habl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552</v>
      </c>
      <c r="G2" s="157"/>
      <c r="H2" s="158"/>
    </row>
    <row r="3" spans="1:8" x14ac:dyDescent="0.15">
      <c r="A3" s="154" t="s">
        <v>545</v>
      </c>
      <c r="B3" s="159"/>
      <c r="C3" s="160"/>
      <c r="D3" s="161">
        <v>62179</v>
      </c>
      <c r="E3" s="162"/>
      <c r="F3" s="163">
        <v>63727</v>
      </c>
      <c r="G3" s="164"/>
      <c r="H3" s="165"/>
    </row>
    <row r="4" spans="1:8" x14ac:dyDescent="0.15">
      <c r="A4" s="166"/>
      <c r="B4" s="167"/>
      <c r="C4" s="168"/>
      <c r="D4" s="169">
        <v>48268</v>
      </c>
      <c r="E4" s="170"/>
      <c r="F4" s="171">
        <v>34577</v>
      </c>
      <c r="G4" s="172"/>
      <c r="H4" s="173"/>
    </row>
    <row r="5" spans="1:8" x14ac:dyDescent="0.15">
      <c r="A5" s="154" t="s">
        <v>547</v>
      </c>
      <c r="B5" s="159"/>
      <c r="C5" s="160"/>
      <c r="D5" s="161">
        <v>49790</v>
      </c>
      <c r="E5" s="162"/>
      <c r="F5" s="163">
        <v>66954</v>
      </c>
      <c r="G5" s="164"/>
      <c r="H5" s="165"/>
    </row>
    <row r="6" spans="1:8" x14ac:dyDescent="0.15">
      <c r="A6" s="166"/>
      <c r="B6" s="167"/>
      <c r="C6" s="168"/>
      <c r="D6" s="169">
        <v>38873</v>
      </c>
      <c r="E6" s="170"/>
      <c r="F6" s="171">
        <v>37305</v>
      </c>
      <c r="G6" s="172"/>
      <c r="H6" s="173"/>
    </row>
    <row r="7" spans="1:8" x14ac:dyDescent="0.15">
      <c r="A7" s="154" t="s">
        <v>548</v>
      </c>
      <c r="B7" s="159"/>
      <c r="C7" s="160"/>
      <c r="D7" s="161">
        <v>42396</v>
      </c>
      <c r="E7" s="162"/>
      <c r="F7" s="163">
        <v>72656</v>
      </c>
      <c r="G7" s="164"/>
      <c r="H7" s="165"/>
    </row>
    <row r="8" spans="1:8" x14ac:dyDescent="0.15">
      <c r="A8" s="166"/>
      <c r="B8" s="167"/>
      <c r="C8" s="168"/>
      <c r="D8" s="169">
        <v>33226</v>
      </c>
      <c r="E8" s="170"/>
      <c r="F8" s="171">
        <v>36448</v>
      </c>
      <c r="G8" s="172"/>
      <c r="H8" s="173"/>
    </row>
    <row r="9" spans="1:8" x14ac:dyDescent="0.15">
      <c r="A9" s="154" t="s">
        <v>549</v>
      </c>
      <c r="B9" s="159"/>
      <c r="C9" s="160"/>
      <c r="D9" s="161">
        <v>36473</v>
      </c>
      <c r="E9" s="162"/>
      <c r="F9" s="163">
        <v>65080</v>
      </c>
      <c r="G9" s="164"/>
      <c r="H9" s="165"/>
    </row>
    <row r="10" spans="1:8" x14ac:dyDescent="0.15">
      <c r="A10" s="166"/>
      <c r="B10" s="167"/>
      <c r="C10" s="168"/>
      <c r="D10" s="169">
        <v>21107</v>
      </c>
      <c r="E10" s="170"/>
      <c r="F10" s="171">
        <v>38201</v>
      </c>
      <c r="G10" s="172"/>
      <c r="H10" s="173"/>
    </row>
    <row r="11" spans="1:8" x14ac:dyDescent="0.15">
      <c r="A11" s="154" t="s">
        <v>550</v>
      </c>
      <c r="B11" s="159"/>
      <c r="C11" s="160"/>
      <c r="D11" s="161">
        <v>52140</v>
      </c>
      <c r="E11" s="162"/>
      <c r="F11" s="163">
        <v>79288</v>
      </c>
      <c r="G11" s="164"/>
      <c r="H11" s="165"/>
    </row>
    <row r="12" spans="1:8" x14ac:dyDescent="0.15">
      <c r="A12" s="166"/>
      <c r="B12" s="167"/>
      <c r="C12" s="174"/>
      <c r="D12" s="169">
        <v>38760</v>
      </c>
      <c r="E12" s="170"/>
      <c r="F12" s="171">
        <v>41870</v>
      </c>
      <c r="G12" s="172"/>
      <c r="H12" s="173"/>
    </row>
    <row r="13" spans="1:8" x14ac:dyDescent="0.15">
      <c r="A13" s="154"/>
      <c r="B13" s="159"/>
      <c r="C13" s="175"/>
      <c r="D13" s="176">
        <v>48596</v>
      </c>
      <c r="E13" s="177"/>
      <c r="F13" s="178">
        <v>69541</v>
      </c>
      <c r="G13" s="179"/>
      <c r="H13" s="165"/>
    </row>
    <row r="14" spans="1:8" x14ac:dyDescent="0.15">
      <c r="A14" s="166"/>
      <c r="B14" s="167"/>
      <c r="C14" s="168"/>
      <c r="D14" s="169">
        <v>36047</v>
      </c>
      <c r="E14" s="170"/>
      <c r="F14" s="171">
        <v>37680</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4.2</v>
      </c>
      <c r="C19" s="180">
        <f>ROUND(VALUE(SUBSTITUTE(実質収支比率等に係る経年分析!G$48,"▲","-")),2)</f>
        <v>4.55</v>
      </c>
      <c r="D19" s="180">
        <f>ROUND(VALUE(SUBSTITUTE(実質収支比率等に係る経年分析!H$48,"▲","-")),2)</f>
        <v>3.99</v>
      </c>
      <c r="E19" s="180">
        <f>ROUND(VALUE(SUBSTITUTE(実質収支比率等に係る経年分析!I$48,"▲","-")),2)</f>
        <v>3.74</v>
      </c>
      <c r="F19" s="180">
        <f>ROUND(VALUE(SUBSTITUTE(実質収支比率等に係る経年分析!J$48,"▲","-")),2)</f>
        <v>3.25</v>
      </c>
    </row>
    <row r="20" spans="1:11" x14ac:dyDescent="0.15">
      <c r="A20" s="180" t="s">
        <v>54</v>
      </c>
      <c r="B20" s="180">
        <f>ROUND(VALUE(SUBSTITUTE(実質収支比率等に係る経年分析!F$47,"▲","-")),2)</f>
        <v>22.5</v>
      </c>
      <c r="C20" s="180">
        <f>ROUND(VALUE(SUBSTITUTE(実質収支比率等に係る経年分析!G$47,"▲","-")),2)</f>
        <v>21.89</v>
      </c>
      <c r="D20" s="180">
        <f>ROUND(VALUE(SUBSTITUTE(実質収支比率等に係る経年分析!H$47,"▲","-")),2)</f>
        <v>19.55</v>
      </c>
      <c r="E20" s="180">
        <f>ROUND(VALUE(SUBSTITUTE(実質収支比率等に係る経年分析!I$47,"▲","-")),2)</f>
        <v>12.44</v>
      </c>
      <c r="F20" s="180">
        <f>ROUND(VALUE(SUBSTITUTE(実質収支比率等に係る経年分析!J$47,"▲","-")),2)</f>
        <v>15</v>
      </c>
    </row>
    <row r="21" spans="1:11" x14ac:dyDescent="0.15">
      <c r="A21" s="180" t="s">
        <v>55</v>
      </c>
      <c r="B21" s="180">
        <f>IF(ISNUMBER(VALUE(SUBSTITUTE(実質収支比率等に係る経年分析!F$49,"▲","-"))),ROUND(VALUE(SUBSTITUTE(実質収支比率等に係る経年分析!F$49,"▲","-")),2),NA())</f>
        <v>-0.15</v>
      </c>
      <c r="C21" s="180">
        <f>IF(ISNUMBER(VALUE(SUBSTITUTE(実質収支比率等に係る経年分析!G$49,"▲","-"))),ROUND(VALUE(SUBSTITUTE(実質収支比率等に係る経年分析!G$49,"▲","-")),2),NA())</f>
        <v>-0.59</v>
      </c>
      <c r="D21" s="180">
        <f>IF(ISNUMBER(VALUE(SUBSTITUTE(実質収支比率等に係る経年分析!H$49,"▲","-"))),ROUND(VALUE(SUBSTITUTE(実質収支比率等に係る経年分析!H$49,"▲","-")),2),NA())</f>
        <v>-3.03</v>
      </c>
      <c r="E21" s="180">
        <f>IF(ISNUMBER(VALUE(SUBSTITUTE(実質収支比率等に係る経年分析!I$49,"▲","-"))),ROUND(VALUE(SUBSTITUTE(実質収支比率等に係る経年分析!I$49,"▲","-")),2),NA())</f>
        <v>-7.4</v>
      </c>
      <c r="F21" s="180">
        <f>IF(ISNUMBER(VALUE(SUBSTITUTE(実質収支比率等に係る経年分析!J$49,"▲","-"))),ROUND(VALUE(SUBSTITUTE(実質収支比率等に係る経年分析!J$49,"▲","-")),2),NA())</f>
        <v>2.31</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公共下水道事業会計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0.28999999999999998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7.0000000000000007E-2</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1.69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1.92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0.63</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4.54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3.99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3.74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3.24</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12.49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13.18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12.48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12.18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11.79</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2.68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4.2300000000000004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0.72</v>
      </c>
      <c r="H36" s="181">
        <f>IF(ROUND(VALUE(SUBSTITUTE(連結実質赤字比率に係る赤字・黒字の構成分析!I$34,"▲", "-")), 2) &lt; 0, ABS(ROUND(VALUE(SUBSTITUTE(連結実質赤字比率に係る赤字・黒字の構成分析!I$34,"▲", "-")), 2)), NA())</f>
        <v>2.15</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0.87</v>
      </c>
      <c r="K36" s="181" t="e">
        <f>IF(ROUND(VALUE(SUBSTITUTE(連結実質赤字比率に係る赤字・黒字の構成分析!J$34,"▲", "-")), 2) &gt;= 0, ABS(ROUND(VALUE(SUBSTITUTE(連結実質赤字比率に係る赤字・黒字の構成分析!J$34,"▲", "-")), 2)), NA())</f>
        <v>#N/A</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825</v>
      </c>
      <c r="E42" s="182"/>
      <c r="F42" s="182"/>
      <c r="G42" s="182">
        <f>'実質公債費比率（分子）の構造'!L$52</f>
        <v>831</v>
      </c>
      <c r="H42" s="182"/>
      <c r="I42" s="182"/>
      <c r="J42" s="182">
        <f>'実質公債費比率（分子）の構造'!M$52</f>
        <v>844</v>
      </c>
      <c r="K42" s="182"/>
      <c r="L42" s="182"/>
      <c r="M42" s="182">
        <f>'実質公債費比率（分子）の構造'!N$52</f>
        <v>833</v>
      </c>
      <c r="N42" s="182"/>
      <c r="O42" s="182"/>
      <c r="P42" s="182">
        <f>'実質公債費比率（分子）の構造'!O$52</f>
        <v>894</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25</v>
      </c>
      <c r="C44" s="182"/>
      <c r="D44" s="182"/>
      <c r="E44" s="182">
        <f>'実質公債費比率（分子）の構造'!L$50</f>
        <v>18</v>
      </c>
      <c r="F44" s="182"/>
      <c r="G44" s="182"/>
      <c r="H44" s="182">
        <f>'実質公債費比率（分子）の構造'!M$50</f>
        <v>14</v>
      </c>
      <c r="I44" s="182"/>
      <c r="J44" s="182"/>
      <c r="K44" s="182">
        <f>'実質公債費比率（分子）の構造'!N$50</f>
        <v>14</v>
      </c>
      <c r="L44" s="182"/>
      <c r="M44" s="182"/>
      <c r="N44" s="182">
        <f>'実質公債費比率（分子）の構造'!O$50</f>
        <v>5</v>
      </c>
      <c r="O44" s="182"/>
      <c r="P44" s="182"/>
    </row>
    <row r="45" spans="1:16" x14ac:dyDescent="0.15">
      <c r="A45" s="182" t="s">
        <v>65</v>
      </c>
      <c r="B45" s="182">
        <f>'実質公債費比率（分子）の構造'!K$49</f>
        <v>5</v>
      </c>
      <c r="C45" s="182"/>
      <c r="D45" s="182"/>
      <c r="E45" s="182">
        <f>'実質公債費比率（分子）の構造'!L$49</f>
        <v>8</v>
      </c>
      <c r="F45" s="182"/>
      <c r="G45" s="182"/>
      <c r="H45" s="182">
        <f>'実質公債費比率（分子）の構造'!M$49</f>
        <v>8</v>
      </c>
      <c r="I45" s="182"/>
      <c r="J45" s="182"/>
      <c r="K45" s="182">
        <f>'実質公債費比率（分子）の構造'!N$49</f>
        <v>8</v>
      </c>
      <c r="L45" s="182"/>
      <c r="M45" s="182"/>
      <c r="N45" s="182">
        <f>'実質公債費比率（分子）の構造'!O$49</f>
        <v>8</v>
      </c>
      <c r="O45" s="182"/>
      <c r="P45" s="182"/>
    </row>
    <row r="46" spans="1:16" x14ac:dyDescent="0.15">
      <c r="A46" s="182" t="s">
        <v>66</v>
      </c>
      <c r="B46" s="182">
        <f>'実質公債費比率（分子）の構造'!K$48</f>
        <v>284</v>
      </c>
      <c r="C46" s="182"/>
      <c r="D46" s="182"/>
      <c r="E46" s="182">
        <f>'実質公債費比率（分子）の構造'!L$48</f>
        <v>293</v>
      </c>
      <c r="F46" s="182"/>
      <c r="G46" s="182"/>
      <c r="H46" s="182">
        <f>'実質公債費比率（分子）の構造'!M$48</f>
        <v>266</v>
      </c>
      <c r="I46" s="182"/>
      <c r="J46" s="182"/>
      <c r="K46" s="182">
        <f>'実質公債費比率（分子）の構造'!N$48</f>
        <v>244</v>
      </c>
      <c r="L46" s="182"/>
      <c r="M46" s="182"/>
      <c r="N46" s="182">
        <f>'実質公債費比率（分子）の構造'!O$48</f>
        <v>249</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1110</v>
      </c>
      <c r="C49" s="182"/>
      <c r="D49" s="182"/>
      <c r="E49" s="182">
        <f>'実質公債費比率（分子）の構造'!L$45</f>
        <v>1078</v>
      </c>
      <c r="F49" s="182"/>
      <c r="G49" s="182"/>
      <c r="H49" s="182">
        <f>'実質公債費比率（分子）の構造'!M$45</f>
        <v>1120</v>
      </c>
      <c r="I49" s="182"/>
      <c r="J49" s="182"/>
      <c r="K49" s="182">
        <f>'実質公債費比率（分子）の構造'!N$45</f>
        <v>1148</v>
      </c>
      <c r="L49" s="182"/>
      <c r="M49" s="182"/>
      <c r="N49" s="182">
        <f>'実質公債費比率（分子）の構造'!O$45</f>
        <v>1247</v>
      </c>
      <c r="O49" s="182"/>
      <c r="P49" s="182"/>
    </row>
    <row r="50" spans="1:16" x14ac:dyDescent="0.15">
      <c r="A50" s="182" t="s">
        <v>70</v>
      </c>
      <c r="B50" s="182" t="e">
        <f>NA()</f>
        <v>#N/A</v>
      </c>
      <c r="C50" s="182">
        <f>IF(ISNUMBER('実質公債費比率（分子）の構造'!K$53),'実質公債費比率（分子）の構造'!K$53,NA())</f>
        <v>599</v>
      </c>
      <c r="D50" s="182" t="e">
        <f>NA()</f>
        <v>#N/A</v>
      </c>
      <c r="E50" s="182" t="e">
        <f>NA()</f>
        <v>#N/A</v>
      </c>
      <c r="F50" s="182">
        <f>IF(ISNUMBER('実質公債費比率（分子）の構造'!L$53),'実質公債費比率（分子）の構造'!L$53,NA())</f>
        <v>566</v>
      </c>
      <c r="G50" s="182" t="e">
        <f>NA()</f>
        <v>#N/A</v>
      </c>
      <c r="H50" s="182" t="e">
        <f>NA()</f>
        <v>#N/A</v>
      </c>
      <c r="I50" s="182">
        <f>IF(ISNUMBER('実質公債費比率（分子）の構造'!M$53),'実質公債費比率（分子）の構造'!M$53,NA())</f>
        <v>564</v>
      </c>
      <c r="J50" s="182" t="e">
        <f>NA()</f>
        <v>#N/A</v>
      </c>
      <c r="K50" s="182" t="e">
        <f>NA()</f>
        <v>#N/A</v>
      </c>
      <c r="L50" s="182">
        <f>IF(ISNUMBER('実質公債費比率（分子）の構造'!N$53),'実質公債費比率（分子）の構造'!N$53,NA())</f>
        <v>581</v>
      </c>
      <c r="M50" s="182" t="e">
        <f>NA()</f>
        <v>#N/A</v>
      </c>
      <c r="N50" s="182" t="e">
        <f>NA()</f>
        <v>#N/A</v>
      </c>
      <c r="O50" s="182">
        <f>IF(ISNUMBER('実質公債費比率（分子）の構造'!O$53),'実質公債費比率（分子）の構造'!O$53,NA())</f>
        <v>615</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8555</v>
      </c>
      <c r="E56" s="181"/>
      <c r="F56" s="181"/>
      <c r="G56" s="181">
        <f>'将来負担比率（分子）の構造'!J$52</f>
        <v>8618</v>
      </c>
      <c r="H56" s="181"/>
      <c r="I56" s="181"/>
      <c r="J56" s="181">
        <f>'将来負担比率（分子）の構造'!K$52</f>
        <v>8582</v>
      </c>
      <c r="K56" s="181"/>
      <c r="L56" s="181"/>
      <c r="M56" s="181">
        <f>'将来負担比率（分子）の構造'!L$52</f>
        <v>8431</v>
      </c>
      <c r="N56" s="181"/>
      <c r="O56" s="181"/>
      <c r="P56" s="181">
        <f>'将来負担比率（分子）の構造'!M$52</f>
        <v>8308</v>
      </c>
    </row>
    <row r="57" spans="1:16" x14ac:dyDescent="0.15">
      <c r="A57" s="181" t="s">
        <v>41</v>
      </c>
      <c r="B57" s="181"/>
      <c r="C57" s="181"/>
      <c r="D57" s="181">
        <f>'将来負担比率（分子）の構造'!I$51</f>
        <v>168</v>
      </c>
      <c r="E57" s="181"/>
      <c r="F57" s="181"/>
      <c r="G57" s="181">
        <f>'将来負担比率（分子）の構造'!J$51</f>
        <v>142</v>
      </c>
      <c r="H57" s="181"/>
      <c r="I57" s="181"/>
      <c r="J57" s="181">
        <f>'将来負担比率（分子）の構造'!K$51</f>
        <v>154</v>
      </c>
      <c r="K57" s="181"/>
      <c r="L57" s="181"/>
      <c r="M57" s="181">
        <f>'将来負担比率（分子）の構造'!L$51</f>
        <v>153</v>
      </c>
      <c r="N57" s="181"/>
      <c r="O57" s="181"/>
      <c r="P57" s="181">
        <f>'将来負担比率（分子）の構造'!M$51</f>
        <v>151</v>
      </c>
    </row>
    <row r="58" spans="1:16" x14ac:dyDescent="0.15">
      <c r="A58" s="181" t="s">
        <v>40</v>
      </c>
      <c r="B58" s="181"/>
      <c r="C58" s="181"/>
      <c r="D58" s="181">
        <f>'将来負担比率（分子）の構造'!I$50</f>
        <v>2505</v>
      </c>
      <c r="E58" s="181"/>
      <c r="F58" s="181"/>
      <c r="G58" s="181">
        <f>'将来負担比率（分子）の構造'!J$50</f>
        <v>2430</v>
      </c>
      <c r="H58" s="181"/>
      <c r="I58" s="181"/>
      <c r="J58" s="181">
        <f>'将来負担比率（分子）の構造'!K$50</f>
        <v>2250</v>
      </c>
      <c r="K58" s="181"/>
      <c r="L58" s="181"/>
      <c r="M58" s="181">
        <f>'将来負担比率（分子）の構造'!L$50</f>
        <v>2160</v>
      </c>
      <c r="N58" s="181"/>
      <c r="O58" s="181"/>
      <c r="P58" s="181">
        <f>'将来負担比率（分子）の構造'!M$50</f>
        <v>2084</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1283</v>
      </c>
      <c r="C62" s="181"/>
      <c r="D62" s="181"/>
      <c r="E62" s="181">
        <f>'将来負担比率（分子）の構造'!J$45</f>
        <v>1246</v>
      </c>
      <c r="F62" s="181"/>
      <c r="G62" s="181"/>
      <c r="H62" s="181">
        <f>'将来負担比率（分子）の構造'!K$45</f>
        <v>1302</v>
      </c>
      <c r="I62" s="181"/>
      <c r="J62" s="181"/>
      <c r="K62" s="181">
        <f>'将来負担比率（分子）の構造'!L$45</f>
        <v>1306</v>
      </c>
      <c r="L62" s="181"/>
      <c r="M62" s="181"/>
      <c r="N62" s="181">
        <f>'将来負担比率（分子）の構造'!M$45</f>
        <v>1329</v>
      </c>
      <c r="O62" s="181"/>
      <c r="P62" s="181"/>
    </row>
    <row r="63" spans="1:16" x14ac:dyDescent="0.15">
      <c r="A63" s="181" t="s">
        <v>33</v>
      </c>
      <c r="B63" s="181">
        <f>'将来負担比率（分子）の構造'!I$44</f>
        <v>76</v>
      </c>
      <c r="C63" s="181"/>
      <c r="D63" s="181"/>
      <c r="E63" s="181">
        <f>'将来負担比率（分子）の構造'!J$44</f>
        <v>67</v>
      </c>
      <c r="F63" s="181"/>
      <c r="G63" s="181"/>
      <c r="H63" s="181">
        <f>'将来負担比率（分子）の構造'!K$44</f>
        <v>57</v>
      </c>
      <c r="I63" s="181"/>
      <c r="J63" s="181"/>
      <c r="K63" s="181">
        <f>'将来負担比率（分子）の構造'!L$44</f>
        <v>48</v>
      </c>
      <c r="L63" s="181"/>
      <c r="M63" s="181"/>
      <c r="N63" s="181">
        <f>'将来負担比率（分子）の構造'!M$44</f>
        <v>38</v>
      </c>
      <c r="O63" s="181"/>
      <c r="P63" s="181"/>
    </row>
    <row r="64" spans="1:16" x14ac:dyDescent="0.15">
      <c r="A64" s="181" t="s">
        <v>32</v>
      </c>
      <c r="B64" s="181">
        <f>'将来負担比率（分子）の構造'!I$43</f>
        <v>2101</v>
      </c>
      <c r="C64" s="181"/>
      <c r="D64" s="181"/>
      <c r="E64" s="181">
        <f>'将来負担比率（分子）の構造'!J$43</f>
        <v>1812</v>
      </c>
      <c r="F64" s="181"/>
      <c r="G64" s="181"/>
      <c r="H64" s="181">
        <f>'将来負担比率（分子）の構造'!K$43</f>
        <v>1733</v>
      </c>
      <c r="I64" s="181"/>
      <c r="J64" s="181"/>
      <c r="K64" s="181">
        <f>'将来負担比率（分子）の構造'!L$43</f>
        <v>1607</v>
      </c>
      <c r="L64" s="181"/>
      <c r="M64" s="181"/>
      <c r="N64" s="181">
        <f>'将来負担比率（分子）の構造'!M$43</f>
        <v>1502</v>
      </c>
      <c r="O64" s="181"/>
      <c r="P64" s="181"/>
    </row>
    <row r="65" spans="1:16" x14ac:dyDescent="0.15">
      <c r="A65" s="181" t="s">
        <v>31</v>
      </c>
      <c r="B65" s="181">
        <f>'将来負担比率（分子）の構造'!I$42</f>
        <v>64</v>
      </c>
      <c r="C65" s="181"/>
      <c r="D65" s="181"/>
      <c r="E65" s="181">
        <f>'将来負担比率（分子）の構造'!J$42</f>
        <v>45</v>
      </c>
      <c r="F65" s="181"/>
      <c r="G65" s="181"/>
      <c r="H65" s="181">
        <f>'将来負担比率（分子）の構造'!K$42</f>
        <v>30</v>
      </c>
      <c r="I65" s="181"/>
      <c r="J65" s="181"/>
      <c r="K65" s="181">
        <f>'将来負担比率（分子）の構造'!L$42</f>
        <v>20</v>
      </c>
      <c r="L65" s="181"/>
      <c r="M65" s="181"/>
      <c r="N65" s="181">
        <f>'将来負担比率（分子）の構造'!M$42</f>
        <v>15</v>
      </c>
      <c r="O65" s="181"/>
      <c r="P65" s="181"/>
    </row>
    <row r="66" spans="1:16" x14ac:dyDescent="0.15">
      <c r="A66" s="181" t="s">
        <v>30</v>
      </c>
      <c r="B66" s="181">
        <f>'将来負担比率（分子）の構造'!I$41</f>
        <v>11072</v>
      </c>
      <c r="C66" s="181"/>
      <c r="D66" s="181"/>
      <c r="E66" s="181">
        <f>'将来負担比率（分子）の構造'!J$41</f>
        <v>10974</v>
      </c>
      <c r="F66" s="181"/>
      <c r="G66" s="181"/>
      <c r="H66" s="181">
        <f>'将来負担比率（分子）の構造'!K$41</f>
        <v>10708</v>
      </c>
      <c r="I66" s="181"/>
      <c r="J66" s="181"/>
      <c r="K66" s="181">
        <f>'将来負担比率（分子）の構造'!L$41</f>
        <v>10240</v>
      </c>
      <c r="L66" s="181"/>
      <c r="M66" s="181"/>
      <c r="N66" s="181">
        <f>'将来負担比率（分子）の構造'!M$41</f>
        <v>9964</v>
      </c>
      <c r="O66" s="181"/>
      <c r="P66" s="181"/>
    </row>
    <row r="67" spans="1:16" x14ac:dyDescent="0.15">
      <c r="A67" s="181" t="s">
        <v>74</v>
      </c>
      <c r="B67" s="181" t="e">
        <f>NA()</f>
        <v>#N/A</v>
      </c>
      <c r="C67" s="181">
        <f>IF(ISNUMBER('将来負担比率（分子）の構造'!I$53), IF('将来負担比率（分子）の構造'!I$53 &lt; 0, 0, '将来負担比率（分子）の構造'!I$53), NA())</f>
        <v>3367</v>
      </c>
      <c r="D67" s="181" t="e">
        <f>NA()</f>
        <v>#N/A</v>
      </c>
      <c r="E67" s="181" t="e">
        <f>NA()</f>
        <v>#N/A</v>
      </c>
      <c r="F67" s="181">
        <f>IF(ISNUMBER('将来負担比率（分子）の構造'!J$53), IF('将来負担比率（分子）の構造'!J$53 &lt; 0, 0, '将来負担比率（分子）の構造'!J$53), NA())</f>
        <v>2954</v>
      </c>
      <c r="G67" s="181" t="e">
        <f>NA()</f>
        <v>#N/A</v>
      </c>
      <c r="H67" s="181" t="e">
        <f>NA()</f>
        <v>#N/A</v>
      </c>
      <c r="I67" s="181">
        <f>IF(ISNUMBER('将来負担比率（分子）の構造'!K$53), IF('将来負担比率（分子）の構造'!K$53 &lt; 0, 0, '将来負担比率（分子）の構造'!K$53), NA())</f>
        <v>2845</v>
      </c>
      <c r="J67" s="181" t="e">
        <f>NA()</f>
        <v>#N/A</v>
      </c>
      <c r="K67" s="181" t="e">
        <f>NA()</f>
        <v>#N/A</v>
      </c>
      <c r="L67" s="181">
        <f>IF(ISNUMBER('将来負担比率（分子）の構造'!L$53), IF('将来負担比率（分子）の構造'!L$53 &lt; 0, 0, '将来負担比率（分子）の構造'!L$53), NA())</f>
        <v>2477</v>
      </c>
      <c r="M67" s="181" t="e">
        <f>NA()</f>
        <v>#N/A</v>
      </c>
      <c r="N67" s="181" t="e">
        <f>NA()</f>
        <v>#N/A</v>
      </c>
      <c r="O67" s="181">
        <f>IF(ISNUMBER('将来負担比率（分子）の構造'!M$53), IF('将来負担比率（分子）の構造'!M$53 &lt; 0, 0, '将来負担比率（分子）の構造'!M$53), NA())</f>
        <v>2305</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1143</v>
      </c>
      <c r="C72" s="185">
        <f>基金残高に係る経年分析!G55</f>
        <v>726</v>
      </c>
      <c r="D72" s="185">
        <f>基金残高に係る経年分析!H55</f>
        <v>889</v>
      </c>
    </row>
    <row r="73" spans="1:16" x14ac:dyDescent="0.15">
      <c r="A73" s="184" t="s">
        <v>77</v>
      </c>
      <c r="B73" s="185">
        <f>基金残高に係る経年分析!F56</f>
        <v>481</v>
      </c>
      <c r="C73" s="185">
        <f>基金残高に係る経年分析!G56</f>
        <v>421</v>
      </c>
      <c r="D73" s="185">
        <f>基金残高に係る経年分析!H56</f>
        <v>286</v>
      </c>
    </row>
    <row r="74" spans="1:16" x14ac:dyDescent="0.15">
      <c r="A74" s="184" t="s">
        <v>78</v>
      </c>
      <c r="B74" s="185">
        <f>基金残高に係る経年分析!F57</f>
        <v>571</v>
      </c>
      <c r="C74" s="185">
        <f>基金残高に係る経年分析!G57</f>
        <v>879</v>
      </c>
      <c r="D74" s="185">
        <f>基金残高に係る経年分析!H57</f>
        <v>812</v>
      </c>
    </row>
  </sheetData>
  <sheetProtection algorithmName="SHA-512" hashValue="mLQd1CQscnFRauXGQXBZCRje2gGaFbWclPVcXdHTDRqixZEqDzZwAShTXpA7hoFGiuJ85xtFC7rL9JBpAmw8ew==" saltValue="99IHnwu/thIwRmSYZyMp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211</v>
      </c>
      <c r="DI1" s="660"/>
      <c r="DJ1" s="660"/>
      <c r="DK1" s="660"/>
      <c r="DL1" s="660"/>
      <c r="DM1" s="660"/>
      <c r="DN1" s="661"/>
      <c r="DO1" s="226"/>
      <c r="DP1" s="659" t="s">
        <v>212</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215</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216</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217</v>
      </c>
      <c r="S4" s="663"/>
      <c r="T4" s="663"/>
      <c r="U4" s="663"/>
      <c r="V4" s="663"/>
      <c r="W4" s="663"/>
      <c r="X4" s="663"/>
      <c r="Y4" s="664"/>
      <c r="Z4" s="662" t="s">
        <v>218</v>
      </c>
      <c r="AA4" s="663"/>
      <c r="AB4" s="663"/>
      <c r="AC4" s="664"/>
      <c r="AD4" s="662" t="s">
        <v>219</v>
      </c>
      <c r="AE4" s="663"/>
      <c r="AF4" s="663"/>
      <c r="AG4" s="663"/>
      <c r="AH4" s="663"/>
      <c r="AI4" s="663"/>
      <c r="AJ4" s="663"/>
      <c r="AK4" s="664"/>
      <c r="AL4" s="662" t="s">
        <v>218</v>
      </c>
      <c r="AM4" s="663"/>
      <c r="AN4" s="663"/>
      <c r="AO4" s="664"/>
      <c r="AP4" s="668" t="s">
        <v>220</v>
      </c>
      <c r="AQ4" s="668"/>
      <c r="AR4" s="668"/>
      <c r="AS4" s="668"/>
      <c r="AT4" s="668"/>
      <c r="AU4" s="668"/>
      <c r="AV4" s="668"/>
      <c r="AW4" s="668"/>
      <c r="AX4" s="668"/>
      <c r="AY4" s="668"/>
      <c r="AZ4" s="668"/>
      <c r="BA4" s="668"/>
      <c r="BB4" s="668"/>
      <c r="BC4" s="668"/>
      <c r="BD4" s="668"/>
      <c r="BE4" s="668"/>
      <c r="BF4" s="668"/>
      <c r="BG4" s="668" t="s">
        <v>221</v>
      </c>
      <c r="BH4" s="668"/>
      <c r="BI4" s="668"/>
      <c r="BJ4" s="668"/>
      <c r="BK4" s="668"/>
      <c r="BL4" s="668"/>
      <c r="BM4" s="668"/>
      <c r="BN4" s="668"/>
      <c r="BO4" s="668" t="s">
        <v>218</v>
      </c>
      <c r="BP4" s="668"/>
      <c r="BQ4" s="668"/>
      <c r="BR4" s="668"/>
      <c r="BS4" s="668" t="s">
        <v>222</v>
      </c>
      <c r="BT4" s="668"/>
      <c r="BU4" s="668"/>
      <c r="BV4" s="668"/>
      <c r="BW4" s="668"/>
      <c r="BX4" s="668"/>
      <c r="BY4" s="668"/>
      <c r="BZ4" s="668"/>
      <c r="CA4" s="668"/>
      <c r="CB4" s="668"/>
      <c r="CD4" s="665" t="s">
        <v>223</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224</v>
      </c>
      <c r="C5" s="670"/>
      <c r="D5" s="670"/>
      <c r="E5" s="670"/>
      <c r="F5" s="670"/>
      <c r="G5" s="670"/>
      <c r="H5" s="670"/>
      <c r="I5" s="670"/>
      <c r="J5" s="670"/>
      <c r="K5" s="670"/>
      <c r="L5" s="670"/>
      <c r="M5" s="670"/>
      <c r="N5" s="670"/>
      <c r="O5" s="670"/>
      <c r="P5" s="670"/>
      <c r="Q5" s="671"/>
      <c r="R5" s="672">
        <v>2020298</v>
      </c>
      <c r="S5" s="673"/>
      <c r="T5" s="673"/>
      <c r="U5" s="673"/>
      <c r="V5" s="673"/>
      <c r="W5" s="673"/>
      <c r="X5" s="673"/>
      <c r="Y5" s="674"/>
      <c r="Z5" s="675">
        <v>19.399999999999999</v>
      </c>
      <c r="AA5" s="675"/>
      <c r="AB5" s="675"/>
      <c r="AC5" s="675"/>
      <c r="AD5" s="676">
        <v>1894497</v>
      </c>
      <c r="AE5" s="676"/>
      <c r="AF5" s="676"/>
      <c r="AG5" s="676"/>
      <c r="AH5" s="676"/>
      <c r="AI5" s="676"/>
      <c r="AJ5" s="676"/>
      <c r="AK5" s="676"/>
      <c r="AL5" s="677">
        <v>33.200000000000003</v>
      </c>
      <c r="AM5" s="678"/>
      <c r="AN5" s="678"/>
      <c r="AO5" s="679"/>
      <c r="AP5" s="669" t="s">
        <v>225</v>
      </c>
      <c r="AQ5" s="670"/>
      <c r="AR5" s="670"/>
      <c r="AS5" s="670"/>
      <c r="AT5" s="670"/>
      <c r="AU5" s="670"/>
      <c r="AV5" s="670"/>
      <c r="AW5" s="670"/>
      <c r="AX5" s="670"/>
      <c r="AY5" s="670"/>
      <c r="AZ5" s="670"/>
      <c r="BA5" s="670"/>
      <c r="BB5" s="670"/>
      <c r="BC5" s="670"/>
      <c r="BD5" s="670"/>
      <c r="BE5" s="670"/>
      <c r="BF5" s="671"/>
      <c r="BG5" s="683">
        <v>1894497</v>
      </c>
      <c r="BH5" s="684"/>
      <c r="BI5" s="684"/>
      <c r="BJ5" s="684"/>
      <c r="BK5" s="684"/>
      <c r="BL5" s="684"/>
      <c r="BM5" s="684"/>
      <c r="BN5" s="685"/>
      <c r="BO5" s="686">
        <v>93.8</v>
      </c>
      <c r="BP5" s="686"/>
      <c r="BQ5" s="686"/>
      <c r="BR5" s="686"/>
      <c r="BS5" s="687">
        <v>12991</v>
      </c>
      <c r="BT5" s="687"/>
      <c r="BU5" s="687"/>
      <c r="BV5" s="687"/>
      <c r="BW5" s="687"/>
      <c r="BX5" s="687"/>
      <c r="BY5" s="687"/>
      <c r="BZ5" s="687"/>
      <c r="CA5" s="687"/>
      <c r="CB5" s="691"/>
      <c r="CD5" s="665" t="s">
        <v>220</v>
      </c>
      <c r="CE5" s="666"/>
      <c r="CF5" s="666"/>
      <c r="CG5" s="666"/>
      <c r="CH5" s="666"/>
      <c r="CI5" s="666"/>
      <c r="CJ5" s="666"/>
      <c r="CK5" s="666"/>
      <c r="CL5" s="666"/>
      <c r="CM5" s="666"/>
      <c r="CN5" s="666"/>
      <c r="CO5" s="666"/>
      <c r="CP5" s="666"/>
      <c r="CQ5" s="667"/>
      <c r="CR5" s="665" t="s">
        <v>226</v>
      </c>
      <c r="CS5" s="666"/>
      <c r="CT5" s="666"/>
      <c r="CU5" s="666"/>
      <c r="CV5" s="666"/>
      <c r="CW5" s="666"/>
      <c r="CX5" s="666"/>
      <c r="CY5" s="667"/>
      <c r="CZ5" s="665" t="s">
        <v>218</v>
      </c>
      <c r="DA5" s="666"/>
      <c r="DB5" s="666"/>
      <c r="DC5" s="667"/>
      <c r="DD5" s="665" t="s">
        <v>227</v>
      </c>
      <c r="DE5" s="666"/>
      <c r="DF5" s="666"/>
      <c r="DG5" s="666"/>
      <c r="DH5" s="666"/>
      <c r="DI5" s="666"/>
      <c r="DJ5" s="666"/>
      <c r="DK5" s="666"/>
      <c r="DL5" s="666"/>
      <c r="DM5" s="666"/>
      <c r="DN5" s="666"/>
      <c r="DO5" s="666"/>
      <c r="DP5" s="667"/>
      <c r="DQ5" s="665" t="s">
        <v>228</v>
      </c>
      <c r="DR5" s="666"/>
      <c r="DS5" s="666"/>
      <c r="DT5" s="666"/>
      <c r="DU5" s="666"/>
      <c r="DV5" s="666"/>
      <c r="DW5" s="666"/>
      <c r="DX5" s="666"/>
      <c r="DY5" s="666"/>
      <c r="DZ5" s="666"/>
      <c r="EA5" s="666"/>
      <c r="EB5" s="666"/>
      <c r="EC5" s="667"/>
    </row>
    <row r="6" spans="2:143" ht="11.25" customHeight="1" x14ac:dyDescent="0.15">
      <c r="B6" s="680" t="s">
        <v>229</v>
      </c>
      <c r="C6" s="681"/>
      <c r="D6" s="681"/>
      <c r="E6" s="681"/>
      <c r="F6" s="681"/>
      <c r="G6" s="681"/>
      <c r="H6" s="681"/>
      <c r="I6" s="681"/>
      <c r="J6" s="681"/>
      <c r="K6" s="681"/>
      <c r="L6" s="681"/>
      <c r="M6" s="681"/>
      <c r="N6" s="681"/>
      <c r="O6" s="681"/>
      <c r="P6" s="681"/>
      <c r="Q6" s="682"/>
      <c r="R6" s="683">
        <v>64178</v>
      </c>
      <c r="S6" s="684"/>
      <c r="T6" s="684"/>
      <c r="U6" s="684"/>
      <c r="V6" s="684"/>
      <c r="W6" s="684"/>
      <c r="X6" s="684"/>
      <c r="Y6" s="685"/>
      <c r="Z6" s="686">
        <v>0.6</v>
      </c>
      <c r="AA6" s="686"/>
      <c r="AB6" s="686"/>
      <c r="AC6" s="686"/>
      <c r="AD6" s="687">
        <v>64178</v>
      </c>
      <c r="AE6" s="687"/>
      <c r="AF6" s="687"/>
      <c r="AG6" s="687"/>
      <c r="AH6" s="687"/>
      <c r="AI6" s="687"/>
      <c r="AJ6" s="687"/>
      <c r="AK6" s="687"/>
      <c r="AL6" s="688">
        <v>1.1000000000000001</v>
      </c>
      <c r="AM6" s="689"/>
      <c r="AN6" s="689"/>
      <c r="AO6" s="690"/>
      <c r="AP6" s="680" t="s">
        <v>230</v>
      </c>
      <c r="AQ6" s="681"/>
      <c r="AR6" s="681"/>
      <c r="AS6" s="681"/>
      <c r="AT6" s="681"/>
      <c r="AU6" s="681"/>
      <c r="AV6" s="681"/>
      <c r="AW6" s="681"/>
      <c r="AX6" s="681"/>
      <c r="AY6" s="681"/>
      <c r="AZ6" s="681"/>
      <c r="BA6" s="681"/>
      <c r="BB6" s="681"/>
      <c r="BC6" s="681"/>
      <c r="BD6" s="681"/>
      <c r="BE6" s="681"/>
      <c r="BF6" s="682"/>
      <c r="BG6" s="683">
        <v>1894497</v>
      </c>
      <c r="BH6" s="684"/>
      <c r="BI6" s="684"/>
      <c r="BJ6" s="684"/>
      <c r="BK6" s="684"/>
      <c r="BL6" s="684"/>
      <c r="BM6" s="684"/>
      <c r="BN6" s="685"/>
      <c r="BO6" s="686">
        <v>93.8</v>
      </c>
      <c r="BP6" s="686"/>
      <c r="BQ6" s="686"/>
      <c r="BR6" s="686"/>
      <c r="BS6" s="687">
        <v>12991</v>
      </c>
      <c r="BT6" s="687"/>
      <c r="BU6" s="687"/>
      <c r="BV6" s="687"/>
      <c r="BW6" s="687"/>
      <c r="BX6" s="687"/>
      <c r="BY6" s="687"/>
      <c r="BZ6" s="687"/>
      <c r="CA6" s="687"/>
      <c r="CB6" s="691"/>
      <c r="CD6" s="694" t="s">
        <v>231</v>
      </c>
      <c r="CE6" s="695"/>
      <c r="CF6" s="695"/>
      <c r="CG6" s="695"/>
      <c r="CH6" s="695"/>
      <c r="CI6" s="695"/>
      <c r="CJ6" s="695"/>
      <c r="CK6" s="695"/>
      <c r="CL6" s="695"/>
      <c r="CM6" s="695"/>
      <c r="CN6" s="695"/>
      <c r="CO6" s="695"/>
      <c r="CP6" s="695"/>
      <c r="CQ6" s="696"/>
      <c r="CR6" s="683">
        <v>116438</v>
      </c>
      <c r="CS6" s="684"/>
      <c r="CT6" s="684"/>
      <c r="CU6" s="684"/>
      <c r="CV6" s="684"/>
      <c r="CW6" s="684"/>
      <c r="CX6" s="684"/>
      <c r="CY6" s="685"/>
      <c r="CZ6" s="677">
        <v>1.1000000000000001</v>
      </c>
      <c r="DA6" s="678"/>
      <c r="DB6" s="678"/>
      <c r="DC6" s="697"/>
      <c r="DD6" s="692" t="s">
        <v>232</v>
      </c>
      <c r="DE6" s="684"/>
      <c r="DF6" s="684"/>
      <c r="DG6" s="684"/>
      <c r="DH6" s="684"/>
      <c r="DI6" s="684"/>
      <c r="DJ6" s="684"/>
      <c r="DK6" s="684"/>
      <c r="DL6" s="684"/>
      <c r="DM6" s="684"/>
      <c r="DN6" s="684"/>
      <c r="DO6" s="684"/>
      <c r="DP6" s="685"/>
      <c r="DQ6" s="692">
        <v>116438</v>
      </c>
      <c r="DR6" s="684"/>
      <c r="DS6" s="684"/>
      <c r="DT6" s="684"/>
      <c r="DU6" s="684"/>
      <c r="DV6" s="684"/>
      <c r="DW6" s="684"/>
      <c r="DX6" s="684"/>
      <c r="DY6" s="684"/>
      <c r="DZ6" s="684"/>
      <c r="EA6" s="684"/>
      <c r="EB6" s="684"/>
      <c r="EC6" s="693"/>
    </row>
    <row r="7" spans="2:143" ht="11.25" customHeight="1" x14ac:dyDescent="0.15">
      <c r="B7" s="680" t="s">
        <v>233</v>
      </c>
      <c r="C7" s="681"/>
      <c r="D7" s="681"/>
      <c r="E7" s="681"/>
      <c r="F7" s="681"/>
      <c r="G7" s="681"/>
      <c r="H7" s="681"/>
      <c r="I7" s="681"/>
      <c r="J7" s="681"/>
      <c r="K7" s="681"/>
      <c r="L7" s="681"/>
      <c r="M7" s="681"/>
      <c r="N7" s="681"/>
      <c r="O7" s="681"/>
      <c r="P7" s="681"/>
      <c r="Q7" s="682"/>
      <c r="R7" s="683">
        <v>2057</v>
      </c>
      <c r="S7" s="684"/>
      <c r="T7" s="684"/>
      <c r="U7" s="684"/>
      <c r="V7" s="684"/>
      <c r="W7" s="684"/>
      <c r="X7" s="684"/>
      <c r="Y7" s="685"/>
      <c r="Z7" s="686">
        <v>0</v>
      </c>
      <c r="AA7" s="686"/>
      <c r="AB7" s="686"/>
      <c r="AC7" s="686"/>
      <c r="AD7" s="687">
        <v>2057</v>
      </c>
      <c r="AE7" s="687"/>
      <c r="AF7" s="687"/>
      <c r="AG7" s="687"/>
      <c r="AH7" s="687"/>
      <c r="AI7" s="687"/>
      <c r="AJ7" s="687"/>
      <c r="AK7" s="687"/>
      <c r="AL7" s="688">
        <v>0</v>
      </c>
      <c r="AM7" s="689"/>
      <c r="AN7" s="689"/>
      <c r="AO7" s="690"/>
      <c r="AP7" s="680" t="s">
        <v>234</v>
      </c>
      <c r="AQ7" s="681"/>
      <c r="AR7" s="681"/>
      <c r="AS7" s="681"/>
      <c r="AT7" s="681"/>
      <c r="AU7" s="681"/>
      <c r="AV7" s="681"/>
      <c r="AW7" s="681"/>
      <c r="AX7" s="681"/>
      <c r="AY7" s="681"/>
      <c r="AZ7" s="681"/>
      <c r="BA7" s="681"/>
      <c r="BB7" s="681"/>
      <c r="BC7" s="681"/>
      <c r="BD7" s="681"/>
      <c r="BE7" s="681"/>
      <c r="BF7" s="682"/>
      <c r="BG7" s="683">
        <v>873447</v>
      </c>
      <c r="BH7" s="684"/>
      <c r="BI7" s="684"/>
      <c r="BJ7" s="684"/>
      <c r="BK7" s="684"/>
      <c r="BL7" s="684"/>
      <c r="BM7" s="684"/>
      <c r="BN7" s="685"/>
      <c r="BO7" s="686">
        <v>43.2</v>
      </c>
      <c r="BP7" s="686"/>
      <c r="BQ7" s="686"/>
      <c r="BR7" s="686"/>
      <c r="BS7" s="687">
        <v>12991</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2229289</v>
      </c>
      <c r="CS7" s="684"/>
      <c r="CT7" s="684"/>
      <c r="CU7" s="684"/>
      <c r="CV7" s="684"/>
      <c r="CW7" s="684"/>
      <c r="CX7" s="684"/>
      <c r="CY7" s="685"/>
      <c r="CZ7" s="686">
        <v>21.8</v>
      </c>
      <c r="DA7" s="686"/>
      <c r="DB7" s="686"/>
      <c r="DC7" s="686"/>
      <c r="DD7" s="692">
        <v>351481</v>
      </c>
      <c r="DE7" s="684"/>
      <c r="DF7" s="684"/>
      <c r="DG7" s="684"/>
      <c r="DH7" s="684"/>
      <c r="DI7" s="684"/>
      <c r="DJ7" s="684"/>
      <c r="DK7" s="684"/>
      <c r="DL7" s="684"/>
      <c r="DM7" s="684"/>
      <c r="DN7" s="684"/>
      <c r="DO7" s="684"/>
      <c r="DP7" s="685"/>
      <c r="DQ7" s="692">
        <v>1797414</v>
      </c>
      <c r="DR7" s="684"/>
      <c r="DS7" s="684"/>
      <c r="DT7" s="684"/>
      <c r="DU7" s="684"/>
      <c r="DV7" s="684"/>
      <c r="DW7" s="684"/>
      <c r="DX7" s="684"/>
      <c r="DY7" s="684"/>
      <c r="DZ7" s="684"/>
      <c r="EA7" s="684"/>
      <c r="EB7" s="684"/>
      <c r="EC7" s="693"/>
    </row>
    <row r="8" spans="2:143" ht="11.25" customHeight="1" x14ac:dyDescent="0.15">
      <c r="B8" s="680" t="s">
        <v>236</v>
      </c>
      <c r="C8" s="681"/>
      <c r="D8" s="681"/>
      <c r="E8" s="681"/>
      <c r="F8" s="681"/>
      <c r="G8" s="681"/>
      <c r="H8" s="681"/>
      <c r="I8" s="681"/>
      <c r="J8" s="681"/>
      <c r="K8" s="681"/>
      <c r="L8" s="681"/>
      <c r="M8" s="681"/>
      <c r="N8" s="681"/>
      <c r="O8" s="681"/>
      <c r="P8" s="681"/>
      <c r="Q8" s="682"/>
      <c r="R8" s="683">
        <v>10527</v>
      </c>
      <c r="S8" s="684"/>
      <c r="T8" s="684"/>
      <c r="U8" s="684"/>
      <c r="V8" s="684"/>
      <c r="W8" s="684"/>
      <c r="X8" s="684"/>
      <c r="Y8" s="685"/>
      <c r="Z8" s="686">
        <v>0.1</v>
      </c>
      <c r="AA8" s="686"/>
      <c r="AB8" s="686"/>
      <c r="AC8" s="686"/>
      <c r="AD8" s="687">
        <v>10527</v>
      </c>
      <c r="AE8" s="687"/>
      <c r="AF8" s="687"/>
      <c r="AG8" s="687"/>
      <c r="AH8" s="687"/>
      <c r="AI8" s="687"/>
      <c r="AJ8" s="687"/>
      <c r="AK8" s="687"/>
      <c r="AL8" s="688">
        <v>0.2</v>
      </c>
      <c r="AM8" s="689"/>
      <c r="AN8" s="689"/>
      <c r="AO8" s="690"/>
      <c r="AP8" s="680" t="s">
        <v>237</v>
      </c>
      <c r="AQ8" s="681"/>
      <c r="AR8" s="681"/>
      <c r="AS8" s="681"/>
      <c r="AT8" s="681"/>
      <c r="AU8" s="681"/>
      <c r="AV8" s="681"/>
      <c r="AW8" s="681"/>
      <c r="AX8" s="681"/>
      <c r="AY8" s="681"/>
      <c r="AZ8" s="681"/>
      <c r="BA8" s="681"/>
      <c r="BB8" s="681"/>
      <c r="BC8" s="681"/>
      <c r="BD8" s="681"/>
      <c r="BE8" s="681"/>
      <c r="BF8" s="682"/>
      <c r="BG8" s="683">
        <v>28647</v>
      </c>
      <c r="BH8" s="684"/>
      <c r="BI8" s="684"/>
      <c r="BJ8" s="684"/>
      <c r="BK8" s="684"/>
      <c r="BL8" s="684"/>
      <c r="BM8" s="684"/>
      <c r="BN8" s="685"/>
      <c r="BO8" s="686">
        <v>1.4</v>
      </c>
      <c r="BP8" s="686"/>
      <c r="BQ8" s="686"/>
      <c r="BR8" s="686"/>
      <c r="BS8" s="692" t="s">
        <v>232</v>
      </c>
      <c r="BT8" s="684"/>
      <c r="BU8" s="684"/>
      <c r="BV8" s="684"/>
      <c r="BW8" s="684"/>
      <c r="BX8" s="684"/>
      <c r="BY8" s="684"/>
      <c r="BZ8" s="684"/>
      <c r="CA8" s="684"/>
      <c r="CB8" s="693"/>
      <c r="CD8" s="698" t="s">
        <v>238</v>
      </c>
      <c r="CE8" s="699"/>
      <c r="CF8" s="699"/>
      <c r="CG8" s="699"/>
      <c r="CH8" s="699"/>
      <c r="CI8" s="699"/>
      <c r="CJ8" s="699"/>
      <c r="CK8" s="699"/>
      <c r="CL8" s="699"/>
      <c r="CM8" s="699"/>
      <c r="CN8" s="699"/>
      <c r="CO8" s="699"/>
      <c r="CP8" s="699"/>
      <c r="CQ8" s="700"/>
      <c r="CR8" s="683">
        <v>3239644</v>
      </c>
      <c r="CS8" s="684"/>
      <c r="CT8" s="684"/>
      <c r="CU8" s="684"/>
      <c r="CV8" s="684"/>
      <c r="CW8" s="684"/>
      <c r="CX8" s="684"/>
      <c r="CY8" s="685"/>
      <c r="CZ8" s="686">
        <v>31.7</v>
      </c>
      <c r="DA8" s="686"/>
      <c r="DB8" s="686"/>
      <c r="DC8" s="686"/>
      <c r="DD8" s="692">
        <v>9238</v>
      </c>
      <c r="DE8" s="684"/>
      <c r="DF8" s="684"/>
      <c r="DG8" s="684"/>
      <c r="DH8" s="684"/>
      <c r="DI8" s="684"/>
      <c r="DJ8" s="684"/>
      <c r="DK8" s="684"/>
      <c r="DL8" s="684"/>
      <c r="DM8" s="684"/>
      <c r="DN8" s="684"/>
      <c r="DO8" s="684"/>
      <c r="DP8" s="685"/>
      <c r="DQ8" s="692">
        <v>1745304</v>
      </c>
      <c r="DR8" s="684"/>
      <c r="DS8" s="684"/>
      <c r="DT8" s="684"/>
      <c r="DU8" s="684"/>
      <c r="DV8" s="684"/>
      <c r="DW8" s="684"/>
      <c r="DX8" s="684"/>
      <c r="DY8" s="684"/>
      <c r="DZ8" s="684"/>
      <c r="EA8" s="684"/>
      <c r="EB8" s="684"/>
      <c r="EC8" s="693"/>
    </row>
    <row r="9" spans="2:143" ht="11.25" customHeight="1" x14ac:dyDescent="0.15">
      <c r="B9" s="680" t="s">
        <v>239</v>
      </c>
      <c r="C9" s="681"/>
      <c r="D9" s="681"/>
      <c r="E9" s="681"/>
      <c r="F9" s="681"/>
      <c r="G9" s="681"/>
      <c r="H9" s="681"/>
      <c r="I9" s="681"/>
      <c r="J9" s="681"/>
      <c r="K9" s="681"/>
      <c r="L9" s="681"/>
      <c r="M9" s="681"/>
      <c r="N9" s="681"/>
      <c r="O9" s="681"/>
      <c r="P9" s="681"/>
      <c r="Q9" s="682"/>
      <c r="R9" s="683">
        <v>5753</v>
      </c>
      <c r="S9" s="684"/>
      <c r="T9" s="684"/>
      <c r="U9" s="684"/>
      <c r="V9" s="684"/>
      <c r="W9" s="684"/>
      <c r="X9" s="684"/>
      <c r="Y9" s="685"/>
      <c r="Z9" s="686">
        <v>0.1</v>
      </c>
      <c r="AA9" s="686"/>
      <c r="AB9" s="686"/>
      <c r="AC9" s="686"/>
      <c r="AD9" s="687">
        <v>5753</v>
      </c>
      <c r="AE9" s="687"/>
      <c r="AF9" s="687"/>
      <c r="AG9" s="687"/>
      <c r="AH9" s="687"/>
      <c r="AI9" s="687"/>
      <c r="AJ9" s="687"/>
      <c r="AK9" s="687"/>
      <c r="AL9" s="688">
        <v>0.1</v>
      </c>
      <c r="AM9" s="689"/>
      <c r="AN9" s="689"/>
      <c r="AO9" s="690"/>
      <c r="AP9" s="680" t="s">
        <v>240</v>
      </c>
      <c r="AQ9" s="681"/>
      <c r="AR9" s="681"/>
      <c r="AS9" s="681"/>
      <c r="AT9" s="681"/>
      <c r="AU9" s="681"/>
      <c r="AV9" s="681"/>
      <c r="AW9" s="681"/>
      <c r="AX9" s="681"/>
      <c r="AY9" s="681"/>
      <c r="AZ9" s="681"/>
      <c r="BA9" s="681"/>
      <c r="BB9" s="681"/>
      <c r="BC9" s="681"/>
      <c r="BD9" s="681"/>
      <c r="BE9" s="681"/>
      <c r="BF9" s="682"/>
      <c r="BG9" s="683">
        <v>705766</v>
      </c>
      <c r="BH9" s="684"/>
      <c r="BI9" s="684"/>
      <c r="BJ9" s="684"/>
      <c r="BK9" s="684"/>
      <c r="BL9" s="684"/>
      <c r="BM9" s="684"/>
      <c r="BN9" s="685"/>
      <c r="BO9" s="686">
        <v>34.9</v>
      </c>
      <c r="BP9" s="686"/>
      <c r="BQ9" s="686"/>
      <c r="BR9" s="686"/>
      <c r="BS9" s="692" t="s">
        <v>137</v>
      </c>
      <c r="BT9" s="684"/>
      <c r="BU9" s="684"/>
      <c r="BV9" s="684"/>
      <c r="BW9" s="684"/>
      <c r="BX9" s="684"/>
      <c r="BY9" s="684"/>
      <c r="BZ9" s="684"/>
      <c r="CA9" s="684"/>
      <c r="CB9" s="693"/>
      <c r="CD9" s="698" t="s">
        <v>241</v>
      </c>
      <c r="CE9" s="699"/>
      <c r="CF9" s="699"/>
      <c r="CG9" s="699"/>
      <c r="CH9" s="699"/>
      <c r="CI9" s="699"/>
      <c r="CJ9" s="699"/>
      <c r="CK9" s="699"/>
      <c r="CL9" s="699"/>
      <c r="CM9" s="699"/>
      <c r="CN9" s="699"/>
      <c r="CO9" s="699"/>
      <c r="CP9" s="699"/>
      <c r="CQ9" s="700"/>
      <c r="CR9" s="683">
        <v>1403028</v>
      </c>
      <c r="CS9" s="684"/>
      <c r="CT9" s="684"/>
      <c r="CU9" s="684"/>
      <c r="CV9" s="684"/>
      <c r="CW9" s="684"/>
      <c r="CX9" s="684"/>
      <c r="CY9" s="685"/>
      <c r="CZ9" s="686">
        <v>13.7</v>
      </c>
      <c r="DA9" s="686"/>
      <c r="DB9" s="686"/>
      <c r="DC9" s="686"/>
      <c r="DD9" s="692">
        <v>160225</v>
      </c>
      <c r="DE9" s="684"/>
      <c r="DF9" s="684"/>
      <c r="DG9" s="684"/>
      <c r="DH9" s="684"/>
      <c r="DI9" s="684"/>
      <c r="DJ9" s="684"/>
      <c r="DK9" s="684"/>
      <c r="DL9" s="684"/>
      <c r="DM9" s="684"/>
      <c r="DN9" s="684"/>
      <c r="DO9" s="684"/>
      <c r="DP9" s="685"/>
      <c r="DQ9" s="692">
        <v>1065224</v>
      </c>
      <c r="DR9" s="684"/>
      <c r="DS9" s="684"/>
      <c r="DT9" s="684"/>
      <c r="DU9" s="684"/>
      <c r="DV9" s="684"/>
      <c r="DW9" s="684"/>
      <c r="DX9" s="684"/>
      <c r="DY9" s="684"/>
      <c r="DZ9" s="684"/>
      <c r="EA9" s="684"/>
      <c r="EB9" s="684"/>
      <c r="EC9" s="693"/>
    </row>
    <row r="10" spans="2:143" ht="11.25" customHeight="1" x14ac:dyDescent="0.15">
      <c r="B10" s="680" t="s">
        <v>242</v>
      </c>
      <c r="C10" s="681"/>
      <c r="D10" s="681"/>
      <c r="E10" s="681"/>
      <c r="F10" s="681"/>
      <c r="G10" s="681"/>
      <c r="H10" s="681"/>
      <c r="I10" s="681"/>
      <c r="J10" s="681"/>
      <c r="K10" s="681"/>
      <c r="L10" s="681"/>
      <c r="M10" s="681"/>
      <c r="N10" s="681"/>
      <c r="O10" s="681"/>
      <c r="P10" s="681"/>
      <c r="Q10" s="682"/>
      <c r="R10" s="683" t="s">
        <v>232</v>
      </c>
      <c r="S10" s="684"/>
      <c r="T10" s="684"/>
      <c r="U10" s="684"/>
      <c r="V10" s="684"/>
      <c r="W10" s="684"/>
      <c r="X10" s="684"/>
      <c r="Y10" s="685"/>
      <c r="Z10" s="686" t="s">
        <v>137</v>
      </c>
      <c r="AA10" s="686"/>
      <c r="AB10" s="686"/>
      <c r="AC10" s="686"/>
      <c r="AD10" s="687" t="s">
        <v>232</v>
      </c>
      <c r="AE10" s="687"/>
      <c r="AF10" s="687"/>
      <c r="AG10" s="687"/>
      <c r="AH10" s="687"/>
      <c r="AI10" s="687"/>
      <c r="AJ10" s="687"/>
      <c r="AK10" s="687"/>
      <c r="AL10" s="688" t="s">
        <v>137</v>
      </c>
      <c r="AM10" s="689"/>
      <c r="AN10" s="689"/>
      <c r="AO10" s="690"/>
      <c r="AP10" s="680" t="s">
        <v>243</v>
      </c>
      <c r="AQ10" s="681"/>
      <c r="AR10" s="681"/>
      <c r="AS10" s="681"/>
      <c r="AT10" s="681"/>
      <c r="AU10" s="681"/>
      <c r="AV10" s="681"/>
      <c r="AW10" s="681"/>
      <c r="AX10" s="681"/>
      <c r="AY10" s="681"/>
      <c r="AZ10" s="681"/>
      <c r="BA10" s="681"/>
      <c r="BB10" s="681"/>
      <c r="BC10" s="681"/>
      <c r="BD10" s="681"/>
      <c r="BE10" s="681"/>
      <c r="BF10" s="682"/>
      <c r="BG10" s="683">
        <v>57458</v>
      </c>
      <c r="BH10" s="684"/>
      <c r="BI10" s="684"/>
      <c r="BJ10" s="684"/>
      <c r="BK10" s="684"/>
      <c r="BL10" s="684"/>
      <c r="BM10" s="684"/>
      <c r="BN10" s="685"/>
      <c r="BO10" s="686">
        <v>2.8</v>
      </c>
      <c r="BP10" s="686"/>
      <c r="BQ10" s="686"/>
      <c r="BR10" s="686"/>
      <c r="BS10" s="692" t="s">
        <v>137</v>
      </c>
      <c r="BT10" s="684"/>
      <c r="BU10" s="684"/>
      <c r="BV10" s="684"/>
      <c r="BW10" s="684"/>
      <c r="BX10" s="684"/>
      <c r="BY10" s="684"/>
      <c r="BZ10" s="684"/>
      <c r="CA10" s="684"/>
      <c r="CB10" s="693"/>
      <c r="CD10" s="698" t="s">
        <v>244</v>
      </c>
      <c r="CE10" s="699"/>
      <c r="CF10" s="699"/>
      <c r="CG10" s="699"/>
      <c r="CH10" s="699"/>
      <c r="CI10" s="699"/>
      <c r="CJ10" s="699"/>
      <c r="CK10" s="699"/>
      <c r="CL10" s="699"/>
      <c r="CM10" s="699"/>
      <c r="CN10" s="699"/>
      <c r="CO10" s="699"/>
      <c r="CP10" s="699"/>
      <c r="CQ10" s="700"/>
      <c r="CR10" s="683" t="s">
        <v>137</v>
      </c>
      <c r="CS10" s="684"/>
      <c r="CT10" s="684"/>
      <c r="CU10" s="684"/>
      <c r="CV10" s="684"/>
      <c r="CW10" s="684"/>
      <c r="CX10" s="684"/>
      <c r="CY10" s="685"/>
      <c r="CZ10" s="686" t="s">
        <v>137</v>
      </c>
      <c r="DA10" s="686"/>
      <c r="DB10" s="686"/>
      <c r="DC10" s="686"/>
      <c r="DD10" s="692" t="s">
        <v>232</v>
      </c>
      <c r="DE10" s="684"/>
      <c r="DF10" s="684"/>
      <c r="DG10" s="684"/>
      <c r="DH10" s="684"/>
      <c r="DI10" s="684"/>
      <c r="DJ10" s="684"/>
      <c r="DK10" s="684"/>
      <c r="DL10" s="684"/>
      <c r="DM10" s="684"/>
      <c r="DN10" s="684"/>
      <c r="DO10" s="684"/>
      <c r="DP10" s="685"/>
      <c r="DQ10" s="692" t="s">
        <v>232</v>
      </c>
      <c r="DR10" s="684"/>
      <c r="DS10" s="684"/>
      <c r="DT10" s="684"/>
      <c r="DU10" s="684"/>
      <c r="DV10" s="684"/>
      <c r="DW10" s="684"/>
      <c r="DX10" s="684"/>
      <c r="DY10" s="684"/>
      <c r="DZ10" s="684"/>
      <c r="EA10" s="684"/>
      <c r="EB10" s="684"/>
      <c r="EC10" s="693"/>
    </row>
    <row r="11" spans="2:143" ht="11.25" customHeight="1" x14ac:dyDescent="0.15">
      <c r="B11" s="680" t="s">
        <v>245</v>
      </c>
      <c r="C11" s="681"/>
      <c r="D11" s="681"/>
      <c r="E11" s="681"/>
      <c r="F11" s="681"/>
      <c r="G11" s="681"/>
      <c r="H11" s="681"/>
      <c r="I11" s="681"/>
      <c r="J11" s="681"/>
      <c r="K11" s="681"/>
      <c r="L11" s="681"/>
      <c r="M11" s="681"/>
      <c r="N11" s="681"/>
      <c r="O11" s="681"/>
      <c r="P11" s="681"/>
      <c r="Q11" s="682"/>
      <c r="R11" s="683">
        <v>329094</v>
      </c>
      <c r="S11" s="684"/>
      <c r="T11" s="684"/>
      <c r="U11" s="684"/>
      <c r="V11" s="684"/>
      <c r="W11" s="684"/>
      <c r="X11" s="684"/>
      <c r="Y11" s="685"/>
      <c r="Z11" s="688">
        <v>3.2</v>
      </c>
      <c r="AA11" s="689"/>
      <c r="AB11" s="689"/>
      <c r="AC11" s="701"/>
      <c r="AD11" s="692">
        <v>329094</v>
      </c>
      <c r="AE11" s="684"/>
      <c r="AF11" s="684"/>
      <c r="AG11" s="684"/>
      <c r="AH11" s="684"/>
      <c r="AI11" s="684"/>
      <c r="AJ11" s="684"/>
      <c r="AK11" s="685"/>
      <c r="AL11" s="688">
        <v>5.8</v>
      </c>
      <c r="AM11" s="689"/>
      <c r="AN11" s="689"/>
      <c r="AO11" s="690"/>
      <c r="AP11" s="680" t="s">
        <v>246</v>
      </c>
      <c r="AQ11" s="681"/>
      <c r="AR11" s="681"/>
      <c r="AS11" s="681"/>
      <c r="AT11" s="681"/>
      <c r="AU11" s="681"/>
      <c r="AV11" s="681"/>
      <c r="AW11" s="681"/>
      <c r="AX11" s="681"/>
      <c r="AY11" s="681"/>
      <c r="AZ11" s="681"/>
      <c r="BA11" s="681"/>
      <c r="BB11" s="681"/>
      <c r="BC11" s="681"/>
      <c r="BD11" s="681"/>
      <c r="BE11" s="681"/>
      <c r="BF11" s="682"/>
      <c r="BG11" s="683">
        <v>81576</v>
      </c>
      <c r="BH11" s="684"/>
      <c r="BI11" s="684"/>
      <c r="BJ11" s="684"/>
      <c r="BK11" s="684"/>
      <c r="BL11" s="684"/>
      <c r="BM11" s="684"/>
      <c r="BN11" s="685"/>
      <c r="BO11" s="686">
        <v>4</v>
      </c>
      <c r="BP11" s="686"/>
      <c r="BQ11" s="686"/>
      <c r="BR11" s="686"/>
      <c r="BS11" s="692">
        <v>12991</v>
      </c>
      <c r="BT11" s="684"/>
      <c r="BU11" s="684"/>
      <c r="BV11" s="684"/>
      <c r="BW11" s="684"/>
      <c r="BX11" s="684"/>
      <c r="BY11" s="684"/>
      <c r="BZ11" s="684"/>
      <c r="CA11" s="684"/>
      <c r="CB11" s="693"/>
      <c r="CD11" s="698" t="s">
        <v>247</v>
      </c>
      <c r="CE11" s="699"/>
      <c r="CF11" s="699"/>
      <c r="CG11" s="699"/>
      <c r="CH11" s="699"/>
      <c r="CI11" s="699"/>
      <c r="CJ11" s="699"/>
      <c r="CK11" s="699"/>
      <c r="CL11" s="699"/>
      <c r="CM11" s="699"/>
      <c r="CN11" s="699"/>
      <c r="CO11" s="699"/>
      <c r="CP11" s="699"/>
      <c r="CQ11" s="700"/>
      <c r="CR11" s="683">
        <v>278269</v>
      </c>
      <c r="CS11" s="684"/>
      <c r="CT11" s="684"/>
      <c r="CU11" s="684"/>
      <c r="CV11" s="684"/>
      <c r="CW11" s="684"/>
      <c r="CX11" s="684"/>
      <c r="CY11" s="685"/>
      <c r="CZ11" s="686">
        <v>2.7</v>
      </c>
      <c r="DA11" s="686"/>
      <c r="DB11" s="686"/>
      <c r="DC11" s="686"/>
      <c r="DD11" s="692">
        <v>95507</v>
      </c>
      <c r="DE11" s="684"/>
      <c r="DF11" s="684"/>
      <c r="DG11" s="684"/>
      <c r="DH11" s="684"/>
      <c r="DI11" s="684"/>
      <c r="DJ11" s="684"/>
      <c r="DK11" s="684"/>
      <c r="DL11" s="684"/>
      <c r="DM11" s="684"/>
      <c r="DN11" s="684"/>
      <c r="DO11" s="684"/>
      <c r="DP11" s="685"/>
      <c r="DQ11" s="692">
        <v>181613</v>
      </c>
      <c r="DR11" s="684"/>
      <c r="DS11" s="684"/>
      <c r="DT11" s="684"/>
      <c r="DU11" s="684"/>
      <c r="DV11" s="684"/>
      <c r="DW11" s="684"/>
      <c r="DX11" s="684"/>
      <c r="DY11" s="684"/>
      <c r="DZ11" s="684"/>
      <c r="EA11" s="684"/>
      <c r="EB11" s="684"/>
      <c r="EC11" s="693"/>
    </row>
    <row r="12" spans="2:143" ht="11.25" customHeight="1" x14ac:dyDescent="0.15">
      <c r="B12" s="680" t="s">
        <v>248</v>
      </c>
      <c r="C12" s="681"/>
      <c r="D12" s="681"/>
      <c r="E12" s="681"/>
      <c r="F12" s="681"/>
      <c r="G12" s="681"/>
      <c r="H12" s="681"/>
      <c r="I12" s="681"/>
      <c r="J12" s="681"/>
      <c r="K12" s="681"/>
      <c r="L12" s="681"/>
      <c r="M12" s="681"/>
      <c r="N12" s="681"/>
      <c r="O12" s="681"/>
      <c r="P12" s="681"/>
      <c r="Q12" s="682"/>
      <c r="R12" s="683" t="s">
        <v>137</v>
      </c>
      <c r="S12" s="684"/>
      <c r="T12" s="684"/>
      <c r="U12" s="684"/>
      <c r="V12" s="684"/>
      <c r="W12" s="684"/>
      <c r="X12" s="684"/>
      <c r="Y12" s="685"/>
      <c r="Z12" s="686" t="s">
        <v>232</v>
      </c>
      <c r="AA12" s="686"/>
      <c r="AB12" s="686"/>
      <c r="AC12" s="686"/>
      <c r="AD12" s="687" t="s">
        <v>137</v>
      </c>
      <c r="AE12" s="687"/>
      <c r="AF12" s="687"/>
      <c r="AG12" s="687"/>
      <c r="AH12" s="687"/>
      <c r="AI12" s="687"/>
      <c r="AJ12" s="687"/>
      <c r="AK12" s="687"/>
      <c r="AL12" s="688" t="s">
        <v>232</v>
      </c>
      <c r="AM12" s="689"/>
      <c r="AN12" s="689"/>
      <c r="AO12" s="690"/>
      <c r="AP12" s="680" t="s">
        <v>249</v>
      </c>
      <c r="AQ12" s="681"/>
      <c r="AR12" s="681"/>
      <c r="AS12" s="681"/>
      <c r="AT12" s="681"/>
      <c r="AU12" s="681"/>
      <c r="AV12" s="681"/>
      <c r="AW12" s="681"/>
      <c r="AX12" s="681"/>
      <c r="AY12" s="681"/>
      <c r="AZ12" s="681"/>
      <c r="BA12" s="681"/>
      <c r="BB12" s="681"/>
      <c r="BC12" s="681"/>
      <c r="BD12" s="681"/>
      <c r="BE12" s="681"/>
      <c r="BF12" s="682"/>
      <c r="BG12" s="683">
        <v>809142</v>
      </c>
      <c r="BH12" s="684"/>
      <c r="BI12" s="684"/>
      <c r="BJ12" s="684"/>
      <c r="BK12" s="684"/>
      <c r="BL12" s="684"/>
      <c r="BM12" s="684"/>
      <c r="BN12" s="685"/>
      <c r="BO12" s="686">
        <v>40.1</v>
      </c>
      <c r="BP12" s="686"/>
      <c r="BQ12" s="686"/>
      <c r="BR12" s="686"/>
      <c r="BS12" s="692" t="s">
        <v>137</v>
      </c>
      <c r="BT12" s="684"/>
      <c r="BU12" s="684"/>
      <c r="BV12" s="684"/>
      <c r="BW12" s="684"/>
      <c r="BX12" s="684"/>
      <c r="BY12" s="684"/>
      <c r="BZ12" s="684"/>
      <c r="CA12" s="684"/>
      <c r="CB12" s="693"/>
      <c r="CD12" s="698" t="s">
        <v>250</v>
      </c>
      <c r="CE12" s="699"/>
      <c r="CF12" s="699"/>
      <c r="CG12" s="699"/>
      <c r="CH12" s="699"/>
      <c r="CI12" s="699"/>
      <c r="CJ12" s="699"/>
      <c r="CK12" s="699"/>
      <c r="CL12" s="699"/>
      <c r="CM12" s="699"/>
      <c r="CN12" s="699"/>
      <c r="CO12" s="699"/>
      <c r="CP12" s="699"/>
      <c r="CQ12" s="700"/>
      <c r="CR12" s="683">
        <v>114481</v>
      </c>
      <c r="CS12" s="684"/>
      <c r="CT12" s="684"/>
      <c r="CU12" s="684"/>
      <c r="CV12" s="684"/>
      <c r="CW12" s="684"/>
      <c r="CX12" s="684"/>
      <c r="CY12" s="685"/>
      <c r="CZ12" s="686">
        <v>1.1000000000000001</v>
      </c>
      <c r="DA12" s="686"/>
      <c r="DB12" s="686"/>
      <c r="DC12" s="686"/>
      <c r="DD12" s="692">
        <v>1209</v>
      </c>
      <c r="DE12" s="684"/>
      <c r="DF12" s="684"/>
      <c r="DG12" s="684"/>
      <c r="DH12" s="684"/>
      <c r="DI12" s="684"/>
      <c r="DJ12" s="684"/>
      <c r="DK12" s="684"/>
      <c r="DL12" s="684"/>
      <c r="DM12" s="684"/>
      <c r="DN12" s="684"/>
      <c r="DO12" s="684"/>
      <c r="DP12" s="685"/>
      <c r="DQ12" s="692">
        <v>102674</v>
      </c>
      <c r="DR12" s="684"/>
      <c r="DS12" s="684"/>
      <c r="DT12" s="684"/>
      <c r="DU12" s="684"/>
      <c r="DV12" s="684"/>
      <c r="DW12" s="684"/>
      <c r="DX12" s="684"/>
      <c r="DY12" s="684"/>
      <c r="DZ12" s="684"/>
      <c r="EA12" s="684"/>
      <c r="EB12" s="684"/>
      <c r="EC12" s="693"/>
    </row>
    <row r="13" spans="2:143" ht="11.25" customHeight="1" x14ac:dyDescent="0.15">
      <c r="B13" s="680" t="s">
        <v>251</v>
      </c>
      <c r="C13" s="681"/>
      <c r="D13" s="681"/>
      <c r="E13" s="681"/>
      <c r="F13" s="681"/>
      <c r="G13" s="681"/>
      <c r="H13" s="681"/>
      <c r="I13" s="681"/>
      <c r="J13" s="681"/>
      <c r="K13" s="681"/>
      <c r="L13" s="681"/>
      <c r="M13" s="681"/>
      <c r="N13" s="681"/>
      <c r="O13" s="681"/>
      <c r="P13" s="681"/>
      <c r="Q13" s="682"/>
      <c r="R13" s="683" t="s">
        <v>137</v>
      </c>
      <c r="S13" s="684"/>
      <c r="T13" s="684"/>
      <c r="U13" s="684"/>
      <c r="V13" s="684"/>
      <c r="W13" s="684"/>
      <c r="X13" s="684"/>
      <c r="Y13" s="685"/>
      <c r="Z13" s="686" t="s">
        <v>137</v>
      </c>
      <c r="AA13" s="686"/>
      <c r="AB13" s="686"/>
      <c r="AC13" s="686"/>
      <c r="AD13" s="687" t="s">
        <v>232</v>
      </c>
      <c r="AE13" s="687"/>
      <c r="AF13" s="687"/>
      <c r="AG13" s="687"/>
      <c r="AH13" s="687"/>
      <c r="AI13" s="687"/>
      <c r="AJ13" s="687"/>
      <c r="AK13" s="687"/>
      <c r="AL13" s="688" t="s">
        <v>137</v>
      </c>
      <c r="AM13" s="689"/>
      <c r="AN13" s="689"/>
      <c r="AO13" s="690"/>
      <c r="AP13" s="680" t="s">
        <v>252</v>
      </c>
      <c r="AQ13" s="681"/>
      <c r="AR13" s="681"/>
      <c r="AS13" s="681"/>
      <c r="AT13" s="681"/>
      <c r="AU13" s="681"/>
      <c r="AV13" s="681"/>
      <c r="AW13" s="681"/>
      <c r="AX13" s="681"/>
      <c r="AY13" s="681"/>
      <c r="AZ13" s="681"/>
      <c r="BA13" s="681"/>
      <c r="BB13" s="681"/>
      <c r="BC13" s="681"/>
      <c r="BD13" s="681"/>
      <c r="BE13" s="681"/>
      <c r="BF13" s="682"/>
      <c r="BG13" s="683">
        <v>800961</v>
      </c>
      <c r="BH13" s="684"/>
      <c r="BI13" s="684"/>
      <c r="BJ13" s="684"/>
      <c r="BK13" s="684"/>
      <c r="BL13" s="684"/>
      <c r="BM13" s="684"/>
      <c r="BN13" s="685"/>
      <c r="BO13" s="686">
        <v>39.6</v>
      </c>
      <c r="BP13" s="686"/>
      <c r="BQ13" s="686"/>
      <c r="BR13" s="686"/>
      <c r="BS13" s="692" t="s">
        <v>232</v>
      </c>
      <c r="BT13" s="684"/>
      <c r="BU13" s="684"/>
      <c r="BV13" s="684"/>
      <c r="BW13" s="684"/>
      <c r="BX13" s="684"/>
      <c r="BY13" s="684"/>
      <c r="BZ13" s="684"/>
      <c r="CA13" s="684"/>
      <c r="CB13" s="693"/>
      <c r="CD13" s="698" t="s">
        <v>253</v>
      </c>
      <c r="CE13" s="699"/>
      <c r="CF13" s="699"/>
      <c r="CG13" s="699"/>
      <c r="CH13" s="699"/>
      <c r="CI13" s="699"/>
      <c r="CJ13" s="699"/>
      <c r="CK13" s="699"/>
      <c r="CL13" s="699"/>
      <c r="CM13" s="699"/>
      <c r="CN13" s="699"/>
      <c r="CO13" s="699"/>
      <c r="CP13" s="699"/>
      <c r="CQ13" s="700"/>
      <c r="CR13" s="683">
        <v>328293</v>
      </c>
      <c r="CS13" s="684"/>
      <c r="CT13" s="684"/>
      <c r="CU13" s="684"/>
      <c r="CV13" s="684"/>
      <c r="CW13" s="684"/>
      <c r="CX13" s="684"/>
      <c r="CY13" s="685"/>
      <c r="CZ13" s="686">
        <v>3.2</v>
      </c>
      <c r="DA13" s="686"/>
      <c r="DB13" s="686"/>
      <c r="DC13" s="686"/>
      <c r="DD13" s="692">
        <v>163150</v>
      </c>
      <c r="DE13" s="684"/>
      <c r="DF13" s="684"/>
      <c r="DG13" s="684"/>
      <c r="DH13" s="684"/>
      <c r="DI13" s="684"/>
      <c r="DJ13" s="684"/>
      <c r="DK13" s="684"/>
      <c r="DL13" s="684"/>
      <c r="DM13" s="684"/>
      <c r="DN13" s="684"/>
      <c r="DO13" s="684"/>
      <c r="DP13" s="685"/>
      <c r="DQ13" s="692">
        <v>205167</v>
      </c>
      <c r="DR13" s="684"/>
      <c r="DS13" s="684"/>
      <c r="DT13" s="684"/>
      <c r="DU13" s="684"/>
      <c r="DV13" s="684"/>
      <c r="DW13" s="684"/>
      <c r="DX13" s="684"/>
      <c r="DY13" s="684"/>
      <c r="DZ13" s="684"/>
      <c r="EA13" s="684"/>
      <c r="EB13" s="684"/>
      <c r="EC13" s="693"/>
    </row>
    <row r="14" spans="2:143" ht="11.25" customHeight="1" x14ac:dyDescent="0.15">
      <c r="B14" s="680" t="s">
        <v>254</v>
      </c>
      <c r="C14" s="681"/>
      <c r="D14" s="681"/>
      <c r="E14" s="681"/>
      <c r="F14" s="681"/>
      <c r="G14" s="681"/>
      <c r="H14" s="681"/>
      <c r="I14" s="681"/>
      <c r="J14" s="681"/>
      <c r="K14" s="681"/>
      <c r="L14" s="681"/>
      <c r="M14" s="681"/>
      <c r="N14" s="681"/>
      <c r="O14" s="681"/>
      <c r="P14" s="681"/>
      <c r="Q14" s="682"/>
      <c r="R14" s="683">
        <v>10932</v>
      </c>
      <c r="S14" s="684"/>
      <c r="T14" s="684"/>
      <c r="U14" s="684"/>
      <c r="V14" s="684"/>
      <c r="W14" s="684"/>
      <c r="X14" s="684"/>
      <c r="Y14" s="685"/>
      <c r="Z14" s="686">
        <v>0.1</v>
      </c>
      <c r="AA14" s="686"/>
      <c r="AB14" s="686"/>
      <c r="AC14" s="686"/>
      <c r="AD14" s="687">
        <v>10932</v>
      </c>
      <c r="AE14" s="687"/>
      <c r="AF14" s="687"/>
      <c r="AG14" s="687"/>
      <c r="AH14" s="687"/>
      <c r="AI14" s="687"/>
      <c r="AJ14" s="687"/>
      <c r="AK14" s="687"/>
      <c r="AL14" s="688">
        <v>0.2</v>
      </c>
      <c r="AM14" s="689"/>
      <c r="AN14" s="689"/>
      <c r="AO14" s="690"/>
      <c r="AP14" s="680" t="s">
        <v>255</v>
      </c>
      <c r="AQ14" s="681"/>
      <c r="AR14" s="681"/>
      <c r="AS14" s="681"/>
      <c r="AT14" s="681"/>
      <c r="AU14" s="681"/>
      <c r="AV14" s="681"/>
      <c r="AW14" s="681"/>
      <c r="AX14" s="681"/>
      <c r="AY14" s="681"/>
      <c r="AZ14" s="681"/>
      <c r="BA14" s="681"/>
      <c r="BB14" s="681"/>
      <c r="BC14" s="681"/>
      <c r="BD14" s="681"/>
      <c r="BE14" s="681"/>
      <c r="BF14" s="682"/>
      <c r="BG14" s="683">
        <v>56567</v>
      </c>
      <c r="BH14" s="684"/>
      <c r="BI14" s="684"/>
      <c r="BJ14" s="684"/>
      <c r="BK14" s="684"/>
      <c r="BL14" s="684"/>
      <c r="BM14" s="684"/>
      <c r="BN14" s="685"/>
      <c r="BO14" s="686">
        <v>2.8</v>
      </c>
      <c r="BP14" s="686"/>
      <c r="BQ14" s="686"/>
      <c r="BR14" s="686"/>
      <c r="BS14" s="692" t="s">
        <v>137</v>
      </c>
      <c r="BT14" s="684"/>
      <c r="BU14" s="684"/>
      <c r="BV14" s="684"/>
      <c r="BW14" s="684"/>
      <c r="BX14" s="684"/>
      <c r="BY14" s="684"/>
      <c r="BZ14" s="684"/>
      <c r="CA14" s="684"/>
      <c r="CB14" s="693"/>
      <c r="CD14" s="698" t="s">
        <v>256</v>
      </c>
      <c r="CE14" s="699"/>
      <c r="CF14" s="699"/>
      <c r="CG14" s="699"/>
      <c r="CH14" s="699"/>
      <c r="CI14" s="699"/>
      <c r="CJ14" s="699"/>
      <c r="CK14" s="699"/>
      <c r="CL14" s="699"/>
      <c r="CM14" s="699"/>
      <c r="CN14" s="699"/>
      <c r="CO14" s="699"/>
      <c r="CP14" s="699"/>
      <c r="CQ14" s="700"/>
      <c r="CR14" s="683">
        <v>488462</v>
      </c>
      <c r="CS14" s="684"/>
      <c r="CT14" s="684"/>
      <c r="CU14" s="684"/>
      <c r="CV14" s="684"/>
      <c r="CW14" s="684"/>
      <c r="CX14" s="684"/>
      <c r="CY14" s="685"/>
      <c r="CZ14" s="686">
        <v>4.8</v>
      </c>
      <c r="DA14" s="686"/>
      <c r="DB14" s="686"/>
      <c r="DC14" s="686"/>
      <c r="DD14" s="692">
        <v>6994</v>
      </c>
      <c r="DE14" s="684"/>
      <c r="DF14" s="684"/>
      <c r="DG14" s="684"/>
      <c r="DH14" s="684"/>
      <c r="DI14" s="684"/>
      <c r="DJ14" s="684"/>
      <c r="DK14" s="684"/>
      <c r="DL14" s="684"/>
      <c r="DM14" s="684"/>
      <c r="DN14" s="684"/>
      <c r="DO14" s="684"/>
      <c r="DP14" s="685"/>
      <c r="DQ14" s="692">
        <v>461424</v>
      </c>
      <c r="DR14" s="684"/>
      <c r="DS14" s="684"/>
      <c r="DT14" s="684"/>
      <c r="DU14" s="684"/>
      <c r="DV14" s="684"/>
      <c r="DW14" s="684"/>
      <c r="DX14" s="684"/>
      <c r="DY14" s="684"/>
      <c r="DZ14" s="684"/>
      <c r="EA14" s="684"/>
      <c r="EB14" s="684"/>
      <c r="EC14" s="693"/>
    </row>
    <row r="15" spans="2:143" ht="11.25" customHeight="1" x14ac:dyDescent="0.15">
      <c r="B15" s="680" t="s">
        <v>257</v>
      </c>
      <c r="C15" s="681"/>
      <c r="D15" s="681"/>
      <c r="E15" s="681"/>
      <c r="F15" s="681"/>
      <c r="G15" s="681"/>
      <c r="H15" s="681"/>
      <c r="I15" s="681"/>
      <c r="J15" s="681"/>
      <c r="K15" s="681"/>
      <c r="L15" s="681"/>
      <c r="M15" s="681"/>
      <c r="N15" s="681"/>
      <c r="O15" s="681"/>
      <c r="P15" s="681"/>
      <c r="Q15" s="682"/>
      <c r="R15" s="683" t="s">
        <v>232</v>
      </c>
      <c r="S15" s="684"/>
      <c r="T15" s="684"/>
      <c r="U15" s="684"/>
      <c r="V15" s="684"/>
      <c r="W15" s="684"/>
      <c r="X15" s="684"/>
      <c r="Y15" s="685"/>
      <c r="Z15" s="686" t="s">
        <v>137</v>
      </c>
      <c r="AA15" s="686"/>
      <c r="AB15" s="686"/>
      <c r="AC15" s="686"/>
      <c r="AD15" s="687" t="s">
        <v>232</v>
      </c>
      <c r="AE15" s="687"/>
      <c r="AF15" s="687"/>
      <c r="AG15" s="687"/>
      <c r="AH15" s="687"/>
      <c r="AI15" s="687"/>
      <c r="AJ15" s="687"/>
      <c r="AK15" s="687"/>
      <c r="AL15" s="688" t="s">
        <v>137</v>
      </c>
      <c r="AM15" s="689"/>
      <c r="AN15" s="689"/>
      <c r="AO15" s="690"/>
      <c r="AP15" s="680" t="s">
        <v>258</v>
      </c>
      <c r="AQ15" s="681"/>
      <c r="AR15" s="681"/>
      <c r="AS15" s="681"/>
      <c r="AT15" s="681"/>
      <c r="AU15" s="681"/>
      <c r="AV15" s="681"/>
      <c r="AW15" s="681"/>
      <c r="AX15" s="681"/>
      <c r="AY15" s="681"/>
      <c r="AZ15" s="681"/>
      <c r="BA15" s="681"/>
      <c r="BB15" s="681"/>
      <c r="BC15" s="681"/>
      <c r="BD15" s="681"/>
      <c r="BE15" s="681"/>
      <c r="BF15" s="682"/>
      <c r="BG15" s="683">
        <v>155341</v>
      </c>
      <c r="BH15" s="684"/>
      <c r="BI15" s="684"/>
      <c r="BJ15" s="684"/>
      <c r="BK15" s="684"/>
      <c r="BL15" s="684"/>
      <c r="BM15" s="684"/>
      <c r="BN15" s="685"/>
      <c r="BO15" s="686">
        <v>7.7</v>
      </c>
      <c r="BP15" s="686"/>
      <c r="BQ15" s="686"/>
      <c r="BR15" s="686"/>
      <c r="BS15" s="692" t="s">
        <v>232</v>
      </c>
      <c r="BT15" s="684"/>
      <c r="BU15" s="684"/>
      <c r="BV15" s="684"/>
      <c r="BW15" s="684"/>
      <c r="BX15" s="684"/>
      <c r="BY15" s="684"/>
      <c r="BZ15" s="684"/>
      <c r="CA15" s="684"/>
      <c r="CB15" s="693"/>
      <c r="CD15" s="698" t="s">
        <v>259</v>
      </c>
      <c r="CE15" s="699"/>
      <c r="CF15" s="699"/>
      <c r="CG15" s="699"/>
      <c r="CH15" s="699"/>
      <c r="CI15" s="699"/>
      <c r="CJ15" s="699"/>
      <c r="CK15" s="699"/>
      <c r="CL15" s="699"/>
      <c r="CM15" s="699"/>
      <c r="CN15" s="699"/>
      <c r="CO15" s="699"/>
      <c r="CP15" s="699"/>
      <c r="CQ15" s="700"/>
      <c r="CR15" s="683">
        <v>705294</v>
      </c>
      <c r="CS15" s="684"/>
      <c r="CT15" s="684"/>
      <c r="CU15" s="684"/>
      <c r="CV15" s="684"/>
      <c r="CW15" s="684"/>
      <c r="CX15" s="684"/>
      <c r="CY15" s="685"/>
      <c r="CZ15" s="686">
        <v>6.9</v>
      </c>
      <c r="DA15" s="686"/>
      <c r="DB15" s="686"/>
      <c r="DC15" s="686"/>
      <c r="DD15" s="692">
        <v>128602</v>
      </c>
      <c r="DE15" s="684"/>
      <c r="DF15" s="684"/>
      <c r="DG15" s="684"/>
      <c r="DH15" s="684"/>
      <c r="DI15" s="684"/>
      <c r="DJ15" s="684"/>
      <c r="DK15" s="684"/>
      <c r="DL15" s="684"/>
      <c r="DM15" s="684"/>
      <c r="DN15" s="684"/>
      <c r="DO15" s="684"/>
      <c r="DP15" s="685"/>
      <c r="DQ15" s="692">
        <v>556026</v>
      </c>
      <c r="DR15" s="684"/>
      <c r="DS15" s="684"/>
      <c r="DT15" s="684"/>
      <c r="DU15" s="684"/>
      <c r="DV15" s="684"/>
      <c r="DW15" s="684"/>
      <c r="DX15" s="684"/>
      <c r="DY15" s="684"/>
      <c r="DZ15" s="684"/>
      <c r="EA15" s="684"/>
      <c r="EB15" s="684"/>
      <c r="EC15" s="693"/>
    </row>
    <row r="16" spans="2:143" ht="11.25" customHeight="1" x14ac:dyDescent="0.15">
      <c r="B16" s="680" t="s">
        <v>260</v>
      </c>
      <c r="C16" s="681"/>
      <c r="D16" s="681"/>
      <c r="E16" s="681"/>
      <c r="F16" s="681"/>
      <c r="G16" s="681"/>
      <c r="H16" s="681"/>
      <c r="I16" s="681"/>
      <c r="J16" s="681"/>
      <c r="K16" s="681"/>
      <c r="L16" s="681"/>
      <c r="M16" s="681"/>
      <c r="N16" s="681"/>
      <c r="O16" s="681"/>
      <c r="P16" s="681"/>
      <c r="Q16" s="682"/>
      <c r="R16" s="683">
        <v>2724</v>
      </c>
      <c r="S16" s="684"/>
      <c r="T16" s="684"/>
      <c r="U16" s="684"/>
      <c r="V16" s="684"/>
      <c r="W16" s="684"/>
      <c r="X16" s="684"/>
      <c r="Y16" s="685"/>
      <c r="Z16" s="686">
        <v>0</v>
      </c>
      <c r="AA16" s="686"/>
      <c r="AB16" s="686"/>
      <c r="AC16" s="686"/>
      <c r="AD16" s="687">
        <v>2724</v>
      </c>
      <c r="AE16" s="687"/>
      <c r="AF16" s="687"/>
      <c r="AG16" s="687"/>
      <c r="AH16" s="687"/>
      <c r="AI16" s="687"/>
      <c r="AJ16" s="687"/>
      <c r="AK16" s="687"/>
      <c r="AL16" s="688">
        <v>0</v>
      </c>
      <c r="AM16" s="689"/>
      <c r="AN16" s="689"/>
      <c r="AO16" s="690"/>
      <c r="AP16" s="680" t="s">
        <v>261</v>
      </c>
      <c r="AQ16" s="681"/>
      <c r="AR16" s="681"/>
      <c r="AS16" s="681"/>
      <c r="AT16" s="681"/>
      <c r="AU16" s="681"/>
      <c r="AV16" s="681"/>
      <c r="AW16" s="681"/>
      <c r="AX16" s="681"/>
      <c r="AY16" s="681"/>
      <c r="AZ16" s="681"/>
      <c r="BA16" s="681"/>
      <c r="BB16" s="681"/>
      <c r="BC16" s="681"/>
      <c r="BD16" s="681"/>
      <c r="BE16" s="681"/>
      <c r="BF16" s="682"/>
      <c r="BG16" s="683" t="s">
        <v>137</v>
      </c>
      <c r="BH16" s="684"/>
      <c r="BI16" s="684"/>
      <c r="BJ16" s="684"/>
      <c r="BK16" s="684"/>
      <c r="BL16" s="684"/>
      <c r="BM16" s="684"/>
      <c r="BN16" s="685"/>
      <c r="BO16" s="686" t="s">
        <v>137</v>
      </c>
      <c r="BP16" s="686"/>
      <c r="BQ16" s="686"/>
      <c r="BR16" s="686"/>
      <c r="BS16" s="692" t="s">
        <v>232</v>
      </c>
      <c r="BT16" s="684"/>
      <c r="BU16" s="684"/>
      <c r="BV16" s="684"/>
      <c r="BW16" s="684"/>
      <c r="BX16" s="684"/>
      <c r="BY16" s="684"/>
      <c r="BZ16" s="684"/>
      <c r="CA16" s="684"/>
      <c r="CB16" s="693"/>
      <c r="CD16" s="698" t="s">
        <v>262</v>
      </c>
      <c r="CE16" s="699"/>
      <c r="CF16" s="699"/>
      <c r="CG16" s="699"/>
      <c r="CH16" s="699"/>
      <c r="CI16" s="699"/>
      <c r="CJ16" s="699"/>
      <c r="CK16" s="699"/>
      <c r="CL16" s="699"/>
      <c r="CM16" s="699"/>
      <c r="CN16" s="699"/>
      <c r="CO16" s="699"/>
      <c r="CP16" s="699"/>
      <c r="CQ16" s="700"/>
      <c r="CR16" s="683">
        <v>66749</v>
      </c>
      <c r="CS16" s="684"/>
      <c r="CT16" s="684"/>
      <c r="CU16" s="684"/>
      <c r="CV16" s="684"/>
      <c r="CW16" s="684"/>
      <c r="CX16" s="684"/>
      <c r="CY16" s="685"/>
      <c r="CZ16" s="686">
        <v>0.7</v>
      </c>
      <c r="DA16" s="686"/>
      <c r="DB16" s="686"/>
      <c r="DC16" s="686"/>
      <c r="DD16" s="692" t="s">
        <v>137</v>
      </c>
      <c r="DE16" s="684"/>
      <c r="DF16" s="684"/>
      <c r="DG16" s="684"/>
      <c r="DH16" s="684"/>
      <c r="DI16" s="684"/>
      <c r="DJ16" s="684"/>
      <c r="DK16" s="684"/>
      <c r="DL16" s="684"/>
      <c r="DM16" s="684"/>
      <c r="DN16" s="684"/>
      <c r="DO16" s="684"/>
      <c r="DP16" s="685"/>
      <c r="DQ16" s="692">
        <v>11489</v>
      </c>
      <c r="DR16" s="684"/>
      <c r="DS16" s="684"/>
      <c r="DT16" s="684"/>
      <c r="DU16" s="684"/>
      <c r="DV16" s="684"/>
      <c r="DW16" s="684"/>
      <c r="DX16" s="684"/>
      <c r="DY16" s="684"/>
      <c r="DZ16" s="684"/>
      <c r="EA16" s="684"/>
      <c r="EB16" s="684"/>
      <c r="EC16" s="693"/>
    </row>
    <row r="17" spans="2:133" ht="11.25" customHeight="1" x14ac:dyDescent="0.15">
      <c r="B17" s="680" t="s">
        <v>263</v>
      </c>
      <c r="C17" s="681"/>
      <c r="D17" s="681"/>
      <c r="E17" s="681"/>
      <c r="F17" s="681"/>
      <c r="G17" s="681"/>
      <c r="H17" s="681"/>
      <c r="I17" s="681"/>
      <c r="J17" s="681"/>
      <c r="K17" s="681"/>
      <c r="L17" s="681"/>
      <c r="M17" s="681"/>
      <c r="N17" s="681"/>
      <c r="O17" s="681"/>
      <c r="P17" s="681"/>
      <c r="Q17" s="682"/>
      <c r="R17" s="683">
        <v>21654</v>
      </c>
      <c r="S17" s="684"/>
      <c r="T17" s="684"/>
      <c r="U17" s="684"/>
      <c r="V17" s="684"/>
      <c r="W17" s="684"/>
      <c r="X17" s="684"/>
      <c r="Y17" s="685"/>
      <c r="Z17" s="686">
        <v>0.2</v>
      </c>
      <c r="AA17" s="686"/>
      <c r="AB17" s="686"/>
      <c r="AC17" s="686"/>
      <c r="AD17" s="687">
        <v>21654</v>
      </c>
      <c r="AE17" s="687"/>
      <c r="AF17" s="687"/>
      <c r="AG17" s="687"/>
      <c r="AH17" s="687"/>
      <c r="AI17" s="687"/>
      <c r="AJ17" s="687"/>
      <c r="AK17" s="687"/>
      <c r="AL17" s="688">
        <v>0.4</v>
      </c>
      <c r="AM17" s="689"/>
      <c r="AN17" s="689"/>
      <c r="AO17" s="690"/>
      <c r="AP17" s="680" t="s">
        <v>264</v>
      </c>
      <c r="AQ17" s="681"/>
      <c r="AR17" s="681"/>
      <c r="AS17" s="681"/>
      <c r="AT17" s="681"/>
      <c r="AU17" s="681"/>
      <c r="AV17" s="681"/>
      <c r="AW17" s="681"/>
      <c r="AX17" s="681"/>
      <c r="AY17" s="681"/>
      <c r="AZ17" s="681"/>
      <c r="BA17" s="681"/>
      <c r="BB17" s="681"/>
      <c r="BC17" s="681"/>
      <c r="BD17" s="681"/>
      <c r="BE17" s="681"/>
      <c r="BF17" s="682"/>
      <c r="BG17" s="683" t="s">
        <v>137</v>
      </c>
      <c r="BH17" s="684"/>
      <c r="BI17" s="684"/>
      <c r="BJ17" s="684"/>
      <c r="BK17" s="684"/>
      <c r="BL17" s="684"/>
      <c r="BM17" s="684"/>
      <c r="BN17" s="685"/>
      <c r="BO17" s="686" t="s">
        <v>232</v>
      </c>
      <c r="BP17" s="686"/>
      <c r="BQ17" s="686"/>
      <c r="BR17" s="686"/>
      <c r="BS17" s="692" t="s">
        <v>232</v>
      </c>
      <c r="BT17" s="684"/>
      <c r="BU17" s="684"/>
      <c r="BV17" s="684"/>
      <c r="BW17" s="684"/>
      <c r="BX17" s="684"/>
      <c r="BY17" s="684"/>
      <c r="BZ17" s="684"/>
      <c r="CA17" s="684"/>
      <c r="CB17" s="693"/>
      <c r="CD17" s="698" t="s">
        <v>265</v>
      </c>
      <c r="CE17" s="699"/>
      <c r="CF17" s="699"/>
      <c r="CG17" s="699"/>
      <c r="CH17" s="699"/>
      <c r="CI17" s="699"/>
      <c r="CJ17" s="699"/>
      <c r="CK17" s="699"/>
      <c r="CL17" s="699"/>
      <c r="CM17" s="699"/>
      <c r="CN17" s="699"/>
      <c r="CO17" s="699"/>
      <c r="CP17" s="699"/>
      <c r="CQ17" s="700"/>
      <c r="CR17" s="683">
        <v>1247013</v>
      </c>
      <c r="CS17" s="684"/>
      <c r="CT17" s="684"/>
      <c r="CU17" s="684"/>
      <c r="CV17" s="684"/>
      <c r="CW17" s="684"/>
      <c r="CX17" s="684"/>
      <c r="CY17" s="685"/>
      <c r="CZ17" s="686">
        <v>12.2</v>
      </c>
      <c r="DA17" s="686"/>
      <c r="DB17" s="686"/>
      <c r="DC17" s="686"/>
      <c r="DD17" s="692" t="s">
        <v>232</v>
      </c>
      <c r="DE17" s="684"/>
      <c r="DF17" s="684"/>
      <c r="DG17" s="684"/>
      <c r="DH17" s="684"/>
      <c r="DI17" s="684"/>
      <c r="DJ17" s="684"/>
      <c r="DK17" s="684"/>
      <c r="DL17" s="684"/>
      <c r="DM17" s="684"/>
      <c r="DN17" s="684"/>
      <c r="DO17" s="684"/>
      <c r="DP17" s="685"/>
      <c r="DQ17" s="692">
        <v>1247013</v>
      </c>
      <c r="DR17" s="684"/>
      <c r="DS17" s="684"/>
      <c r="DT17" s="684"/>
      <c r="DU17" s="684"/>
      <c r="DV17" s="684"/>
      <c r="DW17" s="684"/>
      <c r="DX17" s="684"/>
      <c r="DY17" s="684"/>
      <c r="DZ17" s="684"/>
      <c r="EA17" s="684"/>
      <c r="EB17" s="684"/>
      <c r="EC17" s="693"/>
    </row>
    <row r="18" spans="2:133" ht="11.25" customHeight="1" x14ac:dyDescent="0.15">
      <c r="B18" s="680" t="s">
        <v>266</v>
      </c>
      <c r="C18" s="681"/>
      <c r="D18" s="681"/>
      <c r="E18" s="681"/>
      <c r="F18" s="681"/>
      <c r="G18" s="681"/>
      <c r="H18" s="681"/>
      <c r="I18" s="681"/>
      <c r="J18" s="681"/>
      <c r="K18" s="681"/>
      <c r="L18" s="681"/>
      <c r="M18" s="681"/>
      <c r="N18" s="681"/>
      <c r="O18" s="681"/>
      <c r="P18" s="681"/>
      <c r="Q18" s="682"/>
      <c r="R18" s="683">
        <v>8698</v>
      </c>
      <c r="S18" s="684"/>
      <c r="T18" s="684"/>
      <c r="U18" s="684"/>
      <c r="V18" s="684"/>
      <c r="W18" s="684"/>
      <c r="X18" s="684"/>
      <c r="Y18" s="685"/>
      <c r="Z18" s="686">
        <v>0.1</v>
      </c>
      <c r="AA18" s="686"/>
      <c r="AB18" s="686"/>
      <c r="AC18" s="686"/>
      <c r="AD18" s="687">
        <v>8698</v>
      </c>
      <c r="AE18" s="687"/>
      <c r="AF18" s="687"/>
      <c r="AG18" s="687"/>
      <c r="AH18" s="687"/>
      <c r="AI18" s="687"/>
      <c r="AJ18" s="687"/>
      <c r="AK18" s="687"/>
      <c r="AL18" s="688">
        <v>0.2</v>
      </c>
      <c r="AM18" s="689"/>
      <c r="AN18" s="689"/>
      <c r="AO18" s="690"/>
      <c r="AP18" s="680" t="s">
        <v>267</v>
      </c>
      <c r="AQ18" s="681"/>
      <c r="AR18" s="681"/>
      <c r="AS18" s="681"/>
      <c r="AT18" s="681"/>
      <c r="AU18" s="681"/>
      <c r="AV18" s="681"/>
      <c r="AW18" s="681"/>
      <c r="AX18" s="681"/>
      <c r="AY18" s="681"/>
      <c r="AZ18" s="681"/>
      <c r="BA18" s="681"/>
      <c r="BB18" s="681"/>
      <c r="BC18" s="681"/>
      <c r="BD18" s="681"/>
      <c r="BE18" s="681"/>
      <c r="BF18" s="682"/>
      <c r="BG18" s="683" t="s">
        <v>137</v>
      </c>
      <c r="BH18" s="684"/>
      <c r="BI18" s="684"/>
      <c r="BJ18" s="684"/>
      <c r="BK18" s="684"/>
      <c r="BL18" s="684"/>
      <c r="BM18" s="684"/>
      <c r="BN18" s="685"/>
      <c r="BO18" s="686" t="s">
        <v>137</v>
      </c>
      <c r="BP18" s="686"/>
      <c r="BQ18" s="686"/>
      <c r="BR18" s="686"/>
      <c r="BS18" s="692" t="s">
        <v>128</v>
      </c>
      <c r="BT18" s="684"/>
      <c r="BU18" s="684"/>
      <c r="BV18" s="684"/>
      <c r="BW18" s="684"/>
      <c r="BX18" s="684"/>
      <c r="BY18" s="684"/>
      <c r="BZ18" s="684"/>
      <c r="CA18" s="684"/>
      <c r="CB18" s="693"/>
      <c r="CD18" s="698" t="s">
        <v>268</v>
      </c>
      <c r="CE18" s="699"/>
      <c r="CF18" s="699"/>
      <c r="CG18" s="699"/>
      <c r="CH18" s="699"/>
      <c r="CI18" s="699"/>
      <c r="CJ18" s="699"/>
      <c r="CK18" s="699"/>
      <c r="CL18" s="699"/>
      <c r="CM18" s="699"/>
      <c r="CN18" s="699"/>
      <c r="CO18" s="699"/>
      <c r="CP18" s="699"/>
      <c r="CQ18" s="700"/>
      <c r="CR18" s="683" t="s">
        <v>232</v>
      </c>
      <c r="CS18" s="684"/>
      <c r="CT18" s="684"/>
      <c r="CU18" s="684"/>
      <c r="CV18" s="684"/>
      <c r="CW18" s="684"/>
      <c r="CX18" s="684"/>
      <c r="CY18" s="685"/>
      <c r="CZ18" s="686" t="s">
        <v>137</v>
      </c>
      <c r="DA18" s="686"/>
      <c r="DB18" s="686"/>
      <c r="DC18" s="686"/>
      <c r="DD18" s="692" t="s">
        <v>232</v>
      </c>
      <c r="DE18" s="684"/>
      <c r="DF18" s="684"/>
      <c r="DG18" s="684"/>
      <c r="DH18" s="684"/>
      <c r="DI18" s="684"/>
      <c r="DJ18" s="684"/>
      <c r="DK18" s="684"/>
      <c r="DL18" s="684"/>
      <c r="DM18" s="684"/>
      <c r="DN18" s="684"/>
      <c r="DO18" s="684"/>
      <c r="DP18" s="685"/>
      <c r="DQ18" s="692" t="s">
        <v>232</v>
      </c>
      <c r="DR18" s="684"/>
      <c r="DS18" s="684"/>
      <c r="DT18" s="684"/>
      <c r="DU18" s="684"/>
      <c r="DV18" s="684"/>
      <c r="DW18" s="684"/>
      <c r="DX18" s="684"/>
      <c r="DY18" s="684"/>
      <c r="DZ18" s="684"/>
      <c r="EA18" s="684"/>
      <c r="EB18" s="684"/>
      <c r="EC18" s="693"/>
    </row>
    <row r="19" spans="2:133" ht="11.25" customHeight="1" x14ac:dyDescent="0.15">
      <c r="B19" s="680" t="s">
        <v>269</v>
      </c>
      <c r="C19" s="681"/>
      <c r="D19" s="681"/>
      <c r="E19" s="681"/>
      <c r="F19" s="681"/>
      <c r="G19" s="681"/>
      <c r="H19" s="681"/>
      <c r="I19" s="681"/>
      <c r="J19" s="681"/>
      <c r="K19" s="681"/>
      <c r="L19" s="681"/>
      <c r="M19" s="681"/>
      <c r="N19" s="681"/>
      <c r="O19" s="681"/>
      <c r="P19" s="681"/>
      <c r="Q19" s="682"/>
      <c r="R19" s="683">
        <v>1477</v>
      </c>
      <c r="S19" s="684"/>
      <c r="T19" s="684"/>
      <c r="U19" s="684"/>
      <c r="V19" s="684"/>
      <c r="W19" s="684"/>
      <c r="X19" s="684"/>
      <c r="Y19" s="685"/>
      <c r="Z19" s="686">
        <v>0</v>
      </c>
      <c r="AA19" s="686"/>
      <c r="AB19" s="686"/>
      <c r="AC19" s="686"/>
      <c r="AD19" s="687">
        <v>1477</v>
      </c>
      <c r="AE19" s="687"/>
      <c r="AF19" s="687"/>
      <c r="AG19" s="687"/>
      <c r="AH19" s="687"/>
      <c r="AI19" s="687"/>
      <c r="AJ19" s="687"/>
      <c r="AK19" s="687"/>
      <c r="AL19" s="688">
        <v>0</v>
      </c>
      <c r="AM19" s="689"/>
      <c r="AN19" s="689"/>
      <c r="AO19" s="690"/>
      <c r="AP19" s="680" t="s">
        <v>270</v>
      </c>
      <c r="AQ19" s="681"/>
      <c r="AR19" s="681"/>
      <c r="AS19" s="681"/>
      <c r="AT19" s="681"/>
      <c r="AU19" s="681"/>
      <c r="AV19" s="681"/>
      <c r="AW19" s="681"/>
      <c r="AX19" s="681"/>
      <c r="AY19" s="681"/>
      <c r="AZ19" s="681"/>
      <c r="BA19" s="681"/>
      <c r="BB19" s="681"/>
      <c r="BC19" s="681"/>
      <c r="BD19" s="681"/>
      <c r="BE19" s="681"/>
      <c r="BF19" s="682"/>
      <c r="BG19" s="683">
        <v>125801</v>
      </c>
      <c r="BH19" s="684"/>
      <c r="BI19" s="684"/>
      <c r="BJ19" s="684"/>
      <c r="BK19" s="684"/>
      <c r="BL19" s="684"/>
      <c r="BM19" s="684"/>
      <c r="BN19" s="685"/>
      <c r="BO19" s="686">
        <v>6.2</v>
      </c>
      <c r="BP19" s="686"/>
      <c r="BQ19" s="686"/>
      <c r="BR19" s="686"/>
      <c r="BS19" s="692" t="s">
        <v>137</v>
      </c>
      <c r="BT19" s="684"/>
      <c r="BU19" s="684"/>
      <c r="BV19" s="684"/>
      <c r="BW19" s="684"/>
      <c r="BX19" s="684"/>
      <c r="BY19" s="684"/>
      <c r="BZ19" s="684"/>
      <c r="CA19" s="684"/>
      <c r="CB19" s="693"/>
      <c r="CD19" s="698" t="s">
        <v>271</v>
      </c>
      <c r="CE19" s="699"/>
      <c r="CF19" s="699"/>
      <c r="CG19" s="699"/>
      <c r="CH19" s="699"/>
      <c r="CI19" s="699"/>
      <c r="CJ19" s="699"/>
      <c r="CK19" s="699"/>
      <c r="CL19" s="699"/>
      <c r="CM19" s="699"/>
      <c r="CN19" s="699"/>
      <c r="CO19" s="699"/>
      <c r="CP19" s="699"/>
      <c r="CQ19" s="700"/>
      <c r="CR19" s="683" t="s">
        <v>232</v>
      </c>
      <c r="CS19" s="684"/>
      <c r="CT19" s="684"/>
      <c r="CU19" s="684"/>
      <c r="CV19" s="684"/>
      <c r="CW19" s="684"/>
      <c r="CX19" s="684"/>
      <c r="CY19" s="685"/>
      <c r="CZ19" s="686" t="s">
        <v>232</v>
      </c>
      <c r="DA19" s="686"/>
      <c r="DB19" s="686"/>
      <c r="DC19" s="686"/>
      <c r="DD19" s="692" t="s">
        <v>232</v>
      </c>
      <c r="DE19" s="684"/>
      <c r="DF19" s="684"/>
      <c r="DG19" s="684"/>
      <c r="DH19" s="684"/>
      <c r="DI19" s="684"/>
      <c r="DJ19" s="684"/>
      <c r="DK19" s="684"/>
      <c r="DL19" s="684"/>
      <c r="DM19" s="684"/>
      <c r="DN19" s="684"/>
      <c r="DO19" s="684"/>
      <c r="DP19" s="685"/>
      <c r="DQ19" s="692" t="s">
        <v>232</v>
      </c>
      <c r="DR19" s="684"/>
      <c r="DS19" s="684"/>
      <c r="DT19" s="684"/>
      <c r="DU19" s="684"/>
      <c r="DV19" s="684"/>
      <c r="DW19" s="684"/>
      <c r="DX19" s="684"/>
      <c r="DY19" s="684"/>
      <c r="DZ19" s="684"/>
      <c r="EA19" s="684"/>
      <c r="EB19" s="684"/>
      <c r="EC19" s="693"/>
    </row>
    <row r="20" spans="2:133" ht="11.25" customHeight="1" x14ac:dyDescent="0.15">
      <c r="B20" s="680" t="s">
        <v>272</v>
      </c>
      <c r="C20" s="681"/>
      <c r="D20" s="681"/>
      <c r="E20" s="681"/>
      <c r="F20" s="681"/>
      <c r="G20" s="681"/>
      <c r="H20" s="681"/>
      <c r="I20" s="681"/>
      <c r="J20" s="681"/>
      <c r="K20" s="681"/>
      <c r="L20" s="681"/>
      <c r="M20" s="681"/>
      <c r="N20" s="681"/>
      <c r="O20" s="681"/>
      <c r="P20" s="681"/>
      <c r="Q20" s="682"/>
      <c r="R20" s="683">
        <v>452</v>
      </c>
      <c r="S20" s="684"/>
      <c r="T20" s="684"/>
      <c r="U20" s="684"/>
      <c r="V20" s="684"/>
      <c r="W20" s="684"/>
      <c r="X20" s="684"/>
      <c r="Y20" s="685"/>
      <c r="Z20" s="686">
        <v>0</v>
      </c>
      <c r="AA20" s="686"/>
      <c r="AB20" s="686"/>
      <c r="AC20" s="686"/>
      <c r="AD20" s="687">
        <v>452</v>
      </c>
      <c r="AE20" s="687"/>
      <c r="AF20" s="687"/>
      <c r="AG20" s="687"/>
      <c r="AH20" s="687"/>
      <c r="AI20" s="687"/>
      <c r="AJ20" s="687"/>
      <c r="AK20" s="687"/>
      <c r="AL20" s="688">
        <v>0</v>
      </c>
      <c r="AM20" s="689"/>
      <c r="AN20" s="689"/>
      <c r="AO20" s="690"/>
      <c r="AP20" s="680" t="s">
        <v>273</v>
      </c>
      <c r="AQ20" s="681"/>
      <c r="AR20" s="681"/>
      <c r="AS20" s="681"/>
      <c r="AT20" s="681"/>
      <c r="AU20" s="681"/>
      <c r="AV20" s="681"/>
      <c r="AW20" s="681"/>
      <c r="AX20" s="681"/>
      <c r="AY20" s="681"/>
      <c r="AZ20" s="681"/>
      <c r="BA20" s="681"/>
      <c r="BB20" s="681"/>
      <c r="BC20" s="681"/>
      <c r="BD20" s="681"/>
      <c r="BE20" s="681"/>
      <c r="BF20" s="682"/>
      <c r="BG20" s="683">
        <v>125801</v>
      </c>
      <c r="BH20" s="684"/>
      <c r="BI20" s="684"/>
      <c r="BJ20" s="684"/>
      <c r="BK20" s="684"/>
      <c r="BL20" s="684"/>
      <c r="BM20" s="684"/>
      <c r="BN20" s="685"/>
      <c r="BO20" s="686">
        <v>6.2</v>
      </c>
      <c r="BP20" s="686"/>
      <c r="BQ20" s="686"/>
      <c r="BR20" s="686"/>
      <c r="BS20" s="692" t="s">
        <v>137</v>
      </c>
      <c r="BT20" s="684"/>
      <c r="BU20" s="684"/>
      <c r="BV20" s="684"/>
      <c r="BW20" s="684"/>
      <c r="BX20" s="684"/>
      <c r="BY20" s="684"/>
      <c r="BZ20" s="684"/>
      <c r="CA20" s="684"/>
      <c r="CB20" s="693"/>
      <c r="CD20" s="698" t="s">
        <v>274</v>
      </c>
      <c r="CE20" s="699"/>
      <c r="CF20" s="699"/>
      <c r="CG20" s="699"/>
      <c r="CH20" s="699"/>
      <c r="CI20" s="699"/>
      <c r="CJ20" s="699"/>
      <c r="CK20" s="699"/>
      <c r="CL20" s="699"/>
      <c r="CM20" s="699"/>
      <c r="CN20" s="699"/>
      <c r="CO20" s="699"/>
      <c r="CP20" s="699"/>
      <c r="CQ20" s="700"/>
      <c r="CR20" s="683">
        <v>10216960</v>
      </c>
      <c r="CS20" s="684"/>
      <c r="CT20" s="684"/>
      <c r="CU20" s="684"/>
      <c r="CV20" s="684"/>
      <c r="CW20" s="684"/>
      <c r="CX20" s="684"/>
      <c r="CY20" s="685"/>
      <c r="CZ20" s="686">
        <v>100</v>
      </c>
      <c r="DA20" s="686"/>
      <c r="DB20" s="686"/>
      <c r="DC20" s="686"/>
      <c r="DD20" s="692">
        <v>916406</v>
      </c>
      <c r="DE20" s="684"/>
      <c r="DF20" s="684"/>
      <c r="DG20" s="684"/>
      <c r="DH20" s="684"/>
      <c r="DI20" s="684"/>
      <c r="DJ20" s="684"/>
      <c r="DK20" s="684"/>
      <c r="DL20" s="684"/>
      <c r="DM20" s="684"/>
      <c r="DN20" s="684"/>
      <c r="DO20" s="684"/>
      <c r="DP20" s="685"/>
      <c r="DQ20" s="692">
        <v>7489786</v>
      </c>
      <c r="DR20" s="684"/>
      <c r="DS20" s="684"/>
      <c r="DT20" s="684"/>
      <c r="DU20" s="684"/>
      <c r="DV20" s="684"/>
      <c r="DW20" s="684"/>
      <c r="DX20" s="684"/>
      <c r="DY20" s="684"/>
      <c r="DZ20" s="684"/>
      <c r="EA20" s="684"/>
      <c r="EB20" s="684"/>
      <c r="EC20" s="693"/>
    </row>
    <row r="21" spans="2:133" ht="11.25" customHeight="1" x14ac:dyDescent="0.15">
      <c r="B21" s="680" t="s">
        <v>275</v>
      </c>
      <c r="C21" s="681"/>
      <c r="D21" s="681"/>
      <c r="E21" s="681"/>
      <c r="F21" s="681"/>
      <c r="G21" s="681"/>
      <c r="H21" s="681"/>
      <c r="I21" s="681"/>
      <c r="J21" s="681"/>
      <c r="K21" s="681"/>
      <c r="L21" s="681"/>
      <c r="M21" s="681"/>
      <c r="N21" s="681"/>
      <c r="O21" s="681"/>
      <c r="P21" s="681"/>
      <c r="Q21" s="682"/>
      <c r="R21" s="683">
        <v>11027</v>
      </c>
      <c r="S21" s="684"/>
      <c r="T21" s="684"/>
      <c r="U21" s="684"/>
      <c r="V21" s="684"/>
      <c r="W21" s="684"/>
      <c r="X21" s="684"/>
      <c r="Y21" s="685"/>
      <c r="Z21" s="686">
        <v>0.1</v>
      </c>
      <c r="AA21" s="686"/>
      <c r="AB21" s="686"/>
      <c r="AC21" s="686"/>
      <c r="AD21" s="687">
        <v>11027</v>
      </c>
      <c r="AE21" s="687"/>
      <c r="AF21" s="687"/>
      <c r="AG21" s="687"/>
      <c r="AH21" s="687"/>
      <c r="AI21" s="687"/>
      <c r="AJ21" s="687"/>
      <c r="AK21" s="687"/>
      <c r="AL21" s="688">
        <v>0.2</v>
      </c>
      <c r="AM21" s="689"/>
      <c r="AN21" s="689"/>
      <c r="AO21" s="690"/>
      <c r="AP21" s="702" t="s">
        <v>276</v>
      </c>
      <c r="AQ21" s="703"/>
      <c r="AR21" s="703"/>
      <c r="AS21" s="703"/>
      <c r="AT21" s="703"/>
      <c r="AU21" s="703"/>
      <c r="AV21" s="703"/>
      <c r="AW21" s="703"/>
      <c r="AX21" s="703"/>
      <c r="AY21" s="703"/>
      <c r="AZ21" s="703"/>
      <c r="BA21" s="703"/>
      <c r="BB21" s="703"/>
      <c r="BC21" s="703"/>
      <c r="BD21" s="703"/>
      <c r="BE21" s="703"/>
      <c r="BF21" s="704"/>
      <c r="BG21" s="683" t="s">
        <v>232</v>
      </c>
      <c r="BH21" s="684"/>
      <c r="BI21" s="684"/>
      <c r="BJ21" s="684"/>
      <c r="BK21" s="684"/>
      <c r="BL21" s="684"/>
      <c r="BM21" s="684"/>
      <c r="BN21" s="685"/>
      <c r="BO21" s="686" t="s">
        <v>137</v>
      </c>
      <c r="BP21" s="686"/>
      <c r="BQ21" s="686"/>
      <c r="BR21" s="686"/>
      <c r="BS21" s="692" t="s">
        <v>137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277</v>
      </c>
      <c r="C22" s="681"/>
      <c r="D22" s="681"/>
      <c r="E22" s="681"/>
      <c r="F22" s="681"/>
      <c r="G22" s="681"/>
      <c r="H22" s="681"/>
      <c r="I22" s="681"/>
      <c r="J22" s="681"/>
      <c r="K22" s="681"/>
      <c r="L22" s="681"/>
      <c r="M22" s="681"/>
      <c r="N22" s="681"/>
      <c r="O22" s="681"/>
      <c r="P22" s="681"/>
      <c r="Q22" s="682"/>
      <c r="R22" s="683">
        <v>3830287</v>
      </c>
      <c r="S22" s="684"/>
      <c r="T22" s="684"/>
      <c r="U22" s="684"/>
      <c r="V22" s="684"/>
      <c r="W22" s="684"/>
      <c r="X22" s="684"/>
      <c r="Y22" s="685"/>
      <c r="Z22" s="686">
        <v>36.799999999999997</v>
      </c>
      <c r="AA22" s="686"/>
      <c r="AB22" s="686"/>
      <c r="AC22" s="686"/>
      <c r="AD22" s="687">
        <v>3331017</v>
      </c>
      <c r="AE22" s="687"/>
      <c r="AF22" s="687"/>
      <c r="AG22" s="687"/>
      <c r="AH22" s="687"/>
      <c r="AI22" s="687"/>
      <c r="AJ22" s="687"/>
      <c r="AK22" s="687"/>
      <c r="AL22" s="688">
        <v>58.5</v>
      </c>
      <c r="AM22" s="689"/>
      <c r="AN22" s="689"/>
      <c r="AO22" s="690"/>
      <c r="AP22" s="702" t="s">
        <v>278</v>
      </c>
      <c r="AQ22" s="703"/>
      <c r="AR22" s="703"/>
      <c r="AS22" s="703"/>
      <c r="AT22" s="703"/>
      <c r="AU22" s="703"/>
      <c r="AV22" s="703"/>
      <c r="AW22" s="703"/>
      <c r="AX22" s="703"/>
      <c r="AY22" s="703"/>
      <c r="AZ22" s="703"/>
      <c r="BA22" s="703"/>
      <c r="BB22" s="703"/>
      <c r="BC22" s="703"/>
      <c r="BD22" s="703"/>
      <c r="BE22" s="703"/>
      <c r="BF22" s="704"/>
      <c r="BG22" s="683" t="s">
        <v>232</v>
      </c>
      <c r="BH22" s="684"/>
      <c r="BI22" s="684"/>
      <c r="BJ22" s="684"/>
      <c r="BK22" s="684"/>
      <c r="BL22" s="684"/>
      <c r="BM22" s="684"/>
      <c r="BN22" s="685"/>
      <c r="BO22" s="686" t="s">
        <v>137</v>
      </c>
      <c r="BP22" s="686"/>
      <c r="BQ22" s="686"/>
      <c r="BR22" s="686"/>
      <c r="BS22" s="692" t="s">
        <v>232</v>
      </c>
      <c r="BT22" s="684"/>
      <c r="BU22" s="684"/>
      <c r="BV22" s="684"/>
      <c r="BW22" s="684"/>
      <c r="BX22" s="684"/>
      <c r="BY22" s="684"/>
      <c r="BZ22" s="684"/>
      <c r="CA22" s="684"/>
      <c r="CB22" s="693"/>
      <c r="CD22" s="665" t="s">
        <v>279</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280</v>
      </c>
      <c r="C23" s="681"/>
      <c r="D23" s="681"/>
      <c r="E23" s="681"/>
      <c r="F23" s="681"/>
      <c r="G23" s="681"/>
      <c r="H23" s="681"/>
      <c r="I23" s="681"/>
      <c r="J23" s="681"/>
      <c r="K23" s="681"/>
      <c r="L23" s="681"/>
      <c r="M23" s="681"/>
      <c r="N23" s="681"/>
      <c r="O23" s="681"/>
      <c r="P23" s="681"/>
      <c r="Q23" s="682"/>
      <c r="R23" s="683">
        <v>3331017</v>
      </c>
      <c r="S23" s="684"/>
      <c r="T23" s="684"/>
      <c r="U23" s="684"/>
      <c r="V23" s="684"/>
      <c r="W23" s="684"/>
      <c r="X23" s="684"/>
      <c r="Y23" s="685"/>
      <c r="Z23" s="686">
        <v>32</v>
      </c>
      <c r="AA23" s="686"/>
      <c r="AB23" s="686"/>
      <c r="AC23" s="686"/>
      <c r="AD23" s="687">
        <v>3331017</v>
      </c>
      <c r="AE23" s="687"/>
      <c r="AF23" s="687"/>
      <c r="AG23" s="687"/>
      <c r="AH23" s="687"/>
      <c r="AI23" s="687"/>
      <c r="AJ23" s="687"/>
      <c r="AK23" s="687"/>
      <c r="AL23" s="688">
        <v>58.5</v>
      </c>
      <c r="AM23" s="689"/>
      <c r="AN23" s="689"/>
      <c r="AO23" s="690"/>
      <c r="AP23" s="702" t="s">
        <v>281</v>
      </c>
      <c r="AQ23" s="703"/>
      <c r="AR23" s="703"/>
      <c r="AS23" s="703"/>
      <c r="AT23" s="703"/>
      <c r="AU23" s="703"/>
      <c r="AV23" s="703"/>
      <c r="AW23" s="703"/>
      <c r="AX23" s="703"/>
      <c r="AY23" s="703"/>
      <c r="AZ23" s="703"/>
      <c r="BA23" s="703"/>
      <c r="BB23" s="703"/>
      <c r="BC23" s="703"/>
      <c r="BD23" s="703"/>
      <c r="BE23" s="703"/>
      <c r="BF23" s="704"/>
      <c r="BG23" s="683">
        <v>125801</v>
      </c>
      <c r="BH23" s="684"/>
      <c r="BI23" s="684"/>
      <c r="BJ23" s="684"/>
      <c r="BK23" s="684"/>
      <c r="BL23" s="684"/>
      <c r="BM23" s="684"/>
      <c r="BN23" s="685"/>
      <c r="BO23" s="686">
        <v>6.2</v>
      </c>
      <c r="BP23" s="686"/>
      <c r="BQ23" s="686"/>
      <c r="BR23" s="686"/>
      <c r="BS23" s="692" t="s">
        <v>232</v>
      </c>
      <c r="BT23" s="684"/>
      <c r="BU23" s="684"/>
      <c r="BV23" s="684"/>
      <c r="BW23" s="684"/>
      <c r="BX23" s="684"/>
      <c r="BY23" s="684"/>
      <c r="BZ23" s="684"/>
      <c r="CA23" s="684"/>
      <c r="CB23" s="693"/>
      <c r="CD23" s="665" t="s">
        <v>220</v>
      </c>
      <c r="CE23" s="666"/>
      <c r="CF23" s="666"/>
      <c r="CG23" s="666"/>
      <c r="CH23" s="666"/>
      <c r="CI23" s="666"/>
      <c r="CJ23" s="666"/>
      <c r="CK23" s="666"/>
      <c r="CL23" s="666"/>
      <c r="CM23" s="666"/>
      <c r="CN23" s="666"/>
      <c r="CO23" s="666"/>
      <c r="CP23" s="666"/>
      <c r="CQ23" s="667"/>
      <c r="CR23" s="665" t="s">
        <v>282</v>
      </c>
      <c r="CS23" s="666"/>
      <c r="CT23" s="666"/>
      <c r="CU23" s="666"/>
      <c r="CV23" s="666"/>
      <c r="CW23" s="666"/>
      <c r="CX23" s="666"/>
      <c r="CY23" s="667"/>
      <c r="CZ23" s="665" t="s">
        <v>283</v>
      </c>
      <c r="DA23" s="666"/>
      <c r="DB23" s="666"/>
      <c r="DC23" s="667"/>
      <c r="DD23" s="665" t="s">
        <v>284</v>
      </c>
      <c r="DE23" s="666"/>
      <c r="DF23" s="666"/>
      <c r="DG23" s="666"/>
      <c r="DH23" s="666"/>
      <c r="DI23" s="666"/>
      <c r="DJ23" s="666"/>
      <c r="DK23" s="667"/>
      <c r="DL23" s="714" t="s">
        <v>285</v>
      </c>
      <c r="DM23" s="715"/>
      <c r="DN23" s="715"/>
      <c r="DO23" s="715"/>
      <c r="DP23" s="715"/>
      <c r="DQ23" s="715"/>
      <c r="DR23" s="715"/>
      <c r="DS23" s="715"/>
      <c r="DT23" s="715"/>
      <c r="DU23" s="715"/>
      <c r="DV23" s="716"/>
      <c r="DW23" s="665" t="s">
        <v>286</v>
      </c>
      <c r="DX23" s="666"/>
      <c r="DY23" s="666"/>
      <c r="DZ23" s="666"/>
      <c r="EA23" s="666"/>
      <c r="EB23" s="666"/>
      <c r="EC23" s="667"/>
    </row>
    <row r="24" spans="2:133" ht="11.25" customHeight="1" x14ac:dyDescent="0.15">
      <c r="B24" s="680" t="s">
        <v>287</v>
      </c>
      <c r="C24" s="681"/>
      <c r="D24" s="681"/>
      <c r="E24" s="681"/>
      <c r="F24" s="681"/>
      <c r="G24" s="681"/>
      <c r="H24" s="681"/>
      <c r="I24" s="681"/>
      <c r="J24" s="681"/>
      <c r="K24" s="681"/>
      <c r="L24" s="681"/>
      <c r="M24" s="681"/>
      <c r="N24" s="681"/>
      <c r="O24" s="681"/>
      <c r="P24" s="681"/>
      <c r="Q24" s="682"/>
      <c r="R24" s="683">
        <v>499270</v>
      </c>
      <c r="S24" s="684"/>
      <c r="T24" s="684"/>
      <c r="U24" s="684"/>
      <c r="V24" s="684"/>
      <c r="W24" s="684"/>
      <c r="X24" s="684"/>
      <c r="Y24" s="685"/>
      <c r="Z24" s="686">
        <v>4.8</v>
      </c>
      <c r="AA24" s="686"/>
      <c r="AB24" s="686"/>
      <c r="AC24" s="686"/>
      <c r="AD24" s="687" t="s">
        <v>137</v>
      </c>
      <c r="AE24" s="687"/>
      <c r="AF24" s="687"/>
      <c r="AG24" s="687"/>
      <c r="AH24" s="687"/>
      <c r="AI24" s="687"/>
      <c r="AJ24" s="687"/>
      <c r="AK24" s="687"/>
      <c r="AL24" s="688" t="s">
        <v>137</v>
      </c>
      <c r="AM24" s="689"/>
      <c r="AN24" s="689"/>
      <c r="AO24" s="690"/>
      <c r="AP24" s="702" t="s">
        <v>288</v>
      </c>
      <c r="AQ24" s="703"/>
      <c r="AR24" s="703"/>
      <c r="AS24" s="703"/>
      <c r="AT24" s="703"/>
      <c r="AU24" s="703"/>
      <c r="AV24" s="703"/>
      <c r="AW24" s="703"/>
      <c r="AX24" s="703"/>
      <c r="AY24" s="703"/>
      <c r="AZ24" s="703"/>
      <c r="BA24" s="703"/>
      <c r="BB24" s="703"/>
      <c r="BC24" s="703"/>
      <c r="BD24" s="703"/>
      <c r="BE24" s="703"/>
      <c r="BF24" s="704"/>
      <c r="BG24" s="683" t="s">
        <v>137</v>
      </c>
      <c r="BH24" s="684"/>
      <c r="BI24" s="684"/>
      <c r="BJ24" s="684"/>
      <c r="BK24" s="684"/>
      <c r="BL24" s="684"/>
      <c r="BM24" s="684"/>
      <c r="BN24" s="685"/>
      <c r="BO24" s="686" t="s">
        <v>137</v>
      </c>
      <c r="BP24" s="686"/>
      <c r="BQ24" s="686"/>
      <c r="BR24" s="686"/>
      <c r="BS24" s="692" t="s">
        <v>137</v>
      </c>
      <c r="BT24" s="684"/>
      <c r="BU24" s="684"/>
      <c r="BV24" s="684"/>
      <c r="BW24" s="684"/>
      <c r="BX24" s="684"/>
      <c r="BY24" s="684"/>
      <c r="BZ24" s="684"/>
      <c r="CA24" s="684"/>
      <c r="CB24" s="693"/>
      <c r="CD24" s="694" t="s">
        <v>289</v>
      </c>
      <c r="CE24" s="695"/>
      <c r="CF24" s="695"/>
      <c r="CG24" s="695"/>
      <c r="CH24" s="695"/>
      <c r="CI24" s="695"/>
      <c r="CJ24" s="695"/>
      <c r="CK24" s="695"/>
      <c r="CL24" s="695"/>
      <c r="CM24" s="695"/>
      <c r="CN24" s="695"/>
      <c r="CO24" s="695"/>
      <c r="CP24" s="695"/>
      <c r="CQ24" s="696"/>
      <c r="CR24" s="672">
        <v>4400717</v>
      </c>
      <c r="CS24" s="673"/>
      <c r="CT24" s="673"/>
      <c r="CU24" s="673"/>
      <c r="CV24" s="673"/>
      <c r="CW24" s="673"/>
      <c r="CX24" s="673"/>
      <c r="CY24" s="674"/>
      <c r="CZ24" s="677">
        <v>43.1</v>
      </c>
      <c r="DA24" s="678"/>
      <c r="DB24" s="678"/>
      <c r="DC24" s="697"/>
      <c r="DD24" s="722">
        <v>3130643</v>
      </c>
      <c r="DE24" s="673"/>
      <c r="DF24" s="673"/>
      <c r="DG24" s="673"/>
      <c r="DH24" s="673"/>
      <c r="DI24" s="673"/>
      <c r="DJ24" s="673"/>
      <c r="DK24" s="674"/>
      <c r="DL24" s="722">
        <v>3092655</v>
      </c>
      <c r="DM24" s="673"/>
      <c r="DN24" s="673"/>
      <c r="DO24" s="673"/>
      <c r="DP24" s="673"/>
      <c r="DQ24" s="673"/>
      <c r="DR24" s="673"/>
      <c r="DS24" s="673"/>
      <c r="DT24" s="673"/>
      <c r="DU24" s="673"/>
      <c r="DV24" s="674"/>
      <c r="DW24" s="677">
        <v>52</v>
      </c>
      <c r="DX24" s="678"/>
      <c r="DY24" s="678"/>
      <c r="DZ24" s="678"/>
      <c r="EA24" s="678"/>
      <c r="EB24" s="678"/>
      <c r="EC24" s="679"/>
    </row>
    <row r="25" spans="2:133" ht="11.25" customHeight="1" x14ac:dyDescent="0.15">
      <c r="B25" s="680" t="s">
        <v>290</v>
      </c>
      <c r="C25" s="681"/>
      <c r="D25" s="681"/>
      <c r="E25" s="681"/>
      <c r="F25" s="681"/>
      <c r="G25" s="681"/>
      <c r="H25" s="681"/>
      <c r="I25" s="681"/>
      <c r="J25" s="681"/>
      <c r="K25" s="681"/>
      <c r="L25" s="681"/>
      <c r="M25" s="681"/>
      <c r="N25" s="681"/>
      <c r="O25" s="681"/>
      <c r="P25" s="681"/>
      <c r="Q25" s="682"/>
      <c r="R25" s="683" t="s">
        <v>137</v>
      </c>
      <c r="S25" s="684"/>
      <c r="T25" s="684"/>
      <c r="U25" s="684"/>
      <c r="V25" s="684"/>
      <c r="W25" s="684"/>
      <c r="X25" s="684"/>
      <c r="Y25" s="685"/>
      <c r="Z25" s="686" t="s">
        <v>137</v>
      </c>
      <c r="AA25" s="686"/>
      <c r="AB25" s="686"/>
      <c r="AC25" s="686"/>
      <c r="AD25" s="687" t="s">
        <v>232</v>
      </c>
      <c r="AE25" s="687"/>
      <c r="AF25" s="687"/>
      <c r="AG25" s="687"/>
      <c r="AH25" s="687"/>
      <c r="AI25" s="687"/>
      <c r="AJ25" s="687"/>
      <c r="AK25" s="687"/>
      <c r="AL25" s="688" t="s">
        <v>137</v>
      </c>
      <c r="AM25" s="689"/>
      <c r="AN25" s="689"/>
      <c r="AO25" s="690"/>
      <c r="AP25" s="702" t="s">
        <v>291</v>
      </c>
      <c r="AQ25" s="703"/>
      <c r="AR25" s="703"/>
      <c r="AS25" s="703"/>
      <c r="AT25" s="703"/>
      <c r="AU25" s="703"/>
      <c r="AV25" s="703"/>
      <c r="AW25" s="703"/>
      <c r="AX25" s="703"/>
      <c r="AY25" s="703"/>
      <c r="AZ25" s="703"/>
      <c r="BA25" s="703"/>
      <c r="BB25" s="703"/>
      <c r="BC25" s="703"/>
      <c r="BD25" s="703"/>
      <c r="BE25" s="703"/>
      <c r="BF25" s="704"/>
      <c r="BG25" s="683" t="s">
        <v>232</v>
      </c>
      <c r="BH25" s="684"/>
      <c r="BI25" s="684"/>
      <c r="BJ25" s="684"/>
      <c r="BK25" s="684"/>
      <c r="BL25" s="684"/>
      <c r="BM25" s="684"/>
      <c r="BN25" s="685"/>
      <c r="BO25" s="686" t="s">
        <v>137</v>
      </c>
      <c r="BP25" s="686"/>
      <c r="BQ25" s="686"/>
      <c r="BR25" s="686"/>
      <c r="BS25" s="692" t="s">
        <v>232</v>
      </c>
      <c r="BT25" s="684"/>
      <c r="BU25" s="684"/>
      <c r="BV25" s="684"/>
      <c r="BW25" s="684"/>
      <c r="BX25" s="684"/>
      <c r="BY25" s="684"/>
      <c r="BZ25" s="684"/>
      <c r="CA25" s="684"/>
      <c r="CB25" s="693"/>
      <c r="CD25" s="698" t="s">
        <v>292</v>
      </c>
      <c r="CE25" s="699"/>
      <c r="CF25" s="699"/>
      <c r="CG25" s="699"/>
      <c r="CH25" s="699"/>
      <c r="CI25" s="699"/>
      <c r="CJ25" s="699"/>
      <c r="CK25" s="699"/>
      <c r="CL25" s="699"/>
      <c r="CM25" s="699"/>
      <c r="CN25" s="699"/>
      <c r="CO25" s="699"/>
      <c r="CP25" s="699"/>
      <c r="CQ25" s="700"/>
      <c r="CR25" s="683">
        <v>1423835</v>
      </c>
      <c r="CS25" s="719"/>
      <c r="CT25" s="719"/>
      <c r="CU25" s="719"/>
      <c r="CV25" s="719"/>
      <c r="CW25" s="719"/>
      <c r="CX25" s="719"/>
      <c r="CY25" s="720"/>
      <c r="CZ25" s="688">
        <v>13.9</v>
      </c>
      <c r="DA25" s="717"/>
      <c r="DB25" s="717"/>
      <c r="DC25" s="721"/>
      <c r="DD25" s="692">
        <v>1363229</v>
      </c>
      <c r="DE25" s="719"/>
      <c r="DF25" s="719"/>
      <c r="DG25" s="719"/>
      <c r="DH25" s="719"/>
      <c r="DI25" s="719"/>
      <c r="DJ25" s="719"/>
      <c r="DK25" s="720"/>
      <c r="DL25" s="692">
        <v>1325297</v>
      </c>
      <c r="DM25" s="719"/>
      <c r="DN25" s="719"/>
      <c r="DO25" s="719"/>
      <c r="DP25" s="719"/>
      <c r="DQ25" s="719"/>
      <c r="DR25" s="719"/>
      <c r="DS25" s="719"/>
      <c r="DT25" s="719"/>
      <c r="DU25" s="719"/>
      <c r="DV25" s="720"/>
      <c r="DW25" s="688">
        <v>22.3</v>
      </c>
      <c r="DX25" s="717"/>
      <c r="DY25" s="717"/>
      <c r="DZ25" s="717"/>
      <c r="EA25" s="717"/>
      <c r="EB25" s="717"/>
      <c r="EC25" s="718"/>
    </row>
    <row r="26" spans="2:133" ht="11.25" customHeight="1" x14ac:dyDescent="0.15">
      <c r="B26" s="680" t="s">
        <v>293</v>
      </c>
      <c r="C26" s="681"/>
      <c r="D26" s="681"/>
      <c r="E26" s="681"/>
      <c r="F26" s="681"/>
      <c r="G26" s="681"/>
      <c r="H26" s="681"/>
      <c r="I26" s="681"/>
      <c r="J26" s="681"/>
      <c r="K26" s="681"/>
      <c r="L26" s="681"/>
      <c r="M26" s="681"/>
      <c r="N26" s="681"/>
      <c r="O26" s="681"/>
      <c r="P26" s="681"/>
      <c r="Q26" s="682"/>
      <c r="R26" s="683">
        <v>6297504</v>
      </c>
      <c r="S26" s="684"/>
      <c r="T26" s="684"/>
      <c r="U26" s="684"/>
      <c r="V26" s="684"/>
      <c r="W26" s="684"/>
      <c r="X26" s="684"/>
      <c r="Y26" s="685"/>
      <c r="Z26" s="686">
        <v>60.5</v>
      </c>
      <c r="AA26" s="686"/>
      <c r="AB26" s="686"/>
      <c r="AC26" s="686"/>
      <c r="AD26" s="687">
        <v>5672433</v>
      </c>
      <c r="AE26" s="687"/>
      <c r="AF26" s="687"/>
      <c r="AG26" s="687"/>
      <c r="AH26" s="687"/>
      <c r="AI26" s="687"/>
      <c r="AJ26" s="687"/>
      <c r="AK26" s="687"/>
      <c r="AL26" s="688">
        <v>99.5</v>
      </c>
      <c r="AM26" s="689"/>
      <c r="AN26" s="689"/>
      <c r="AO26" s="690"/>
      <c r="AP26" s="702" t="s">
        <v>294</v>
      </c>
      <c r="AQ26" s="732"/>
      <c r="AR26" s="732"/>
      <c r="AS26" s="732"/>
      <c r="AT26" s="732"/>
      <c r="AU26" s="732"/>
      <c r="AV26" s="732"/>
      <c r="AW26" s="732"/>
      <c r="AX26" s="732"/>
      <c r="AY26" s="732"/>
      <c r="AZ26" s="732"/>
      <c r="BA26" s="732"/>
      <c r="BB26" s="732"/>
      <c r="BC26" s="732"/>
      <c r="BD26" s="732"/>
      <c r="BE26" s="732"/>
      <c r="BF26" s="704"/>
      <c r="BG26" s="683" t="s">
        <v>232</v>
      </c>
      <c r="BH26" s="684"/>
      <c r="BI26" s="684"/>
      <c r="BJ26" s="684"/>
      <c r="BK26" s="684"/>
      <c r="BL26" s="684"/>
      <c r="BM26" s="684"/>
      <c r="BN26" s="685"/>
      <c r="BO26" s="686" t="s">
        <v>232</v>
      </c>
      <c r="BP26" s="686"/>
      <c r="BQ26" s="686"/>
      <c r="BR26" s="686"/>
      <c r="BS26" s="692" t="s">
        <v>137</v>
      </c>
      <c r="BT26" s="684"/>
      <c r="BU26" s="684"/>
      <c r="BV26" s="684"/>
      <c r="BW26" s="684"/>
      <c r="BX26" s="684"/>
      <c r="BY26" s="684"/>
      <c r="BZ26" s="684"/>
      <c r="CA26" s="684"/>
      <c r="CB26" s="693"/>
      <c r="CD26" s="698" t="s">
        <v>295</v>
      </c>
      <c r="CE26" s="699"/>
      <c r="CF26" s="699"/>
      <c r="CG26" s="699"/>
      <c r="CH26" s="699"/>
      <c r="CI26" s="699"/>
      <c r="CJ26" s="699"/>
      <c r="CK26" s="699"/>
      <c r="CL26" s="699"/>
      <c r="CM26" s="699"/>
      <c r="CN26" s="699"/>
      <c r="CO26" s="699"/>
      <c r="CP26" s="699"/>
      <c r="CQ26" s="700"/>
      <c r="CR26" s="683">
        <v>961405</v>
      </c>
      <c r="CS26" s="684"/>
      <c r="CT26" s="684"/>
      <c r="CU26" s="684"/>
      <c r="CV26" s="684"/>
      <c r="CW26" s="684"/>
      <c r="CX26" s="684"/>
      <c r="CY26" s="685"/>
      <c r="CZ26" s="688">
        <v>9.4</v>
      </c>
      <c r="DA26" s="717"/>
      <c r="DB26" s="717"/>
      <c r="DC26" s="721"/>
      <c r="DD26" s="692">
        <v>907451</v>
      </c>
      <c r="DE26" s="684"/>
      <c r="DF26" s="684"/>
      <c r="DG26" s="684"/>
      <c r="DH26" s="684"/>
      <c r="DI26" s="684"/>
      <c r="DJ26" s="684"/>
      <c r="DK26" s="685"/>
      <c r="DL26" s="692" t="s">
        <v>232</v>
      </c>
      <c r="DM26" s="684"/>
      <c r="DN26" s="684"/>
      <c r="DO26" s="684"/>
      <c r="DP26" s="684"/>
      <c r="DQ26" s="684"/>
      <c r="DR26" s="684"/>
      <c r="DS26" s="684"/>
      <c r="DT26" s="684"/>
      <c r="DU26" s="684"/>
      <c r="DV26" s="685"/>
      <c r="DW26" s="688" t="s">
        <v>232</v>
      </c>
      <c r="DX26" s="717"/>
      <c r="DY26" s="717"/>
      <c r="DZ26" s="717"/>
      <c r="EA26" s="717"/>
      <c r="EB26" s="717"/>
      <c r="EC26" s="718"/>
    </row>
    <row r="27" spans="2:133" ht="11.25" customHeight="1" x14ac:dyDescent="0.15">
      <c r="B27" s="680" t="s">
        <v>296</v>
      </c>
      <c r="C27" s="681"/>
      <c r="D27" s="681"/>
      <c r="E27" s="681"/>
      <c r="F27" s="681"/>
      <c r="G27" s="681"/>
      <c r="H27" s="681"/>
      <c r="I27" s="681"/>
      <c r="J27" s="681"/>
      <c r="K27" s="681"/>
      <c r="L27" s="681"/>
      <c r="M27" s="681"/>
      <c r="N27" s="681"/>
      <c r="O27" s="681"/>
      <c r="P27" s="681"/>
      <c r="Q27" s="682"/>
      <c r="R27" s="683">
        <v>1985</v>
      </c>
      <c r="S27" s="684"/>
      <c r="T27" s="684"/>
      <c r="U27" s="684"/>
      <c r="V27" s="684"/>
      <c r="W27" s="684"/>
      <c r="X27" s="684"/>
      <c r="Y27" s="685"/>
      <c r="Z27" s="686">
        <v>0</v>
      </c>
      <c r="AA27" s="686"/>
      <c r="AB27" s="686"/>
      <c r="AC27" s="686"/>
      <c r="AD27" s="687">
        <v>1985</v>
      </c>
      <c r="AE27" s="687"/>
      <c r="AF27" s="687"/>
      <c r="AG27" s="687"/>
      <c r="AH27" s="687"/>
      <c r="AI27" s="687"/>
      <c r="AJ27" s="687"/>
      <c r="AK27" s="687"/>
      <c r="AL27" s="688">
        <v>0</v>
      </c>
      <c r="AM27" s="689"/>
      <c r="AN27" s="689"/>
      <c r="AO27" s="690"/>
      <c r="AP27" s="680" t="s">
        <v>297</v>
      </c>
      <c r="AQ27" s="681"/>
      <c r="AR27" s="681"/>
      <c r="AS27" s="681"/>
      <c r="AT27" s="681"/>
      <c r="AU27" s="681"/>
      <c r="AV27" s="681"/>
      <c r="AW27" s="681"/>
      <c r="AX27" s="681"/>
      <c r="AY27" s="681"/>
      <c r="AZ27" s="681"/>
      <c r="BA27" s="681"/>
      <c r="BB27" s="681"/>
      <c r="BC27" s="681"/>
      <c r="BD27" s="681"/>
      <c r="BE27" s="681"/>
      <c r="BF27" s="682"/>
      <c r="BG27" s="683">
        <v>2020298</v>
      </c>
      <c r="BH27" s="684"/>
      <c r="BI27" s="684"/>
      <c r="BJ27" s="684"/>
      <c r="BK27" s="684"/>
      <c r="BL27" s="684"/>
      <c r="BM27" s="684"/>
      <c r="BN27" s="685"/>
      <c r="BO27" s="686">
        <v>100</v>
      </c>
      <c r="BP27" s="686"/>
      <c r="BQ27" s="686"/>
      <c r="BR27" s="686"/>
      <c r="BS27" s="692">
        <v>12991</v>
      </c>
      <c r="BT27" s="684"/>
      <c r="BU27" s="684"/>
      <c r="BV27" s="684"/>
      <c r="BW27" s="684"/>
      <c r="BX27" s="684"/>
      <c r="BY27" s="684"/>
      <c r="BZ27" s="684"/>
      <c r="CA27" s="684"/>
      <c r="CB27" s="693"/>
      <c r="CD27" s="698" t="s">
        <v>298</v>
      </c>
      <c r="CE27" s="699"/>
      <c r="CF27" s="699"/>
      <c r="CG27" s="699"/>
      <c r="CH27" s="699"/>
      <c r="CI27" s="699"/>
      <c r="CJ27" s="699"/>
      <c r="CK27" s="699"/>
      <c r="CL27" s="699"/>
      <c r="CM27" s="699"/>
      <c r="CN27" s="699"/>
      <c r="CO27" s="699"/>
      <c r="CP27" s="699"/>
      <c r="CQ27" s="700"/>
      <c r="CR27" s="683">
        <v>1729869</v>
      </c>
      <c r="CS27" s="719"/>
      <c r="CT27" s="719"/>
      <c r="CU27" s="719"/>
      <c r="CV27" s="719"/>
      <c r="CW27" s="719"/>
      <c r="CX27" s="719"/>
      <c r="CY27" s="720"/>
      <c r="CZ27" s="688">
        <v>16.899999999999999</v>
      </c>
      <c r="DA27" s="717"/>
      <c r="DB27" s="717"/>
      <c r="DC27" s="721"/>
      <c r="DD27" s="692">
        <v>520401</v>
      </c>
      <c r="DE27" s="719"/>
      <c r="DF27" s="719"/>
      <c r="DG27" s="719"/>
      <c r="DH27" s="719"/>
      <c r="DI27" s="719"/>
      <c r="DJ27" s="719"/>
      <c r="DK27" s="720"/>
      <c r="DL27" s="692">
        <v>520345</v>
      </c>
      <c r="DM27" s="719"/>
      <c r="DN27" s="719"/>
      <c r="DO27" s="719"/>
      <c r="DP27" s="719"/>
      <c r="DQ27" s="719"/>
      <c r="DR27" s="719"/>
      <c r="DS27" s="719"/>
      <c r="DT27" s="719"/>
      <c r="DU27" s="719"/>
      <c r="DV27" s="720"/>
      <c r="DW27" s="688">
        <v>8.6999999999999993</v>
      </c>
      <c r="DX27" s="717"/>
      <c r="DY27" s="717"/>
      <c r="DZ27" s="717"/>
      <c r="EA27" s="717"/>
      <c r="EB27" s="717"/>
      <c r="EC27" s="718"/>
    </row>
    <row r="28" spans="2:133" ht="11.25" customHeight="1" x14ac:dyDescent="0.15">
      <c r="B28" s="680" t="s">
        <v>299</v>
      </c>
      <c r="C28" s="681"/>
      <c r="D28" s="681"/>
      <c r="E28" s="681"/>
      <c r="F28" s="681"/>
      <c r="G28" s="681"/>
      <c r="H28" s="681"/>
      <c r="I28" s="681"/>
      <c r="J28" s="681"/>
      <c r="K28" s="681"/>
      <c r="L28" s="681"/>
      <c r="M28" s="681"/>
      <c r="N28" s="681"/>
      <c r="O28" s="681"/>
      <c r="P28" s="681"/>
      <c r="Q28" s="682"/>
      <c r="R28" s="683">
        <v>118933</v>
      </c>
      <c r="S28" s="684"/>
      <c r="T28" s="684"/>
      <c r="U28" s="684"/>
      <c r="V28" s="684"/>
      <c r="W28" s="684"/>
      <c r="X28" s="684"/>
      <c r="Y28" s="685"/>
      <c r="Z28" s="686">
        <v>1.1000000000000001</v>
      </c>
      <c r="AA28" s="686"/>
      <c r="AB28" s="686"/>
      <c r="AC28" s="686"/>
      <c r="AD28" s="687" t="s">
        <v>232</v>
      </c>
      <c r="AE28" s="687"/>
      <c r="AF28" s="687"/>
      <c r="AG28" s="687"/>
      <c r="AH28" s="687"/>
      <c r="AI28" s="687"/>
      <c r="AJ28" s="687"/>
      <c r="AK28" s="687"/>
      <c r="AL28" s="688" t="s">
        <v>137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300</v>
      </c>
      <c r="CE28" s="699"/>
      <c r="CF28" s="699"/>
      <c r="CG28" s="699"/>
      <c r="CH28" s="699"/>
      <c r="CI28" s="699"/>
      <c r="CJ28" s="699"/>
      <c r="CK28" s="699"/>
      <c r="CL28" s="699"/>
      <c r="CM28" s="699"/>
      <c r="CN28" s="699"/>
      <c r="CO28" s="699"/>
      <c r="CP28" s="699"/>
      <c r="CQ28" s="700"/>
      <c r="CR28" s="683">
        <v>1247013</v>
      </c>
      <c r="CS28" s="684"/>
      <c r="CT28" s="684"/>
      <c r="CU28" s="684"/>
      <c r="CV28" s="684"/>
      <c r="CW28" s="684"/>
      <c r="CX28" s="684"/>
      <c r="CY28" s="685"/>
      <c r="CZ28" s="688">
        <v>12.2</v>
      </c>
      <c r="DA28" s="717"/>
      <c r="DB28" s="717"/>
      <c r="DC28" s="721"/>
      <c r="DD28" s="692">
        <v>1247013</v>
      </c>
      <c r="DE28" s="684"/>
      <c r="DF28" s="684"/>
      <c r="DG28" s="684"/>
      <c r="DH28" s="684"/>
      <c r="DI28" s="684"/>
      <c r="DJ28" s="684"/>
      <c r="DK28" s="685"/>
      <c r="DL28" s="692">
        <v>1247013</v>
      </c>
      <c r="DM28" s="684"/>
      <c r="DN28" s="684"/>
      <c r="DO28" s="684"/>
      <c r="DP28" s="684"/>
      <c r="DQ28" s="684"/>
      <c r="DR28" s="684"/>
      <c r="DS28" s="684"/>
      <c r="DT28" s="684"/>
      <c r="DU28" s="684"/>
      <c r="DV28" s="685"/>
      <c r="DW28" s="688">
        <v>21</v>
      </c>
      <c r="DX28" s="717"/>
      <c r="DY28" s="717"/>
      <c r="DZ28" s="717"/>
      <c r="EA28" s="717"/>
      <c r="EB28" s="717"/>
      <c r="EC28" s="718"/>
    </row>
    <row r="29" spans="2:133" ht="11.25" customHeight="1" x14ac:dyDescent="0.15">
      <c r="B29" s="680" t="s">
        <v>301</v>
      </c>
      <c r="C29" s="681"/>
      <c r="D29" s="681"/>
      <c r="E29" s="681"/>
      <c r="F29" s="681"/>
      <c r="G29" s="681"/>
      <c r="H29" s="681"/>
      <c r="I29" s="681"/>
      <c r="J29" s="681"/>
      <c r="K29" s="681"/>
      <c r="L29" s="681"/>
      <c r="M29" s="681"/>
      <c r="N29" s="681"/>
      <c r="O29" s="681"/>
      <c r="P29" s="681"/>
      <c r="Q29" s="682"/>
      <c r="R29" s="683">
        <v>30911</v>
      </c>
      <c r="S29" s="684"/>
      <c r="T29" s="684"/>
      <c r="U29" s="684"/>
      <c r="V29" s="684"/>
      <c r="W29" s="684"/>
      <c r="X29" s="684"/>
      <c r="Y29" s="685"/>
      <c r="Z29" s="686">
        <v>0.3</v>
      </c>
      <c r="AA29" s="686"/>
      <c r="AB29" s="686"/>
      <c r="AC29" s="686"/>
      <c r="AD29" s="687" t="s">
        <v>137</v>
      </c>
      <c r="AE29" s="687"/>
      <c r="AF29" s="687"/>
      <c r="AG29" s="687"/>
      <c r="AH29" s="687"/>
      <c r="AI29" s="687"/>
      <c r="AJ29" s="687"/>
      <c r="AK29" s="687"/>
      <c r="AL29" s="688" t="s">
        <v>232</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302</v>
      </c>
      <c r="CE29" s="724"/>
      <c r="CF29" s="698" t="s">
        <v>303</v>
      </c>
      <c r="CG29" s="699"/>
      <c r="CH29" s="699"/>
      <c r="CI29" s="699"/>
      <c r="CJ29" s="699"/>
      <c r="CK29" s="699"/>
      <c r="CL29" s="699"/>
      <c r="CM29" s="699"/>
      <c r="CN29" s="699"/>
      <c r="CO29" s="699"/>
      <c r="CP29" s="699"/>
      <c r="CQ29" s="700"/>
      <c r="CR29" s="683">
        <v>1247013</v>
      </c>
      <c r="CS29" s="719"/>
      <c r="CT29" s="719"/>
      <c r="CU29" s="719"/>
      <c r="CV29" s="719"/>
      <c r="CW29" s="719"/>
      <c r="CX29" s="719"/>
      <c r="CY29" s="720"/>
      <c r="CZ29" s="688">
        <v>12.2</v>
      </c>
      <c r="DA29" s="717"/>
      <c r="DB29" s="717"/>
      <c r="DC29" s="721"/>
      <c r="DD29" s="692">
        <v>1247013</v>
      </c>
      <c r="DE29" s="719"/>
      <c r="DF29" s="719"/>
      <c r="DG29" s="719"/>
      <c r="DH29" s="719"/>
      <c r="DI29" s="719"/>
      <c r="DJ29" s="719"/>
      <c r="DK29" s="720"/>
      <c r="DL29" s="692">
        <v>1247013</v>
      </c>
      <c r="DM29" s="719"/>
      <c r="DN29" s="719"/>
      <c r="DO29" s="719"/>
      <c r="DP29" s="719"/>
      <c r="DQ29" s="719"/>
      <c r="DR29" s="719"/>
      <c r="DS29" s="719"/>
      <c r="DT29" s="719"/>
      <c r="DU29" s="719"/>
      <c r="DV29" s="720"/>
      <c r="DW29" s="688">
        <v>21</v>
      </c>
      <c r="DX29" s="717"/>
      <c r="DY29" s="717"/>
      <c r="DZ29" s="717"/>
      <c r="EA29" s="717"/>
      <c r="EB29" s="717"/>
      <c r="EC29" s="718"/>
    </row>
    <row r="30" spans="2:133" ht="11.25" customHeight="1" x14ac:dyDescent="0.15">
      <c r="B30" s="680" t="s">
        <v>304</v>
      </c>
      <c r="C30" s="681"/>
      <c r="D30" s="681"/>
      <c r="E30" s="681"/>
      <c r="F30" s="681"/>
      <c r="G30" s="681"/>
      <c r="H30" s="681"/>
      <c r="I30" s="681"/>
      <c r="J30" s="681"/>
      <c r="K30" s="681"/>
      <c r="L30" s="681"/>
      <c r="M30" s="681"/>
      <c r="N30" s="681"/>
      <c r="O30" s="681"/>
      <c r="P30" s="681"/>
      <c r="Q30" s="682"/>
      <c r="R30" s="683">
        <v>88743</v>
      </c>
      <c r="S30" s="684"/>
      <c r="T30" s="684"/>
      <c r="U30" s="684"/>
      <c r="V30" s="684"/>
      <c r="W30" s="684"/>
      <c r="X30" s="684"/>
      <c r="Y30" s="685"/>
      <c r="Z30" s="686">
        <v>0.9</v>
      </c>
      <c r="AA30" s="686"/>
      <c r="AB30" s="686"/>
      <c r="AC30" s="686"/>
      <c r="AD30" s="687" t="s">
        <v>137</v>
      </c>
      <c r="AE30" s="687"/>
      <c r="AF30" s="687"/>
      <c r="AG30" s="687"/>
      <c r="AH30" s="687"/>
      <c r="AI30" s="687"/>
      <c r="AJ30" s="687"/>
      <c r="AK30" s="687"/>
      <c r="AL30" s="688" t="s">
        <v>232</v>
      </c>
      <c r="AM30" s="689"/>
      <c r="AN30" s="689"/>
      <c r="AO30" s="690"/>
      <c r="AP30" s="662" t="s">
        <v>220</v>
      </c>
      <c r="AQ30" s="663"/>
      <c r="AR30" s="663"/>
      <c r="AS30" s="663"/>
      <c r="AT30" s="663"/>
      <c r="AU30" s="663"/>
      <c r="AV30" s="663"/>
      <c r="AW30" s="663"/>
      <c r="AX30" s="663"/>
      <c r="AY30" s="663"/>
      <c r="AZ30" s="663"/>
      <c r="BA30" s="663"/>
      <c r="BB30" s="663"/>
      <c r="BC30" s="663"/>
      <c r="BD30" s="663"/>
      <c r="BE30" s="663"/>
      <c r="BF30" s="664"/>
      <c r="BG30" s="662" t="s">
        <v>305</v>
      </c>
      <c r="BH30" s="736"/>
      <c r="BI30" s="736"/>
      <c r="BJ30" s="736"/>
      <c r="BK30" s="736"/>
      <c r="BL30" s="736"/>
      <c r="BM30" s="736"/>
      <c r="BN30" s="736"/>
      <c r="BO30" s="736"/>
      <c r="BP30" s="736"/>
      <c r="BQ30" s="737"/>
      <c r="BR30" s="662" t="s">
        <v>306</v>
      </c>
      <c r="BS30" s="736"/>
      <c r="BT30" s="736"/>
      <c r="BU30" s="736"/>
      <c r="BV30" s="736"/>
      <c r="BW30" s="736"/>
      <c r="BX30" s="736"/>
      <c r="BY30" s="736"/>
      <c r="BZ30" s="736"/>
      <c r="CA30" s="736"/>
      <c r="CB30" s="737"/>
      <c r="CD30" s="725"/>
      <c r="CE30" s="726"/>
      <c r="CF30" s="698" t="s">
        <v>307</v>
      </c>
      <c r="CG30" s="699"/>
      <c r="CH30" s="699"/>
      <c r="CI30" s="699"/>
      <c r="CJ30" s="699"/>
      <c r="CK30" s="699"/>
      <c r="CL30" s="699"/>
      <c r="CM30" s="699"/>
      <c r="CN30" s="699"/>
      <c r="CO30" s="699"/>
      <c r="CP30" s="699"/>
      <c r="CQ30" s="700"/>
      <c r="CR30" s="683">
        <v>1192440</v>
      </c>
      <c r="CS30" s="684"/>
      <c r="CT30" s="684"/>
      <c r="CU30" s="684"/>
      <c r="CV30" s="684"/>
      <c r="CW30" s="684"/>
      <c r="CX30" s="684"/>
      <c r="CY30" s="685"/>
      <c r="CZ30" s="688">
        <v>11.7</v>
      </c>
      <c r="DA30" s="717"/>
      <c r="DB30" s="717"/>
      <c r="DC30" s="721"/>
      <c r="DD30" s="692">
        <v>1192440</v>
      </c>
      <c r="DE30" s="684"/>
      <c r="DF30" s="684"/>
      <c r="DG30" s="684"/>
      <c r="DH30" s="684"/>
      <c r="DI30" s="684"/>
      <c r="DJ30" s="684"/>
      <c r="DK30" s="685"/>
      <c r="DL30" s="692">
        <v>1192440</v>
      </c>
      <c r="DM30" s="684"/>
      <c r="DN30" s="684"/>
      <c r="DO30" s="684"/>
      <c r="DP30" s="684"/>
      <c r="DQ30" s="684"/>
      <c r="DR30" s="684"/>
      <c r="DS30" s="684"/>
      <c r="DT30" s="684"/>
      <c r="DU30" s="684"/>
      <c r="DV30" s="685"/>
      <c r="DW30" s="688">
        <v>20</v>
      </c>
      <c r="DX30" s="717"/>
      <c r="DY30" s="717"/>
      <c r="DZ30" s="717"/>
      <c r="EA30" s="717"/>
      <c r="EB30" s="717"/>
      <c r="EC30" s="718"/>
    </row>
    <row r="31" spans="2:133" ht="11.25" customHeight="1" x14ac:dyDescent="0.15">
      <c r="B31" s="680" t="s">
        <v>308</v>
      </c>
      <c r="C31" s="681"/>
      <c r="D31" s="681"/>
      <c r="E31" s="681"/>
      <c r="F31" s="681"/>
      <c r="G31" s="681"/>
      <c r="H31" s="681"/>
      <c r="I31" s="681"/>
      <c r="J31" s="681"/>
      <c r="K31" s="681"/>
      <c r="L31" s="681"/>
      <c r="M31" s="681"/>
      <c r="N31" s="681"/>
      <c r="O31" s="681"/>
      <c r="P31" s="681"/>
      <c r="Q31" s="682"/>
      <c r="R31" s="683">
        <v>943141</v>
      </c>
      <c r="S31" s="684"/>
      <c r="T31" s="684"/>
      <c r="U31" s="684"/>
      <c r="V31" s="684"/>
      <c r="W31" s="684"/>
      <c r="X31" s="684"/>
      <c r="Y31" s="685"/>
      <c r="Z31" s="686">
        <v>9.1</v>
      </c>
      <c r="AA31" s="686"/>
      <c r="AB31" s="686"/>
      <c r="AC31" s="686"/>
      <c r="AD31" s="687" t="s">
        <v>232</v>
      </c>
      <c r="AE31" s="687"/>
      <c r="AF31" s="687"/>
      <c r="AG31" s="687"/>
      <c r="AH31" s="687"/>
      <c r="AI31" s="687"/>
      <c r="AJ31" s="687"/>
      <c r="AK31" s="687"/>
      <c r="AL31" s="688" t="s">
        <v>137</v>
      </c>
      <c r="AM31" s="689"/>
      <c r="AN31" s="689"/>
      <c r="AO31" s="690"/>
      <c r="AP31" s="740" t="s">
        <v>309</v>
      </c>
      <c r="AQ31" s="741"/>
      <c r="AR31" s="741"/>
      <c r="AS31" s="741"/>
      <c r="AT31" s="746" t="s">
        <v>310</v>
      </c>
      <c r="AU31" s="231"/>
      <c r="AV31" s="231"/>
      <c r="AW31" s="231"/>
      <c r="AX31" s="669" t="s">
        <v>186</v>
      </c>
      <c r="AY31" s="670"/>
      <c r="AZ31" s="670"/>
      <c r="BA31" s="670"/>
      <c r="BB31" s="670"/>
      <c r="BC31" s="670"/>
      <c r="BD31" s="670"/>
      <c r="BE31" s="670"/>
      <c r="BF31" s="671"/>
      <c r="BG31" s="751">
        <v>98.6</v>
      </c>
      <c r="BH31" s="738"/>
      <c r="BI31" s="738"/>
      <c r="BJ31" s="738"/>
      <c r="BK31" s="738"/>
      <c r="BL31" s="738"/>
      <c r="BM31" s="678">
        <v>95.5</v>
      </c>
      <c r="BN31" s="738"/>
      <c r="BO31" s="738"/>
      <c r="BP31" s="738"/>
      <c r="BQ31" s="739"/>
      <c r="BR31" s="751">
        <v>98.7</v>
      </c>
      <c r="BS31" s="738"/>
      <c r="BT31" s="738"/>
      <c r="BU31" s="738"/>
      <c r="BV31" s="738"/>
      <c r="BW31" s="738"/>
      <c r="BX31" s="678">
        <v>96.1</v>
      </c>
      <c r="BY31" s="738"/>
      <c r="BZ31" s="738"/>
      <c r="CA31" s="738"/>
      <c r="CB31" s="739"/>
      <c r="CD31" s="725"/>
      <c r="CE31" s="726"/>
      <c r="CF31" s="698" t="s">
        <v>311</v>
      </c>
      <c r="CG31" s="699"/>
      <c r="CH31" s="699"/>
      <c r="CI31" s="699"/>
      <c r="CJ31" s="699"/>
      <c r="CK31" s="699"/>
      <c r="CL31" s="699"/>
      <c r="CM31" s="699"/>
      <c r="CN31" s="699"/>
      <c r="CO31" s="699"/>
      <c r="CP31" s="699"/>
      <c r="CQ31" s="700"/>
      <c r="CR31" s="683">
        <v>54573</v>
      </c>
      <c r="CS31" s="719"/>
      <c r="CT31" s="719"/>
      <c r="CU31" s="719"/>
      <c r="CV31" s="719"/>
      <c r="CW31" s="719"/>
      <c r="CX31" s="719"/>
      <c r="CY31" s="720"/>
      <c r="CZ31" s="688">
        <v>0.5</v>
      </c>
      <c r="DA31" s="717"/>
      <c r="DB31" s="717"/>
      <c r="DC31" s="721"/>
      <c r="DD31" s="692">
        <v>54573</v>
      </c>
      <c r="DE31" s="719"/>
      <c r="DF31" s="719"/>
      <c r="DG31" s="719"/>
      <c r="DH31" s="719"/>
      <c r="DI31" s="719"/>
      <c r="DJ31" s="719"/>
      <c r="DK31" s="720"/>
      <c r="DL31" s="692">
        <v>54573</v>
      </c>
      <c r="DM31" s="719"/>
      <c r="DN31" s="719"/>
      <c r="DO31" s="719"/>
      <c r="DP31" s="719"/>
      <c r="DQ31" s="719"/>
      <c r="DR31" s="719"/>
      <c r="DS31" s="719"/>
      <c r="DT31" s="719"/>
      <c r="DU31" s="719"/>
      <c r="DV31" s="720"/>
      <c r="DW31" s="688">
        <v>0.9</v>
      </c>
      <c r="DX31" s="717"/>
      <c r="DY31" s="717"/>
      <c r="DZ31" s="717"/>
      <c r="EA31" s="717"/>
      <c r="EB31" s="717"/>
      <c r="EC31" s="718"/>
    </row>
    <row r="32" spans="2:133" ht="11.25" customHeight="1" x14ac:dyDescent="0.15">
      <c r="B32" s="729" t="s">
        <v>312</v>
      </c>
      <c r="C32" s="730"/>
      <c r="D32" s="730"/>
      <c r="E32" s="730"/>
      <c r="F32" s="730"/>
      <c r="G32" s="730"/>
      <c r="H32" s="730"/>
      <c r="I32" s="730"/>
      <c r="J32" s="730"/>
      <c r="K32" s="730"/>
      <c r="L32" s="730"/>
      <c r="M32" s="730"/>
      <c r="N32" s="730"/>
      <c r="O32" s="730"/>
      <c r="P32" s="730"/>
      <c r="Q32" s="731"/>
      <c r="R32" s="683" t="s">
        <v>137</v>
      </c>
      <c r="S32" s="684"/>
      <c r="T32" s="684"/>
      <c r="U32" s="684"/>
      <c r="V32" s="684"/>
      <c r="W32" s="684"/>
      <c r="X32" s="684"/>
      <c r="Y32" s="685"/>
      <c r="Z32" s="686" t="s">
        <v>232</v>
      </c>
      <c r="AA32" s="686"/>
      <c r="AB32" s="686"/>
      <c r="AC32" s="686"/>
      <c r="AD32" s="687" t="s">
        <v>128</v>
      </c>
      <c r="AE32" s="687"/>
      <c r="AF32" s="687"/>
      <c r="AG32" s="687"/>
      <c r="AH32" s="687"/>
      <c r="AI32" s="687"/>
      <c r="AJ32" s="687"/>
      <c r="AK32" s="687"/>
      <c r="AL32" s="688" t="s">
        <v>137</v>
      </c>
      <c r="AM32" s="689"/>
      <c r="AN32" s="689"/>
      <c r="AO32" s="690"/>
      <c r="AP32" s="742"/>
      <c r="AQ32" s="743"/>
      <c r="AR32" s="743"/>
      <c r="AS32" s="743"/>
      <c r="AT32" s="747"/>
      <c r="AU32" s="230" t="s">
        <v>313</v>
      </c>
      <c r="AV32" s="230"/>
      <c r="AW32" s="230"/>
      <c r="AX32" s="680" t="s">
        <v>314</v>
      </c>
      <c r="AY32" s="681"/>
      <c r="AZ32" s="681"/>
      <c r="BA32" s="681"/>
      <c r="BB32" s="681"/>
      <c r="BC32" s="681"/>
      <c r="BD32" s="681"/>
      <c r="BE32" s="681"/>
      <c r="BF32" s="682"/>
      <c r="BG32" s="752">
        <v>98.4</v>
      </c>
      <c r="BH32" s="719"/>
      <c r="BI32" s="719"/>
      <c r="BJ32" s="719"/>
      <c r="BK32" s="719"/>
      <c r="BL32" s="719"/>
      <c r="BM32" s="689">
        <v>95.9</v>
      </c>
      <c r="BN32" s="749"/>
      <c r="BO32" s="749"/>
      <c r="BP32" s="749"/>
      <c r="BQ32" s="750"/>
      <c r="BR32" s="752">
        <v>98.7</v>
      </c>
      <c r="BS32" s="719"/>
      <c r="BT32" s="719"/>
      <c r="BU32" s="719"/>
      <c r="BV32" s="719"/>
      <c r="BW32" s="719"/>
      <c r="BX32" s="689">
        <v>96.6</v>
      </c>
      <c r="BY32" s="749"/>
      <c r="BZ32" s="749"/>
      <c r="CA32" s="749"/>
      <c r="CB32" s="750"/>
      <c r="CD32" s="727"/>
      <c r="CE32" s="728"/>
      <c r="CF32" s="698" t="s">
        <v>315</v>
      </c>
      <c r="CG32" s="699"/>
      <c r="CH32" s="699"/>
      <c r="CI32" s="699"/>
      <c r="CJ32" s="699"/>
      <c r="CK32" s="699"/>
      <c r="CL32" s="699"/>
      <c r="CM32" s="699"/>
      <c r="CN32" s="699"/>
      <c r="CO32" s="699"/>
      <c r="CP32" s="699"/>
      <c r="CQ32" s="700"/>
      <c r="CR32" s="683" t="s">
        <v>137</v>
      </c>
      <c r="CS32" s="684"/>
      <c r="CT32" s="684"/>
      <c r="CU32" s="684"/>
      <c r="CV32" s="684"/>
      <c r="CW32" s="684"/>
      <c r="CX32" s="684"/>
      <c r="CY32" s="685"/>
      <c r="CZ32" s="688" t="s">
        <v>128</v>
      </c>
      <c r="DA32" s="717"/>
      <c r="DB32" s="717"/>
      <c r="DC32" s="721"/>
      <c r="DD32" s="692" t="s">
        <v>128</v>
      </c>
      <c r="DE32" s="684"/>
      <c r="DF32" s="684"/>
      <c r="DG32" s="684"/>
      <c r="DH32" s="684"/>
      <c r="DI32" s="684"/>
      <c r="DJ32" s="684"/>
      <c r="DK32" s="685"/>
      <c r="DL32" s="692" t="s">
        <v>128</v>
      </c>
      <c r="DM32" s="684"/>
      <c r="DN32" s="684"/>
      <c r="DO32" s="684"/>
      <c r="DP32" s="684"/>
      <c r="DQ32" s="684"/>
      <c r="DR32" s="684"/>
      <c r="DS32" s="684"/>
      <c r="DT32" s="684"/>
      <c r="DU32" s="684"/>
      <c r="DV32" s="685"/>
      <c r="DW32" s="688" t="s">
        <v>137</v>
      </c>
      <c r="DX32" s="717"/>
      <c r="DY32" s="717"/>
      <c r="DZ32" s="717"/>
      <c r="EA32" s="717"/>
      <c r="EB32" s="717"/>
      <c r="EC32" s="718"/>
    </row>
    <row r="33" spans="2:133" ht="11.25" customHeight="1" x14ac:dyDescent="0.15">
      <c r="B33" s="680" t="s">
        <v>316</v>
      </c>
      <c r="C33" s="681"/>
      <c r="D33" s="681"/>
      <c r="E33" s="681"/>
      <c r="F33" s="681"/>
      <c r="G33" s="681"/>
      <c r="H33" s="681"/>
      <c r="I33" s="681"/>
      <c r="J33" s="681"/>
      <c r="K33" s="681"/>
      <c r="L33" s="681"/>
      <c r="M33" s="681"/>
      <c r="N33" s="681"/>
      <c r="O33" s="681"/>
      <c r="P33" s="681"/>
      <c r="Q33" s="682"/>
      <c r="R33" s="683">
        <v>532455</v>
      </c>
      <c r="S33" s="684"/>
      <c r="T33" s="684"/>
      <c r="U33" s="684"/>
      <c r="V33" s="684"/>
      <c r="W33" s="684"/>
      <c r="X33" s="684"/>
      <c r="Y33" s="685"/>
      <c r="Z33" s="686">
        <v>5.0999999999999996</v>
      </c>
      <c r="AA33" s="686"/>
      <c r="AB33" s="686"/>
      <c r="AC33" s="686"/>
      <c r="AD33" s="687" t="s">
        <v>137</v>
      </c>
      <c r="AE33" s="687"/>
      <c r="AF33" s="687"/>
      <c r="AG33" s="687"/>
      <c r="AH33" s="687"/>
      <c r="AI33" s="687"/>
      <c r="AJ33" s="687"/>
      <c r="AK33" s="687"/>
      <c r="AL33" s="688" t="s">
        <v>137</v>
      </c>
      <c r="AM33" s="689"/>
      <c r="AN33" s="689"/>
      <c r="AO33" s="690"/>
      <c r="AP33" s="744"/>
      <c r="AQ33" s="745"/>
      <c r="AR33" s="745"/>
      <c r="AS33" s="745"/>
      <c r="AT33" s="748"/>
      <c r="AU33" s="232"/>
      <c r="AV33" s="232"/>
      <c r="AW33" s="232"/>
      <c r="AX33" s="733" t="s">
        <v>317</v>
      </c>
      <c r="AY33" s="734"/>
      <c r="AZ33" s="734"/>
      <c r="BA33" s="734"/>
      <c r="BB33" s="734"/>
      <c r="BC33" s="734"/>
      <c r="BD33" s="734"/>
      <c r="BE33" s="734"/>
      <c r="BF33" s="735"/>
      <c r="BG33" s="753">
        <v>98.6</v>
      </c>
      <c r="BH33" s="754"/>
      <c r="BI33" s="754"/>
      <c r="BJ33" s="754"/>
      <c r="BK33" s="754"/>
      <c r="BL33" s="754"/>
      <c r="BM33" s="755">
        <v>94.5</v>
      </c>
      <c r="BN33" s="754"/>
      <c r="BO33" s="754"/>
      <c r="BP33" s="754"/>
      <c r="BQ33" s="756"/>
      <c r="BR33" s="753">
        <v>98.6</v>
      </c>
      <c r="BS33" s="754"/>
      <c r="BT33" s="754"/>
      <c r="BU33" s="754"/>
      <c r="BV33" s="754"/>
      <c r="BW33" s="754"/>
      <c r="BX33" s="755">
        <v>95.2</v>
      </c>
      <c r="BY33" s="754"/>
      <c r="BZ33" s="754"/>
      <c r="CA33" s="754"/>
      <c r="CB33" s="756"/>
      <c r="CD33" s="698" t="s">
        <v>318</v>
      </c>
      <c r="CE33" s="699"/>
      <c r="CF33" s="699"/>
      <c r="CG33" s="699"/>
      <c r="CH33" s="699"/>
      <c r="CI33" s="699"/>
      <c r="CJ33" s="699"/>
      <c r="CK33" s="699"/>
      <c r="CL33" s="699"/>
      <c r="CM33" s="699"/>
      <c r="CN33" s="699"/>
      <c r="CO33" s="699"/>
      <c r="CP33" s="699"/>
      <c r="CQ33" s="700"/>
      <c r="CR33" s="683">
        <v>4833088</v>
      </c>
      <c r="CS33" s="719"/>
      <c r="CT33" s="719"/>
      <c r="CU33" s="719"/>
      <c r="CV33" s="719"/>
      <c r="CW33" s="719"/>
      <c r="CX33" s="719"/>
      <c r="CY33" s="720"/>
      <c r="CZ33" s="688">
        <v>47.3</v>
      </c>
      <c r="DA33" s="717"/>
      <c r="DB33" s="717"/>
      <c r="DC33" s="721"/>
      <c r="DD33" s="692">
        <v>4171692</v>
      </c>
      <c r="DE33" s="719"/>
      <c r="DF33" s="719"/>
      <c r="DG33" s="719"/>
      <c r="DH33" s="719"/>
      <c r="DI33" s="719"/>
      <c r="DJ33" s="719"/>
      <c r="DK33" s="720"/>
      <c r="DL33" s="692">
        <v>2745937</v>
      </c>
      <c r="DM33" s="719"/>
      <c r="DN33" s="719"/>
      <c r="DO33" s="719"/>
      <c r="DP33" s="719"/>
      <c r="DQ33" s="719"/>
      <c r="DR33" s="719"/>
      <c r="DS33" s="719"/>
      <c r="DT33" s="719"/>
      <c r="DU33" s="719"/>
      <c r="DV33" s="720"/>
      <c r="DW33" s="688">
        <v>46.2</v>
      </c>
      <c r="DX33" s="717"/>
      <c r="DY33" s="717"/>
      <c r="DZ33" s="717"/>
      <c r="EA33" s="717"/>
      <c r="EB33" s="717"/>
      <c r="EC33" s="718"/>
    </row>
    <row r="34" spans="2:133" ht="11.25" customHeight="1" x14ac:dyDescent="0.15">
      <c r="B34" s="680" t="s">
        <v>319</v>
      </c>
      <c r="C34" s="681"/>
      <c r="D34" s="681"/>
      <c r="E34" s="681"/>
      <c r="F34" s="681"/>
      <c r="G34" s="681"/>
      <c r="H34" s="681"/>
      <c r="I34" s="681"/>
      <c r="J34" s="681"/>
      <c r="K34" s="681"/>
      <c r="L34" s="681"/>
      <c r="M34" s="681"/>
      <c r="N34" s="681"/>
      <c r="O34" s="681"/>
      <c r="P34" s="681"/>
      <c r="Q34" s="682"/>
      <c r="R34" s="683">
        <v>84299</v>
      </c>
      <c r="S34" s="684"/>
      <c r="T34" s="684"/>
      <c r="U34" s="684"/>
      <c r="V34" s="684"/>
      <c r="W34" s="684"/>
      <c r="X34" s="684"/>
      <c r="Y34" s="685"/>
      <c r="Z34" s="686">
        <v>0.8</v>
      </c>
      <c r="AA34" s="686"/>
      <c r="AB34" s="686"/>
      <c r="AC34" s="686"/>
      <c r="AD34" s="687">
        <v>22133</v>
      </c>
      <c r="AE34" s="687"/>
      <c r="AF34" s="687"/>
      <c r="AG34" s="687"/>
      <c r="AH34" s="687"/>
      <c r="AI34" s="687"/>
      <c r="AJ34" s="687"/>
      <c r="AK34" s="687"/>
      <c r="AL34" s="688">
        <v>0.4</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320</v>
      </c>
      <c r="CE34" s="699"/>
      <c r="CF34" s="699"/>
      <c r="CG34" s="699"/>
      <c r="CH34" s="699"/>
      <c r="CI34" s="699"/>
      <c r="CJ34" s="699"/>
      <c r="CK34" s="699"/>
      <c r="CL34" s="699"/>
      <c r="CM34" s="699"/>
      <c r="CN34" s="699"/>
      <c r="CO34" s="699"/>
      <c r="CP34" s="699"/>
      <c r="CQ34" s="700"/>
      <c r="CR34" s="683">
        <v>1585470</v>
      </c>
      <c r="CS34" s="684"/>
      <c r="CT34" s="684"/>
      <c r="CU34" s="684"/>
      <c r="CV34" s="684"/>
      <c r="CW34" s="684"/>
      <c r="CX34" s="684"/>
      <c r="CY34" s="685"/>
      <c r="CZ34" s="688">
        <v>15.5</v>
      </c>
      <c r="DA34" s="717"/>
      <c r="DB34" s="717"/>
      <c r="DC34" s="721"/>
      <c r="DD34" s="692">
        <v>1293114</v>
      </c>
      <c r="DE34" s="684"/>
      <c r="DF34" s="684"/>
      <c r="DG34" s="684"/>
      <c r="DH34" s="684"/>
      <c r="DI34" s="684"/>
      <c r="DJ34" s="684"/>
      <c r="DK34" s="685"/>
      <c r="DL34" s="692">
        <v>900424</v>
      </c>
      <c r="DM34" s="684"/>
      <c r="DN34" s="684"/>
      <c r="DO34" s="684"/>
      <c r="DP34" s="684"/>
      <c r="DQ34" s="684"/>
      <c r="DR34" s="684"/>
      <c r="DS34" s="684"/>
      <c r="DT34" s="684"/>
      <c r="DU34" s="684"/>
      <c r="DV34" s="685"/>
      <c r="DW34" s="688">
        <v>15.1</v>
      </c>
      <c r="DX34" s="717"/>
      <c r="DY34" s="717"/>
      <c r="DZ34" s="717"/>
      <c r="EA34" s="717"/>
      <c r="EB34" s="717"/>
      <c r="EC34" s="718"/>
    </row>
    <row r="35" spans="2:133" ht="11.25" customHeight="1" x14ac:dyDescent="0.15">
      <c r="B35" s="680" t="s">
        <v>321</v>
      </c>
      <c r="C35" s="681"/>
      <c r="D35" s="681"/>
      <c r="E35" s="681"/>
      <c r="F35" s="681"/>
      <c r="G35" s="681"/>
      <c r="H35" s="681"/>
      <c r="I35" s="681"/>
      <c r="J35" s="681"/>
      <c r="K35" s="681"/>
      <c r="L35" s="681"/>
      <c r="M35" s="681"/>
      <c r="N35" s="681"/>
      <c r="O35" s="681"/>
      <c r="P35" s="681"/>
      <c r="Q35" s="682"/>
      <c r="R35" s="683">
        <v>143357</v>
      </c>
      <c r="S35" s="684"/>
      <c r="T35" s="684"/>
      <c r="U35" s="684"/>
      <c r="V35" s="684"/>
      <c r="W35" s="684"/>
      <c r="X35" s="684"/>
      <c r="Y35" s="685"/>
      <c r="Z35" s="686">
        <v>1.4</v>
      </c>
      <c r="AA35" s="686"/>
      <c r="AB35" s="686"/>
      <c r="AC35" s="686"/>
      <c r="AD35" s="687" t="s">
        <v>137</v>
      </c>
      <c r="AE35" s="687"/>
      <c r="AF35" s="687"/>
      <c r="AG35" s="687"/>
      <c r="AH35" s="687"/>
      <c r="AI35" s="687"/>
      <c r="AJ35" s="687"/>
      <c r="AK35" s="687"/>
      <c r="AL35" s="688" t="s">
        <v>137</v>
      </c>
      <c r="AM35" s="689"/>
      <c r="AN35" s="689"/>
      <c r="AO35" s="690"/>
      <c r="AP35" s="235"/>
      <c r="AQ35" s="662" t="s">
        <v>322</v>
      </c>
      <c r="AR35" s="663"/>
      <c r="AS35" s="663"/>
      <c r="AT35" s="663"/>
      <c r="AU35" s="663"/>
      <c r="AV35" s="663"/>
      <c r="AW35" s="663"/>
      <c r="AX35" s="663"/>
      <c r="AY35" s="663"/>
      <c r="AZ35" s="663"/>
      <c r="BA35" s="663"/>
      <c r="BB35" s="663"/>
      <c r="BC35" s="663"/>
      <c r="BD35" s="663"/>
      <c r="BE35" s="663"/>
      <c r="BF35" s="664"/>
      <c r="BG35" s="662" t="s">
        <v>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324</v>
      </c>
      <c r="CE35" s="699"/>
      <c r="CF35" s="699"/>
      <c r="CG35" s="699"/>
      <c r="CH35" s="699"/>
      <c r="CI35" s="699"/>
      <c r="CJ35" s="699"/>
      <c r="CK35" s="699"/>
      <c r="CL35" s="699"/>
      <c r="CM35" s="699"/>
      <c r="CN35" s="699"/>
      <c r="CO35" s="699"/>
      <c r="CP35" s="699"/>
      <c r="CQ35" s="700"/>
      <c r="CR35" s="683">
        <v>68681</v>
      </c>
      <c r="CS35" s="719"/>
      <c r="CT35" s="719"/>
      <c r="CU35" s="719"/>
      <c r="CV35" s="719"/>
      <c r="CW35" s="719"/>
      <c r="CX35" s="719"/>
      <c r="CY35" s="720"/>
      <c r="CZ35" s="688">
        <v>0.7</v>
      </c>
      <c r="DA35" s="717"/>
      <c r="DB35" s="717"/>
      <c r="DC35" s="721"/>
      <c r="DD35" s="692">
        <v>63809</v>
      </c>
      <c r="DE35" s="719"/>
      <c r="DF35" s="719"/>
      <c r="DG35" s="719"/>
      <c r="DH35" s="719"/>
      <c r="DI35" s="719"/>
      <c r="DJ35" s="719"/>
      <c r="DK35" s="720"/>
      <c r="DL35" s="692">
        <v>59737</v>
      </c>
      <c r="DM35" s="719"/>
      <c r="DN35" s="719"/>
      <c r="DO35" s="719"/>
      <c r="DP35" s="719"/>
      <c r="DQ35" s="719"/>
      <c r="DR35" s="719"/>
      <c r="DS35" s="719"/>
      <c r="DT35" s="719"/>
      <c r="DU35" s="719"/>
      <c r="DV35" s="720"/>
      <c r="DW35" s="688">
        <v>1</v>
      </c>
      <c r="DX35" s="717"/>
      <c r="DY35" s="717"/>
      <c r="DZ35" s="717"/>
      <c r="EA35" s="717"/>
      <c r="EB35" s="717"/>
      <c r="EC35" s="718"/>
    </row>
    <row r="36" spans="2:133" ht="11.25" customHeight="1" x14ac:dyDescent="0.15">
      <c r="B36" s="680" t="s">
        <v>325</v>
      </c>
      <c r="C36" s="681"/>
      <c r="D36" s="681"/>
      <c r="E36" s="681"/>
      <c r="F36" s="681"/>
      <c r="G36" s="681"/>
      <c r="H36" s="681"/>
      <c r="I36" s="681"/>
      <c r="J36" s="681"/>
      <c r="K36" s="681"/>
      <c r="L36" s="681"/>
      <c r="M36" s="681"/>
      <c r="N36" s="681"/>
      <c r="O36" s="681"/>
      <c r="P36" s="681"/>
      <c r="Q36" s="682"/>
      <c r="R36" s="683">
        <v>850273</v>
      </c>
      <c r="S36" s="684"/>
      <c r="T36" s="684"/>
      <c r="U36" s="684"/>
      <c r="V36" s="684"/>
      <c r="W36" s="684"/>
      <c r="X36" s="684"/>
      <c r="Y36" s="685"/>
      <c r="Z36" s="686">
        <v>8.1999999999999993</v>
      </c>
      <c r="AA36" s="686"/>
      <c r="AB36" s="686"/>
      <c r="AC36" s="686"/>
      <c r="AD36" s="687" t="s">
        <v>232</v>
      </c>
      <c r="AE36" s="687"/>
      <c r="AF36" s="687"/>
      <c r="AG36" s="687"/>
      <c r="AH36" s="687"/>
      <c r="AI36" s="687"/>
      <c r="AJ36" s="687"/>
      <c r="AK36" s="687"/>
      <c r="AL36" s="688" t="s">
        <v>137</v>
      </c>
      <c r="AM36" s="689"/>
      <c r="AN36" s="689"/>
      <c r="AO36" s="690"/>
      <c r="AP36" s="235"/>
      <c r="AQ36" s="757" t="s">
        <v>326</v>
      </c>
      <c r="AR36" s="758"/>
      <c r="AS36" s="758"/>
      <c r="AT36" s="758"/>
      <c r="AU36" s="758"/>
      <c r="AV36" s="758"/>
      <c r="AW36" s="758"/>
      <c r="AX36" s="758"/>
      <c r="AY36" s="759"/>
      <c r="AZ36" s="672">
        <v>1481382</v>
      </c>
      <c r="BA36" s="673"/>
      <c r="BB36" s="673"/>
      <c r="BC36" s="673"/>
      <c r="BD36" s="673"/>
      <c r="BE36" s="673"/>
      <c r="BF36" s="760"/>
      <c r="BG36" s="694" t="s">
        <v>327</v>
      </c>
      <c r="BH36" s="695"/>
      <c r="BI36" s="695"/>
      <c r="BJ36" s="695"/>
      <c r="BK36" s="695"/>
      <c r="BL36" s="695"/>
      <c r="BM36" s="695"/>
      <c r="BN36" s="695"/>
      <c r="BO36" s="695"/>
      <c r="BP36" s="695"/>
      <c r="BQ36" s="695"/>
      <c r="BR36" s="695"/>
      <c r="BS36" s="695"/>
      <c r="BT36" s="695"/>
      <c r="BU36" s="696"/>
      <c r="BV36" s="672">
        <v>37479</v>
      </c>
      <c r="BW36" s="673"/>
      <c r="BX36" s="673"/>
      <c r="BY36" s="673"/>
      <c r="BZ36" s="673"/>
      <c r="CA36" s="673"/>
      <c r="CB36" s="760"/>
      <c r="CD36" s="698" t="s">
        <v>328</v>
      </c>
      <c r="CE36" s="699"/>
      <c r="CF36" s="699"/>
      <c r="CG36" s="699"/>
      <c r="CH36" s="699"/>
      <c r="CI36" s="699"/>
      <c r="CJ36" s="699"/>
      <c r="CK36" s="699"/>
      <c r="CL36" s="699"/>
      <c r="CM36" s="699"/>
      <c r="CN36" s="699"/>
      <c r="CO36" s="699"/>
      <c r="CP36" s="699"/>
      <c r="CQ36" s="700"/>
      <c r="CR36" s="683">
        <v>1346941</v>
      </c>
      <c r="CS36" s="684"/>
      <c r="CT36" s="684"/>
      <c r="CU36" s="684"/>
      <c r="CV36" s="684"/>
      <c r="CW36" s="684"/>
      <c r="CX36" s="684"/>
      <c r="CY36" s="685"/>
      <c r="CZ36" s="688">
        <v>13.2</v>
      </c>
      <c r="DA36" s="717"/>
      <c r="DB36" s="717"/>
      <c r="DC36" s="721"/>
      <c r="DD36" s="692">
        <v>1145520</v>
      </c>
      <c r="DE36" s="684"/>
      <c r="DF36" s="684"/>
      <c r="DG36" s="684"/>
      <c r="DH36" s="684"/>
      <c r="DI36" s="684"/>
      <c r="DJ36" s="684"/>
      <c r="DK36" s="685"/>
      <c r="DL36" s="692">
        <v>941051</v>
      </c>
      <c r="DM36" s="684"/>
      <c r="DN36" s="684"/>
      <c r="DO36" s="684"/>
      <c r="DP36" s="684"/>
      <c r="DQ36" s="684"/>
      <c r="DR36" s="684"/>
      <c r="DS36" s="684"/>
      <c r="DT36" s="684"/>
      <c r="DU36" s="684"/>
      <c r="DV36" s="685"/>
      <c r="DW36" s="688">
        <v>15.8</v>
      </c>
      <c r="DX36" s="717"/>
      <c r="DY36" s="717"/>
      <c r="DZ36" s="717"/>
      <c r="EA36" s="717"/>
      <c r="EB36" s="717"/>
      <c r="EC36" s="718"/>
    </row>
    <row r="37" spans="2:133" ht="11.25" customHeight="1" x14ac:dyDescent="0.15">
      <c r="B37" s="680" t="s">
        <v>329</v>
      </c>
      <c r="C37" s="681"/>
      <c r="D37" s="681"/>
      <c r="E37" s="681"/>
      <c r="F37" s="681"/>
      <c r="G37" s="681"/>
      <c r="H37" s="681"/>
      <c r="I37" s="681"/>
      <c r="J37" s="681"/>
      <c r="K37" s="681"/>
      <c r="L37" s="681"/>
      <c r="M37" s="681"/>
      <c r="N37" s="681"/>
      <c r="O37" s="681"/>
      <c r="P37" s="681"/>
      <c r="Q37" s="682"/>
      <c r="R37" s="683">
        <v>219206</v>
      </c>
      <c r="S37" s="684"/>
      <c r="T37" s="684"/>
      <c r="U37" s="684"/>
      <c r="V37" s="684"/>
      <c r="W37" s="684"/>
      <c r="X37" s="684"/>
      <c r="Y37" s="685"/>
      <c r="Z37" s="686">
        <v>2.1</v>
      </c>
      <c r="AA37" s="686"/>
      <c r="AB37" s="686"/>
      <c r="AC37" s="686"/>
      <c r="AD37" s="687" t="s">
        <v>137</v>
      </c>
      <c r="AE37" s="687"/>
      <c r="AF37" s="687"/>
      <c r="AG37" s="687"/>
      <c r="AH37" s="687"/>
      <c r="AI37" s="687"/>
      <c r="AJ37" s="687"/>
      <c r="AK37" s="687"/>
      <c r="AL37" s="688" t="s">
        <v>137</v>
      </c>
      <c r="AM37" s="689"/>
      <c r="AN37" s="689"/>
      <c r="AO37" s="690"/>
      <c r="AQ37" s="761" t="s">
        <v>330</v>
      </c>
      <c r="AR37" s="762"/>
      <c r="AS37" s="762"/>
      <c r="AT37" s="762"/>
      <c r="AU37" s="762"/>
      <c r="AV37" s="762"/>
      <c r="AW37" s="762"/>
      <c r="AX37" s="762"/>
      <c r="AY37" s="763"/>
      <c r="AZ37" s="683">
        <v>425000</v>
      </c>
      <c r="BA37" s="684"/>
      <c r="BB37" s="684"/>
      <c r="BC37" s="684"/>
      <c r="BD37" s="719"/>
      <c r="BE37" s="719"/>
      <c r="BF37" s="750"/>
      <c r="BG37" s="698" t="s">
        <v>331</v>
      </c>
      <c r="BH37" s="699"/>
      <c r="BI37" s="699"/>
      <c r="BJ37" s="699"/>
      <c r="BK37" s="699"/>
      <c r="BL37" s="699"/>
      <c r="BM37" s="699"/>
      <c r="BN37" s="699"/>
      <c r="BO37" s="699"/>
      <c r="BP37" s="699"/>
      <c r="BQ37" s="699"/>
      <c r="BR37" s="699"/>
      <c r="BS37" s="699"/>
      <c r="BT37" s="699"/>
      <c r="BU37" s="700"/>
      <c r="BV37" s="683">
        <v>2748</v>
      </c>
      <c r="BW37" s="684"/>
      <c r="BX37" s="684"/>
      <c r="BY37" s="684"/>
      <c r="BZ37" s="684"/>
      <c r="CA37" s="684"/>
      <c r="CB37" s="693"/>
      <c r="CD37" s="698" t="s">
        <v>332</v>
      </c>
      <c r="CE37" s="699"/>
      <c r="CF37" s="699"/>
      <c r="CG37" s="699"/>
      <c r="CH37" s="699"/>
      <c r="CI37" s="699"/>
      <c r="CJ37" s="699"/>
      <c r="CK37" s="699"/>
      <c r="CL37" s="699"/>
      <c r="CM37" s="699"/>
      <c r="CN37" s="699"/>
      <c r="CO37" s="699"/>
      <c r="CP37" s="699"/>
      <c r="CQ37" s="700"/>
      <c r="CR37" s="683">
        <v>529560</v>
      </c>
      <c r="CS37" s="719"/>
      <c r="CT37" s="719"/>
      <c r="CU37" s="719"/>
      <c r="CV37" s="719"/>
      <c r="CW37" s="719"/>
      <c r="CX37" s="719"/>
      <c r="CY37" s="720"/>
      <c r="CZ37" s="688">
        <v>5.2</v>
      </c>
      <c r="DA37" s="717"/>
      <c r="DB37" s="717"/>
      <c r="DC37" s="721"/>
      <c r="DD37" s="692">
        <v>515060</v>
      </c>
      <c r="DE37" s="719"/>
      <c r="DF37" s="719"/>
      <c r="DG37" s="719"/>
      <c r="DH37" s="719"/>
      <c r="DI37" s="719"/>
      <c r="DJ37" s="719"/>
      <c r="DK37" s="720"/>
      <c r="DL37" s="692">
        <v>507923</v>
      </c>
      <c r="DM37" s="719"/>
      <c r="DN37" s="719"/>
      <c r="DO37" s="719"/>
      <c r="DP37" s="719"/>
      <c r="DQ37" s="719"/>
      <c r="DR37" s="719"/>
      <c r="DS37" s="719"/>
      <c r="DT37" s="719"/>
      <c r="DU37" s="719"/>
      <c r="DV37" s="720"/>
      <c r="DW37" s="688">
        <v>8.5</v>
      </c>
      <c r="DX37" s="717"/>
      <c r="DY37" s="717"/>
      <c r="DZ37" s="717"/>
      <c r="EA37" s="717"/>
      <c r="EB37" s="717"/>
      <c r="EC37" s="718"/>
    </row>
    <row r="38" spans="2:133" ht="11.25" customHeight="1" x14ac:dyDescent="0.15">
      <c r="B38" s="680" t="s">
        <v>333</v>
      </c>
      <c r="C38" s="681"/>
      <c r="D38" s="681"/>
      <c r="E38" s="681"/>
      <c r="F38" s="681"/>
      <c r="G38" s="681"/>
      <c r="H38" s="681"/>
      <c r="I38" s="681"/>
      <c r="J38" s="681"/>
      <c r="K38" s="681"/>
      <c r="L38" s="681"/>
      <c r="M38" s="681"/>
      <c r="N38" s="681"/>
      <c r="O38" s="681"/>
      <c r="P38" s="681"/>
      <c r="Q38" s="682"/>
      <c r="R38" s="683">
        <v>182129</v>
      </c>
      <c r="S38" s="684"/>
      <c r="T38" s="684"/>
      <c r="U38" s="684"/>
      <c r="V38" s="684"/>
      <c r="W38" s="684"/>
      <c r="X38" s="684"/>
      <c r="Y38" s="685"/>
      <c r="Z38" s="686">
        <v>1.7</v>
      </c>
      <c r="AA38" s="686"/>
      <c r="AB38" s="686"/>
      <c r="AC38" s="686"/>
      <c r="AD38" s="687">
        <v>1962</v>
      </c>
      <c r="AE38" s="687"/>
      <c r="AF38" s="687"/>
      <c r="AG38" s="687"/>
      <c r="AH38" s="687"/>
      <c r="AI38" s="687"/>
      <c r="AJ38" s="687"/>
      <c r="AK38" s="687"/>
      <c r="AL38" s="688">
        <v>0</v>
      </c>
      <c r="AM38" s="689"/>
      <c r="AN38" s="689"/>
      <c r="AO38" s="690"/>
      <c r="AQ38" s="761" t="s">
        <v>334</v>
      </c>
      <c r="AR38" s="762"/>
      <c r="AS38" s="762"/>
      <c r="AT38" s="762"/>
      <c r="AU38" s="762"/>
      <c r="AV38" s="762"/>
      <c r="AW38" s="762"/>
      <c r="AX38" s="762"/>
      <c r="AY38" s="763"/>
      <c r="AZ38" s="683">
        <v>18346</v>
      </c>
      <c r="BA38" s="684"/>
      <c r="BB38" s="684"/>
      <c r="BC38" s="684"/>
      <c r="BD38" s="719"/>
      <c r="BE38" s="719"/>
      <c r="BF38" s="750"/>
      <c r="BG38" s="698" t="s">
        <v>335</v>
      </c>
      <c r="BH38" s="699"/>
      <c r="BI38" s="699"/>
      <c r="BJ38" s="699"/>
      <c r="BK38" s="699"/>
      <c r="BL38" s="699"/>
      <c r="BM38" s="699"/>
      <c r="BN38" s="699"/>
      <c r="BO38" s="699"/>
      <c r="BP38" s="699"/>
      <c r="BQ38" s="699"/>
      <c r="BR38" s="699"/>
      <c r="BS38" s="699"/>
      <c r="BT38" s="699"/>
      <c r="BU38" s="700"/>
      <c r="BV38" s="683">
        <v>2951</v>
      </c>
      <c r="BW38" s="684"/>
      <c r="BX38" s="684"/>
      <c r="BY38" s="684"/>
      <c r="BZ38" s="684"/>
      <c r="CA38" s="684"/>
      <c r="CB38" s="693"/>
      <c r="CD38" s="698" t="s">
        <v>336</v>
      </c>
      <c r="CE38" s="699"/>
      <c r="CF38" s="699"/>
      <c r="CG38" s="699"/>
      <c r="CH38" s="699"/>
      <c r="CI38" s="699"/>
      <c r="CJ38" s="699"/>
      <c r="CK38" s="699"/>
      <c r="CL38" s="699"/>
      <c r="CM38" s="699"/>
      <c r="CN38" s="699"/>
      <c r="CO38" s="699"/>
      <c r="CP38" s="699"/>
      <c r="CQ38" s="700"/>
      <c r="CR38" s="683">
        <v>1038036</v>
      </c>
      <c r="CS38" s="684"/>
      <c r="CT38" s="684"/>
      <c r="CU38" s="684"/>
      <c r="CV38" s="684"/>
      <c r="CW38" s="684"/>
      <c r="CX38" s="684"/>
      <c r="CY38" s="685"/>
      <c r="CZ38" s="688">
        <v>10.199999999999999</v>
      </c>
      <c r="DA38" s="717"/>
      <c r="DB38" s="717"/>
      <c r="DC38" s="721"/>
      <c r="DD38" s="692">
        <v>880856</v>
      </c>
      <c r="DE38" s="684"/>
      <c r="DF38" s="684"/>
      <c r="DG38" s="684"/>
      <c r="DH38" s="684"/>
      <c r="DI38" s="684"/>
      <c r="DJ38" s="684"/>
      <c r="DK38" s="685"/>
      <c r="DL38" s="692">
        <v>844725</v>
      </c>
      <c r="DM38" s="684"/>
      <c r="DN38" s="684"/>
      <c r="DO38" s="684"/>
      <c r="DP38" s="684"/>
      <c r="DQ38" s="684"/>
      <c r="DR38" s="684"/>
      <c r="DS38" s="684"/>
      <c r="DT38" s="684"/>
      <c r="DU38" s="684"/>
      <c r="DV38" s="685"/>
      <c r="DW38" s="688">
        <v>14.2</v>
      </c>
      <c r="DX38" s="717"/>
      <c r="DY38" s="717"/>
      <c r="DZ38" s="717"/>
      <c r="EA38" s="717"/>
      <c r="EB38" s="717"/>
      <c r="EC38" s="718"/>
    </row>
    <row r="39" spans="2:133" ht="11.25" customHeight="1" x14ac:dyDescent="0.15">
      <c r="B39" s="680" t="s">
        <v>337</v>
      </c>
      <c r="C39" s="681"/>
      <c r="D39" s="681"/>
      <c r="E39" s="681"/>
      <c r="F39" s="681"/>
      <c r="G39" s="681"/>
      <c r="H39" s="681"/>
      <c r="I39" s="681"/>
      <c r="J39" s="681"/>
      <c r="K39" s="681"/>
      <c r="L39" s="681"/>
      <c r="M39" s="681"/>
      <c r="N39" s="681"/>
      <c r="O39" s="681"/>
      <c r="P39" s="681"/>
      <c r="Q39" s="682"/>
      <c r="R39" s="683">
        <v>917200</v>
      </c>
      <c r="S39" s="684"/>
      <c r="T39" s="684"/>
      <c r="U39" s="684"/>
      <c r="V39" s="684"/>
      <c r="W39" s="684"/>
      <c r="X39" s="684"/>
      <c r="Y39" s="685"/>
      <c r="Z39" s="686">
        <v>8.8000000000000007</v>
      </c>
      <c r="AA39" s="686"/>
      <c r="AB39" s="686"/>
      <c r="AC39" s="686"/>
      <c r="AD39" s="687" t="s">
        <v>232</v>
      </c>
      <c r="AE39" s="687"/>
      <c r="AF39" s="687"/>
      <c r="AG39" s="687"/>
      <c r="AH39" s="687"/>
      <c r="AI39" s="687"/>
      <c r="AJ39" s="687"/>
      <c r="AK39" s="687"/>
      <c r="AL39" s="688" t="s">
        <v>232</v>
      </c>
      <c r="AM39" s="689"/>
      <c r="AN39" s="689"/>
      <c r="AO39" s="690"/>
      <c r="AQ39" s="761" t="s">
        <v>338</v>
      </c>
      <c r="AR39" s="762"/>
      <c r="AS39" s="762"/>
      <c r="AT39" s="762"/>
      <c r="AU39" s="762"/>
      <c r="AV39" s="762"/>
      <c r="AW39" s="762"/>
      <c r="AX39" s="762"/>
      <c r="AY39" s="763"/>
      <c r="AZ39" s="683">
        <v>626</v>
      </c>
      <c r="BA39" s="684"/>
      <c r="BB39" s="684"/>
      <c r="BC39" s="684"/>
      <c r="BD39" s="719"/>
      <c r="BE39" s="719"/>
      <c r="BF39" s="750"/>
      <c r="BG39" s="698" t="s">
        <v>339</v>
      </c>
      <c r="BH39" s="699"/>
      <c r="BI39" s="699"/>
      <c r="BJ39" s="699"/>
      <c r="BK39" s="699"/>
      <c r="BL39" s="699"/>
      <c r="BM39" s="699"/>
      <c r="BN39" s="699"/>
      <c r="BO39" s="699"/>
      <c r="BP39" s="699"/>
      <c r="BQ39" s="699"/>
      <c r="BR39" s="699"/>
      <c r="BS39" s="699"/>
      <c r="BT39" s="699"/>
      <c r="BU39" s="700"/>
      <c r="BV39" s="683">
        <v>4329</v>
      </c>
      <c r="BW39" s="684"/>
      <c r="BX39" s="684"/>
      <c r="BY39" s="684"/>
      <c r="BZ39" s="684"/>
      <c r="CA39" s="684"/>
      <c r="CB39" s="693"/>
      <c r="CD39" s="698" t="s">
        <v>340</v>
      </c>
      <c r="CE39" s="699"/>
      <c r="CF39" s="699"/>
      <c r="CG39" s="699"/>
      <c r="CH39" s="699"/>
      <c r="CI39" s="699"/>
      <c r="CJ39" s="699"/>
      <c r="CK39" s="699"/>
      <c r="CL39" s="699"/>
      <c r="CM39" s="699"/>
      <c r="CN39" s="699"/>
      <c r="CO39" s="699"/>
      <c r="CP39" s="699"/>
      <c r="CQ39" s="700"/>
      <c r="CR39" s="683">
        <v>788980</v>
      </c>
      <c r="CS39" s="719"/>
      <c r="CT39" s="719"/>
      <c r="CU39" s="719"/>
      <c r="CV39" s="719"/>
      <c r="CW39" s="719"/>
      <c r="CX39" s="719"/>
      <c r="CY39" s="720"/>
      <c r="CZ39" s="688">
        <v>7.7</v>
      </c>
      <c r="DA39" s="717"/>
      <c r="DB39" s="717"/>
      <c r="DC39" s="721"/>
      <c r="DD39" s="692">
        <v>788393</v>
      </c>
      <c r="DE39" s="719"/>
      <c r="DF39" s="719"/>
      <c r="DG39" s="719"/>
      <c r="DH39" s="719"/>
      <c r="DI39" s="719"/>
      <c r="DJ39" s="719"/>
      <c r="DK39" s="720"/>
      <c r="DL39" s="692" t="s">
        <v>232</v>
      </c>
      <c r="DM39" s="719"/>
      <c r="DN39" s="719"/>
      <c r="DO39" s="719"/>
      <c r="DP39" s="719"/>
      <c r="DQ39" s="719"/>
      <c r="DR39" s="719"/>
      <c r="DS39" s="719"/>
      <c r="DT39" s="719"/>
      <c r="DU39" s="719"/>
      <c r="DV39" s="720"/>
      <c r="DW39" s="688" t="s">
        <v>232</v>
      </c>
      <c r="DX39" s="717"/>
      <c r="DY39" s="717"/>
      <c r="DZ39" s="717"/>
      <c r="EA39" s="717"/>
      <c r="EB39" s="717"/>
      <c r="EC39" s="718"/>
    </row>
    <row r="40" spans="2:133" ht="11.25" customHeight="1" x14ac:dyDescent="0.15">
      <c r="B40" s="680" t="s">
        <v>341</v>
      </c>
      <c r="C40" s="681"/>
      <c r="D40" s="681"/>
      <c r="E40" s="681"/>
      <c r="F40" s="681"/>
      <c r="G40" s="681"/>
      <c r="H40" s="681"/>
      <c r="I40" s="681"/>
      <c r="J40" s="681"/>
      <c r="K40" s="681"/>
      <c r="L40" s="681"/>
      <c r="M40" s="681"/>
      <c r="N40" s="681"/>
      <c r="O40" s="681"/>
      <c r="P40" s="681"/>
      <c r="Q40" s="682"/>
      <c r="R40" s="683" t="s">
        <v>137</v>
      </c>
      <c r="S40" s="684"/>
      <c r="T40" s="684"/>
      <c r="U40" s="684"/>
      <c r="V40" s="684"/>
      <c r="W40" s="684"/>
      <c r="X40" s="684"/>
      <c r="Y40" s="685"/>
      <c r="Z40" s="686" t="s">
        <v>232</v>
      </c>
      <c r="AA40" s="686"/>
      <c r="AB40" s="686"/>
      <c r="AC40" s="686"/>
      <c r="AD40" s="687" t="s">
        <v>137</v>
      </c>
      <c r="AE40" s="687"/>
      <c r="AF40" s="687"/>
      <c r="AG40" s="687"/>
      <c r="AH40" s="687"/>
      <c r="AI40" s="687"/>
      <c r="AJ40" s="687"/>
      <c r="AK40" s="687"/>
      <c r="AL40" s="688" t="s">
        <v>232</v>
      </c>
      <c r="AM40" s="689"/>
      <c r="AN40" s="689"/>
      <c r="AO40" s="690"/>
      <c r="AQ40" s="761" t="s">
        <v>342</v>
      </c>
      <c r="AR40" s="762"/>
      <c r="AS40" s="762"/>
      <c r="AT40" s="762"/>
      <c r="AU40" s="762"/>
      <c r="AV40" s="762"/>
      <c r="AW40" s="762"/>
      <c r="AX40" s="762"/>
      <c r="AY40" s="763"/>
      <c r="AZ40" s="683" t="s">
        <v>232</v>
      </c>
      <c r="BA40" s="684"/>
      <c r="BB40" s="684"/>
      <c r="BC40" s="684"/>
      <c r="BD40" s="719"/>
      <c r="BE40" s="719"/>
      <c r="BF40" s="750"/>
      <c r="BG40" s="764" t="s">
        <v>343</v>
      </c>
      <c r="BH40" s="765"/>
      <c r="BI40" s="765"/>
      <c r="BJ40" s="765"/>
      <c r="BK40" s="765"/>
      <c r="BL40" s="236"/>
      <c r="BM40" s="699" t="s">
        <v>344</v>
      </c>
      <c r="BN40" s="699"/>
      <c r="BO40" s="699"/>
      <c r="BP40" s="699"/>
      <c r="BQ40" s="699"/>
      <c r="BR40" s="699"/>
      <c r="BS40" s="699"/>
      <c r="BT40" s="699"/>
      <c r="BU40" s="700"/>
      <c r="BV40" s="683">
        <v>81</v>
      </c>
      <c r="BW40" s="684"/>
      <c r="BX40" s="684"/>
      <c r="BY40" s="684"/>
      <c r="BZ40" s="684"/>
      <c r="CA40" s="684"/>
      <c r="CB40" s="693"/>
      <c r="CD40" s="698" t="s">
        <v>345</v>
      </c>
      <c r="CE40" s="699"/>
      <c r="CF40" s="699"/>
      <c r="CG40" s="699"/>
      <c r="CH40" s="699"/>
      <c r="CI40" s="699"/>
      <c r="CJ40" s="699"/>
      <c r="CK40" s="699"/>
      <c r="CL40" s="699"/>
      <c r="CM40" s="699"/>
      <c r="CN40" s="699"/>
      <c r="CO40" s="699"/>
      <c r="CP40" s="699"/>
      <c r="CQ40" s="700"/>
      <c r="CR40" s="683">
        <v>4980</v>
      </c>
      <c r="CS40" s="684"/>
      <c r="CT40" s="684"/>
      <c r="CU40" s="684"/>
      <c r="CV40" s="684"/>
      <c r="CW40" s="684"/>
      <c r="CX40" s="684"/>
      <c r="CY40" s="685"/>
      <c r="CZ40" s="688">
        <v>0</v>
      </c>
      <c r="DA40" s="717"/>
      <c r="DB40" s="717"/>
      <c r="DC40" s="721"/>
      <c r="DD40" s="692" t="s">
        <v>232</v>
      </c>
      <c r="DE40" s="684"/>
      <c r="DF40" s="684"/>
      <c r="DG40" s="684"/>
      <c r="DH40" s="684"/>
      <c r="DI40" s="684"/>
      <c r="DJ40" s="684"/>
      <c r="DK40" s="685"/>
      <c r="DL40" s="692" t="s">
        <v>137</v>
      </c>
      <c r="DM40" s="684"/>
      <c r="DN40" s="684"/>
      <c r="DO40" s="684"/>
      <c r="DP40" s="684"/>
      <c r="DQ40" s="684"/>
      <c r="DR40" s="684"/>
      <c r="DS40" s="684"/>
      <c r="DT40" s="684"/>
      <c r="DU40" s="684"/>
      <c r="DV40" s="685"/>
      <c r="DW40" s="688" t="s">
        <v>137</v>
      </c>
      <c r="DX40" s="717"/>
      <c r="DY40" s="717"/>
      <c r="DZ40" s="717"/>
      <c r="EA40" s="717"/>
      <c r="EB40" s="717"/>
      <c r="EC40" s="718"/>
    </row>
    <row r="41" spans="2:133" ht="11.25" customHeight="1" x14ac:dyDescent="0.15">
      <c r="B41" s="680" t="s">
        <v>346</v>
      </c>
      <c r="C41" s="681"/>
      <c r="D41" s="681"/>
      <c r="E41" s="681"/>
      <c r="F41" s="681"/>
      <c r="G41" s="681"/>
      <c r="H41" s="681"/>
      <c r="I41" s="681"/>
      <c r="J41" s="681"/>
      <c r="K41" s="681"/>
      <c r="L41" s="681"/>
      <c r="M41" s="681"/>
      <c r="N41" s="681"/>
      <c r="O41" s="681"/>
      <c r="P41" s="681"/>
      <c r="Q41" s="682"/>
      <c r="R41" s="683">
        <v>249000</v>
      </c>
      <c r="S41" s="684"/>
      <c r="T41" s="684"/>
      <c r="U41" s="684"/>
      <c r="V41" s="684"/>
      <c r="W41" s="684"/>
      <c r="X41" s="684"/>
      <c r="Y41" s="685"/>
      <c r="Z41" s="686">
        <v>2.4</v>
      </c>
      <c r="AA41" s="686"/>
      <c r="AB41" s="686"/>
      <c r="AC41" s="686"/>
      <c r="AD41" s="687" t="s">
        <v>232</v>
      </c>
      <c r="AE41" s="687"/>
      <c r="AF41" s="687"/>
      <c r="AG41" s="687"/>
      <c r="AH41" s="687"/>
      <c r="AI41" s="687"/>
      <c r="AJ41" s="687"/>
      <c r="AK41" s="687"/>
      <c r="AL41" s="688" t="s">
        <v>137</v>
      </c>
      <c r="AM41" s="689"/>
      <c r="AN41" s="689"/>
      <c r="AO41" s="690"/>
      <c r="AQ41" s="761" t="s">
        <v>347</v>
      </c>
      <c r="AR41" s="762"/>
      <c r="AS41" s="762"/>
      <c r="AT41" s="762"/>
      <c r="AU41" s="762"/>
      <c r="AV41" s="762"/>
      <c r="AW41" s="762"/>
      <c r="AX41" s="762"/>
      <c r="AY41" s="763"/>
      <c r="AZ41" s="683">
        <v>209015</v>
      </c>
      <c r="BA41" s="684"/>
      <c r="BB41" s="684"/>
      <c r="BC41" s="684"/>
      <c r="BD41" s="719"/>
      <c r="BE41" s="719"/>
      <c r="BF41" s="750"/>
      <c r="BG41" s="764"/>
      <c r="BH41" s="765"/>
      <c r="BI41" s="765"/>
      <c r="BJ41" s="765"/>
      <c r="BK41" s="765"/>
      <c r="BL41" s="236"/>
      <c r="BM41" s="699" t="s">
        <v>348</v>
      </c>
      <c r="BN41" s="699"/>
      <c r="BO41" s="699"/>
      <c r="BP41" s="699"/>
      <c r="BQ41" s="699"/>
      <c r="BR41" s="699"/>
      <c r="BS41" s="699"/>
      <c r="BT41" s="699"/>
      <c r="BU41" s="700"/>
      <c r="BV41" s="683" t="s">
        <v>137</v>
      </c>
      <c r="BW41" s="684"/>
      <c r="BX41" s="684"/>
      <c r="BY41" s="684"/>
      <c r="BZ41" s="684"/>
      <c r="CA41" s="684"/>
      <c r="CB41" s="693"/>
      <c r="CD41" s="698" t="s">
        <v>349</v>
      </c>
      <c r="CE41" s="699"/>
      <c r="CF41" s="699"/>
      <c r="CG41" s="699"/>
      <c r="CH41" s="699"/>
      <c r="CI41" s="699"/>
      <c r="CJ41" s="699"/>
      <c r="CK41" s="699"/>
      <c r="CL41" s="699"/>
      <c r="CM41" s="699"/>
      <c r="CN41" s="699"/>
      <c r="CO41" s="699"/>
      <c r="CP41" s="699"/>
      <c r="CQ41" s="700"/>
      <c r="CR41" s="683" t="s">
        <v>137</v>
      </c>
      <c r="CS41" s="719"/>
      <c r="CT41" s="719"/>
      <c r="CU41" s="719"/>
      <c r="CV41" s="719"/>
      <c r="CW41" s="719"/>
      <c r="CX41" s="719"/>
      <c r="CY41" s="720"/>
      <c r="CZ41" s="688" t="s">
        <v>137</v>
      </c>
      <c r="DA41" s="717"/>
      <c r="DB41" s="717"/>
      <c r="DC41" s="721"/>
      <c r="DD41" s="692" t="s">
        <v>232</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350</v>
      </c>
      <c r="C42" s="734"/>
      <c r="D42" s="734"/>
      <c r="E42" s="734"/>
      <c r="F42" s="734"/>
      <c r="G42" s="734"/>
      <c r="H42" s="734"/>
      <c r="I42" s="734"/>
      <c r="J42" s="734"/>
      <c r="K42" s="734"/>
      <c r="L42" s="734"/>
      <c r="M42" s="734"/>
      <c r="N42" s="734"/>
      <c r="O42" s="734"/>
      <c r="P42" s="734"/>
      <c r="Q42" s="735"/>
      <c r="R42" s="768">
        <v>10410136</v>
      </c>
      <c r="S42" s="769"/>
      <c r="T42" s="769"/>
      <c r="U42" s="769"/>
      <c r="V42" s="769"/>
      <c r="W42" s="769"/>
      <c r="X42" s="769"/>
      <c r="Y42" s="777"/>
      <c r="Z42" s="778">
        <v>100</v>
      </c>
      <c r="AA42" s="778"/>
      <c r="AB42" s="778"/>
      <c r="AC42" s="778"/>
      <c r="AD42" s="779">
        <v>5698513</v>
      </c>
      <c r="AE42" s="779"/>
      <c r="AF42" s="779"/>
      <c r="AG42" s="779"/>
      <c r="AH42" s="779"/>
      <c r="AI42" s="779"/>
      <c r="AJ42" s="779"/>
      <c r="AK42" s="779"/>
      <c r="AL42" s="780">
        <v>100</v>
      </c>
      <c r="AM42" s="755"/>
      <c r="AN42" s="755"/>
      <c r="AO42" s="781"/>
      <c r="AQ42" s="782" t="s">
        <v>351</v>
      </c>
      <c r="AR42" s="783"/>
      <c r="AS42" s="783"/>
      <c r="AT42" s="783"/>
      <c r="AU42" s="783"/>
      <c r="AV42" s="783"/>
      <c r="AW42" s="783"/>
      <c r="AX42" s="783"/>
      <c r="AY42" s="784"/>
      <c r="AZ42" s="768">
        <v>828395</v>
      </c>
      <c r="BA42" s="769"/>
      <c r="BB42" s="769"/>
      <c r="BC42" s="769"/>
      <c r="BD42" s="754"/>
      <c r="BE42" s="754"/>
      <c r="BF42" s="756"/>
      <c r="BG42" s="766"/>
      <c r="BH42" s="767"/>
      <c r="BI42" s="767"/>
      <c r="BJ42" s="767"/>
      <c r="BK42" s="767"/>
      <c r="BL42" s="237"/>
      <c r="BM42" s="709" t="s">
        <v>352</v>
      </c>
      <c r="BN42" s="709"/>
      <c r="BO42" s="709"/>
      <c r="BP42" s="709"/>
      <c r="BQ42" s="709"/>
      <c r="BR42" s="709"/>
      <c r="BS42" s="709"/>
      <c r="BT42" s="709"/>
      <c r="BU42" s="710"/>
      <c r="BV42" s="768">
        <v>385</v>
      </c>
      <c r="BW42" s="769"/>
      <c r="BX42" s="769"/>
      <c r="BY42" s="769"/>
      <c r="BZ42" s="769"/>
      <c r="CA42" s="769"/>
      <c r="CB42" s="776"/>
      <c r="CD42" s="680" t="s">
        <v>353</v>
      </c>
      <c r="CE42" s="681"/>
      <c r="CF42" s="681"/>
      <c r="CG42" s="681"/>
      <c r="CH42" s="681"/>
      <c r="CI42" s="681"/>
      <c r="CJ42" s="681"/>
      <c r="CK42" s="681"/>
      <c r="CL42" s="681"/>
      <c r="CM42" s="681"/>
      <c r="CN42" s="681"/>
      <c r="CO42" s="681"/>
      <c r="CP42" s="681"/>
      <c r="CQ42" s="682"/>
      <c r="CR42" s="683">
        <v>983155</v>
      </c>
      <c r="CS42" s="684"/>
      <c r="CT42" s="684"/>
      <c r="CU42" s="684"/>
      <c r="CV42" s="684"/>
      <c r="CW42" s="684"/>
      <c r="CX42" s="684"/>
      <c r="CY42" s="685"/>
      <c r="CZ42" s="688">
        <v>9.6</v>
      </c>
      <c r="DA42" s="689"/>
      <c r="DB42" s="689"/>
      <c r="DC42" s="701"/>
      <c r="DD42" s="692">
        <v>187451</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354</v>
      </c>
      <c r="CE43" s="681"/>
      <c r="CF43" s="681"/>
      <c r="CG43" s="681"/>
      <c r="CH43" s="681"/>
      <c r="CI43" s="681"/>
      <c r="CJ43" s="681"/>
      <c r="CK43" s="681"/>
      <c r="CL43" s="681"/>
      <c r="CM43" s="681"/>
      <c r="CN43" s="681"/>
      <c r="CO43" s="681"/>
      <c r="CP43" s="681"/>
      <c r="CQ43" s="682"/>
      <c r="CR43" s="683">
        <v>17373</v>
      </c>
      <c r="CS43" s="719"/>
      <c r="CT43" s="719"/>
      <c r="CU43" s="719"/>
      <c r="CV43" s="719"/>
      <c r="CW43" s="719"/>
      <c r="CX43" s="719"/>
      <c r="CY43" s="720"/>
      <c r="CZ43" s="688">
        <v>0.2</v>
      </c>
      <c r="DA43" s="717"/>
      <c r="DB43" s="717"/>
      <c r="DC43" s="721"/>
      <c r="DD43" s="692">
        <v>17373</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302</v>
      </c>
      <c r="CE44" s="796"/>
      <c r="CF44" s="680" t="s">
        <v>355</v>
      </c>
      <c r="CG44" s="681"/>
      <c r="CH44" s="681"/>
      <c r="CI44" s="681"/>
      <c r="CJ44" s="681"/>
      <c r="CK44" s="681"/>
      <c r="CL44" s="681"/>
      <c r="CM44" s="681"/>
      <c r="CN44" s="681"/>
      <c r="CO44" s="681"/>
      <c r="CP44" s="681"/>
      <c r="CQ44" s="682"/>
      <c r="CR44" s="683">
        <v>916406</v>
      </c>
      <c r="CS44" s="684"/>
      <c r="CT44" s="684"/>
      <c r="CU44" s="684"/>
      <c r="CV44" s="684"/>
      <c r="CW44" s="684"/>
      <c r="CX44" s="684"/>
      <c r="CY44" s="685"/>
      <c r="CZ44" s="688">
        <v>9</v>
      </c>
      <c r="DA44" s="689"/>
      <c r="DB44" s="689"/>
      <c r="DC44" s="701"/>
      <c r="DD44" s="692">
        <v>175962</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356</v>
      </c>
      <c r="CG45" s="681"/>
      <c r="CH45" s="681"/>
      <c r="CI45" s="681"/>
      <c r="CJ45" s="681"/>
      <c r="CK45" s="681"/>
      <c r="CL45" s="681"/>
      <c r="CM45" s="681"/>
      <c r="CN45" s="681"/>
      <c r="CO45" s="681"/>
      <c r="CP45" s="681"/>
      <c r="CQ45" s="682"/>
      <c r="CR45" s="683">
        <v>176403</v>
      </c>
      <c r="CS45" s="719"/>
      <c r="CT45" s="719"/>
      <c r="CU45" s="719"/>
      <c r="CV45" s="719"/>
      <c r="CW45" s="719"/>
      <c r="CX45" s="719"/>
      <c r="CY45" s="720"/>
      <c r="CZ45" s="688">
        <v>1.7</v>
      </c>
      <c r="DA45" s="717"/>
      <c r="DB45" s="717"/>
      <c r="DC45" s="721"/>
      <c r="DD45" s="692">
        <v>6649</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358</v>
      </c>
      <c r="CG46" s="681"/>
      <c r="CH46" s="681"/>
      <c r="CI46" s="681"/>
      <c r="CJ46" s="681"/>
      <c r="CK46" s="681"/>
      <c r="CL46" s="681"/>
      <c r="CM46" s="681"/>
      <c r="CN46" s="681"/>
      <c r="CO46" s="681"/>
      <c r="CP46" s="681"/>
      <c r="CQ46" s="682"/>
      <c r="CR46" s="683">
        <v>681241</v>
      </c>
      <c r="CS46" s="684"/>
      <c r="CT46" s="684"/>
      <c r="CU46" s="684"/>
      <c r="CV46" s="684"/>
      <c r="CW46" s="684"/>
      <c r="CX46" s="684"/>
      <c r="CY46" s="685"/>
      <c r="CZ46" s="688">
        <v>6.7</v>
      </c>
      <c r="DA46" s="689"/>
      <c r="DB46" s="689"/>
      <c r="DC46" s="701"/>
      <c r="DD46" s="692">
        <v>139151</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360</v>
      </c>
      <c r="CG47" s="681"/>
      <c r="CH47" s="681"/>
      <c r="CI47" s="681"/>
      <c r="CJ47" s="681"/>
      <c r="CK47" s="681"/>
      <c r="CL47" s="681"/>
      <c r="CM47" s="681"/>
      <c r="CN47" s="681"/>
      <c r="CO47" s="681"/>
      <c r="CP47" s="681"/>
      <c r="CQ47" s="682"/>
      <c r="CR47" s="683">
        <v>66749</v>
      </c>
      <c r="CS47" s="719"/>
      <c r="CT47" s="719"/>
      <c r="CU47" s="719"/>
      <c r="CV47" s="719"/>
      <c r="CW47" s="719"/>
      <c r="CX47" s="719"/>
      <c r="CY47" s="720"/>
      <c r="CZ47" s="688">
        <v>0.7</v>
      </c>
      <c r="DA47" s="717"/>
      <c r="DB47" s="717"/>
      <c r="DC47" s="721"/>
      <c r="DD47" s="692">
        <v>11489</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361</v>
      </c>
      <c r="CD48" s="799"/>
      <c r="CE48" s="800"/>
      <c r="CF48" s="680" t="s">
        <v>362</v>
      </c>
      <c r="CG48" s="681"/>
      <c r="CH48" s="681"/>
      <c r="CI48" s="681"/>
      <c r="CJ48" s="681"/>
      <c r="CK48" s="681"/>
      <c r="CL48" s="681"/>
      <c r="CM48" s="681"/>
      <c r="CN48" s="681"/>
      <c r="CO48" s="681"/>
      <c r="CP48" s="681"/>
      <c r="CQ48" s="682"/>
      <c r="CR48" s="683" t="s">
        <v>232</v>
      </c>
      <c r="CS48" s="684"/>
      <c r="CT48" s="684"/>
      <c r="CU48" s="684"/>
      <c r="CV48" s="684"/>
      <c r="CW48" s="684"/>
      <c r="CX48" s="684"/>
      <c r="CY48" s="685"/>
      <c r="CZ48" s="688" t="s">
        <v>232</v>
      </c>
      <c r="DA48" s="689"/>
      <c r="DB48" s="689"/>
      <c r="DC48" s="701"/>
      <c r="DD48" s="692" t="s">
        <v>137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363</v>
      </c>
      <c r="CE49" s="734"/>
      <c r="CF49" s="734"/>
      <c r="CG49" s="734"/>
      <c r="CH49" s="734"/>
      <c r="CI49" s="734"/>
      <c r="CJ49" s="734"/>
      <c r="CK49" s="734"/>
      <c r="CL49" s="734"/>
      <c r="CM49" s="734"/>
      <c r="CN49" s="734"/>
      <c r="CO49" s="734"/>
      <c r="CP49" s="734"/>
      <c r="CQ49" s="735"/>
      <c r="CR49" s="768">
        <v>10216960</v>
      </c>
      <c r="CS49" s="754"/>
      <c r="CT49" s="754"/>
      <c r="CU49" s="754"/>
      <c r="CV49" s="754"/>
      <c r="CW49" s="754"/>
      <c r="CX49" s="754"/>
      <c r="CY49" s="785"/>
      <c r="CZ49" s="780">
        <v>100</v>
      </c>
      <c r="DA49" s="786"/>
      <c r="DB49" s="786"/>
      <c r="DC49" s="787"/>
      <c r="DD49" s="788">
        <v>7489786</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KNiiilHOBEhiptU/ZebwITuzu2VfqI8gn5pnbSjImt4z3oomFJV2R2fVw5zvC+2JRTvz/h4/84HJXcr+8QFFLg==" saltValue="vzmk8B68sOFo93NxsbVPE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3" zoomScale="70" zoomScaleNormal="25" zoomScaleSheetLayoutView="70" workbookViewId="0">
      <selection activeCell="AZ36" sqref="AZ36:BD36"/>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365</v>
      </c>
      <c r="DK2" s="831"/>
      <c r="DL2" s="831"/>
      <c r="DM2" s="831"/>
      <c r="DN2" s="831"/>
      <c r="DO2" s="832"/>
      <c r="DP2" s="250"/>
      <c r="DQ2" s="830" t="s">
        <v>366</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367</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369</v>
      </c>
      <c r="B5" s="825"/>
      <c r="C5" s="825"/>
      <c r="D5" s="825"/>
      <c r="E5" s="825"/>
      <c r="F5" s="825"/>
      <c r="G5" s="825"/>
      <c r="H5" s="825"/>
      <c r="I5" s="825"/>
      <c r="J5" s="825"/>
      <c r="K5" s="825"/>
      <c r="L5" s="825"/>
      <c r="M5" s="825"/>
      <c r="N5" s="825"/>
      <c r="O5" s="825"/>
      <c r="P5" s="826"/>
      <c r="Q5" s="801" t="s">
        <v>370</v>
      </c>
      <c r="R5" s="802"/>
      <c r="S5" s="802"/>
      <c r="T5" s="802"/>
      <c r="U5" s="803"/>
      <c r="V5" s="801" t="s">
        <v>371</v>
      </c>
      <c r="W5" s="802"/>
      <c r="X5" s="802"/>
      <c r="Y5" s="802"/>
      <c r="Z5" s="803"/>
      <c r="AA5" s="801" t="s">
        <v>372</v>
      </c>
      <c r="AB5" s="802"/>
      <c r="AC5" s="802"/>
      <c r="AD5" s="802"/>
      <c r="AE5" s="802"/>
      <c r="AF5" s="834" t="s">
        <v>373</v>
      </c>
      <c r="AG5" s="802"/>
      <c r="AH5" s="802"/>
      <c r="AI5" s="802"/>
      <c r="AJ5" s="813"/>
      <c r="AK5" s="802" t="s">
        <v>374</v>
      </c>
      <c r="AL5" s="802"/>
      <c r="AM5" s="802"/>
      <c r="AN5" s="802"/>
      <c r="AO5" s="803"/>
      <c r="AP5" s="801" t="s">
        <v>375</v>
      </c>
      <c r="AQ5" s="802"/>
      <c r="AR5" s="802"/>
      <c r="AS5" s="802"/>
      <c r="AT5" s="803"/>
      <c r="AU5" s="801" t="s">
        <v>376</v>
      </c>
      <c r="AV5" s="802"/>
      <c r="AW5" s="802"/>
      <c r="AX5" s="802"/>
      <c r="AY5" s="813"/>
      <c r="AZ5" s="257"/>
      <c r="BA5" s="257"/>
      <c r="BB5" s="257"/>
      <c r="BC5" s="257"/>
      <c r="BD5" s="257"/>
      <c r="BE5" s="258"/>
      <c r="BF5" s="258"/>
      <c r="BG5" s="258"/>
      <c r="BH5" s="258"/>
      <c r="BI5" s="258"/>
      <c r="BJ5" s="258"/>
      <c r="BK5" s="258"/>
      <c r="BL5" s="258"/>
      <c r="BM5" s="258"/>
      <c r="BN5" s="258"/>
      <c r="BO5" s="258"/>
      <c r="BP5" s="258"/>
      <c r="BQ5" s="824" t="s">
        <v>377</v>
      </c>
      <c r="BR5" s="825"/>
      <c r="BS5" s="825"/>
      <c r="BT5" s="825"/>
      <c r="BU5" s="825"/>
      <c r="BV5" s="825"/>
      <c r="BW5" s="825"/>
      <c r="BX5" s="825"/>
      <c r="BY5" s="825"/>
      <c r="BZ5" s="825"/>
      <c r="CA5" s="825"/>
      <c r="CB5" s="825"/>
      <c r="CC5" s="825"/>
      <c r="CD5" s="825"/>
      <c r="CE5" s="825"/>
      <c r="CF5" s="825"/>
      <c r="CG5" s="826"/>
      <c r="CH5" s="801" t="s">
        <v>378</v>
      </c>
      <c r="CI5" s="802"/>
      <c r="CJ5" s="802"/>
      <c r="CK5" s="802"/>
      <c r="CL5" s="803"/>
      <c r="CM5" s="801" t="s">
        <v>379</v>
      </c>
      <c r="CN5" s="802"/>
      <c r="CO5" s="802"/>
      <c r="CP5" s="802"/>
      <c r="CQ5" s="803"/>
      <c r="CR5" s="801" t="s">
        <v>380</v>
      </c>
      <c r="CS5" s="802"/>
      <c r="CT5" s="802"/>
      <c r="CU5" s="802"/>
      <c r="CV5" s="803"/>
      <c r="CW5" s="801" t="s">
        <v>381</v>
      </c>
      <c r="CX5" s="802"/>
      <c r="CY5" s="802"/>
      <c r="CZ5" s="802"/>
      <c r="DA5" s="803"/>
      <c r="DB5" s="801" t="s">
        <v>382</v>
      </c>
      <c r="DC5" s="802"/>
      <c r="DD5" s="802"/>
      <c r="DE5" s="802"/>
      <c r="DF5" s="803"/>
      <c r="DG5" s="807" t="s">
        <v>383</v>
      </c>
      <c r="DH5" s="808"/>
      <c r="DI5" s="808"/>
      <c r="DJ5" s="808"/>
      <c r="DK5" s="809"/>
      <c r="DL5" s="807" t="s">
        <v>384</v>
      </c>
      <c r="DM5" s="808"/>
      <c r="DN5" s="808"/>
      <c r="DO5" s="808"/>
      <c r="DP5" s="809"/>
      <c r="DQ5" s="801" t="s">
        <v>385</v>
      </c>
      <c r="DR5" s="802"/>
      <c r="DS5" s="802"/>
      <c r="DT5" s="802"/>
      <c r="DU5" s="803"/>
      <c r="DV5" s="801" t="s">
        <v>376</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386</v>
      </c>
      <c r="C7" s="816"/>
      <c r="D7" s="816"/>
      <c r="E7" s="816"/>
      <c r="F7" s="816"/>
      <c r="G7" s="816"/>
      <c r="H7" s="816"/>
      <c r="I7" s="816"/>
      <c r="J7" s="816"/>
      <c r="K7" s="816"/>
      <c r="L7" s="816"/>
      <c r="M7" s="816"/>
      <c r="N7" s="816"/>
      <c r="O7" s="816"/>
      <c r="P7" s="817"/>
      <c r="Q7" s="818">
        <v>10410</v>
      </c>
      <c r="R7" s="819"/>
      <c r="S7" s="819"/>
      <c r="T7" s="819"/>
      <c r="U7" s="819"/>
      <c r="V7" s="819">
        <v>10217</v>
      </c>
      <c r="W7" s="819"/>
      <c r="X7" s="819"/>
      <c r="Y7" s="819"/>
      <c r="Z7" s="819"/>
      <c r="AA7" s="819">
        <v>193</v>
      </c>
      <c r="AB7" s="819"/>
      <c r="AC7" s="819"/>
      <c r="AD7" s="819"/>
      <c r="AE7" s="820"/>
      <c r="AF7" s="821">
        <v>192</v>
      </c>
      <c r="AG7" s="822"/>
      <c r="AH7" s="822"/>
      <c r="AI7" s="822"/>
      <c r="AJ7" s="823"/>
      <c r="AK7" s="858">
        <v>850</v>
      </c>
      <c r="AL7" s="859"/>
      <c r="AM7" s="859"/>
      <c r="AN7" s="859"/>
      <c r="AO7" s="859"/>
      <c r="AP7" s="859">
        <v>9964</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597</v>
      </c>
      <c r="BT7" s="863"/>
      <c r="BU7" s="863"/>
      <c r="BV7" s="863"/>
      <c r="BW7" s="863"/>
      <c r="BX7" s="863"/>
      <c r="BY7" s="863"/>
      <c r="BZ7" s="863"/>
      <c r="CA7" s="863"/>
      <c r="CB7" s="863"/>
      <c r="CC7" s="863"/>
      <c r="CD7" s="863"/>
      <c r="CE7" s="863"/>
      <c r="CF7" s="863"/>
      <c r="CG7" s="864"/>
      <c r="CH7" s="855">
        <v>-41</v>
      </c>
      <c r="CI7" s="856"/>
      <c r="CJ7" s="856"/>
      <c r="CK7" s="856"/>
      <c r="CL7" s="857"/>
      <c r="CM7" s="855">
        <v>402</v>
      </c>
      <c r="CN7" s="856"/>
      <c r="CO7" s="856"/>
      <c r="CP7" s="856"/>
      <c r="CQ7" s="857"/>
      <c r="CR7" s="855">
        <v>10</v>
      </c>
      <c r="CS7" s="856"/>
      <c r="CT7" s="856"/>
      <c r="CU7" s="856"/>
      <c r="CV7" s="857"/>
      <c r="CW7" s="855" t="s">
        <v>513</v>
      </c>
      <c r="CX7" s="856"/>
      <c r="CY7" s="856"/>
      <c r="CZ7" s="856"/>
      <c r="DA7" s="857"/>
      <c r="DB7" s="855" t="s">
        <v>513</v>
      </c>
      <c r="DC7" s="856"/>
      <c r="DD7" s="856"/>
      <c r="DE7" s="856"/>
      <c r="DF7" s="857"/>
      <c r="DG7" s="855" t="s">
        <v>513</v>
      </c>
      <c r="DH7" s="856"/>
      <c r="DI7" s="856"/>
      <c r="DJ7" s="856"/>
      <c r="DK7" s="857"/>
      <c r="DL7" s="855" t="s">
        <v>513</v>
      </c>
      <c r="DM7" s="856"/>
      <c r="DN7" s="856"/>
      <c r="DO7" s="856"/>
      <c r="DP7" s="857"/>
      <c r="DQ7" s="855" t="s">
        <v>513</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598</v>
      </c>
      <c r="BT8" s="853"/>
      <c r="BU8" s="853"/>
      <c r="BV8" s="853"/>
      <c r="BW8" s="853"/>
      <c r="BX8" s="853"/>
      <c r="BY8" s="853"/>
      <c r="BZ8" s="853"/>
      <c r="CA8" s="853"/>
      <c r="CB8" s="853"/>
      <c r="CC8" s="853"/>
      <c r="CD8" s="853"/>
      <c r="CE8" s="853"/>
      <c r="CF8" s="853"/>
      <c r="CG8" s="854"/>
      <c r="CH8" s="865">
        <v>-1</v>
      </c>
      <c r="CI8" s="866"/>
      <c r="CJ8" s="866"/>
      <c r="CK8" s="866"/>
      <c r="CL8" s="867"/>
      <c r="CM8" s="865">
        <v>39</v>
      </c>
      <c r="CN8" s="866"/>
      <c r="CO8" s="866"/>
      <c r="CP8" s="866"/>
      <c r="CQ8" s="867"/>
      <c r="CR8" s="865">
        <v>30</v>
      </c>
      <c r="CS8" s="866"/>
      <c r="CT8" s="866"/>
      <c r="CU8" s="866"/>
      <c r="CV8" s="867"/>
      <c r="CW8" s="865" t="s">
        <v>513</v>
      </c>
      <c r="CX8" s="866"/>
      <c r="CY8" s="866"/>
      <c r="CZ8" s="866"/>
      <c r="DA8" s="867"/>
      <c r="DB8" s="865" t="s">
        <v>513</v>
      </c>
      <c r="DC8" s="866"/>
      <c r="DD8" s="866"/>
      <c r="DE8" s="866"/>
      <c r="DF8" s="867"/>
      <c r="DG8" s="865" t="s">
        <v>513</v>
      </c>
      <c r="DH8" s="866"/>
      <c r="DI8" s="866"/>
      <c r="DJ8" s="866"/>
      <c r="DK8" s="867"/>
      <c r="DL8" s="865" t="s">
        <v>513</v>
      </c>
      <c r="DM8" s="866"/>
      <c r="DN8" s="866"/>
      <c r="DO8" s="866"/>
      <c r="DP8" s="867"/>
      <c r="DQ8" s="865" t="s">
        <v>513</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387</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388</v>
      </c>
      <c r="B23" s="874" t="s">
        <v>389</v>
      </c>
      <c r="C23" s="875"/>
      <c r="D23" s="875"/>
      <c r="E23" s="875"/>
      <c r="F23" s="875"/>
      <c r="G23" s="875"/>
      <c r="H23" s="875"/>
      <c r="I23" s="875"/>
      <c r="J23" s="875"/>
      <c r="K23" s="875"/>
      <c r="L23" s="875"/>
      <c r="M23" s="875"/>
      <c r="N23" s="875"/>
      <c r="O23" s="875"/>
      <c r="P23" s="876"/>
      <c r="Q23" s="877">
        <v>10410</v>
      </c>
      <c r="R23" s="878"/>
      <c r="S23" s="878"/>
      <c r="T23" s="878"/>
      <c r="U23" s="878"/>
      <c r="V23" s="878">
        <v>10217</v>
      </c>
      <c r="W23" s="878"/>
      <c r="X23" s="878"/>
      <c r="Y23" s="878"/>
      <c r="Z23" s="878"/>
      <c r="AA23" s="878">
        <v>219</v>
      </c>
      <c r="AB23" s="878"/>
      <c r="AC23" s="878"/>
      <c r="AD23" s="878"/>
      <c r="AE23" s="879"/>
      <c r="AF23" s="880">
        <v>192</v>
      </c>
      <c r="AG23" s="878"/>
      <c r="AH23" s="878"/>
      <c r="AI23" s="878"/>
      <c r="AJ23" s="881"/>
      <c r="AK23" s="882"/>
      <c r="AL23" s="883"/>
      <c r="AM23" s="883"/>
      <c r="AN23" s="883"/>
      <c r="AO23" s="883"/>
      <c r="AP23" s="878">
        <v>9964</v>
      </c>
      <c r="AQ23" s="878"/>
      <c r="AR23" s="878"/>
      <c r="AS23" s="878"/>
      <c r="AT23" s="878"/>
      <c r="AU23" s="884"/>
      <c r="AV23" s="884"/>
      <c r="AW23" s="884"/>
      <c r="AX23" s="884"/>
      <c r="AY23" s="885"/>
      <c r="AZ23" s="893" t="s">
        <v>390</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391</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392</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369</v>
      </c>
      <c r="B26" s="825"/>
      <c r="C26" s="825"/>
      <c r="D26" s="825"/>
      <c r="E26" s="825"/>
      <c r="F26" s="825"/>
      <c r="G26" s="825"/>
      <c r="H26" s="825"/>
      <c r="I26" s="825"/>
      <c r="J26" s="825"/>
      <c r="K26" s="825"/>
      <c r="L26" s="825"/>
      <c r="M26" s="825"/>
      <c r="N26" s="825"/>
      <c r="O26" s="825"/>
      <c r="P26" s="826"/>
      <c r="Q26" s="801" t="s">
        <v>393</v>
      </c>
      <c r="R26" s="802"/>
      <c r="S26" s="802"/>
      <c r="T26" s="802"/>
      <c r="U26" s="803"/>
      <c r="V26" s="801" t="s">
        <v>394</v>
      </c>
      <c r="W26" s="802"/>
      <c r="X26" s="802"/>
      <c r="Y26" s="802"/>
      <c r="Z26" s="803"/>
      <c r="AA26" s="801" t="s">
        <v>395</v>
      </c>
      <c r="AB26" s="802"/>
      <c r="AC26" s="802"/>
      <c r="AD26" s="802"/>
      <c r="AE26" s="802"/>
      <c r="AF26" s="896" t="s">
        <v>396</v>
      </c>
      <c r="AG26" s="897"/>
      <c r="AH26" s="897"/>
      <c r="AI26" s="897"/>
      <c r="AJ26" s="898"/>
      <c r="AK26" s="802" t="s">
        <v>397</v>
      </c>
      <c r="AL26" s="802"/>
      <c r="AM26" s="802"/>
      <c r="AN26" s="802"/>
      <c r="AO26" s="803"/>
      <c r="AP26" s="801" t="s">
        <v>398</v>
      </c>
      <c r="AQ26" s="802"/>
      <c r="AR26" s="802"/>
      <c r="AS26" s="802"/>
      <c r="AT26" s="803"/>
      <c r="AU26" s="801" t="s">
        <v>399</v>
      </c>
      <c r="AV26" s="802"/>
      <c r="AW26" s="802"/>
      <c r="AX26" s="802"/>
      <c r="AY26" s="803"/>
      <c r="AZ26" s="801" t="s">
        <v>400</v>
      </c>
      <c r="BA26" s="802"/>
      <c r="BB26" s="802"/>
      <c r="BC26" s="802"/>
      <c r="BD26" s="803"/>
      <c r="BE26" s="801" t="s">
        <v>376</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401</v>
      </c>
      <c r="C28" s="816"/>
      <c r="D28" s="816"/>
      <c r="E28" s="816"/>
      <c r="F28" s="816"/>
      <c r="G28" s="816"/>
      <c r="H28" s="816"/>
      <c r="I28" s="816"/>
      <c r="J28" s="816"/>
      <c r="K28" s="816"/>
      <c r="L28" s="816"/>
      <c r="M28" s="816"/>
      <c r="N28" s="816"/>
      <c r="O28" s="816"/>
      <c r="P28" s="817"/>
      <c r="Q28" s="906">
        <v>2420</v>
      </c>
      <c r="R28" s="907"/>
      <c r="S28" s="907"/>
      <c r="T28" s="907"/>
      <c r="U28" s="907"/>
      <c r="V28" s="907">
        <v>2383</v>
      </c>
      <c r="W28" s="907"/>
      <c r="X28" s="907"/>
      <c r="Y28" s="907"/>
      <c r="Z28" s="907"/>
      <c r="AA28" s="907">
        <v>37</v>
      </c>
      <c r="AB28" s="907"/>
      <c r="AC28" s="907"/>
      <c r="AD28" s="907"/>
      <c r="AE28" s="908"/>
      <c r="AF28" s="909">
        <v>37</v>
      </c>
      <c r="AG28" s="907"/>
      <c r="AH28" s="907"/>
      <c r="AI28" s="907"/>
      <c r="AJ28" s="910"/>
      <c r="AK28" s="911">
        <v>209</v>
      </c>
      <c r="AL28" s="902"/>
      <c r="AM28" s="902"/>
      <c r="AN28" s="902"/>
      <c r="AO28" s="902"/>
      <c r="AP28" s="902" t="s">
        <v>580</v>
      </c>
      <c r="AQ28" s="902"/>
      <c r="AR28" s="902"/>
      <c r="AS28" s="902"/>
      <c r="AT28" s="902"/>
      <c r="AU28" s="902" t="s">
        <v>580</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402</v>
      </c>
      <c r="C29" s="840"/>
      <c r="D29" s="840"/>
      <c r="E29" s="840"/>
      <c r="F29" s="840"/>
      <c r="G29" s="840"/>
      <c r="H29" s="840"/>
      <c r="I29" s="840"/>
      <c r="J29" s="840"/>
      <c r="K29" s="840"/>
      <c r="L29" s="840"/>
      <c r="M29" s="840"/>
      <c r="N29" s="840"/>
      <c r="O29" s="840"/>
      <c r="P29" s="841"/>
      <c r="Q29" s="842">
        <v>637</v>
      </c>
      <c r="R29" s="843"/>
      <c r="S29" s="843"/>
      <c r="T29" s="843"/>
      <c r="U29" s="843"/>
      <c r="V29" s="843">
        <v>632</v>
      </c>
      <c r="W29" s="843"/>
      <c r="X29" s="843"/>
      <c r="Y29" s="843"/>
      <c r="Z29" s="843"/>
      <c r="AA29" s="843">
        <v>5</v>
      </c>
      <c r="AB29" s="843"/>
      <c r="AC29" s="843"/>
      <c r="AD29" s="843"/>
      <c r="AE29" s="844"/>
      <c r="AF29" s="845">
        <v>5</v>
      </c>
      <c r="AG29" s="846"/>
      <c r="AH29" s="846"/>
      <c r="AI29" s="846"/>
      <c r="AJ29" s="847"/>
      <c r="AK29" s="914">
        <v>410</v>
      </c>
      <c r="AL29" s="915"/>
      <c r="AM29" s="915"/>
      <c r="AN29" s="915"/>
      <c r="AO29" s="915"/>
      <c r="AP29" s="915" t="s">
        <v>580</v>
      </c>
      <c r="AQ29" s="915"/>
      <c r="AR29" s="915"/>
      <c r="AS29" s="915"/>
      <c r="AT29" s="915"/>
      <c r="AU29" s="915" t="s">
        <v>580</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403</v>
      </c>
      <c r="C30" s="840"/>
      <c r="D30" s="840"/>
      <c r="E30" s="840"/>
      <c r="F30" s="840"/>
      <c r="G30" s="840"/>
      <c r="H30" s="840"/>
      <c r="I30" s="840"/>
      <c r="J30" s="840"/>
      <c r="K30" s="840"/>
      <c r="L30" s="840"/>
      <c r="M30" s="840"/>
      <c r="N30" s="840"/>
      <c r="O30" s="840"/>
      <c r="P30" s="841"/>
      <c r="Q30" s="842">
        <v>486</v>
      </c>
      <c r="R30" s="843"/>
      <c r="S30" s="843"/>
      <c r="T30" s="843"/>
      <c r="U30" s="843"/>
      <c r="V30" s="843">
        <v>463</v>
      </c>
      <c r="W30" s="843"/>
      <c r="X30" s="843"/>
      <c r="Y30" s="843"/>
      <c r="Z30" s="843"/>
      <c r="AA30" s="843">
        <v>23</v>
      </c>
      <c r="AB30" s="843"/>
      <c r="AC30" s="843"/>
      <c r="AD30" s="843"/>
      <c r="AE30" s="844"/>
      <c r="AF30" s="845">
        <v>699</v>
      </c>
      <c r="AG30" s="846"/>
      <c r="AH30" s="846"/>
      <c r="AI30" s="846"/>
      <c r="AJ30" s="847"/>
      <c r="AK30" s="914">
        <v>18</v>
      </c>
      <c r="AL30" s="915"/>
      <c r="AM30" s="915"/>
      <c r="AN30" s="915"/>
      <c r="AO30" s="915"/>
      <c r="AP30" s="915">
        <v>2712</v>
      </c>
      <c r="AQ30" s="915"/>
      <c r="AR30" s="915"/>
      <c r="AS30" s="915"/>
      <c r="AT30" s="915"/>
      <c r="AU30" s="915">
        <v>182</v>
      </c>
      <c r="AV30" s="915"/>
      <c r="AW30" s="915"/>
      <c r="AX30" s="915"/>
      <c r="AY30" s="915"/>
      <c r="AZ30" s="916" t="s">
        <v>580</v>
      </c>
      <c r="BA30" s="916"/>
      <c r="BB30" s="916"/>
      <c r="BC30" s="916"/>
      <c r="BD30" s="916"/>
      <c r="BE30" s="912" t="s">
        <v>404</v>
      </c>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405</v>
      </c>
      <c r="C31" s="840"/>
      <c r="D31" s="840"/>
      <c r="E31" s="840"/>
      <c r="F31" s="840"/>
      <c r="G31" s="840"/>
      <c r="H31" s="840"/>
      <c r="I31" s="840"/>
      <c r="J31" s="840"/>
      <c r="K31" s="840"/>
      <c r="L31" s="840"/>
      <c r="M31" s="840"/>
      <c r="N31" s="840"/>
      <c r="O31" s="840"/>
      <c r="P31" s="841"/>
      <c r="Q31" s="842">
        <v>4250</v>
      </c>
      <c r="R31" s="843"/>
      <c r="S31" s="843"/>
      <c r="T31" s="843"/>
      <c r="U31" s="843"/>
      <c r="V31" s="843">
        <v>4186</v>
      </c>
      <c r="W31" s="843"/>
      <c r="X31" s="843"/>
      <c r="Y31" s="843"/>
      <c r="Z31" s="843"/>
      <c r="AA31" s="843">
        <v>64</v>
      </c>
      <c r="AB31" s="843"/>
      <c r="AC31" s="843"/>
      <c r="AD31" s="843"/>
      <c r="AE31" s="844"/>
      <c r="AF31" s="845">
        <v>-52</v>
      </c>
      <c r="AG31" s="846"/>
      <c r="AH31" s="846"/>
      <c r="AI31" s="846"/>
      <c r="AJ31" s="847"/>
      <c r="AK31" s="914">
        <v>425</v>
      </c>
      <c r="AL31" s="915"/>
      <c r="AM31" s="915"/>
      <c r="AN31" s="915"/>
      <c r="AO31" s="915"/>
      <c r="AP31" s="915">
        <v>2069</v>
      </c>
      <c r="AQ31" s="915"/>
      <c r="AR31" s="915"/>
      <c r="AS31" s="915"/>
      <c r="AT31" s="915"/>
      <c r="AU31" s="915">
        <v>1320</v>
      </c>
      <c r="AV31" s="915"/>
      <c r="AW31" s="915"/>
      <c r="AX31" s="915"/>
      <c r="AY31" s="915"/>
      <c r="AZ31" s="916">
        <v>1.3</v>
      </c>
      <c r="BA31" s="916"/>
      <c r="BB31" s="916"/>
      <c r="BC31" s="916"/>
      <c r="BD31" s="916"/>
      <c r="BE31" s="912" t="s">
        <v>404</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406</v>
      </c>
      <c r="C32" s="840"/>
      <c r="D32" s="840"/>
      <c r="E32" s="840"/>
      <c r="F32" s="840"/>
      <c r="G32" s="840"/>
      <c r="H32" s="840"/>
      <c r="I32" s="840"/>
      <c r="J32" s="840"/>
      <c r="K32" s="840"/>
      <c r="L32" s="840"/>
      <c r="M32" s="840"/>
      <c r="N32" s="840"/>
      <c r="O32" s="840"/>
      <c r="P32" s="841"/>
      <c r="Q32" s="842">
        <v>1</v>
      </c>
      <c r="R32" s="843"/>
      <c r="S32" s="843"/>
      <c r="T32" s="843"/>
      <c r="U32" s="843"/>
      <c r="V32" s="843">
        <v>1</v>
      </c>
      <c r="W32" s="843"/>
      <c r="X32" s="843"/>
      <c r="Y32" s="843"/>
      <c r="Z32" s="843"/>
      <c r="AA32" s="843" t="s">
        <v>580</v>
      </c>
      <c r="AB32" s="843"/>
      <c r="AC32" s="843"/>
      <c r="AD32" s="843"/>
      <c r="AE32" s="844"/>
      <c r="AF32" s="845" t="s">
        <v>390</v>
      </c>
      <c r="AG32" s="846"/>
      <c r="AH32" s="846"/>
      <c r="AI32" s="846"/>
      <c r="AJ32" s="847"/>
      <c r="AK32" s="914">
        <v>1</v>
      </c>
      <c r="AL32" s="915"/>
      <c r="AM32" s="915"/>
      <c r="AN32" s="915"/>
      <c r="AO32" s="915"/>
      <c r="AP32" s="915" t="s">
        <v>580</v>
      </c>
      <c r="AQ32" s="915"/>
      <c r="AR32" s="915"/>
      <c r="AS32" s="915"/>
      <c r="AT32" s="915"/>
      <c r="AU32" s="915" t="s">
        <v>580</v>
      </c>
      <c r="AV32" s="915"/>
      <c r="AW32" s="915"/>
      <c r="AX32" s="915"/>
      <c r="AY32" s="915"/>
      <c r="AZ32" s="916" t="s">
        <v>580</v>
      </c>
      <c r="BA32" s="916"/>
      <c r="BB32" s="916"/>
      <c r="BC32" s="916"/>
      <c r="BD32" s="916"/>
      <c r="BE32" s="912" t="s">
        <v>407</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408</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388</v>
      </c>
      <c r="B63" s="874" t="s">
        <v>409</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689</v>
      </c>
      <c r="AG63" s="926"/>
      <c r="AH63" s="926"/>
      <c r="AI63" s="926"/>
      <c r="AJ63" s="927"/>
      <c r="AK63" s="928"/>
      <c r="AL63" s="923"/>
      <c r="AM63" s="923"/>
      <c r="AN63" s="923"/>
      <c r="AO63" s="923"/>
      <c r="AP63" s="926">
        <v>4781</v>
      </c>
      <c r="AQ63" s="926"/>
      <c r="AR63" s="926"/>
      <c r="AS63" s="926"/>
      <c r="AT63" s="926"/>
      <c r="AU63" s="926">
        <v>1502</v>
      </c>
      <c r="AV63" s="926"/>
      <c r="AW63" s="926"/>
      <c r="AX63" s="926"/>
      <c r="AY63" s="926"/>
      <c r="AZ63" s="930"/>
      <c r="BA63" s="930"/>
      <c r="BB63" s="930"/>
      <c r="BC63" s="930"/>
      <c r="BD63" s="930"/>
      <c r="BE63" s="931"/>
      <c r="BF63" s="931"/>
      <c r="BG63" s="931"/>
      <c r="BH63" s="931"/>
      <c r="BI63" s="932"/>
      <c r="BJ63" s="933" t="s">
        <v>410</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412</v>
      </c>
      <c r="B66" s="825"/>
      <c r="C66" s="825"/>
      <c r="D66" s="825"/>
      <c r="E66" s="825"/>
      <c r="F66" s="825"/>
      <c r="G66" s="825"/>
      <c r="H66" s="825"/>
      <c r="I66" s="825"/>
      <c r="J66" s="825"/>
      <c r="K66" s="825"/>
      <c r="L66" s="825"/>
      <c r="M66" s="825"/>
      <c r="N66" s="825"/>
      <c r="O66" s="825"/>
      <c r="P66" s="826"/>
      <c r="Q66" s="801" t="s">
        <v>413</v>
      </c>
      <c r="R66" s="802"/>
      <c r="S66" s="802"/>
      <c r="T66" s="802"/>
      <c r="U66" s="803"/>
      <c r="V66" s="801" t="s">
        <v>394</v>
      </c>
      <c r="W66" s="802"/>
      <c r="X66" s="802"/>
      <c r="Y66" s="802"/>
      <c r="Z66" s="803"/>
      <c r="AA66" s="801" t="s">
        <v>414</v>
      </c>
      <c r="AB66" s="802"/>
      <c r="AC66" s="802"/>
      <c r="AD66" s="802"/>
      <c r="AE66" s="803"/>
      <c r="AF66" s="936" t="s">
        <v>415</v>
      </c>
      <c r="AG66" s="897"/>
      <c r="AH66" s="897"/>
      <c r="AI66" s="897"/>
      <c r="AJ66" s="937"/>
      <c r="AK66" s="801" t="s">
        <v>416</v>
      </c>
      <c r="AL66" s="825"/>
      <c r="AM66" s="825"/>
      <c r="AN66" s="825"/>
      <c r="AO66" s="826"/>
      <c r="AP66" s="801" t="s">
        <v>417</v>
      </c>
      <c r="AQ66" s="802"/>
      <c r="AR66" s="802"/>
      <c r="AS66" s="802"/>
      <c r="AT66" s="803"/>
      <c r="AU66" s="801" t="s">
        <v>418</v>
      </c>
      <c r="AV66" s="802"/>
      <c r="AW66" s="802"/>
      <c r="AX66" s="802"/>
      <c r="AY66" s="803"/>
      <c r="AZ66" s="801" t="s">
        <v>376</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581</v>
      </c>
      <c r="C68" s="954"/>
      <c r="D68" s="954"/>
      <c r="E68" s="954"/>
      <c r="F68" s="954"/>
      <c r="G68" s="954"/>
      <c r="H68" s="954"/>
      <c r="I68" s="954"/>
      <c r="J68" s="954"/>
      <c r="K68" s="954"/>
      <c r="L68" s="954"/>
      <c r="M68" s="954"/>
      <c r="N68" s="954"/>
      <c r="O68" s="954"/>
      <c r="P68" s="955"/>
      <c r="Q68" s="956">
        <v>904</v>
      </c>
      <c r="R68" s="950"/>
      <c r="S68" s="950"/>
      <c r="T68" s="950"/>
      <c r="U68" s="950"/>
      <c r="V68" s="950">
        <v>895</v>
      </c>
      <c r="W68" s="950"/>
      <c r="X68" s="950"/>
      <c r="Y68" s="950"/>
      <c r="Z68" s="950"/>
      <c r="AA68" s="950">
        <v>10</v>
      </c>
      <c r="AB68" s="950"/>
      <c r="AC68" s="950"/>
      <c r="AD68" s="950"/>
      <c r="AE68" s="950"/>
      <c r="AF68" s="950">
        <v>10</v>
      </c>
      <c r="AG68" s="950"/>
      <c r="AH68" s="950"/>
      <c r="AI68" s="950"/>
      <c r="AJ68" s="950"/>
      <c r="AK68" s="950" t="s">
        <v>580</v>
      </c>
      <c r="AL68" s="950"/>
      <c r="AM68" s="950"/>
      <c r="AN68" s="950"/>
      <c r="AO68" s="950"/>
      <c r="AP68" s="950">
        <v>608</v>
      </c>
      <c r="AQ68" s="950"/>
      <c r="AR68" s="950"/>
      <c r="AS68" s="950"/>
      <c r="AT68" s="950"/>
      <c r="AU68" s="950" t="s">
        <v>580</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582</v>
      </c>
      <c r="C69" s="958"/>
      <c r="D69" s="958"/>
      <c r="E69" s="958"/>
      <c r="F69" s="958"/>
      <c r="G69" s="958"/>
      <c r="H69" s="958"/>
      <c r="I69" s="958"/>
      <c r="J69" s="958"/>
      <c r="K69" s="958"/>
      <c r="L69" s="958"/>
      <c r="M69" s="958"/>
      <c r="N69" s="958"/>
      <c r="O69" s="958"/>
      <c r="P69" s="959"/>
      <c r="Q69" s="960">
        <v>303</v>
      </c>
      <c r="R69" s="915"/>
      <c r="S69" s="915"/>
      <c r="T69" s="915"/>
      <c r="U69" s="915"/>
      <c r="V69" s="915">
        <v>284</v>
      </c>
      <c r="W69" s="915"/>
      <c r="X69" s="915"/>
      <c r="Y69" s="915"/>
      <c r="Z69" s="915"/>
      <c r="AA69" s="915">
        <v>19</v>
      </c>
      <c r="AB69" s="915"/>
      <c r="AC69" s="915"/>
      <c r="AD69" s="915"/>
      <c r="AE69" s="915"/>
      <c r="AF69" s="915">
        <v>19</v>
      </c>
      <c r="AG69" s="915"/>
      <c r="AH69" s="915"/>
      <c r="AI69" s="915"/>
      <c r="AJ69" s="915"/>
      <c r="AK69" s="915">
        <v>88</v>
      </c>
      <c r="AL69" s="915"/>
      <c r="AM69" s="915"/>
      <c r="AN69" s="915"/>
      <c r="AO69" s="915"/>
      <c r="AP69" s="915" t="s">
        <v>580</v>
      </c>
      <c r="AQ69" s="915"/>
      <c r="AR69" s="915"/>
      <c r="AS69" s="915"/>
      <c r="AT69" s="915"/>
      <c r="AU69" s="915" t="s">
        <v>580</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585</v>
      </c>
      <c r="C70" s="958"/>
      <c r="D70" s="958"/>
      <c r="E70" s="958"/>
      <c r="F70" s="958"/>
      <c r="G70" s="958"/>
      <c r="H70" s="958"/>
      <c r="I70" s="958"/>
      <c r="J70" s="958"/>
      <c r="K70" s="958"/>
      <c r="L70" s="958"/>
      <c r="M70" s="958"/>
      <c r="N70" s="958"/>
      <c r="O70" s="958"/>
      <c r="P70" s="959"/>
      <c r="Q70" s="960">
        <v>66</v>
      </c>
      <c r="R70" s="915"/>
      <c r="S70" s="915"/>
      <c r="T70" s="915"/>
      <c r="U70" s="915"/>
      <c r="V70" s="915">
        <v>65</v>
      </c>
      <c r="W70" s="915"/>
      <c r="X70" s="915"/>
      <c r="Y70" s="915"/>
      <c r="Z70" s="915"/>
      <c r="AA70" s="915">
        <v>1</v>
      </c>
      <c r="AB70" s="915"/>
      <c r="AC70" s="915"/>
      <c r="AD70" s="915"/>
      <c r="AE70" s="915"/>
      <c r="AF70" s="915">
        <v>1</v>
      </c>
      <c r="AG70" s="915"/>
      <c r="AH70" s="915"/>
      <c r="AI70" s="915"/>
      <c r="AJ70" s="915"/>
      <c r="AK70" s="915">
        <v>27</v>
      </c>
      <c r="AL70" s="915"/>
      <c r="AM70" s="915"/>
      <c r="AN70" s="915"/>
      <c r="AO70" s="915"/>
      <c r="AP70" s="915" t="s">
        <v>580</v>
      </c>
      <c r="AQ70" s="915"/>
      <c r="AR70" s="915"/>
      <c r="AS70" s="915"/>
      <c r="AT70" s="915"/>
      <c r="AU70" s="915" t="s">
        <v>580</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584</v>
      </c>
      <c r="C71" s="958"/>
      <c r="D71" s="958"/>
      <c r="E71" s="958"/>
      <c r="F71" s="958"/>
      <c r="G71" s="958"/>
      <c r="H71" s="958"/>
      <c r="I71" s="958"/>
      <c r="J71" s="958"/>
      <c r="K71" s="958"/>
      <c r="L71" s="958"/>
      <c r="M71" s="958"/>
      <c r="N71" s="958"/>
      <c r="O71" s="958"/>
      <c r="P71" s="959"/>
      <c r="Q71" s="960">
        <v>895</v>
      </c>
      <c r="R71" s="915"/>
      <c r="S71" s="915"/>
      <c r="T71" s="915"/>
      <c r="U71" s="915"/>
      <c r="V71" s="915">
        <v>894</v>
      </c>
      <c r="W71" s="915"/>
      <c r="X71" s="915"/>
      <c r="Y71" s="915"/>
      <c r="Z71" s="915"/>
      <c r="AA71" s="915">
        <v>1</v>
      </c>
      <c r="AB71" s="915"/>
      <c r="AC71" s="915"/>
      <c r="AD71" s="915"/>
      <c r="AE71" s="915"/>
      <c r="AF71" s="915">
        <v>1</v>
      </c>
      <c r="AG71" s="915"/>
      <c r="AH71" s="915"/>
      <c r="AI71" s="915"/>
      <c r="AJ71" s="915"/>
      <c r="AK71" s="915" t="s">
        <v>580</v>
      </c>
      <c r="AL71" s="915"/>
      <c r="AM71" s="915"/>
      <c r="AN71" s="915"/>
      <c r="AO71" s="915"/>
      <c r="AP71" s="915" t="s">
        <v>580</v>
      </c>
      <c r="AQ71" s="915"/>
      <c r="AR71" s="915"/>
      <c r="AS71" s="915"/>
      <c r="AT71" s="915"/>
      <c r="AU71" s="915" t="s">
        <v>580</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586</v>
      </c>
      <c r="C72" s="958"/>
      <c r="D72" s="958"/>
      <c r="E72" s="958"/>
      <c r="F72" s="958"/>
      <c r="G72" s="958"/>
      <c r="H72" s="958"/>
      <c r="I72" s="958"/>
      <c r="J72" s="958"/>
      <c r="K72" s="958"/>
      <c r="L72" s="958"/>
      <c r="M72" s="958"/>
      <c r="N72" s="958"/>
      <c r="O72" s="958"/>
      <c r="P72" s="959"/>
      <c r="Q72" s="960">
        <v>8</v>
      </c>
      <c r="R72" s="915"/>
      <c r="S72" s="915"/>
      <c r="T72" s="915"/>
      <c r="U72" s="915"/>
      <c r="V72" s="915">
        <v>7</v>
      </c>
      <c r="W72" s="915"/>
      <c r="X72" s="915"/>
      <c r="Y72" s="915"/>
      <c r="Z72" s="915"/>
      <c r="AA72" s="915">
        <v>1</v>
      </c>
      <c r="AB72" s="915"/>
      <c r="AC72" s="915"/>
      <c r="AD72" s="915"/>
      <c r="AE72" s="915"/>
      <c r="AF72" s="915">
        <v>1</v>
      </c>
      <c r="AG72" s="915"/>
      <c r="AH72" s="915"/>
      <c r="AI72" s="915"/>
      <c r="AJ72" s="915"/>
      <c r="AK72" s="915" t="s">
        <v>580</v>
      </c>
      <c r="AL72" s="915"/>
      <c r="AM72" s="915"/>
      <c r="AN72" s="915"/>
      <c r="AO72" s="915"/>
      <c r="AP72" s="915" t="s">
        <v>580</v>
      </c>
      <c r="AQ72" s="915"/>
      <c r="AR72" s="915"/>
      <c r="AS72" s="915"/>
      <c r="AT72" s="915"/>
      <c r="AU72" s="915" t="s">
        <v>580</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583</v>
      </c>
      <c r="C73" s="958"/>
      <c r="D73" s="958"/>
      <c r="E73" s="958"/>
      <c r="F73" s="958"/>
      <c r="G73" s="958"/>
      <c r="H73" s="958"/>
      <c r="I73" s="958"/>
      <c r="J73" s="958"/>
      <c r="K73" s="958"/>
      <c r="L73" s="958"/>
      <c r="M73" s="958"/>
      <c r="N73" s="958"/>
      <c r="O73" s="958"/>
      <c r="P73" s="959"/>
      <c r="Q73" s="960">
        <v>6335</v>
      </c>
      <c r="R73" s="915"/>
      <c r="S73" s="915"/>
      <c r="T73" s="915"/>
      <c r="U73" s="915"/>
      <c r="V73" s="915">
        <v>4962</v>
      </c>
      <c r="W73" s="915"/>
      <c r="X73" s="915"/>
      <c r="Y73" s="915"/>
      <c r="Z73" s="915"/>
      <c r="AA73" s="915">
        <v>1373</v>
      </c>
      <c r="AB73" s="915"/>
      <c r="AC73" s="915"/>
      <c r="AD73" s="915"/>
      <c r="AE73" s="915"/>
      <c r="AF73" s="915">
        <v>1373</v>
      </c>
      <c r="AG73" s="915"/>
      <c r="AH73" s="915"/>
      <c r="AI73" s="915"/>
      <c r="AJ73" s="915"/>
      <c r="AK73" s="915" t="s">
        <v>580</v>
      </c>
      <c r="AL73" s="915"/>
      <c r="AM73" s="915"/>
      <c r="AN73" s="915"/>
      <c r="AO73" s="915"/>
      <c r="AP73" s="915" t="s">
        <v>580</v>
      </c>
      <c r="AQ73" s="915"/>
      <c r="AR73" s="915"/>
      <c r="AS73" s="915"/>
      <c r="AT73" s="915"/>
      <c r="AU73" s="915" t="s">
        <v>580</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588</v>
      </c>
      <c r="C74" s="958"/>
      <c r="D74" s="958"/>
      <c r="E74" s="958"/>
      <c r="F74" s="958"/>
      <c r="G74" s="958"/>
      <c r="H74" s="958"/>
      <c r="I74" s="958"/>
      <c r="J74" s="958"/>
      <c r="K74" s="958"/>
      <c r="L74" s="958"/>
      <c r="M74" s="958"/>
      <c r="N74" s="958"/>
      <c r="O74" s="958"/>
      <c r="P74" s="959"/>
      <c r="Q74" s="960">
        <v>266</v>
      </c>
      <c r="R74" s="915"/>
      <c r="S74" s="915"/>
      <c r="T74" s="915"/>
      <c r="U74" s="915"/>
      <c r="V74" s="915">
        <v>257</v>
      </c>
      <c r="W74" s="915"/>
      <c r="X74" s="915"/>
      <c r="Y74" s="915"/>
      <c r="Z74" s="915"/>
      <c r="AA74" s="915">
        <v>9</v>
      </c>
      <c r="AB74" s="915"/>
      <c r="AC74" s="915"/>
      <c r="AD74" s="915"/>
      <c r="AE74" s="915"/>
      <c r="AF74" s="915">
        <v>9</v>
      </c>
      <c r="AG74" s="915"/>
      <c r="AH74" s="915"/>
      <c r="AI74" s="915"/>
      <c r="AJ74" s="915"/>
      <c r="AK74" s="915">
        <v>0</v>
      </c>
      <c r="AL74" s="915"/>
      <c r="AM74" s="915"/>
      <c r="AN74" s="915"/>
      <c r="AO74" s="915"/>
      <c r="AP74" s="915">
        <v>953</v>
      </c>
      <c r="AQ74" s="915"/>
      <c r="AR74" s="915"/>
      <c r="AS74" s="915"/>
      <c r="AT74" s="915"/>
      <c r="AU74" s="915">
        <v>31</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587</v>
      </c>
      <c r="C75" s="958"/>
      <c r="D75" s="958"/>
      <c r="E75" s="958"/>
      <c r="F75" s="958"/>
      <c r="G75" s="958"/>
      <c r="H75" s="958"/>
      <c r="I75" s="958"/>
      <c r="J75" s="958"/>
      <c r="K75" s="958"/>
      <c r="L75" s="958"/>
      <c r="M75" s="958"/>
      <c r="N75" s="958"/>
      <c r="O75" s="958"/>
      <c r="P75" s="959"/>
      <c r="Q75" s="963">
        <v>3</v>
      </c>
      <c r="R75" s="964"/>
      <c r="S75" s="964"/>
      <c r="T75" s="964"/>
      <c r="U75" s="914"/>
      <c r="V75" s="965">
        <v>2</v>
      </c>
      <c r="W75" s="964"/>
      <c r="X75" s="964"/>
      <c r="Y75" s="964"/>
      <c r="Z75" s="914"/>
      <c r="AA75" s="965">
        <v>1</v>
      </c>
      <c r="AB75" s="964"/>
      <c r="AC75" s="964"/>
      <c r="AD75" s="964"/>
      <c r="AE75" s="914"/>
      <c r="AF75" s="965">
        <v>1</v>
      </c>
      <c r="AG75" s="964"/>
      <c r="AH75" s="964"/>
      <c r="AI75" s="964"/>
      <c r="AJ75" s="914"/>
      <c r="AK75" s="965" t="s">
        <v>580</v>
      </c>
      <c r="AL75" s="964"/>
      <c r="AM75" s="964"/>
      <c r="AN75" s="964"/>
      <c r="AO75" s="914"/>
      <c r="AP75" s="965" t="s">
        <v>580</v>
      </c>
      <c r="AQ75" s="964"/>
      <c r="AR75" s="964"/>
      <c r="AS75" s="964"/>
      <c r="AT75" s="914"/>
      <c r="AU75" s="965" t="s">
        <v>580</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589</v>
      </c>
      <c r="C76" s="958"/>
      <c r="D76" s="958"/>
      <c r="E76" s="958"/>
      <c r="F76" s="958"/>
      <c r="G76" s="958"/>
      <c r="H76" s="958"/>
      <c r="I76" s="958"/>
      <c r="J76" s="958"/>
      <c r="K76" s="958"/>
      <c r="L76" s="958"/>
      <c r="M76" s="958"/>
      <c r="N76" s="958"/>
      <c r="O76" s="958"/>
      <c r="P76" s="959"/>
      <c r="Q76" s="963">
        <v>1007</v>
      </c>
      <c r="R76" s="964"/>
      <c r="S76" s="964"/>
      <c r="T76" s="964"/>
      <c r="U76" s="914"/>
      <c r="V76" s="965">
        <v>1003</v>
      </c>
      <c r="W76" s="964"/>
      <c r="X76" s="964"/>
      <c r="Y76" s="964"/>
      <c r="Z76" s="914"/>
      <c r="AA76" s="965">
        <v>4</v>
      </c>
      <c r="AB76" s="964"/>
      <c r="AC76" s="964"/>
      <c r="AD76" s="964"/>
      <c r="AE76" s="914"/>
      <c r="AF76" s="965">
        <v>4</v>
      </c>
      <c r="AG76" s="964"/>
      <c r="AH76" s="964"/>
      <c r="AI76" s="964"/>
      <c r="AJ76" s="914"/>
      <c r="AK76" s="965" t="s">
        <v>580</v>
      </c>
      <c r="AL76" s="964"/>
      <c r="AM76" s="964"/>
      <c r="AN76" s="964"/>
      <c r="AO76" s="914"/>
      <c r="AP76" s="965" t="s">
        <v>580</v>
      </c>
      <c r="AQ76" s="964"/>
      <c r="AR76" s="964"/>
      <c r="AS76" s="964"/>
      <c r="AT76" s="914"/>
      <c r="AU76" s="965" t="s">
        <v>580</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590</v>
      </c>
      <c r="C77" s="958"/>
      <c r="D77" s="958"/>
      <c r="E77" s="958"/>
      <c r="F77" s="958"/>
      <c r="G77" s="958"/>
      <c r="H77" s="958"/>
      <c r="I77" s="958"/>
      <c r="J77" s="958"/>
      <c r="K77" s="958"/>
      <c r="L77" s="958"/>
      <c r="M77" s="958"/>
      <c r="N77" s="958"/>
      <c r="O77" s="958"/>
      <c r="P77" s="959"/>
      <c r="Q77" s="963">
        <v>5696</v>
      </c>
      <c r="R77" s="964"/>
      <c r="S77" s="964"/>
      <c r="T77" s="964"/>
      <c r="U77" s="914"/>
      <c r="V77" s="965">
        <v>5549</v>
      </c>
      <c r="W77" s="964"/>
      <c r="X77" s="964"/>
      <c r="Y77" s="964"/>
      <c r="Z77" s="914"/>
      <c r="AA77" s="965">
        <v>147</v>
      </c>
      <c r="AB77" s="964"/>
      <c r="AC77" s="964"/>
      <c r="AD77" s="964"/>
      <c r="AE77" s="914"/>
      <c r="AF77" s="965">
        <v>147</v>
      </c>
      <c r="AG77" s="964"/>
      <c r="AH77" s="964"/>
      <c r="AI77" s="964"/>
      <c r="AJ77" s="914"/>
      <c r="AK77" s="965">
        <v>942</v>
      </c>
      <c r="AL77" s="964"/>
      <c r="AM77" s="964"/>
      <c r="AN77" s="964"/>
      <c r="AO77" s="914"/>
      <c r="AP77" s="965" t="s">
        <v>580</v>
      </c>
      <c r="AQ77" s="964"/>
      <c r="AR77" s="964"/>
      <c r="AS77" s="964"/>
      <c r="AT77" s="914"/>
      <c r="AU77" s="965" t="s">
        <v>580</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t="s">
        <v>591</v>
      </c>
      <c r="C78" s="958"/>
      <c r="D78" s="958"/>
      <c r="E78" s="958"/>
      <c r="F78" s="958"/>
      <c r="G78" s="958"/>
      <c r="H78" s="958"/>
      <c r="I78" s="958"/>
      <c r="J78" s="958"/>
      <c r="K78" s="958"/>
      <c r="L78" s="958"/>
      <c r="M78" s="958"/>
      <c r="N78" s="958"/>
      <c r="O78" s="958"/>
      <c r="P78" s="959"/>
      <c r="Q78" s="960">
        <v>205</v>
      </c>
      <c r="R78" s="915"/>
      <c r="S78" s="915"/>
      <c r="T78" s="915"/>
      <c r="U78" s="915"/>
      <c r="V78" s="915">
        <v>198</v>
      </c>
      <c r="W78" s="915"/>
      <c r="X78" s="915"/>
      <c r="Y78" s="915"/>
      <c r="Z78" s="915"/>
      <c r="AA78" s="915">
        <v>7</v>
      </c>
      <c r="AB78" s="915"/>
      <c r="AC78" s="915"/>
      <c r="AD78" s="915"/>
      <c r="AE78" s="915"/>
      <c r="AF78" s="915">
        <v>7</v>
      </c>
      <c r="AG78" s="915"/>
      <c r="AH78" s="915"/>
      <c r="AI78" s="915"/>
      <c r="AJ78" s="915"/>
      <c r="AK78" s="915">
        <v>85</v>
      </c>
      <c r="AL78" s="915"/>
      <c r="AM78" s="915"/>
      <c r="AN78" s="915"/>
      <c r="AO78" s="915"/>
      <c r="AP78" s="915">
        <v>14</v>
      </c>
      <c r="AQ78" s="915"/>
      <c r="AR78" s="915"/>
      <c r="AS78" s="915"/>
      <c r="AT78" s="915"/>
      <c r="AU78" s="915">
        <v>7</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t="s">
        <v>592</v>
      </c>
      <c r="C79" s="958"/>
      <c r="D79" s="958"/>
      <c r="E79" s="958"/>
      <c r="F79" s="958"/>
      <c r="G79" s="958"/>
      <c r="H79" s="958"/>
      <c r="I79" s="958"/>
      <c r="J79" s="958"/>
      <c r="K79" s="958"/>
      <c r="L79" s="958"/>
      <c r="M79" s="958"/>
      <c r="N79" s="958"/>
      <c r="O79" s="958"/>
      <c r="P79" s="959"/>
      <c r="Q79" s="960">
        <v>9</v>
      </c>
      <c r="R79" s="915"/>
      <c r="S79" s="915"/>
      <c r="T79" s="915"/>
      <c r="U79" s="915"/>
      <c r="V79" s="915">
        <v>9</v>
      </c>
      <c r="W79" s="915"/>
      <c r="X79" s="915"/>
      <c r="Y79" s="915"/>
      <c r="Z79" s="915"/>
      <c r="AA79" s="915" t="s">
        <v>580</v>
      </c>
      <c r="AB79" s="915"/>
      <c r="AC79" s="915"/>
      <c r="AD79" s="915"/>
      <c r="AE79" s="915"/>
      <c r="AF79" s="915" t="s">
        <v>580</v>
      </c>
      <c r="AG79" s="915"/>
      <c r="AH79" s="915"/>
      <c r="AI79" s="915"/>
      <c r="AJ79" s="915"/>
      <c r="AK79" s="915" t="s">
        <v>580</v>
      </c>
      <c r="AL79" s="915"/>
      <c r="AM79" s="915"/>
      <c r="AN79" s="915"/>
      <c r="AO79" s="915"/>
      <c r="AP79" s="915" t="s">
        <v>580</v>
      </c>
      <c r="AQ79" s="915"/>
      <c r="AR79" s="915"/>
      <c r="AS79" s="915"/>
      <c r="AT79" s="915"/>
      <c r="AU79" s="915" t="s">
        <v>580</v>
      </c>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t="s">
        <v>593</v>
      </c>
      <c r="C80" s="958"/>
      <c r="D80" s="958"/>
      <c r="E80" s="958"/>
      <c r="F80" s="958"/>
      <c r="G80" s="958"/>
      <c r="H80" s="958"/>
      <c r="I80" s="958"/>
      <c r="J80" s="958"/>
      <c r="K80" s="958"/>
      <c r="L80" s="958"/>
      <c r="M80" s="958"/>
      <c r="N80" s="958"/>
      <c r="O80" s="958"/>
      <c r="P80" s="959"/>
      <c r="Q80" s="960">
        <v>226</v>
      </c>
      <c r="R80" s="915"/>
      <c r="S80" s="915"/>
      <c r="T80" s="915"/>
      <c r="U80" s="915"/>
      <c r="V80" s="915">
        <v>149</v>
      </c>
      <c r="W80" s="915"/>
      <c r="X80" s="915"/>
      <c r="Y80" s="915"/>
      <c r="Z80" s="915"/>
      <c r="AA80" s="915">
        <v>77</v>
      </c>
      <c r="AB80" s="915"/>
      <c r="AC80" s="915"/>
      <c r="AD80" s="915"/>
      <c r="AE80" s="915"/>
      <c r="AF80" s="915">
        <v>77</v>
      </c>
      <c r="AG80" s="915"/>
      <c r="AH80" s="915"/>
      <c r="AI80" s="915"/>
      <c r="AJ80" s="915"/>
      <c r="AK80" s="915" t="s">
        <v>580</v>
      </c>
      <c r="AL80" s="915"/>
      <c r="AM80" s="915"/>
      <c r="AN80" s="915"/>
      <c r="AO80" s="915"/>
      <c r="AP80" s="915" t="s">
        <v>580</v>
      </c>
      <c r="AQ80" s="915"/>
      <c r="AR80" s="915"/>
      <c r="AS80" s="915"/>
      <c r="AT80" s="915"/>
      <c r="AU80" s="915" t="s">
        <v>580</v>
      </c>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t="s">
        <v>594</v>
      </c>
      <c r="C81" s="958"/>
      <c r="D81" s="958"/>
      <c r="E81" s="958"/>
      <c r="F81" s="958"/>
      <c r="G81" s="958"/>
      <c r="H81" s="958"/>
      <c r="I81" s="958"/>
      <c r="J81" s="958"/>
      <c r="K81" s="958"/>
      <c r="L81" s="958"/>
      <c r="M81" s="958"/>
      <c r="N81" s="958"/>
      <c r="O81" s="958"/>
      <c r="P81" s="959"/>
      <c r="Q81" s="960">
        <v>33</v>
      </c>
      <c r="R81" s="915"/>
      <c r="S81" s="915"/>
      <c r="T81" s="915"/>
      <c r="U81" s="915"/>
      <c r="V81" s="915">
        <v>25</v>
      </c>
      <c r="W81" s="915"/>
      <c r="X81" s="915"/>
      <c r="Y81" s="915"/>
      <c r="Z81" s="915"/>
      <c r="AA81" s="915">
        <v>7</v>
      </c>
      <c r="AB81" s="915"/>
      <c r="AC81" s="915"/>
      <c r="AD81" s="915"/>
      <c r="AE81" s="915"/>
      <c r="AF81" s="915">
        <v>7</v>
      </c>
      <c r="AG81" s="915"/>
      <c r="AH81" s="915"/>
      <c r="AI81" s="915"/>
      <c r="AJ81" s="915"/>
      <c r="AK81" s="915" t="s">
        <v>580</v>
      </c>
      <c r="AL81" s="915"/>
      <c r="AM81" s="915"/>
      <c r="AN81" s="915"/>
      <c r="AO81" s="915"/>
      <c r="AP81" s="915" t="s">
        <v>580</v>
      </c>
      <c r="AQ81" s="915"/>
      <c r="AR81" s="915"/>
      <c r="AS81" s="915"/>
      <c r="AT81" s="915"/>
      <c r="AU81" s="915" t="s">
        <v>580</v>
      </c>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t="s">
        <v>595</v>
      </c>
      <c r="C82" s="958"/>
      <c r="D82" s="958"/>
      <c r="E82" s="958"/>
      <c r="F82" s="958"/>
      <c r="G82" s="958"/>
      <c r="H82" s="958"/>
      <c r="I82" s="958"/>
      <c r="J82" s="958"/>
      <c r="K82" s="958"/>
      <c r="L82" s="958"/>
      <c r="M82" s="958"/>
      <c r="N82" s="958"/>
      <c r="O82" s="958"/>
      <c r="P82" s="959"/>
      <c r="Q82" s="960">
        <v>193</v>
      </c>
      <c r="R82" s="915"/>
      <c r="S82" s="915"/>
      <c r="T82" s="915"/>
      <c r="U82" s="915"/>
      <c r="V82" s="915">
        <v>189</v>
      </c>
      <c r="W82" s="915"/>
      <c r="X82" s="915"/>
      <c r="Y82" s="915"/>
      <c r="Z82" s="915"/>
      <c r="AA82" s="915">
        <v>4</v>
      </c>
      <c r="AB82" s="915"/>
      <c r="AC82" s="915"/>
      <c r="AD82" s="915"/>
      <c r="AE82" s="915"/>
      <c r="AF82" s="915">
        <v>4</v>
      </c>
      <c r="AG82" s="915"/>
      <c r="AH82" s="915"/>
      <c r="AI82" s="915"/>
      <c r="AJ82" s="915"/>
      <c r="AK82" s="915" t="s">
        <v>580</v>
      </c>
      <c r="AL82" s="915"/>
      <c r="AM82" s="915"/>
      <c r="AN82" s="915"/>
      <c r="AO82" s="915"/>
      <c r="AP82" s="915" t="s">
        <v>580</v>
      </c>
      <c r="AQ82" s="915"/>
      <c r="AR82" s="915"/>
      <c r="AS82" s="915"/>
      <c r="AT82" s="915"/>
      <c r="AU82" s="915" t="s">
        <v>580</v>
      </c>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t="s">
        <v>596</v>
      </c>
      <c r="C83" s="958"/>
      <c r="D83" s="958"/>
      <c r="E83" s="958"/>
      <c r="F83" s="958"/>
      <c r="G83" s="958"/>
      <c r="H83" s="958"/>
      <c r="I83" s="958"/>
      <c r="J83" s="958"/>
      <c r="K83" s="958"/>
      <c r="L83" s="958"/>
      <c r="M83" s="958"/>
      <c r="N83" s="958"/>
      <c r="O83" s="958"/>
      <c r="P83" s="959"/>
      <c r="Q83" s="960">
        <v>232346</v>
      </c>
      <c r="R83" s="915"/>
      <c r="S83" s="915"/>
      <c r="T83" s="915"/>
      <c r="U83" s="915"/>
      <c r="V83" s="915">
        <v>223330</v>
      </c>
      <c r="W83" s="915"/>
      <c r="X83" s="915"/>
      <c r="Y83" s="915"/>
      <c r="Z83" s="915"/>
      <c r="AA83" s="915">
        <v>9016</v>
      </c>
      <c r="AB83" s="915"/>
      <c r="AC83" s="915"/>
      <c r="AD83" s="915"/>
      <c r="AE83" s="915"/>
      <c r="AF83" s="915">
        <v>9016</v>
      </c>
      <c r="AG83" s="915"/>
      <c r="AH83" s="915"/>
      <c r="AI83" s="915"/>
      <c r="AJ83" s="915"/>
      <c r="AK83" s="915">
        <v>1138</v>
      </c>
      <c r="AL83" s="915"/>
      <c r="AM83" s="915"/>
      <c r="AN83" s="915"/>
      <c r="AO83" s="915"/>
      <c r="AP83" s="915" t="s">
        <v>580</v>
      </c>
      <c r="AQ83" s="915"/>
      <c r="AR83" s="915"/>
      <c r="AS83" s="915"/>
      <c r="AT83" s="915"/>
      <c r="AU83" s="915" t="s">
        <v>580</v>
      </c>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388</v>
      </c>
      <c r="B88" s="874" t="s">
        <v>419</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10677</v>
      </c>
      <c r="AG88" s="926"/>
      <c r="AH88" s="926"/>
      <c r="AI88" s="926"/>
      <c r="AJ88" s="926"/>
      <c r="AK88" s="923"/>
      <c r="AL88" s="923"/>
      <c r="AM88" s="923"/>
      <c r="AN88" s="923"/>
      <c r="AO88" s="923"/>
      <c r="AP88" s="926">
        <v>1575</v>
      </c>
      <c r="AQ88" s="926"/>
      <c r="AR88" s="926"/>
      <c r="AS88" s="926"/>
      <c r="AT88" s="926"/>
      <c r="AU88" s="926">
        <v>38</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74" t="s">
        <v>420</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40</v>
      </c>
      <c r="CS102" s="934"/>
      <c r="CT102" s="934"/>
      <c r="CU102" s="934"/>
      <c r="CV102" s="977"/>
      <c r="CW102" s="976" t="s">
        <v>604</v>
      </c>
      <c r="CX102" s="934"/>
      <c r="CY102" s="934"/>
      <c r="CZ102" s="934"/>
      <c r="DA102" s="977"/>
      <c r="DB102" s="976" t="s">
        <v>513</v>
      </c>
      <c r="DC102" s="934"/>
      <c r="DD102" s="934"/>
      <c r="DE102" s="934"/>
      <c r="DF102" s="977"/>
      <c r="DG102" s="976" t="s">
        <v>513</v>
      </c>
      <c r="DH102" s="934"/>
      <c r="DI102" s="934"/>
      <c r="DJ102" s="934"/>
      <c r="DK102" s="977"/>
      <c r="DL102" s="976" t="s">
        <v>513</v>
      </c>
      <c r="DM102" s="934"/>
      <c r="DN102" s="934"/>
      <c r="DO102" s="934"/>
      <c r="DP102" s="977"/>
      <c r="DQ102" s="976" t="s">
        <v>513</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421</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422</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425</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426</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427</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428</v>
      </c>
      <c r="AB109" s="979"/>
      <c r="AC109" s="979"/>
      <c r="AD109" s="979"/>
      <c r="AE109" s="980"/>
      <c r="AF109" s="978" t="s">
        <v>306</v>
      </c>
      <c r="AG109" s="979"/>
      <c r="AH109" s="979"/>
      <c r="AI109" s="979"/>
      <c r="AJ109" s="980"/>
      <c r="AK109" s="978" t="s">
        <v>305</v>
      </c>
      <c r="AL109" s="979"/>
      <c r="AM109" s="979"/>
      <c r="AN109" s="979"/>
      <c r="AO109" s="980"/>
      <c r="AP109" s="978" t="s">
        <v>429</v>
      </c>
      <c r="AQ109" s="979"/>
      <c r="AR109" s="979"/>
      <c r="AS109" s="979"/>
      <c r="AT109" s="981"/>
      <c r="AU109" s="998" t="s">
        <v>427</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428</v>
      </c>
      <c r="BR109" s="979"/>
      <c r="BS109" s="979"/>
      <c r="BT109" s="979"/>
      <c r="BU109" s="980"/>
      <c r="BV109" s="978" t="s">
        <v>306</v>
      </c>
      <c r="BW109" s="979"/>
      <c r="BX109" s="979"/>
      <c r="BY109" s="979"/>
      <c r="BZ109" s="980"/>
      <c r="CA109" s="978" t="s">
        <v>305</v>
      </c>
      <c r="CB109" s="979"/>
      <c r="CC109" s="979"/>
      <c r="CD109" s="979"/>
      <c r="CE109" s="980"/>
      <c r="CF109" s="999" t="s">
        <v>429</v>
      </c>
      <c r="CG109" s="999"/>
      <c r="CH109" s="999"/>
      <c r="CI109" s="999"/>
      <c r="CJ109" s="999"/>
      <c r="CK109" s="978" t="s">
        <v>430</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428</v>
      </c>
      <c r="DH109" s="979"/>
      <c r="DI109" s="979"/>
      <c r="DJ109" s="979"/>
      <c r="DK109" s="980"/>
      <c r="DL109" s="978" t="s">
        <v>306</v>
      </c>
      <c r="DM109" s="979"/>
      <c r="DN109" s="979"/>
      <c r="DO109" s="979"/>
      <c r="DP109" s="980"/>
      <c r="DQ109" s="978" t="s">
        <v>305</v>
      </c>
      <c r="DR109" s="979"/>
      <c r="DS109" s="979"/>
      <c r="DT109" s="979"/>
      <c r="DU109" s="980"/>
      <c r="DV109" s="978" t="s">
        <v>429</v>
      </c>
      <c r="DW109" s="979"/>
      <c r="DX109" s="979"/>
      <c r="DY109" s="979"/>
      <c r="DZ109" s="981"/>
    </row>
    <row r="110" spans="1:131" s="247" customFormat="1" ht="26.25" customHeight="1" x14ac:dyDescent="0.15">
      <c r="A110" s="982" t="s">
        <v>431</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1119753</v>
      </c>
      <c r="AB110" s="986"/>
      <c r="AC110" s="986"/>
      <c r="AD110" s="986"/>
      <c r="AE110" s="987"/>
      <c r="AF110" s="988">
        <v>1147589</v>
      </c>
      <c r="AG110" s="986"/>
      <c r="AH110" s="986"/>
      <c r="AI110" s="986"/>
      <c r="AJ110" s="987"/>
      <c r="AK110" s="988">
        <v>1247013</v>
      </c>
      <c r="AL110" s="986"/>
      <c r="AM110" s="986"/>
      <c r="AN110" s="986"/>
      <c r="AO110" s="987"/>
      <c r="AP110" s="989">
        <v>24.7</v>
      </c>
      <c r="AQ110" s="990"/>
      <c r="AR110" s="990"/>
      <c r="AS110" s="990"/>
      <c r="AT110" s="991"/>
      <c r="AU110" s="992" t="s">
        <v>72</v>
      </c>
      <c r="AV110" s="993"/>
      <c r="AW110" s="993"/>
      <c r="AX110" s="993"/>
      <c r="AY110" s="993"/>
      <c r="AZ110" s="1034" t="s">
        <v>432</v>
      </c>
      <c r="BA110" s="983"/>
      <c r="BB110" s="983"/>
      <c r="BC110" s="983"/>
      <c r="BD110" s="983"/>
      <c r="BE110" s="983"/>
      <c r="BF110" s="983"/>
      <c r="BG110" s="983"/>
      <c r="BH110" s="983"/>
      <c r="BI110" s="983"/>
      <c r="BJ110" s="983"/>
      <c r="BK110" s="983"/>
      <c r="BL110" s="983"/>
      <c r="BM110" s="983"/>
      <c r="BN110" s="983"/>
      <c r="BO110" s="983"/>
      <c r="BP110" s="984"/>
      <c r="BQ110" s="1020">
        <v>10707857</v>
      </c>
      <c r="BR110" s="1021"/>
      <c r="BS110" s="1021"/>
      <c r="BT110" s="1021"/>
      <c r="BU110" s="1021"/>
      <c r="BV110" s="1021">
        <v>10239682</v>
      </c>
      <c r="BW110" s="1021"/>
      <c r="BX110" s="1021"/>
      <c r="BY110" s="1021"/>
      <c r="BZ110" s="1021"/>
      <c r="CA110" s="1021">
        <v>9964442</v>
      </c>
      <c r="CB110" s="1021"/>
      <c r="CC110" s="1021"/>
      <c r="CD110" s="1021"/>
      <c r="CE110" s="1021"/>
      <c r="CF110" s="1035">
        <v>197.6</v>
      </c>
      <c r="CG110" s="1036"/>
      <c r="CH110" s="1036"/>
      <c r="CI110" s="1036"/>
      <c r="CJ110" s="1036"/>
      <c r="CK110" s="1037" t="s">
        <v>433</v>
      </c>
      <c r="CL110" s="1038"/>
      <c r="CM110" s="1017" t="s">
        <v>434</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435</v>
      </c>
      <c r="DH110" s="1021"/>
      <c r="DI110" s="1021"/>
      <c r="DJ110" s="1021"/>
      <c r="DK110" s="1021"/>
      <c r="DL110" s="1021" t="s">
        <v>435</v>
      </c>
      <c r="DM110" s="1021"/>
      <c r="DN110" s="1021"/>
      <c r="DO110" s="1021"/>
      <c r="DP110" s="1021"/>
      <c r="DQ110" s="1021" t="s">
        <v>137</v>
      </c>
      <c r="DR110" s="1021"/>
      <c r="DS110" s="1021"/>
      <c r="DT110" s="1021"/>
      <c r="DU110" s="1021"/>
      <c r="DV110" s="1022" t="s">
        <v>137</v>
      </c>
      <c r="DW110" s="1022"/>
      <c r="DX110" s="1022"/>
      <c r="DY110" s="1022"/>
      <c r="DZ110" s="1023"/>
    </row>
    <row r="111" spans="1:131" s="247" customFormat="1" ht="26.25" customHeight="1" x14ac:dyDescent="0.15">
      <c r="A111" s="1024" t="s">
        <v>436</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137</v>
      </c>
      <c r="AB111" s="1028"/>
      <c r="AC111" s="1028"/>
      <c r="AD111" s="1028"/>
      <c r="AE111" s="1029"/>
      <c r="AF111" s="1030" t="s">
        <v>437</v>
      </c>
      <c r="AG111" s="1028"/>
      <c r="AH111" s="1028"/>
      <c r="AI111" s="1028"/>
      <c r="AJ111" s="1029"/>
      <c r="AK111" s="1030" t="s">
        <v>137</v>
      </c>
      <c r="AL111" s="1028"/>
      <c r="AM111" s="1028"/>
      <c r="AN111" s="1028"/>
      <c r="AO111" s="1029"/>
      <c r="AP111" s="1031" t="s">
        <v>435</v>
      </c>
      <c r="AQ111" s="1032"/>
      <c r="AR111" s="1032"/>
      <c r="AS111" s="1032"/>
      <c r="AT111" s="1033"/>
      <c r="AU111" s="994"/>
      <c r="AV111" s="995"/>
      <c r="AW111" s="995"/>
      <c r="AX111" s="995"/>
      <c r="AY111" s="995"/>
      <c r="AZ111" s="1043" t="s">
        <v>438</v>
      </c>
      <c r="BA111" s="1044"/>
      <c r="BB111" s="1044"/>
      <c r="BC111" s="1044"/>
      <c r="BD111" s="1044"/>
      <c r="BE111" s="1044"/>
      <c r="BF111" s="1044"/>
      <c r="BG111" s="1044"/>
      <c r="BH111" s="1044"/>
      <c r="BI111" s="1044"/>
      <c r="BJ111" s="1044"/>
      <c r="BK111" s="1044"/>
      <c r="BL111" s="1044"/>
      <c r="BM111" s="1044"/>
      <c r="BN111" s="1044"/>
      <c r="BO111" s="1044"/>
      <c r="BP111" s="1045"/>
      <c r="BQ111" s="1013">
        <v>30224</v>
      </c>
      <c r="BR111" s="1014"/>
      <c r="BS111" s="1014"/>
      <c r="BT111" s="1014"/>
      <c r="BU111" s="1014"/>
      <c r="BV111" s="1014">
        <v>20066</v>
      </c>
      <c r="BW111" s="1014"/>
      <c r="BX111" s="1014"/>
      <c r="BY111" s="1014"/>
      <c r="BZ111" s="1014"/>
      <c r="CA111" s="1014">
        <v>14591</v>
      </c>
      <c r="CB111" s="1014"/>
      <c r="CC111" s="1014"/>
      <c r="CD111" s="1014"/>
      <c r="CE111" s="1014"/>
      <c r="CF111" s="1008">
        <v>0.3</v>
      </c>
      <c r="CG111" s="1009"/>
      <c r="CH111" s="1009"/>
      <c r="CI111" s="1009"/>
      <c r="CJ111" s="1009"/>
      <c r="CK111" s="1039"/>
      <c r="CL111" s="1040"/>
      <c r="CM111" s="1010" t="s">
        <v>439</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137</v>
      </c>
      <c r="DH111" s="1014"/>
      <c r="DI111" s="1014"/>
      <c r="DJ111" s="1014"/>
      <c r="DK111" s="1014"/>
      <c r="DL111" s="1014" t="s">
        <v>137</v>
      </c>
      <c r="DM111" s="1014"/>
      <c r="DN111" s="1014"/>
      <c r="DO111" s="1014"/>
      <c r="DP111" s="1014"/>
      <c r="DQ111" s="1014" t="s">
        <v>137</v>
      </c>
      <c r="DR111" s="1014"/>
      <c r="DS111" s="1014"/>
      <c r="DT111" s="1014"/>
      <c r="DU111" s="1014"/>
      <c r="DV111" s="1015" t="s">
        <v>137</v>
      </c>
      <c r="DW111" s="1015"/>
      <c r="DX111" s="1015"/>
      <c r="DY111" s="1015"/>
      <c r="DZ111" s="1016"/>
    </row>
    <row r="112" spans="1:131" s="247" customFormat="1" ht="26.25" customHeight="1" x14ac:dyDescent="0.15">
      <c r="A112" s="1046" t="s">
        <v>440</v>
      </c>
      <c r="B112" s="1047"/>
      <c r="C112" s="1044" t="s">
        <v>441</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137</v>
      </c>
      <c r="AB112" s="1053"/>
      <c r="AC112" s="1053"/>
      <c r="AD112" s="1053"/>
      <c r="AE112" s="1054"/>
      <c r="AF112" s="1055" t="s">
        <v>137</v>
      </c>
      <c r="AG112" s="1053"/>
      <c r="AH112" s="1053"/>
      <c r="AI112" s="1053"/>
      <c r="AJ112" s="1054"/>
      <c r="AK112" s="1055" t="s">
        <v>137</v>
      </c>
      <c r="AL112" s="1053"/>
      <c r="AM112" s="1053"/>
      <c r="AN112" s="1053"/>
      <c r="AO112" s="1054"/>
      <c r="AP112" s="1056" t="s">
        <v>137</v>
      </c>
      <c r="AQ112" s="1057"/>
      <c r="AR112" s="1057"/>
      <c r="AS112" s="1057"/>
      <c r="AT112" s="1058"/>
      <c r="AU112" s="994"/>
      <c r="AV112" s="995"/>
      <c r="AW112" s="995"/>
      <c r="AX112" s="995"/>
      <c r="AY112" s="995"/>
      <c r="AZ112" s="1043" t="s">
        <v>442</v>
      </c>
      <c r="BA112" s="1044"/>
      <c r="BB112" s="1044"/>
      <c r="BC112" s="1044"/>
      <c r="BD112" s="1044"/>
      <c r="BE112" s="1044"/>
      <c r="BF112" s="1044"/>
      <c r="BG112" s="1044"/>
      <c r="BH112" s="1044"/>
      <c r="BI112" s="1044"/>
      <c r="BJ112" s="1044"/>
      <c r="BK112" s="1044"/>
      <c r="BL112" s="1044"/>
      <c r="BM112" s="1044"/>
      <c r="BN112" s="1044"/>
      <c r="BO112" s="1044"/>
      <c r="BP112" s="1045"/>
      <c r="BQ112" s="1013">
        <v>1733101</v>
      </c>
      <c r="BR112" s="1014"/>
      <c r="BS112" s="1014"/>
      <c r="BT112" s="1014"/>
      <c r="BU112" s="1014"/>
      <c r="BV112" s="1014">
        <v>1607403</v>
      </c>
      <c r="BW112" s="1014"/>
      <c r="BX112" s="1014"/>
      <c r="BY112" s="1014"/>
      <c r="BZ112" s="1014"/>
      <c r="CA112" s="1014">
        <v>1501966</v>
      </c>
      <c r="CB112" s="1014"/>
      <c r="CC112" s="1014"/>
      <c r="CD112" s="1014"/>
      <c r="CE112" s="1014"/>
      <c r="CF112" s="1008">
        <v>29.8</v>
      </c>
      <c r="CG112" s="1009"/>
      <c r="CH112" s="1009"/>
      <c r="CI112" s="1009"/>
      <c r="CJ112" s="1009"/>
      <c r="CK112" s="1039"/>
      <c r="CL112" s="1040"/>
      <c r="CM112" s="1010" t="s">
        <v>443</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137</v>
      </c>
      <c r="DH112" s="1014"/>
      <c r="DI112" s="1014"/>
      <c r="DJ112" s="1014"/>
      <c r="DK112" s="1014"/>
      <c r="DL112" s="1014" t="s">
        <v>137</v>
      </c>
      <c r="DM112" s="1014"/>
      <c r="DN112" s="1014"/>
      <c r="DO112" s="1014"/>
      <c r="DP112" s="1014"/>
      <c r="DQ112" s="1014" t="s">
        <v>137</v>
      </c>
      <c r="DR112" s="1014"/>
      <c r="DS112" s="1014"/>
      <c r="DT112" s="1014"/>
      <c r="DU112" s="1014"/>
      <c r="DV112" s="1015" t="s">
        <v>137</v>
      </c>
      <c r="DW112" s="1015"/>
      <c r="DX112" s="1015"/>
      <c r="DY112" s="1015"/>
      <c r="DZ112" s="1016"/>
    </row>
    <row r="113" spans="1:130" s="247" customFormat="1" ht="26.25" customHeight="1" x14ac:dyDescent="0.15">
      <c r="A113" s="1048"/>
      <c r="B113" s="1049"/>
      <c r="C113" s="1044" t="s">
        <v>444</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265554</v>
      </c>
      <c r="AB113" s="1028"/>
      <c r="AC113" s="1028"/>
      <c r="AD113" s="1028"/>
      <c r="AE113" s="1029"/>
      <c r="AF113" s="1030">
        <v>244289</v>
      </c>
      <c r="AG113" s="1028"/>
      <c r="AH113" s="1028"/>
      <c r="AI113" s="1028"/>
      <c r="AJ113" s="1029"/>
      <c r="AK113" s="1030">
        <v>249067</v>
      </c>
      <c r="AL113" s="1028"/>
      <c r="AM113" s="1028"/>
      <c r="AN113" s="1028"/>
      <c r="AO113" s="1029"/>
      <c r="AP113" s="1031">
        <v>4.9000000000000004</v>
      </c>
      <c r="AQ113" s="1032"/>
      <c r="AR113" s="1032"/>
      <c r="AS113" s="1032"/>
      <c r="AT113" s="1033"/>
      <c r="AU113" s="994"/>
      <c r="AV113" s="995"/>
      <c r="AW113" s="995"/>
      <c r="AX113" s="995"/>
      <c r="AY113" s="995"/>
      <c r="AZ113" s="1043" t="s">
        <v>445</v>
      </c>
      <c r="BA113" s="1044"/>
      <c r="BB113" s="1044"/>
      <c r="BC113" s="1044"/>
      <c r="BD113" s="1044"/>
      <c r="BE113" s="1044"/>
      <c r="BF113" s="1044"/>
      <c r="BG113" s="1044"/>
      <c r="BH113" s="1044"/>
      <c r="BI113" s="1044"/>
      <c r="BJ113" s="1044"/>
      <c r="BK113" s="1044"/>
      <c r="BL113" s="1044"/>
      <c r="BM113" s="1044"/>
      <c r="BN113" s="1044"/>
      <c r="BO113" s="1044"/>
      <c r="BP113" s="1045"/>
      <c r="BQ113" s="1013">
        <v>57192</v>
      </c>
      <c r="BR113" s="1014"/>
      <c r="BS113" s="1014"/>
      <c r="BT113" s="1014"/>
      <c r="BU113" s="1014"/>
      <c r="BV113" s="1014">
        <v>47650</v>
      </c>
      <c r="BW113" s="1014"/>
      <c r="BX113" s="1014"/>
      <c r="BY113" s="1014"/>
      <c r="BZ113" s="1014"/>
      <c r="CA113" s="1014">
        <v>38052</v>
      </c>
      <c r="CB113" s="1014"/>
      <c r="CC113" s="1014"/>
      <c r="CD113" s="1014"/>
      <c r="CE113" s="1014"/>
      <c r="CF113" s="1008">
        <v>0.8</v>
      </c>
      <c r="CG113" s="1009"/>
      <c r="CH113" s="1009"/>
      <c r="CI113" s="1009"/>
      <c r="CJ113" s="1009"/>
      <c r="CK113" s="1039"/>
      <c r="CL113" s="1040"/>
      <c r="CM113" s="1010" t="s">
        <v>446</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137</v>
      </c>
      <c r="DH113" s="1053"/>
      <c r="DI113" s="1053"/>
      <c r="DJ113" s="1053"/>
      <c r="DK113" s="1054"/>
      <c r="DL113" s="1055" t="s">
        <v>137</v>
      </c>
      <c r="DM113" s="1053"/>
      <c r="DN113" s="1053"/>
      <c r="DO113" s="1053"/>
      <c r="DP113" s="1054"/>
      <c r="DQ113" s="1055" t="s">
        <v>137</v>
      </c>
      <c r="DR113" s="1053"/>
      <c r="DS113" s="1053"/>
      <c r="DT113" s="1053"/>
      <c r="DU113" s="1054"/>
      <c r="DV113" s="1056" t="s">
        <v>137</v>
      </c>
      <c r="DW113" s="1057"/>
      <c r="DX113" s="1057"/>
      <c r="DY113" s="1057"/>
      <c r="DZ113" s="1058"/>
    </row>
    <row r="114" spans="1:130" s="247" customFormat="1" ht="26.25" customHeight="1" x14ac:dyDescent="0.15">
      <c r="A114" s="1048"/>
      <c r="B114" s="1049"/>
      <c r="C114" s="1044" t="s">
        <v>447</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7668</v>
      </c>
      <c r="AB114" s="1053"/>
      <c r="AC114" s="1053"/>
      <c r="AD114" s="1053"/>
      <c r="AE114" s="1054"/>
      <c r="AF114" s="1055">
        <v>7668</v>
      </c>
      <c r="AG114" s="1053"/>
      <c r="AH114" s="1053"/>
      <c r="AI114" s="1053"/>
      <c r="AJ114" s="1054"/>
      <c r="AK114" s="1055">
        <v>7668</v>
      </c>
      <c r="AL114" s="1053"/>
      <c r="AM114" s="1053"/>
      <c r="AN114" s="1053"/>
      <c r="AO114" s="1054"/>
      <c r="AP114" s="1056">
        <v>0.2</v>
      </c>
      <c r="AQ114" s="1057"/>
      <c r="AR114" s="1057"/>
      <c r="AS114" s="1057"/>
      <c r="AT114" s="1058"/>
      <c r="AU114" s="994"/>
      <c r="AV114" s="995"/>
      <c r="AW114" s="995"/>
      <c r="AX114" s="995"/>
      <c r="AY114" s="995"/>
      <c r="AZ114" s="1043" t="s">
        <v>448</v>
      </c>
      <c r="BA114" s="1044"/>
      <c r="BB114" s="1044"/>
      <c r="BC114" s="1044"/>
      <c r="BD114" s="1044"/>
      <c r="BE114" s="1044"/>
      <c r="BF114" s="1044"/>
      <c r="BG114" s="1044"/>
      <c r="BH114" s="1044"/>
      <c r="BI114" s="1044"/>
      <c r="BJ114" s="1044"/>
      <c r="BK114" s="1044"/>
      <c r="BL114" s="1044"/>
      <c r="BM114" s="1044"/>
      <c r="BN114" s="1044"/>
      <c r="BO114" s="1044"/>
      <c r="BP114" s="1045"/>
      <c r="BQ114" s="1013">
        <v>1302377</v>
      </c>
      <c r="BR114" s="1014"/>
      <c r="BS114" s="1014"/>
      <c r="BT114" s="1014"/>
      <c r="BU114" s="1014"/>
      <c r="BV114" s="1014">
        <v>1306107</v>
      </c>
      <c r="BW114" s="1014"/>
      <c r="BX114" s="1014"/>
      <c r="BY114" s="1014"/>
      <c r="BZ114" s="1014"/>
      <c r="CA114" s="1014">
        <v>1329000</v>
      </c>
      <c r="CB114" s="1014"/>
      <c r="CC114" s="1014"/>
      <c r="CD114" s="1014"/>
      <c r="CE114" s="1014"/>
      <c r="CF114" s="1008">
        <v>26.4</v>
      </c>
      <c r="CG114" s="1009"/>
      <c r="CH114" s="1009"/>
      <c r="CI114" s="1009"/>
      <c r="CJ114" s="1009"/>
      <c r="CK114" s="1039"/>
      <c r="CL114" s="1040"/>
      <c r="CM114" s="1010" t="s">
        <v>449</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137</v>
      </c>
      <c r="DH114" s="1053"/>
      <c r="DI114" s="1053"/>
      <c r="DJ114" s="1053"/>
      <c r="DK114" s="1054"/>
      <c r="DL114" s="1055" t="s">
        <v>137</v>
      </c>
      <c r="DM114" s="1053"/>
      <c r="DN114" s="1053"/>
      <c r="DO114" s="1053"/>
      <c r="DP114" s="1054"/>
      <c r="DQ114" s="1055" t="s">
        <v>137</v>
      </c>
      <c r="DR114" s="1053"/>
      <c r="DS114" s="1053"/>
      <c r="DT114" s="1053"/>
      <c r="DU114" s="1054"/>
      <c r="DV114" s="1056" t="s">
        <v>137</v>
      </c>
      <c r="DW114" s="1057"/>
      <c r="DX114" s="1057"/>
      <c r="DY114" s="1057"/>
      <c r="DZ114" s="1058"/>
    </row>
    <row r="115" spans="1:130" s="247" customFormat="1" ht="26.25" customHeight="1" x14ac:dyDescent="0.15">
      <c r="A115" s="1048"/>
      <c r="B115" s="1049"/>
      <c r="C115" s="1044" t="s">
        <v>450</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13646</v>
      </c>
      <c r="AB115" s="1028"/>
      <c r="AC115" s="1028"/>
      <c r="AD115" s="1028"/>
      <c r="AE115" s="1029"/>
      <c r="AF115" s="1030">
        <v>13590</v>
      </c>
      <c r="AG115" s="1028"/>
      <c r="AH115" s="1028"/>
      <c r="AI115" s="1028"/>
      <c r="AJ115" s="1029"/>
      <c r="AK115" s="1030">
        <v>5299</v>
      </c>
      <c r="AL115" s="1028"/>
      <c r="AM115" s="1028"/>
      <c r="AN115" s="1028"/>
      <c r="AO115" s="1029"/>
      <c r="AP115" s="1031">
        <v>0.1</v>
      </c>
      <c r="AQ115" s="1032"/>
      <c r="AR115" s="1032"/>
      <c r="AS115" s="1032"/>
      <c r="AT115" s="1033"/>
      <c r="AU115" s="994"/>
      <c r="AV115" s="995"/>
      <c r="AW115" s="995"/>
      <c r="AX115" s="995"/>
      <c r="AY115" s="995"/>
      <c r="AZ115" s="1043" t="s">
        <v>451</v>
      </c>
      <c r="BA115" s="1044"/>
      <c r="BB115" s="1044"/>
      <c r="BC115" s="1044"/>
      <c r="BD115" s="1044"/>
      <c r="BE115" s="1044"/>
      <c r="BF115" s="1044"/>
      <c r="BG115" s="1044"/>
      <c r="BH115" s="1044"/>
      <c r="BI115" s="1044"/>
      <c r="BJ115" s="1044"/>
      <c r="BK115" s="1044"/>
      <c r="BL115" s="1044"/>
      <c r="BM115" s="1044"/>
      <c r="BN115" s="1044"/>
      <c r="BO115" s="1044"/>
      <c r="BP115" s="1045"/>
      <c r="BQ115" s="1013" t="s">
        <v>435</v>
      </c>
      <c r="BR115" s="1014"/>
      <c r="BS115" s="1014"/>
      <c r="BT115" s="1014"/>
      <c r="BU115" s="1014"/>
      <c r="BV115" s="1014" t="s">
        <v>137</v>
      </c>
      <c r="BW115" s="1014"/>
      <c r="BX115" s="1014"/>
      <c r="BY115" s="1014"/>
      <c r="BZ115" s="1014"/>
      <c r="CA115" s="1014" t="s">
        <v>435</v>
      </c>
      <c r="CB115" s="1014"/>
      <c r="CC115" s="1014"/>
      <c r="CD115" s="1014"/>
      <c r="CE115" s="1014"/>
      <c r="CF115" s="1008" t="s">
        <v>137</v>
      </c>
      <c r="CG115" s="1009"/>
      <c r="CH115" s="1009"/>
      <c r="CI115" s="1009"/>
      <c r="CJ115" s="1009"/>
      <c r="CK115" s="1039"/>
      <c r="CL115" s="1040"/>
      <c r="CM115" s="1043" t="s">
        <v>452</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137</v>
      </c>
      <c r="DH115" s="1053"/>
      <c r="DI115" s="1053"/>
      <c r="DJ115" s="1053"/>
      <c r="DK115" s="1054"/>
      <c r="DL115" s="1055" t="s">
        <v>137</v>
      </c>
      <c r="DM115" s="1053"/>
      <c r="DN115" s="1053"/>
      <c r="DO115" s="1053"/>
      <c r="DP115" s="1054"/>
      <c r="DQ115" s="1055" t="s">
        <v>137</v>
      </c>
      <c r="DR115" s="1053"/>
      <c r="DS115" s="1053"/>
      <c r="DT115" s="1053"/>
      <c r="DU115" s="1054"/>
      <c r="DV115" s="1056" t="s">
        <v>137</v>
      </c>
      <c r="DW115" s="1057"/>
      <c r="DX115" s="1057"/>
      <c r="DY115" s="1057"/>
      <c r="DZ115" s="1058"/>
    </row>
    <row r="116" spans="1:130" s="247" customFormat="1" ht="26.25" customHeight="1" x14ac:dyDescent="0.15">
      <c r="A116" s="1050"/>
      <c r="B116" s="1051"/>
      <c r="C116" s="1059" t="s">
        <v>453</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137</v>
      </c>
      <c r="AB116" s="1053"/>
      <c r="AC116" s="1053"/>
      <c r="AD116" s="1053"/>
      <c r="AE116" s="1054"/>
      <c r="AF116" s="1055" t="s">
        <v>435</v>
      </c>
      <c r="AG116" s="1053"/>
      <c r="AH116" s="1053"/>
      <c r="AI116" s="1053"/>
      <c r="AJ116" s="1054"/>
      <c r="AK116" s="1055" t="s">
        <v>137</v>
      </c>
      <c r="AL116" s="1053"/>
      <c r="AM116" s="1053"/>
      <c r="AN116" s="1053"/>
      <c r="AO116" s="1054"/>
      <c r="AP116" s="1056" t="s">
        <v>435</v>
      </c>
      <c r="AQ116" s="1057"/>
      <c r="AR116" s="1057"/>
      <c r="AS116" s="1057"/>
      <c r="AT116" s="1058"/>
      <c r="AU116" s="994"/>
      <c r="AV116" s="995"/>
      <c r="AW116" s="995"/>
      <c r="AX116" s="995"/>
      <c r="AY116" s="995"/>
      <c r="AZ116" s="1061" t="s">
        <v>454</v>
      </c>
      <c r="BA116" s="1062"/>
      <c r="BB116" s="1062"/>
      <c r="BC116" s="1062"/>
      <c r="BD116" s="1062"/>
      <c r="BE116" s="1062"/>
      <c r="BF116" s="1062"/>
      <c r="BG116" s="1062"/>
      <c r="BH116" s="1062"/>
      <c r="BI116" s="1062"/>
      <c r="BJ116" s="1062"/>
      <c r="BK116" s="1062"/>
      <c r="BL116" s="1062"/>
      <c r="BM116" s="1062"/>
      <c r="BN116" s="1062"/>
      <c r="BO116" s="1062"/>
      <c r="BP116" s="1063"/>
      <c r="BQ116" s="1013" t="s">
        <v>137</v>
      </c>
      <c r="BR116" s="1014"/>
      <c r="BS116" s="1014"/>
      <c r="BT116" s="1014"/>
      <c r="BU116" s="1014"/>
      <c r="BV116" s="1014" t="s">
        <v>137</v>
      </c>
      <c r="BW116" s="1014"/>
      <c r="BX116" s="1014"/>
      <c r="BY116" s="1014"/>
      <c r="BZ116" s="1014"/>
      <c r="CA116" s="1014" t="s">
        <v>137</v>
      </c>
      <c r="CB116" s="1014"/>
      <c r="CC116" s="1014"/>
      <c r="CD116" s="1014"/>
      <c r="CE116" s="1014"/>
      <c r="CF116" s="1008" t="s">
        <v>435</v>
      </c>
      <c r="CG116" s="1009"/>
      <c r="CH116" s="1009"/>
      <c r="CI116" s="1009"/>
      <c r="CJ116" s="1009"/>
      <c r="CK116" s="1039"/>
      <c r="CL116" s="1040"/>
      <c r="CM116" s="1010" t="s">
        <v>455</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v>25635</v>
      </c>
      <c r="DH116" s="1053"/>
      <c r="DI116" s="1053"/>
      <c r="DJ116" s="1053"/>
      <c r="DK116" s="1054"/>
      <c r="DL116" s="1055">
        <v>20066</v>
      </c>
      <c r="DM116" s="1053"/>
      <c r="DN116" s="1053"/>
      <c r="DO116" s="1053"/>
      <c r="DP116" s="1054"/>
      <c r="DQ116" s="1055">
        <v>14591</v>
      </c>
      <c r="DR116" s="1053"/>
      <c r="DS116" s="1053"/>
      <c r="DT116" s="1053"/>
      <c r="DU116" s="1054"/>
      <c r="DV116" s="1056">
        <v>0.3</v>
      </c>
      <c r="DW116" s="1057"/>
      <c r="DX116" s="1057"/>
      <c r="DY116" s="1057"/>
      <c r="DZ116" s="1058"/>
    </row>
    <row r="117" spans="1:130" s="247" customFormat="1" ht="26.25" customHeight="1" x14ac:dyDescent="0.15">
      <c r="A117" s="998" t="s">
        <v>186</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456</v>
      </c>
      <c r="Z117" s="980"/>
      <c r="AA117" s="1070">
        <v>1406621</v>
      </c>
      <c r="AB117" s="1071"/>
      <c r="AC117" s="1071"/>
      <c r="AD117" s="1071"/>
      <c r="AE117" s="1072"/>
      <c r="AF117" s="1073">
        <v>1413136</v>
      </c>
      <c r="AG117" s="1071"/>
      <c r="AH117" s="1071"/>
      <c r="AI117" s="1071"/>
      <c r="AJ117" s="1072"/>
      <c r="AK117" s="1073">
        <v>1509047</v>
      </c>
      <c r="AL117" s="1071"/>
      <c r="AM117" s="1071"/>
      <c r="AN117" s="1071"/>
      <c r="AO117" s="1072"/>
      <c r="AP117" s="1074"/>
      <c r="AQ117" s="1075"/>
      <c r="AR117" s="1075"/>
      <c r="AS117" s="1075"/>
      <c r="AT117" s="1076"/>
      <c r="AU117" s="994"/>
      <c r="AV117" s="995"/>
      <c r="AW117" s="995"/>
      <c r="AX117" s="995"/>
      <c r="AY117" s="995"/>
      <c r="AZ117" s="1061" t="s">
        <v>457</v>
      </c>
      <c r="BA117" s="1062"/>
      <c r="BB117" s="1062"/>
      <c r="BC117" s="1062"/>
      <c r="BD117" s="1062"/>
      <c r="BE117" s="1062"/>
      <c r="BF117" s="1062"/>
      <c r="BG117" s="1062"/>
      <c r="BH117" s="1062"/>
      <c r="BI117" s="1062"/>
      <c r="BJ117" s="1062"/>
      <c r="BK117" s="1062"/>
      <c r="BL117" s="1062"/>
      <c r="BM117" s="1062"/>
      <c r="BN117" s="1062"/>
      <c r="BO117" s="1062"/>
      <c r="BP117" s="1063"/>
      <c r="BQ117" s="1013" t="s">
        <v>435</v>
      </c>
      <c r="BR117" s="1014"/>
      <c r="BS117" s="1014"/>
      <c r="BT117" s="1014"/>
      <c r="BU117" s="1014"/>
      <c r="BV117" s="1014" t="s">
        <v>437</v>
      </c>
      <c r="BW117" s="1014"/>
      <c r="BX117" s="1014"/>
      <c r="BY117" s="1014"/>
      <c r="BZ117" s="1014"/>
      <c r="CA117" s="1014" t="s">
        <v>437</v>
      </c>
      <c r="CB117" s="1014"/>
      <c r="CC117" s="1014"/>
      <c r="CD117" s="1014"/>
      <c r="CE117" s="1014"/>
      <c r="CF117" s="1008" t="s">
        <v>137</v>
      </c>
      <c r="CG117" s="1009"/>
      <c r="CH117" s="1009"/>
      <c r="CI117" s="1009"/>
      <c r="CJ117" s="1009"/>
      <c r="CK117" s="1039"/>
      <c r="CL117" s="1040"/>
      <c r="CM117" s="1010" t="s">
        <v>458</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435</v>
      </c>
      <c r="DH117" s="1053"/>
      <c r="DI117" s="1053"/>
      <c r="DJ117" s="1053"/>
      <c r="DK117" s="1054"/>
      <c r="DL117" s="1055" t="s">
        <v>437</v>
      </c>
      <c r="DM117" s="1053"/>
      <c r="DN117" s="1053"/>
      <c r="DO117" s="1053"/>
      <c r="DP117" s="1054"/>
      <c r="DQ117" s="1055" t="s">
        <v>435</v>
      </c>
      <c r="DR117" s="1053"/>
      <c r="DS117" s="1053"/>
      <c r="DT117" s="1053"/>
      <c r="DU117" s="1054"/>
      <c r="DV117" s="1056" t="s">
        <v>137</v>
      </c>
      <c r="DW117" s="1057"/>
      <c r="DX117" s="1057"/>
      <c r="DY117" s="1057"/>
      <c r="DZ117" s="1058"/>
    </row>
    <row r="118" spans="1:130" s="247" customFormat="1" ht="26.25" customHeight="1" x14ac:dyDescent="0.15">
      <c r="A118" s="998" t="s">
        <v>430</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428</v>
      </c>
      <c r="AB118" s="979"/>
      <c r="AC118" s="979"/>
      <c r="AD118" s="979"/>
      <c r="AE118" s="980"/>
      <c r="AF118" s="978" t="s">
        <v>306</v>
      </c>
      <c r="AG118" s="979"/>
      <c r="AH118" s="979"/>
      <c r="AI118" s="979"/>
      <c r="AJ118" s="980"/>
      <c r="AK118" s="978" t="s">
        <v>305</v>
      </c>
      <c r="AL118" s="979"/>
      <c r="AM118" s="979"/>
      <c r="AN118" s="979"/>
      <c r="AO118" s="980"/>
      <c r="AP118" s="1065" t="s">
        <v>429</v>
      </c>
      <c r="AQ118" s="1066"/>
      <c r="AR118" s="1066"/>
      <c r="AS118" s="1066"/>
      <c r="AT118" s="1067"/>
      <c r="AU118" s="994"/>
      <c r="AV118" s="995"/>
      <c r="AW118" s="995"/>
      <c r="AX118" s="995"/>
      <c r="AY118" s="995"/>
      <c r="AZ118" s="1068" t="s">
        <v>459</v>
      </c>
      <c r="BA118" s="1059"/>
      <c r="BB118" s="1059"/>
      <c r="BC118" s="1059"/>
      <c r="BD118" s="1059"/>
      <c r="BE118" s="1059"/>
      <c r="BF118" s="1059"/>
      <c r="BG118" s="1059"/>
      <c r="BH118" s="1059"/>
      <c r="BI118" s="1059"/>
      <c r="BJ118" s="1059"/>
      <c r="BK118" s="1059"/>
      <c r="BL118" s="1059"/>
      <c r="BM118" s="1059"/>
      <c r="BN118" s="1059"/>
      <c r="BO118" s="1059"/>
      <c r="BP118" s="1060"/>
      <c r="BQ118" s="1091" t="s">
        <v>137</v>
      </c>
      <c r="BR118" s="1092"/>
      <c r="BS118" s="1092"/>
      <c r="BT118" s="1092"/>
      <c r="BU118" s="1092"/>
      <c r="BV118" s="1092" t="s">
        <v>137</v>
      </c>
      <c r="BW118" s="1092"/>
      <c r="BX118" s="1092"/>
      <c r="BY118" s="1092"/>
      <c r="BZ118" s="1092"/>
      <c r="CA118" s="1092" t="s">
        <v>137</v>
      </c>
      <c r="CB118" s="1092"/>
      <c r="CC118" s="1092"/>
      <c r="CD118" s="1092"/>
      <c r="CE118" s="1092"/>
      <c r="CF118" s="1008" t="s">
        <v>137</v>
      </c>
      <c r="CG118" s="1009"/>
      <c r="CH118" s="1009"/>
      <c r="CI118" s="1009"/>
      <c r="CJ118" s="1009"/>
      <c r="CK118" s="1039"/>
      <c r="CL118" s="1040"/>
      <c r="CM118" s="1010" t="s">
        <v>460</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435</v>
      </c>
      <c r="DH118" s="1053"/>
      <c r="DI118" s="1053"/>
      <c r="DJ118" s="1053"/>
      <c r="DK118" s="1054"/>
      <c r="DL118" s="1055" t="s">
        <v>137</v>
      </c>
      <c r="DM118" s="1053"/>
      <c r="DN118" s="1053"/>
      <c r="DO118" s="1053"/>
      <c r="DP118" s="1054"/>
      <c r="DQ118" s="1055" t="s">
        <v>435</v>
      </c>
      <c r="DR118" s="1053"/>
      <c r="DS118" s="1053"/>
      <c r="DT118" s="1053"/>
      <c r="DU118" s="1054"/>
      <c r="DV118" s="1056" t="s">
        <v>435</v>
      </c>
      <c r="DW118" s="1057"/>
      <c r="DX118" s="1057"/>
      <c r="DY118" s="1057"/>
      <c r="DZ118" s="1058"/>
    </row>
    <row r="119" spans="1:130" s="247" customFormat="1" ht="26.25" customHeight="1" x14ac:dyDescent="0.15">
      <c r="A119" s="1152" t="s">
        <v>433</v>
      </c>
      <c r="B119" s="1038"/>
      <c r="C119" s="1017" t="s">
        <v>434</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137</v>
      </c>
      <c r="AB119" s="986"/>
      <c r="AC119" s="986"/>
      <c r="AD119" s="986"/>
      <c r="AE119" s="987"/>
      <c r="AF119" s="988" t="s">
        <v>137</v>
      </c>
      <c r="AG119" s="986"/>
      <c r="AH119" s="986"/>
      <c r="AI119" s="986"/>
      <c r="AJ119" s="987"/>
      <c r="AK119" s="988" t="s">
        <v>137</v>
      </c>
      <c r="AL119" s="986"/>
      <c r="AM119" s="986"/>
      <c r="AN119" s="986"/>
      <c r="AO119" s="987"/>
      <c r="AP119" s="989" t="s">
        <v>137</v>
      </c>
      <c r="AQ119" s="990"/>
      <c r="AR119" s="990"/>
      <c r="AS119" s="990"/>
      <c r="AT119" s="991"/>
      <c r="AU119" s="996"/>
      <c r="AV119" s="997"/>
      <c r="AW119" s="997"/>
      <c r="AX119" s="997"/>
      <c r="AY119" s="997"/>
      <c r="AZ119" s="278" t="s">
        <v>186</v>
      </c>
      <c r="BA119" s="278"/>
      <c r="BB119" s="278"/>
      <c r="BC119" s="278"/>
      <c r="BD119" s="278"/>
      <c r="BE119" s="278"/>
      <c r="BF119" s="278"/>
      <c r="BG119" s="278"/>
      <c r="BH119" s="278"/>
      <c r="BI119" s="278"/>
      <c r="BJ119" s="278"/>
      <c r="BK119" s="278"/>
      <c r="BL119" s="278"/>
      <c r="BM119" s="278"/>
      <c r="BN119" s="278"/>
      <c r="BO119" s="1069" t="s">
        <v>461</v>
      </c>
      <c r="BP119" s="1100"/>
      <c r="BQ119" s="1091">
        <v>13830751</v>
      </c>
      <c r="BR119" s="1092"/>
      <c r="BS119" s="1092"/>
      <c r="BT119" s="1092"/>
      <c r="BU119" s="1092"/>
      <c r="BV119" s="1092">
        <v>13220908</v>
      </c>
      <c r="BW119" s="1092"/>
      <c r="BX119" s="1092"/>
      <c r="BY119" s="1092"/>
      <c r="BZ119" s="1092"/>
      <c r="CA119" s="1092">
        <v>12848051</v>
      </c>
      <c r="CB119" s="1092"/>
      <c r="CC119" s="1092"/>
      <c r="CD119" s="1092"/>
      <c r="CE119" s="1092"/>
      <c r="CF119" s="1093"/>
      <c r="CG119" s="1094"/>
      <c r="CH119" s="1094"/>
      <c r="CI119" s="1094"/>
      <c r="CJ119" s="1095"/>
      <c r="CK119" s="1041"/>
      <c r="CL119" s="1042"/>
      <c r="CM119" s="1096" t="s">
        <v>462</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4589</v>
      </c>
      <c r="DH119" s="1078"/>
      <c r="DI119" s="1078"/>
      <c r="DJ119" s="1078"/>
      <c r="DK119" s="1079"/>
      <c r="DL119" s="1077" t="s">
        <v>137</v>
      </c>
      <c r="DM119" s="1078"/>
      <c r="DN119" s="1078"/>
      <c r="DO119" s="1078"/>
      <c r="DP119" s="1079"/>
      <c r="DQ119" s="1077" t="s">
        <v>137</v>
      </c>
      <c r="DR119" s="1078"/>
      <c r="DS119" s="1078"/>
      <c r="DT119" s="1078"/>
      <c r="DU119" s="1079"/>
      <c r="DV119" s="1080" t="s">
        <v>137</v>
      </c>
      <c r="DW119" s="1081"/>
      <c r="DX119" s="1081"/>
      <c r="DY119" s="1081"/>
      <c r="DZ119" s="1082"/>
    </row>
    <row r="120" spans="1:130" s="247" customFormat="1" ht="26.25" customHeight="1" x14ac:dyDescent="0.15">
      <c r="A120" s="1153"/>
      <c r="B120" s="1040"/>
      <c r="C120" s="1010" t="s">
        <v>439</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137</v>
      </c>
      <c r="AB120" s="1053"/>
      <c r="AC120" s="1053"/>
      <c r="AD120" s="1053"/>
      <c r="AE120" s="1054"/>
      <c r="AF120" s="1055" t="s">
        <v>137</v>
      </c>
      <c r="AG120" s="1053"/>
      <c r="AH120" s="1053"/>
      <c r="AI120" s="1053"/>
      <c r="AJ120" s="1054"/>
      <c r="AK120" s="1055" t="s">
        <v>137</v>
      </c>
      <c r="AL120" s="1053"/>
      <c r="AM120" s="1053"/>
      <c r="AN120" s="1053"/>
      <c r="AO120" s="1054"/>
      <c r="AP120" s="1056" t="s">
        <v>137</v>
      </c>
      <c r="AQ120" s="1057"/>
      <c r="AR120" s="1057"/>
      <c r="AS120" s="1057"/>
      <c r="AT120" s="1058"/>
      <c r="AU120" s="1083" t="s">
        <v>463</v>
      </c>
      <c r="AV120" s="1084"/>
      <c r="AW120" s="1084"/>
      <c r="AX120" s="1084"/>
      <c r="AY120" s="1085"/>
      <c r="AZ120" s="1034" t="s">
        <v>464</v>
      </c>
      <c r="BA120" s="983"/>
      <c r="BB120" s="983"/>
      <c r="BC120" s="983"/>
      <c r="BD120" s="983"/>
      <c r="BE120" s="983"/>
      <c r="BF120" s="983"/>
      <c r="BG120" s="983"/>
      <c r="BH120" s="983"/>
      <c r="BI120" s="983"/>
      <c r="BJ120" s="983"/>
      <c r="BK120" s="983"/>
      <c r="BL120" s="983"/>
      <c r="BM120" s="983"/>
      <c r="BN120" s="983"/>
      <c r="BO120" s="983"/>
      <c r="BP120" s="984"/>
      <c r="BQ120" s="1020">
        <v>2250165</v>
      </c>
      <c r="BR120" s="1021"/>
      <c r="BS120" s="1021"/>
      <c r="BT120" s="1021"/>
      <c r="BU120" s="1021"/>
      <c r="BV120" s="1021">
        <v>2159668</v>
      </c>
      <c r="BW120" s="1021"/>
      <c r="BX120" s="1021"/>
      <c r="BY120" s="1021"/>
      <c r="BZ120" s="1021"/>
      <c r="CA120" s="1021">
        <v>2083657</v>
      </c>
      <c r="CB120" s="1021"/>
      <c r="CC120" s="1021"/>
      <c r="CD120" s="1021"/>
      <c r="CE120" s="1021"/>
      <c r="CF120" s="1035">
        <v>41.3</v>
      </c>
      <c r="CG120" s="1036"/>
      <c r="CH120" s="1036"/>
      <c r="CI120" s="1036"/>
      <c r="CJ120" s="1036"/>
      <c r="CK120" s="1101" t="s">
        <v>465</v>
      </c>
      <c r="CL120" s="1102"/>
      <c r="CM120" s="1102"/>
      <c r="CN120" s="1102"/>
      <c r="CO120" s="1103"/>
      <c r="CP120" s="1109" t="s">
        <v>466</v>
      </c>
      <c r="CQ120" s="1110"/>
      <c r="CR120" s="1110"/>
      <c r="CS120" s="1110"/>
      <c r="CT120" s="1110"/>
      <c r="CU120" s="1110"/>
      <c r="CV120" s="1110"/>
      <c r="CW120" s="1110"/>
      <c r="CX120" s="1110"/>
      <c r="CY120" s="1110"/>
      <c r="CZ120" s="1110"/>
      <c r="DA120" s="1110"/>
      <c r="DB120" s="1110"/>
      <c r="DC120" s="1110"/>
      <c r="DD120" s="1110"/>
      <c r="DE120" s="1110"/>
      <c r="DF120" s="1111"/>
      <c r="DG120" s="1020">
        <v>1498109</v>
      </c>
      <c r="DH120" s="1021"/>
      <c r="DI120" s="1021"/>
      <c r="DJ120" s="1021"/>
      <c r="DK120" s="1021"/>
      <c r="DL120" s="1021">
        <v>1396483</v>
      </c>
      <c r="DM120" s="1021"/>
      <c r="DN120" s="1021"/>
      <c r="DO120" s="1021"/>
      <c r="DP120" s="1021"/>
      <c r="DQ120" s="1021">
        <v>1320270</v>
      </c>
      <c r="DR120" s="1021"/>
      <c r="DS120" s="1021"/>
      <c r="DT120" s="1021"/>
      <c r="DU120" s="1021"/>
      <c r="DV120" s="1022">
        <v>26.2</v>
      </c>
      <c r="DW120" s="1022"/>
      <c r="DX120" s="1022"/>
      <c r="DY120" s="1022"/>
      <c r="DZ120" s="1023"/>
    </row>
    <row r="121" spans="1:130" s="247" customFormat="1" ht="26.25" customHeight="1" x14ac:dyDescent="0.15">
      <c r="A121" s="1153"/>
      <c r="B121" s="1040"/>
      <c r="C121" s="1061" t="s">
        <v>467</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137</v>
      </c>
      <c r="AB121" s="1053"/>
      <c r="AC121" s="1053"/>
      <c r="AD121" s="1053"/>
      <c r="AE121" s="1054"/>
      <c r="AF121" s="1055" t="s">
        <v>137</v>
      </c>
      <c r="AG121" s="1053"/>
      <c r="AH121" s="1053"/>
      <c r="AI121" s="1053"/>
      <c r="AJ121" s="1054"/>
      <c r="AK121" s="1055" t="s">
        <v>137</v>
      </c>
      <c r="AL121" s="1053"/>
      <c r="AM121" s="1053"/>
      <c r="AN121" s="1053"/>
      <c r="AO121" s="1054"/>
      <c r="AP121" s="1056" t="s">
        <v>137</v>
      </c>
      <c r="AQ121" s="1057"/>
      <c r="AR121" s="1057"/>
      <c r="AS121" s="1057"/>
      <c r="AT121" s="1058"/>
      <c r="AU121" s="1086"/>
      <c r="AV121" s="1087"/>
      <c r="AW121" s="1087"/>
      <c r="AX121" s="1087"/>
      <c r="AY121" s="1088"/>
      <c r="AZ121" s="1043" t="s">
        <v>468</v>
      </c>
      <c r="BA121" s="1044"/>
      <c r="BB121" s="1044"/>
      <c r="BC121" s="1044"/>
      <c r="BD121" s="1044"/>
      <c r="BE121" s="1044"/>
      <c r="BF121" s="1044"/>
      <c r="BG121" s="1044"/>
      <c r="BH121" s="1044"/>
      <c r="BI121" s="1044"/>
      <c r="BJ121" s="1044"/>
      <c r="BK121" s="1044"/>
      <c r="BL121" s="1044"/>
      <c r="BM121" s="1044"/>
      <c r="BN121" s="1044"/>
      <c r="BO121" s="1044"/>
      <c r="BP121" s="1045"/>
      <c r="BQ121" s="1013">
        <v>154167</v>
      </c>
      <c r="BR121" s="1014"/>
      <c r="BS121" s="1014"/>
      <c r="BT121" s="1014"/>
      <c r="BU121" s="1014"/>
      <c r="BV121" s="1014">
        <v>153041</v>
      </c>
      <c r="BW121" s="1014"/>
      <c r="BX121" s="1014"/>
      <c r="BY121" s="1014"/>
      <c r="BZ121" s="1014"/>
      <c r="CA121" s="1014">
        <v>151466</v>
      </c>
      <c r="CB121" s="1014"/>
      <c r="CC121" s="1014"/>
      <c r="CD121" s="1014"/>
      <c r="CE121" s="1014"/>
      <c r="CF121" s="1008">
        <v>3</v>
      </c>
      <c r="CG121" s="1009"/>
      <c r="CH121" s="1009"/>
      <c r="CI121" s="1009"/>
      <c r="CJ121" s="1009"/>
      <c r="CK121" s="1104"/>
      <c r="CL121" s="1105"/>
      <c r="CM121" s="1105"/>
      <c r="CN121" s="1105"/>
      <c r="CO121" s="1106"/>
      <c r="CP121" s="1114" t="s">
        <v>403</v>
      </c>
      <c r="CQ121" s="1115"/>
      <c r="CR121" s="1115"/>
      <c r="CS121" s="1115"/>
      <c r="CT121" s="1115"/>
      <c r="CU121" s="1115"/>
      <c r="CV121" s="1115"/>
      <c r="CW121" s="1115"/>
      <c r="CX121" s="1115"/>
      <c r="CY121" s="1115"/>
      <c r="CZ121" s="1115"/>
      <c r="DA121" s="1115"/>
      <c r="DB121" s="1115"/>
      <c r="DC121" s="1115"/>
      <c r="DD121" s="1115"/>
      <c r="DE121" s="1115"/>
      <c r="DF121" s="1116"/>
      <c r="DG121" s="1013">
        <v>233410</v>
      </c>
      <c r="DH121" s="1014"/>
      <c r="DI121" s="1014"/>
      <c r="DJ121" s="1014"/>
      <c r="DK121" s="1014"/>
      <c r="DL121" s="1014">
        <v>210322</v>
      </c>
      <c r="DM121" s="1014"/>
      <c r="DN121" s="1014"/>
      <c r="DO121" s="1014"/>
      <c r="DP121" s="1014"/>
      <c r="DQ121" s="1014">
        <v>181696</v>
      </c>
      <c r="DR121" s="1014"/>
      <c r="DS121" s="1014"/>
      <c r="DT121" s="1014"/>
      <c r="DU121" s="1014"/>
      <c r="DV121" s="1015">
        <v>3.6</v>
      </c>
      <c r="DW121" s="1015"/>
      <c r="DX121" s="1015"/>
      <c r="DY121" s="1015"/>
      <c r="DZ121" s="1016"/>
    </row>
    <row r="122" spans="1:130" s="247" customFormat="1" ht="26.25" customHeight="1" x14ac:dyDescent="0.15">
      <c r="A122" s="1153"/>
      <c r="B122" s="1040"/>
      <c r="C122" s="1010" t="s">
        <v>449</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137</v>
      </c>
      <c r="AB122" s="1053"/>
      <c r="AC122" s="1053"/>
      <c r="AD122" s="1053"/>
      <c r="AE122" s="1054"/>
      <c r="AF122" s="1055" t="s">
        <v>435</v>
      </c>
      <c r="AG122" s="1053"/>
      <c r="AH122" s="1053"/>
      <c r="AI122" s="1053"/>
      <c r="AJ122" s="1054"/>
      <c r="AK122" s="1055" t="s">
        <v>137</v>
      </c>
      <c r="AL122" s="1053"/>
      <c r="AM122" s="1053"/>
      <c r="AN122" s="1053"/>
      <c r="AO122" s="1054"/>
      <c r="AP122" s="1056" t="s">
        <v>137</v>
      </c>
      <c r="AQ122" s="1057"/>
      <c r="AR122" s="1057"/>
      <c r="AS122" s="1057"/>
      <c r="AT122" s="1058"/>
      <c r="AU122" s="1086"/>
      <c r="AV122" s="1087"/>
      <c r="AW122" s="1087"/>
      <c r="AX122" s="1087"/>
      <c r="AY122" s="1088"/>
      <c r="AZ122" s="1068" t="s">
        <v>469</v>
      </c>
      <c r="BA122" s="1059"/>
      <c r="BB122" s="1059"/>
      <c r="BC122" s="1059"/>
      <c r="BD122" s="1059"/>
      <c r="BE122" s="1059"/>
      <c r="BF122" s="1059"/>
      <c r="BG122" s="1059"/>
      <c r="BH122" s="1059"/>
      <c r="BI122" s="1059"/>
      <c r="BJ122" s="1059"/>
      <c r="BK122" s="1059"/>
      <c r="BL122" s="1059"/>
      <c r="BM122" s="1059"/>
      <c r="BN122" s="1059"/>
      <c r="BO122" s="1059"/>
      <c r="BP122" s="1060"/>
      <c r="BQ122" s="1091">
        <v>8581622</v>
      </c>
      <c r="BR122" s="1092"/>
      <c r="BS122" s="1092"/>
      <c r="BT122" s="1092"/>
      <c r="BU122" s="1092"/>
      <c r="BV122" s="1092">
        <v>8430875</v>
      </c>
      <c r="BW122" s="1092"/>
      <c r="BX122" s="1092"/>
      <c r="BY122" s="1092"/>
      <c r="BZ122" s="1092"/>
      <c r="CA122" s="1092">
        <v>8308400</v>
      </c>
      <c r="CB122" s="1092"/>
      <c r="CC122" s="1092"/>
      <c r="CD122" s="1092"/>
      <c r="CE122" s="1092"/>
      <c r="CF122" s="1112">
        <v>164.8</v>
      </c>
      <c r="CG122" s="1113"/>
      <c r="CH122" s="1113"/>
      <c r="CI122" s="1113"/>
      <c r="CJ122" s="1113"/>
      <c r="CK122" s="1104"/>
      <c r="CL122" s="1105"/>
      <c r="CM122" s="1105"/>
      <c r="CN122" s="1105"/>
      <c r="CO122" s="1106"/>
      <c r="CP122" s="1114" t="s">
        <v>470</v>
      </c>
      <c r="CQ122" s="1115"/>
      <c r="CR122" s="1115"/>
      <c r="CS122" s="1115"/>
      <c r="CT122" s="1115"/>
      <c r="CU122" s="1115"/>
      <c r="CV122" s="1115"/>
      <c r="CW122" s="1115"/>
      <c r="CX122" s="1115"/>
      <c r="CY122" s="1115"/>
      <c r="CZ122" s="1115"/>
      <c r="DA122" s="1115"/>
      <c r="DB122" s="1115"/>
      <c r="DC122" s="1115"/>
      <c r="DD122" s="1115"/>
      <c r="DE122" s="1115"/>
      <c r="DF122" s="1116"/>
      <c r="DG122" s="1013" t="s">
        <v>137</v>
      </c>
      <c r="DH122" s="1014"/>
      <c r="DI122" s="1014"/>
      <c r="DJ122" s="1014"/>
      <c r="DK122" s="1014"/>
      <c r="DL122" s="1014" t="s">
        <v>137</v>
      </c>
      <c r="DM122" s="1014"/>
      <c r="DN122" s="1014"/>
      <c r="DO122" s="1014"/>
      <c r="DP122" s="1014"/>
      <c r="DQ122" s="1014" t="s">
        <v>137</v>
      </c>
      <c r="DR122" s="1014"/>
      <c r="DS122" s="1014"/>
      <c r="DT122" s="1014"/>
      <c r="DU122" s="1014"/>
      <c r="DV122" s="1015" t="s">
        <v>137</v>
      </c>
      <c r="DW122" s="1015"/>
      <c r="DX122" s="1015"/>
      <c r="DY122" s="1015"/>
      <c r="DZ122" s="1016"/>
    </row>
    <row r="123" spans="1:130" s="247" customFormat="1" ht="26.25" customHeight="1" x14ac:dyDescent="0.15">
      <c r="A123" s="1153"/>
      <c r="B123" s="1040"/>
      <c r="C123" s="1010" t="s">
        <v>455</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5033</v>
      </c>
      <c r="AB123" s="1053"/>
      <c r="AC123" s="1053"/>
      <c r="AD123" s="1053"/>
      <c r="AE123" s="1054"/>
      <c r="AF123" s="1055">
        <v>5033</v>
      </c>
      <c r="AG123" s="1053"/>
      <c r="AH123" s="1053"/>
      <c r="AI123" s="1053"/>
      <c r="AJ123" s="1054"/>
      <c r="AK123" s="1055">
        <v>5033</v>
      </c>
      <c r="AL123" s="1053"/>
      <c r="AM123" s="1053"/>
      <c r="AN123" s="1053"/>
      <c r="AO123" s="1054"/>
      <c r="AP123" s="1056">
        <v>0.1</v>
      </c>
      <c r="AQ123" s="1057"/>
      <c r="AR123" s="1057"/>
      <c r="AS123" s="1057"/>
      <c r="AT123" s="1058"/>
      <c r="AU123" s="1089"/>
      <c r="AV123" s="1090"/>
      <c r="AW123" s="1090"/>
      <c r="AX123" s="1090"/>
      <c r="AY123" s="1090"/>
      <c r="AZ123" s="278" t="s">
        <v>186</v>
      </c>
      <c r="BA123" s="278"/>
      <c r="BB123" s="278"/>
      <c r="BC123" s="278"/>
      <c r="BD123" s="278"/>
      <c r="BE123" s="278"/>
      <c r="BF123" s="278"/>
      <c r="BG123" s="278"/>
      <c r="BH123" s="278"/>
      <c r="BI123" s="278"/>
      <c r="BJ123" s="278"/>
      <c r="BK123" s="278"/>
      <c r="BL123" s="278"/>
      <c r="BM123" s="278"/>
      <c r="BN123" s="278"/>
      <c r="BO123" s="1069" t="s">
        <v>471</v>
      </c>
      <c r="BP123" s="1100"/>
      <c r="BQ123" s="1159">
        <v>10985954</v>
      </c>
      <c r="BR123" s="1160"/>
      <c r="BS123" s="1160"/>
      <c r="BT123" s="1160"/>
      <c r="BU123" s="1160"/>
      <c r="BV123" s="1160">
        <v>10743584</v>
      </c>
      <c r="BW123" s="1160"/>
      <c r="BX123" s="1160"/>
      <c r="BY123" s="1160"/>
      <c r="BZ123" s="1160"/>
      <c r="CA123" s="1160">
        <v>10543523</v>
      </c>
      <c r="CB123" s="1160"/>
      <c r="CC123" s="1160"/>
      <c r="CD123" s="1160"/>
      <c r="CE123" s="1160"/>
      <c r="CF123" s="1093"/>
      <c r="CG123" s="1094"/>
      <c r="CH123" s="1094"/>
      <c r="CI123" s="1094"/>
      <c r="CJ123" s="1095"/>
      <c r="CK123" s="1104"/>
      <c r="CL123" s="1105"/>
      <c r="CM123" s="1105"/>
      <c r="CN123" s="1105"/>
      <c r="CO123" s="1106"/>
      <c r="CP123" s="1114" t="s">
        <v>472</v>
      </c>
      <c r="CQ123" s="1115"/>
      <c r="CR123" s="1115"/>
      <c r="CS123" s="1115"/>
      <c r="CT123" s="1115"/>
      <c r="CU123" s="1115"/>
      <c r="CV123" s="1115"/>
      <c r="CW123" s="1115"/>
      <c r="CX123" s="1115"/>
      <c r="CY123" s="1115"/>
      <c r="CZ123" s="1115"/>
      <c r="DA123" s="1115"/>
      <c r="DB123" s="1115"/>
      <c r="DC123" s="1115"/>
      <c r="DD123" s="1115"/>
      <c r="DE123" s="1115"/>
      <c r="DF123" s="1116"/>
      <c r="DG123" s="1052">
        <v>1582</v>
      </c>
      <c r="DH123" s="1053"/>
      <c r="DI123" s="1053"/>
      <c r="DJ123" s="1053"/>
      <c r="DK123" s="1054"/>
      <c r="DL123" s="1055">
        <v>598</v>
      </c>
      <c r="DM123" s="1053"/>
      <c r="DN123" s="1053"/>
      <c r="DO123" s="1053"/>
      <c r="DP123" s="1054"/>
      <c r="DQ123" s="1055" t="s">
        <v>137</v>
      </c>
      <c r="DR123" s="1053"/>
      <c r="DS123" s="1053"/>
      <c r="DT123" s="1053"/>
      <c r="DU123" s="1054"/>
      <c r="DV123" s="1056" t="s">
        <v>473</v>
      </c>
      <c r="DW123" s="1057"/>
      <c r="DX123" s="1057"/>
      <c r="DY123" s="1057"/>
      <c r="DZ123" s="1058"/>
    </row>
    <row r="124" spans="1:130" s="247" customFormat="1" ht="26.25" customHeight="1" thickBot="1" x14ac:dyDescent="0.2">
      <c r="A124" s="1153"/>
      <c r="B124" s="1040"/>
      <c r="C124" s="1010" t="s">
        <v>458</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437</v>
      </c>
      <c r="AB124" s="1053"/>
      <c r="AC124" s="1053"/>
      <c r="AD124" s="1053"/>
      <c r="AE124" s="1054"/>
      <c r="AF124" s="1055" t="s">
        <v>137</v>
      </c>
      <c r="AG124" s="1053"/>
      <c r="AH124" s="1053"/>
      <c r="AI124" s="1053"/>
      <c r="AJ124" s="1054"/>
      <c r="AK124" s="1055" t="s">
        <v>437</v>
      </c>
      <c r="AL124" s="1053"/>
      <c r="AM124" s="1053"/>
      <c r="AN124" s="1053"/>
      <c r="AO124" s="1054"/>
      <c r="AP124" s="1056" t="s">
        <v>137</v>
      </c>
      <c r="AQ124" s="1057"/>
      <c r="AR124" s="1057"/>
      <c r="AS124" s="1057"/>
      <c r="AT124" s="1058"/>
      <c r="AU124" s="1155" t="s">
        <v>474</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56.5</v>
      </c>
      <c r="BR124" s="1122"/>
      <c r="BS124" s="1122"/>
      <c r="BT124" s="1122"/>
      <c r="BU124" s="1122"/>
      <c r="BV124" s="1122">
        <v>49.2</v>
      </c>
      <c r="BW124" s="1122"/>
      <c r="BX124" s="1122"/>
      <c r="BY124" s="1122"/>
      <c r="BZ124" s="1122"/>
      <c r="CA124" s="1122">
        <v>45.7</v>
      </c>
      <c r="CB124" s="1122"/>
      <c r="CC124" s="1122"/>
      <c r="CD124" s="1122"/>
      <c r="CE124" s="1122"/>
      <c r="CF124" s="1123"/>
      <c r="CG124" s="1124"/>
      <c r="CH124" s="1124"/>
      <c r="CI124" s="1124"/>
      <c r="CJ124" s="1125"/>
      <c r="CK124" s="1107"/>
      <c r="CL124" s="1107"/>
      <c r="CM124" s="1107"/>
      <c r="CN124" s="1107"/>
      <c r="CO124" s="1108"/>
      <c r="CP124" s="1114" t="s">
        <v>475</v>
      </c>
      <c r="CQ124" s="1115"/>
      <c r="CR124" s="1115"/>
      <c r="CS124" s="1115"/>
      <c r="CT124" s="1115"/>
      <c r="CU124" s="1115"/>
      <c r="CV124" s="1115"/>
      <c r="CW124" s="1115"/>
      <c r="CX124" s="1115"/>
      <c r="CY124" s="1115"/>
      <c r="CZ124" s="1115"/>
      <c r="DA124" s="1115"/>
      <c r="DB124" s="1115"/>
      <c r="DC124" s="1115"/>
      <c r="DD124" s="1115"/>
      <c r="DE124" s="1115"/>
      <c r="DF124" s="1116"/>
      <c r="DG124" s="1099" t="s">
        <v>476</v>
      </c>
      <c r="DH124" s="1078"/>
      <c r="DI124" s="1078"/>
      <c r="DJ124" s="1078"/>
      <c r="DK124" s="1079"/>
      <c r="DL124" s="1077" t="s">
        <v>437</v>
      </c>
      <c r="DM124" s="1078"/>
      <c r="DN124" s="1078"/>
      <c r="DO124" s="1078"/>
      <c r="DP124" s="1079"/>
      <c r="DQ124" s="1077" t="s">
        <v>437</v>
      </c>
      <c r="DR124" s="1078"/>
      <c r="DS124" s="1078"/>
      <c r="DT124" s="1078"/>
      <c r="DU124" s="1079"/>
      <c r="DV124" s="1080" t="s">
        <v>137</v>
      </c>
      <c r="DW124" s="1081"/>
      <c r="DX124" s="1081"/>
      <c r="DY124" s="1081"/>
      <c r="DZ124" s="1082"/>
    </row>
    <row r="125" spans="1:130" s="247" customFormat="1" ht="26.25" customHeight="1" x14ac:dyDescent="0.15">
      <c r="A125" s="1153"/>
      <c r="B125" s="1040"/>
      <c r="C125" s="1010" t="s">
        <v>460</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137</v>
      </c>
      <c r="AB125" s="1053"/>
      <c r="AC125" s="1053"/>
      <c r="AD125" s="1053"/>
      <c r="AE125" s="1054"/>
      <c r="AF125" s="1055" t="s">
        <v>437</v>
      </c>
      <c r="AG125" s="1053"/>
      <c r="AH125" s="1053"/>
      <c r="AI125" s="1053"/>
      <c r="AJ125" s="1054"/>
      <c r="AK125" s="1055" t="s">
        <v>437</v>
      </c>
      <c r="AL125" s="1053"/>
      <c r="AM125" s="1053"/>
      <c r="AN125" s="1053"/>
      <c r="AO125" s="1054"/>
      <c r="AP125" s="1056" t="s">
        <v>437</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477</v>
      </c>
      <c r="CL125" s="1102"/>
      <c r="CM125" s="1102"/>
      <c r="CN125" s="1102"/>
      <c r="CO125" s="1103"/>
      <c r="CP125" s="1034" t="s">
        <v>478</v>
      </c>
      <c r="CQ125" s="983"/>
      <c r="CR125" s="983"/>
      <c r="CS125" s="983"/>
      <c r="CT125" s="983"/>
      <c r="CU125" s="983"/>
      <c r="CV125" s="983"/>
      <c r="CW125" s="983"/>
      <c r="CX125" s="983"/>
      <c r="CY125" s="983"/>
      <c r="CZ125" s="983"/>
      <c r="DA125" s="983"/>
      <c r="DB125" s="983"/>
      <c r="DC125" s="983"/>
      <c r="DD125" s="983"/>
      <c r="DE125" s="983"/>
      <c r="DF125" s="984"/>
      <c r="DG125" s="1020" t="s">
        <v>437</v>
      </c>
      <c r="DH125" s="1021"/>
      <c r="DI125" s="1021"/>
      <c r="DJ125" s="1021"/>
      <c r="DK125" s="1021"/>
      <c r="DL125" s="1021" t="s">
        <v>437</v>
      </c>
      <c r="DM125" s="1021"/>
      <c r="DN125" s="1021"/>
      <c r="DO125" s="1021"/>
      <c r="DP125" s="1021"/>
      <c r="DQ125" s="1021" t="s">
        <v>437</v>
      </c>
      <c r="DR125" s="1021"/>
      <c r="DS125" s="1021"/>
      <c r="DT125" s="1021"/>
      <c r="DU125" s="1021"/>
      <c r="DV125" s="1022" t="s">
        <v>473</v>
      </c>
      <c r="DW125" s="1022"/>
      <c r="DX125" s="1022"/>
      <c r="DY125" s="1022"/>
      <c r="DZ125" s="1023"/>
    </row>
    <row r="126" spans="1:130" s="247" customFormat="1" ht="26.25" customHeight="1" thickBot="1" x14ac:dyDescent="0.2">
      <c r="A126" s="1153"/>
      <c r="B126" s="1040"/>
      <c r="C126" s="1010" t="s">
        <v>462</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7855</v>
      </c>
      <c r="AB126" s="1053"/>
      <c r="AC126" s="1053"/>
      <c r="AD126" s="1053"/>
      <c r="AE126" s="1054"/>
      <c r="AF126" s="1055">
        <v>7683</v>
      </c>
      <c r="AG126" s="1053"/>
      <c r="AH126" s="1053"/>
      <c r="AI126" s="1053"/>
      <c r="AJ126" s="1054"/>
      <c r="AK126" s="1055" t="s">
        <v>473</v>
      </c>
      <c r="AL126" s="1053"/>
      <c r="AM126" s="1053"/>
      <c r="AN126" s="1053"/>
      <c r="AO126" s="1054"/>
      <c r="AP126" s="1056" t="s">
        <v>137</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479</v>
      </c>
      <c r="CQ126" s="1044"/>
      <c r="CR126" s="1044"/>
      <c r="CS126" s="1044"/>
      <c r="CT126" s="1044"/>
      <c r="CU126" s="1044"/>
      <c r="CV126" s="1044"/>
      <c r="CW126" s="1044"/>
      <c r="CX126" s="1044"/>
      <c r="CY126" s="1044"/>
      <c r="CZ126" s="1044"/>
      <c r="DA126" s="1044"/>
      <c r="DB126" s="1044"/>
      <c r="DC126" s="1044"/>
      <c r="DD126" s="1044"/>
      <c r="DE126" s="1044"/>
      <c r="DF126" s="1045"/>
      <c r="DG126" s="1013" t="s">
        <v>137</v>
      </c>
      <c r="DH126" s="1014"/>
      <c r="DI126" s="1014"/>
      <c r="DJ126" s="1014"/>
      <c r="DK126" s="1014"/>
      <c r="DL126" s="1014" t="s">
        <v>437</v>
      </c>
      <c r="DM126" s="1014"/>
      <c r="DN126" s="1014"/>
      <c r="DO126" s="1014"/>
      <c r="DP126" s="1014"/>
      <c r="DQ126" s="1014" t="s">
        <v>437</v>
      </c>
      <c r="DR126" s="1014"/>
      <c r="DS126" s="1014"/>
      <c r="DT126" s="1014"/>
      <c r="DU126" s="1014"/>
      <c r="DV126" s="1015" t="s">
        <v>437</v>
      </c>
      <c r="DW126" s="1015"/>
      <c r="DX126" s="1015"/>
      <c r="DY126" s="1015"/>
      <c r="DZ126" s="1016"/>
    </row>
    <row r="127" spans="1:130" s="247" customFormat="1" ht="26.25" customHeight="1" x14ac:dyDescent="0.15">
      <c r="A127" s="1154"/>
      <c r="B127" s="1042"/>
      <c r="C127" s="1096" t="s">
        <v>480</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758</v>
      </c>
      <c r="AB127" s="1053"/>
      <c r="AC127" s="1053"/>
      <c r="AD127" s="1053"/>
      <c r="AE127" s="1054"/>
      <c r="AF127" s="1055">
        <v>874</v>
      </c>
      <c r="AG127" s="1053"/>
      <c r="AH127" s="1053"/>
      <c r="AI127" s="1053"/>
      <c r="AJ127" s="1054"/>
      <c r="AK127" s="1055">
        <v>266</v>
      </c>
      <c r="AL127" s="1053"/>
      <c r="AM127" s="1053"/>
      <c r="AN127" s="1053"/>
      <c r="AO127" s="1054"/>
      <c r="AP127" s="1056">
        <v>0</v>
      </c>
      <c r="AQ127" s="1057"/>
      <c r="AR127" s="1057"/>
      <c r="AS127" s="1057"/>
      <c r="AT127" s="1058"/>
      <c r="AU127" s="283"/>
      <c r="AV127" s="283"/>
      <c r="AW127" s="283"/>
      <c r="AX127" s="1126" t="s">
        <v>481</v>
      </c>
      <c r="AY127" s="1127"/>
      <c r="AZ127" s="1127"/>
      <c r="BA127" s="1127"/>
      <c r="BB127" s="1127"/>
      <c r="BC127" s="1127"/>
      <c r="BD127" s="1127"/>
      <c r="BE127" s="1128"/>
      <c r="BF127" s="1129" t="s">
        <v>482</v>
      </c>
      <c r="BG127" s="1127"/>
      <c r="BH127" s="1127"/>
      <c r="BI127" s="1127"/>
      <c r="BJ127" s="1127"/>
      <c r="BK127" s="1127"/>
      <c r="BL127" s="1128"/>
      <c r="BM127" s="1129" t="s">
        <v>483</v>
      </c>
      <c r="BN127" s="1127"/>
      <c r="BO127" s="1127"/>
      <c r="BP127" s="1127"/>
      <c r="BQ127" s="1127"/>
      <c r="BR127" s="1127"/>
      <c r="BS127" s="1128"/>
      <c r="BT127" s="1129" t="s">
        <v>484</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485</v>
      </c>
      <c r="CQ127" s="1044"/>
      <c r="CR127" s="1044"/>
      <c r="CS127" s="1044"/>
      <c r="CT127" s="1044"/>
      <c r="CU127" s="1044"/>
      <c r="CV127" s="1044"/>
      <c r="CW127" s="1044"/>
      <c r="CX127" s="1044"/>
      <c r="CY127" s="1044"/>
      <c r="CZ127" s="1044"/>
      <c r="DA127" s="1044"/>
      <c r="DB127" s="1044"/>
      <c r="DC127" s="1044"/>
      <c r="DD127" s="1044"/>
      <c r="DE127" s="1044"/>
      <c r="DF127" s="1045"/>
      <c r="DG127" s="1013" t="s">
        <v>486</v>
      </c>
      <c r="DH127" s="1014"/>
      <c r="DI127" s="1014"/>
      <c r="DJ127" s="1014"/>
      <c r="DK127" s="1014"/>
      <c r="DL127" s="1014" t="s">
        <v>437</v>
      </c>
      <c r="DM127" s="1014"/>
      <c r="DN127" s="1014"/>
      <c r="DO127" s="1014"/>
      <c r="DP127" s="1014"/>
      <c r="DQ127" s="1014" t="s">
        <v>473</v>
      </c>
      <c r="DR127" s="1014"/>
      <c r="DS127" s="1014"/>
      <c r="DT127" s="1014"/>
      <c r="DU127" s="1014"/>
      <c r="DV127" s="1015" t="s">
        <v>473</v>
      </c>
      <c r="DW127" s="1015"/>
      <c r="DX127" s="1015"/>
      <c r="DY127" s="1015"/>
      <c r="DZ127" s="1016"/>
    </row>
    <row r="128" spans="1:130" s="247" customFormat="1" ht="26.25" customHeight="1" thickBot="1" x14ac:dyDescent="0.2">
      <c r="A128" s="1137" t="s">
        <v>487</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488</v>
      </c>
      <c r="X128" s="1139"/>
      <c r="Y128" s="1139"/>
      <c r="Z128" s="1140"/>
      <c r="AA128" s="1141">
        <v>27476</v>
      </c>
      <c r="AB128" s="1142"/>
      <c r="AC128" s="1142"/>
      <c r="AD128" s="1142"/>
      <c r="AE128" s="1143"/>
      <c r="AF128" s="1144">
        <v>23410</v>
      </c>
      <c r="AG128" s="1142"/>
      <c r="AH128" s="1142"/>
      <c r="AI128" s="1142"/>
      <c r="AJ128" s="1143"/>
      <c r="AK128" s="1144">
        <v>12329</v>
      </c>
      <c r="AL128" s="1142"/>
      <c r="AM128" s="1142"/>
      <c r="AN128" s="1142"/>
      <c r="AO128" s="1143"/>
      <c r="AP128" s="1145"/>
      <c r="AQ128" s="1146"/>
      <c r="AR128" s="1146"/>
      <c r="AS128" s="1146"/>
      <c r="AT128" s="1147"/>
      <c r="AU128" s="283"/>
      <c r="AV128" s="283"/>
      <c r="AW128" s="283"/>
      <c r="AX128" s="982" t="s">
        <v>489</v>
      </c>
      <c r="AY128" s="983"/>
      <c r="AZ128" s="983"/>
      <c r="BA128" s="983"/>
      <c r="BB128" s="983"/>
      <c r="BC128" s="983"/>
      <c r="BD128" s="983"/>
      <c r="BE128" s="984"/>
      <c r="BF128" s="1148" t="s">
        <v>437</v>
      </c>
      <c r="BG128" s="1149"/>
      <c r="BH128" s="1149"/>
      <c r="BI128" s="1149"/>
      <c r="BJ128" s="1149"/>
      <c r="BK128" s="1149"/>
      <c r="BL128" s="1150"/>
      <c r="BM128" s="1148">
        <v>14.48</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490</v>
      </c>
      <c r="CQ128" s="1131"/>
      <c r="CR128" s="1131"/>
      <c r="CS128" s="1131"/>
      <c r="CT128" s="1131"/>
      <c r="CU128" s="1131"/>
      <c r="CV128" s="1131"/>
      <c r="CW128" s="1131"/>
      <c r="CX128" s="1131"/>
      <c r="CY128" s="1131"/>
      <c r="CZ128" s="1131"/>
      <c r="DA128" s="1131"/>
      <c r="DB128" s="1131"/>
      <c r="DC128" s="1131"/>
      <c r="DD128" s="1131"/>
      <c r="DE128" s="1131"/>
      <c r="DF128" s="1132"/>
      <c r="DG128" s="1133" t="s">
        <v>437</v>
      </c>
      <c r="DH128" s="1134"/>
      <c r="DI128" s="1134"/>
      <c r="DJ128" s="1134"/>
      <c r="DK128" s="1134"/>
      <c r="DL128" s="1134" t="s">
        <v>137</v>
      </c>
      <c r="DM128" s="1134"/>
      <c r="DN128" s="1134"/>
      <c r="DO128" s="1134"/>
      <c r="DP128" s="1134"/>
      <c r="DQ128" s="1134" t="s">
        <v>437</v>
      </c>
      <c r="DR128" s="1134"/>
      <c r="DS128" s="1134"/>
      <c r="DT128" s="1134"/>
      <c r="DU128" s="1134"/>
      <c r="DV128" s="1135" t="s">
        <v>437</v>
      </c>
      <c r="DW128" s="1135"/>
      <c r="DX128" s="1135"/>
      <c r="DY128" s="1135"/>
      <c r="DZ128" s="1136"/>
    </row>
    <row r="129" spans="1:131" s="247" customFormat="1" ht="26.25" customHeight="1" x14ac:dyDescent="0.15">
      <c r="A129" s="1024" t="s">
        <v>105</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491</v>
      </c>
      <c r="X129" s="1168"/>
      <c r="Y129" s="1168"/>
      <c r="Z129" s="1169"/>
      <c r="AA129" s="1052">
        <v>5847239</v>
      </c>
      <c r="AB129" s="1053"/>
      <c r="AC129" s="1053"/>
      <c r="AD129" s="1053"/>
      <c r="AE129" s="1054"/>
      <c r="AF129" s="1055">
        <v>5838035</v>
      </c>
      <c r="AG129" s="1053"/>
      <c r="AH129" s="1053"/>
      <c r="AI129" s="1053"/>
      <c r="AJ129" s="1054"/>
      <c r="AK129" s="1055">
        <v>5925282</v>
      </c>
      <c r="AL129" s="1053"/>
      <c r="AM129" s="1053"/>
      <c r="AN129" s="1053"/>
      <c r="AO129" s="1054"/>
      <c r="AP129" s="1170"/>
      <c r="AQ129" s="1171"/>
      <c r="AR129" s="1171"/>
      <c r="AS129" s="1171"/>
      <c r="AT129" s="1172"/>
      <c r="AU129" s="285"/>
      <c r="AV129" s="285"/>
      <c r="AW129" s="285"/>
      <c r="AX129" s="1161" t="s">
        <v>492</v>
      </c>
      <c r="AY129" s="1044"/>
      <c r="AZ129" s="1044"/>
      <c r="BA129" s="1044"/>
      <c r="BB129" s="1044"/>
      <c r="BC129" s="1044"/>
      <c r="BD129" s="1044"/>
      <c r="BE129" s="1045"/>
      <c r="BF129" s="1162" t="s">
        <v>437</v>
      </c>
      <c r="BG129" s="1163"/>
      <c r="BH129" s="1163"/>
      <c r="BI129" s="1163"/>
      <c r="BJ129" s="1163"/>
      <c r="BK129" s="1163"/>
      <c r="BL129" s="1164"/>
      <c r="BM129" s="1162">
        <v>19.48</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493</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494</v>
      </c>
      <c r="X130" s="1168"/>
      <c r="Y130" s="1168"/>
      <c r="Z130" s="1169"/>
      <c r="AA130" s="1052">
        <v>817749</v>
      </c>
      <c r="AB130" s="1053"/>
      <c r="AC130" s="1053"/>
      <c r="AD130" s="1053"/>
      <c r="AE130" s="1054"/>
      <c r="AF130" s="1055">
        <v>809028</v>
      </c>
      <c r="AG130" s="1053"/>
      <c r="AH130" s="1053"/>
      <c r="AI130" s="1053"/>
      <c r="AJ130" s="1054"/>
      <c r="AK130" s="1055">
        <v>882574</v>
      </c>
      <c r="AL130" s="1053"/>
      <c r="AM130" s="1053"/>
      <c r="AN130" s="1053"/>
      <c r="AO130" s="1054"/>
      <c r="AP130" s="1170"/>
      <c r="AQ130" s="1171"/>
      <c r="AR130" s="1171"/>
      <c r="AS130" s="1171"/>
      <c r="AT130" s="1172"/>
      <c r="AU130" s="285"/>
      <c r="AV130" s="285"/>
      <c r="AW130" s="285"/>
      <c r="AX130" s="1161" t="s">
        <v>495</v>
      </c>
      <c r="AY130" s="1044"/>
      <c r="AZ130" s="1044"/>
      <c r="BA130" s="1044"/>
      <c r="BB130" s="1044"/>
      <c r="BC130" s="1044"/>
      <c r="BD130" s="1044"/>
      <c r="BE130" s="1045"/>
      <c r="BF130" s="1198">
        <v>11.6</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496</v>
      </c>
      <c r="X131" s="1206"/>
      <c r="Y131" s="1206"/>
      <c r="Z131" s="1207"/>
      <c r="AA131" s="1099">
        <v>5029490</v>
      </c>
      <c r="AB131" s="1078"/>
      <c r="AC131" s="1078"/>
      <c r="AD131" s="1078"/>
      <c r="AE131" s="1079"/>
      <c r="AF131" s="1077">
        <v>5029007</v>
      </c>
      <c r="AG131" s="1078"/>
      <c r="AH131" s="1078"/>
      <c r="AI131" s="1078"/>
      <c r="AJ131" s="1079"/>
      <c r="AK131" s="1077">
        <v>5042708</v>
      </c>
      <c r="AL131" s="1078"/>
      <c r="AM131" s="1078"/>
      <c r="AN131" s="1078"/>
      <c r="AO131" s="1079"/>
      <c r="AP131" s="1208"/>
      <c r="AQ131" s="1209"/>
      <c r="AR131" s="1209"/>
      <c r="AS131" s="1209"/>
      <c r="AT131" s="1210"/>
      <c r="AU131" s="285"/>
      <c r="AV131" s="285"/>
      <c r="AW131" s="285"/>
      <c r="AX131" s="1180" t="s">
        <v>497</v>
      </c>
      <c r="AY131" s="1131"/>
      <c r="AZ131" s="1131"/>
      <c r="BA131" s="1131"/>
      <c r="BB131" s="1131"/>
      <c r="BC131" s="1131"/>
      <c r="BD131" s="1131"/>
      <c r="BE131" s="1132"/>
      <c r="BF131" s="1181">
        <v>45.7</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498</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499</v>
      </c>
      <c r="W132" s="1191"/>
      <c r="X132" s="1191"/>
      <c r="Y132" s="1191"/>
      <c r="Z132" s="1192"/>
      <c r="AA132" s="1193">
        <v>11.16208602</v>
      </c>
      <c r="AB132" s="1194"/>
      <c r="AC132" s="1194"/>
      <c r="AD132" s="1194"/>
      <c r="AE132" s="1195"/>
      <c r="AF132" s="1196">
        <v>11.5469714</v>
      </c>
      <c r="AG132" s="1194"/>
      <c r="AH132" s="1194"/>
      <c r="AI132" s="1194"/>
      <c r="AJ132" s="1195"/>
      <c r="AK132" s="1196">
        <v>12.17885311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500</v>
      </c>
      <c r="W133" s="1174"/>
      <c r="X133" s="1174"/>
      <c r="Y133" s="1174"/>
      <c r="Z133" s="1175"/>
      <c r="AA133" s="1176">
        <v>11.2</v>
      </c>
      <c r="AB133" s="1177"/>
      <c r="AC133" s="1177"/>
      <c r="AD133" s="1177"/>
      <c r="AE133" s="1178"/>
      <c r="AF133" s="1176">
        <v>11.2</v>
      </c>
      <c r="AG133" s="1177"/>
      <c r="AH133" s="1177"/>
      <c r="AI133" s="1177"/>
      <c r="AJ133" s="1178"/>
      <c r="AK133" s="1176">
        <v>11.6</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kSy9TUVgufN6WnT3rHud3LcUQaO8iBkkqm66D3/iI+T1bFUK/qfuz8XUibhl0pqqRfB3ShZO7SFVFGQNJ8sH7Q==" saltValue="tVHqXfe5BrbPXaLMikW25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46" zoomScaleNormal="85" zoomScaleSheetLayoutView="100" workbookViewId="0">
      <selection activeCell="AS73" sqref="AS73"/>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qnttRCSIlR1OKdhYhqp0B3B0lIuTj4FtxmZhjCakWnJUjyYhvMxt2qYIFPrXxgkkZKgwnEGVhEz/bTsv3ZQUVA==" saltValue="ci1gJmgySep31U/8iA3+R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16"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qD235nGBU5atqcEJRoTbk8EftfIVG4ufFyxWkXNbsOj6iMX5WzkTlZ5CwZYUnwblc4hqm1INc5b5t8HKyGbcw==" saltValue="hsyPoowU3UNz3OxymeODQQ=="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504</v>
      </c>
      <c r="AP7" s="304"/>
      <c r="AQ7" s="305" t="s">
        <v>505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506</v>
      </c>
      <c r="AQ8" s="311" t="s">
        <v>507</v>
      </c>
      <c r="AR8" s="312" t="s">
        <v>508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509</v>
      </c>
      <c r="AL9" s="1217"/>
      <c r="AM9" s="1217"/>
      <c r="AN9" s="1218"/>
      <c r="AO9" s="313">
        <v>1423835</v>
      </c>
      <c r="AP9" s="313">
        <v>81010</v>
      </c>
      <c r="AQ9" s="314">
        <v>85177</v>
      </c>
      <c r="AR9" s="315">
        <v>-4.9000000000000004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510</v>
      </c>
      <c r="AL10" s="1217"/>
      <c r="AM10" s="1217"/>
      <c r="AN10" s="1218"/>
      <c r="AO10" s="316">
        <v>206120</v>
      </c>
      <c r="AP10" s="316">
        <v>11727</v>
      </c>
      <c r="AQ10" s="317">
        <v>6907</v>
      </c>
      <c r="AR10" s="318">
        <v>69.8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511</v>
      </c>
      <c r="AL11" s="1217"/>
      <c r="AM11" s="1217"/>
      <c r="AN11" s="1218"/>
      <c r="AO11" s="316">
        <v>400292</v>
      </c>
      <c r="AP11" s="316">
        <v>22775</v>
      </c>
      <c r="AQ11" s="317">
        <v>10862</v>
      </c>
      <c r="AR11" s="318">
        <v>109.7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512</v>
      </c>
      <c r="AL12" s="1217"/>
      <c r="AM12" s="1217"/>
      <c r="AN12" s="1218"/>
      <c r="AO12" s="316" t="s">
        <v>513</v>
      </c>
      <c r="AP12" s="316" t="s">
        <v>513</v>
      </c>
      <c r="AQ12" s="317">
        <v>1188</v>
      </c>
      <c r="AR12" s="318" t="s">
        <v>513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514</v>
      </c>
      <c r="AL13" s="1217"/>
      <c r="AM13" s="1217"/>
      <c r="AN13" s="1218"/>
      <c r="AO13" s="316" t="s">
        <v>513</v>
      </c>
      <c r="AP13" s="316" t="s">
        <v>513</v>
      </c>
      <c r="AQ13" s="317">
        <v>0</v>
      </c>
      <c r="AR13" s="318" t="s">
        <v>513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515</v>
      </c>
      <c r="AL14" s="1217"/>
      <c r="AM14" s="1217"/>
      <c r="AN14" s="1218"/>
      <c r="AO14" s="316">
        <v>49378</v>
      </c>
      <c r="AP14" s="316">
        <v>2809</v>
      </c>
      <c r="AQ14" s="317">
        <v>3894</v>
      </c>
      <c r="AR14" s="318">
        <v>-27.9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516</v>
      </c>
      <c r="AL15" s="1217"/>
      <c r="AM15" s="1217"/>
      <c r="AN15" s="1218"/>
      <c r="AO15" s="316">
        <v>17373</v>
      </c>
      <c r="AP15" s="316">
        <v>988</v>
      </c>
      <c r="AQ15" s="317">
        <v>2213</v>
      </c>
      <c r="AR15" s="318">
        <v>-55.4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517</v>
      </c>
      <c r="AL16" s="1220"/>
      <c r="AM16" s="1220"/>
      <c r="AN16" s="1221"/>
      <c r="AO16" s="316">
        <v>-101586</v>
      </c>
      <c r="AP16" s="316">
        <v>-5780</v>
      </c>
      <c r="AQ16" s="317">
        <v>-7350</v>
      </c>
      <c r="AR16" s="318">
        <v>-21.4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186</v>
      </c>
      <c r="AL17" s="1220"/>
      <c r="AM17" s="1220"/>
      <c r="AN17" s="1221"/>
      <c r="AO17" s="316">
        <v>1995412</v>
      </c>
      <c r="AP17" s="316">
        <v>113530</v>
      </c>
      <c r="AQ17" s="317">
        <v>102890</v>
      </c>
      <c r="AR17" s="318">
        <v>10.3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519</v>
      </c>
      <c r="AP20" s="324" t="s">
        <v>520</v>
      </c>
      <c r="AQ20" s="325" t="s">
        <v>521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522</v>
      </c>
      <c r="AL21" s="1212"/>
      <c r="AM21" s="1212"/>
      <c r="AN21" s="1213"/>
      <c r="AO21" s="328">
        <v>9.2200000000000006</v>
      </c>
      <c r="AP21" s="329">
        <v>9.36</v>
      </c>
      <c r="AQ21" s="330">
        <v>-0.14000000000000001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523</v>
      </c>
      <c r="AL22" s="1212"/>
      <c r="AM22" s="1212"/>
      <c r="AN22" s="1213"/>
      <c r="AO22" s="333">
        <v>96.9</v>
      </c>
      <c r="AP22" s="334">
        <v>97.4</v>
      </c>
      <c r="AQ22" s="335">
        <v>-0.5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504</v>
      </c>
      <c r="AP30" s="304"/>
      <c r="AQ30" s="305" t="s">
        <v>505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506</v>
      </c>
      <c r="AQ31" s="311" t="s">
        <v>507</v>
      </c>
      <c r="AR31" s="312" t="s">
        <v>508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527</v>
      </c>
      <c r="AL32" s="1228"/>
      <c r="AM32" s="1228"/>
      <c r="AN32" s="1229"/>
      <c r="AO32" s="343">
        <v>1247013</v>
      </c>
      <c r="AP32" s="343">
        <v>70950</v>
      </c>
      <c r="AQ32" s="344">
        <v>58829</v>
      </c>
      <c r="AR32" s="345">
        <v>20.6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528</v>
      </c>
      <c r="AL33" s="1228"/>
      <c r="AM33" s="1228"/>
      <c r="AN33" s="1229"/>
      <c r="AO33" s="343" t="s">
        <v>513</v>
      </c>
      <c r="AP33" s="343" t="s">
        <v>513</v>
      </c>
      <c r="AQ33" s="344" t="s">
        <v>513</v>
      </c>
      <c r="AR33" s="345" t="s">
        <v>513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529</v>
      </c>
      <c r="AL34" s="1228"/>
      <c r="AM34" s="1228"/>
      <c r="AN34" s="1229"/>
      <c r="AO34" s="343" t="s">
        <v>513</v>
      </c>
      <c r="AP34" s="343" t="s">
        <v>513</v>
      </c>
      <c r="AQ34" s="344">
        <v>5</v>
      </c>
      <c r="AR34" s="345" t="s">
        <v>513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530</v>
      </c>
      <c r="AL35" s="1228"/>
      <c r="AM35" s="1228"/>
      <c r="AN35" s="1229"/>
      <c r="AO35" s="343">
        <v>249067</v>
      </c>
      <c r="AP35" s="343">
        <v>14171</v>
      </c>
      <c r="AQ35" s="344">
        <v>16408</v>
      </c>
      <c r="AR35" s="345">
        <v>-13.6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531</v>
      </c>
      <c r="AL36" s="1228"/>
      <c r="AM36" s="1228"/>
      <c r="AN36" s="1229"/>
      <c r="AO36" s="343">
        <v>7668</v>
      </c>
      <c r="AP36" s="343">
        <v>436</v>
      </c>
      <c r="AQ36" s="344">
        <v>2516</v>
      </c>
      <c r="AR36" s="345">
        <v>-82.7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532</v>
      </c>
      <c r="AL37" s="1228"/>
      <c r="AM37" s="1228"/>
      <c r="AN37" s="1229"/>
      <c r="AO37" s="343">
        <v>5299</v>
      </c>
      <c r="AP37" s="343">
        <v>301</v>
      </c>
      <c r="AQ37" s="344">
        <v>345</v>
      </c>
      <c r="AR37" s="345">
        <v>-12.8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533</v>
      </c>
      <c r="AL38" s="1231"/>
      <c r="AM38" s="1231"/>
      <c r="AN38" s="1232"/>
      <c r="AO38" s="346" t="s">
        <v>513</v>
      </c>
      <c r="AP38" s="346" t="s">
        <v>513</v>
      </c>
      <c r="AQ38" s="347">
        <v>2</v>
      </c>
      <c r="AR38" s="335" t="s">
        <v>513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534</v>
      </c>
      <c r="AL39" s="1231"/>
      <c r="AM39" s="1231"/>
      <c r="AN39" s="1232"/>
      <c r="AO39" s="343">
        <v>-12329</v>
      </c>
      <c r="AP39" s="343">
        <v>-701</v>
      </c>
      <c r="AQ39" s="344">
        <v>-6030</v>
      </c>
      <c r="AR39" s="345">
        <v>-88.4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535</v>
      </c>
      <c r="AL40" s="1228"/>
      <c r="AM40" s="1228"/>
      <c r="AN40" s="1229"/>
      <c r="AO40" s="343">
        <v>-882574</v>
      </c>
      <c r="AP40" s="343">
        <v>-50215</v>
      </c>
      <c r="AQ40" s="344">
        <v>-49894</v>
      </c>
      <c r="AR40" s="345">
        <v>0.6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297</v>
      </c>
      <c r="AL41" s="1234"/>
      <c r="AM41" s="1234"/>
      <c r="AN41" s="1235"/>
      <c r="AO41" s="343">
        <v>614144</v>
      </c>
      <c r="AP41" s="343">
        <v>34942</v>
      </c>
      <c r="AQ41" s="344">
        <v>22182</v>
      </c>
      <c r="AR41" s="345">
        <v>57.5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504</v>
      </c>
      <c r="AN49" s="1224" t="s">
        <v>539</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540</v>
      </c>
      <c r="AO50" s="360" t="s">
        <v>541</v>
      </c>
      <c r="AP50" s="361" t="s">
        <v>542</v>
      </c>
      <c r="AQ50" s="362" t="s">
        <v>543</v>
      </c>
      <c r="AR50" s="363" t="s">
        <v>544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545</v>
      </c>
      <c r="AL51" s="356"/>
      <c r="AM51" s="364">
        <v>1188742</v>
      </c>
      <c r="AN51" s="365">
        <v>62179</v>
      </c>
      <c r="AO51" s="366">
        <v>-19.3</v>
      </c>
      <c r="AP51" s="367">
        <v>63727</v>
      </c>
      <c r="AQ51" s="368">
        <v>-40.200000000000003</v>
      </c>
      <c r="AR51" s="369">
        <v>20.9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546</v>
      </c>
      <c r="AM52" s="372">
        <v>922795</v>
      </c>
      <c r="AN52" s="373">
        <v>48268</v>
      </c>
      <c r="AO52" s="374">
        <v>20.9</v>
      </c>
      <c r="AP52" s="375">
        <v>34577</v>
      </c>
      <c r="AQ52" s="376">
        <v>-24.1</v>
      </c>
      <c r="AR52" s="377">
        <v>45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547</v>
      </c>
      <c r="AL53" s="356"/>
      <c r="AM53" s="364">
        <v>934215</v>
      </c>
      <c r="AN53" s="365">
        <v>49790</v>
      </c>
      <c r="AO53" s="366">
        <v>-19.899999999999999</v>
      </c>
      <c r="AP53" s="367">
        <v>66954</v>
      </c>
      <c r="AQ53" s="368">
        <v>5.0999999999999996</v>
      </c>
      <c r="AR53" s="369">
        <v>-25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546</v>
      </c>
      <c r="AM54" s="372">
        <v>729371</v>
      </c>
      <c r="AN54" s="373">
        <v>38873</v>
      </c>
      <c r="AO54" s="374">
        <v>-19.5</v>
      </c>
      <c r="AP54" s="375">
        <v>37305</v>
      </c>
      <c r="AQ54" s="376">
        <v>7.9</v>
      </c>
      <c r="AR54" s="377">
        <v>-27.4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548</v>
      </c>
      <c r="AL55" s="356"/>
      <c r="AM55" s="364">
        <v>778015</v>
      </c>
      <c r="AN55" s="365">
        <v>42396</v>
      </c>
      <c r="AO55" s="366">
        <v>-14.9</v>
      </c>
      <c r="AP55" s="367">
        <v>72656</v>
      </c>
      <c r="AQ55" s="368">
        <v>8.5</v>
      </c>
      <c r="AR55" s="369">
        <v>-23.4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546</v>
      </c>
      <c r="AM56" s="372">
        <v>609727</v>
      </c>
      <c r="AN56" s="373">
        <v>33226</v>
      </c>
      <c r="AO56" s="374">
        <v>-14.5</v>
      </c>
      <c r="AP56" s="375">
        <v>36448</v>
      </c>
      <c r="AQ56" s="376">
        <v>-2.2999999999999998</v>
      </c>
      <c r="AR56" s="377">
        <v>-12.2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549</v>
      </c>
      <c r="AL57" s="356"/>
      <c r="AM57" s="364">
        <v>653740</v>
      </c>
      <c r="AN57" s="365">
        <v>36473</v>
      </c>
      <c r="AO57" s="366">
        <v>-14</v>
      </c>
      <c r="AP57" s="367">
        <v>65080</v>
      </c>
      <c r="AQ57" s="368">
        <v>-10.4</v>
      </c>
      <c r="AR57" s="369">
        <v>-3.6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546</v>
      </c>
      <c r="AM58" s="372">
        <v>378317</v>
      </c>
      <c r="AN58" s="373">
        <v>21107</v>
      </c>
      <c r="AO58" s="374">
        <v>-36.5</v>
      </c>
      <c r="AP58" s="375">
        <v>38201</v>
      </c>
      <c r="AQ58" s="376">
        <v>4.8</v>
      </c>
      <c r="AR58" s="377">
        <v>-41.3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550</v>
      </c>
      <c r="AL59" s="356"/>
      <c r="AM59" s="364">
        <v>916406</v>
      </c>
      <c r="AN59" s="365">
        <v>52140</v>
      </c>
      <c r="AO59" s="366">
        <v>43</v>
      </c>
      <c r="AP59" s="367">
        <v>79288</v>
      </c>
      <c r="AQ59" s="368">
        <v>21.8</v>
      </c>
      <c r="AR59" s="369">
        <v>21.2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546</v>
      </c>
      <c r="AM60" s="372">
        <v>681241</v>
      </c>
      <c r="AN60" s="373">
        <v>38760</v>
      </c>
      <c r="AO60" s="374">
        <v>83.6</v>
      </c>
      <c r="AP60" s="375">
        <v>41870</v>
      </c>
      <c r="AQ60" s="376">
        <v>9.6</v>
      </c>
      <c r="AR60" s="377">
        <v>74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551</v>
      </c>
      <c r="AL61" s="378"/>
      <c r="AM61" s="379">
        <v>894224</v>
      </c>
      <c r="AN61" s="380">
        <v>48596</v>
      </c>
      <c r="AO61" s="381">
        <v>-5</v>
      </c>
      <c r="AP61" s="382">
        <v>69541</v>
      </c>
      <c r="AQ61" s="383">
        <v>-3</v>
      </c>
      <c r="AR61" s="369">
        <v>-2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546</v>
      </c>
      <c r="AM62" s="372">
        <v>664290</v>
      </c>
      <c r="AN62" s="373">
        <v>36047</v>
      </c>
      <c r="AO62" s="374">
        <v>6.8</v>
      </c>
      <c r="AP62" s="375">
        <v>37680</v>
      </c>
      <c r="AQ62" s="376">
        <v>-0.8</v>
      </c>
      <c r="AR62" s="377">
        <v>7.6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IpOeevM2W2RwDSximTdfsKehV5fiCPzvIXraBU+r6H0uRwfDR1vPMuQvkq84yZZq1V8S9FkivQhg3mZdfmrtQg==" saltValue="3NPrVUVnsJ9GynmM24Njv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G82" zoomScaleNormal="100" zoomScaleSheetLayoutView="55" workbookViewId="0">
      <selection activeCell="CJ116" sqref="CJ116"/>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20" spans="125:125" ht="13.5" hidden="1" customHeight="1" x14ac:dyDescent="0.15"/>
    <row r="121" spans="125:125" ht="13.5" hidden="1" customHeight="1" x14ac:dyDescent="0.15">
      <c r="DU121" s="291"/>
    </row>
  </sheetData>
  <sheetProtection algorithmName="SHA-512" hashValue="YijsQ0jwddGYBC/4pNE4KDdrinJkoWVG97svHjHF/ijWfiDebi7B4yWlsdGqqxDpSgCphdzu35lnsI//rhGqsg==" saltValue="itCl4oxhf5jQ7QqiAvWQ2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2" zoomScaleNormal="100" zoomScaleSheetLayoutView="55" workbookViewId="0">
      <selection activeCell="BK103" sqref="BK103"/>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sheetData>
  <sheetProtection algorithmName="SHA-512" hashValue="Fx/S5EG4dgIiXkajxoDd29UX37Ykkz/LqJUEo7PDl2qyYsZ6hopcTuNzvqviUbGkxBia/wktTO97S0M+j9KO/w==" saltValue="usq6tQyUWPCt7FUQ5D9Zi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8" zoomScaleSheetLayoutView="100" workbookViewId="0">
      <selection activeCell="P48" sqref="P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6" t="s">
        <v>3</v>
      </c>
      <c r="D47" s="1236"/>
      <c r="E47" s="1237"/>
      <c r="F47" s="11">
        <v>22.5</v>
      </c>
      <c r="G47" s="12">
        <v>21.89</v>
      </c>
      <c r="H47" s="12">
        <v>19.55</v>
      </c>
      <c r="I47" s="12">
        <v>12.44</v>
      </c>
      <c r="J47" s="13">
        <v>15</v>
      </c>
    </row>
    <row r="48" spans="2:10" ht="57.75" customHeight="1" x14ac:dyDescent="0.15">
      <c r="B48" s="14"/>
      <c r="C48" s="1238" t="s">
        <v>4</v>
      </c>
      <c r="D48" s="1238"/>
      <c r="E48" s="1239"/>
      <c r="F48" s="15">
        <v>4.2</v>
      </c>
      <c r="G48" s="16">
        <v>4.55</v>
      </c>
      <c r="H48" s="16">
        <v>3.99</v>
      </c>
      <c r="I48" s="16">
        <v>3.74</v>
      </c>
      <c r="J48" s="17">
        <v>3.25</v>
      </c>
    </row>
    <row r="49" spans="2:10" ht="57.75" customHeight="1" thickBot="1" x14ac:dyDescent="0.2">
      <c r="B49" s="18"/>
      <c r="C49" s="1240" t="s">
        <v>5</v>
      </c>
      <c r="D49" s="1240"/>
      <c r="E49" s="1241"/>
      <c r="F49" s="19" t="s">
        <v>560</v>
      </c>
      <c r="G49" s="20" t="s">
        <v>561</v>
      </c>
      <c r="H49" s="20" t="s">
        <v>562</v>
      </c>
      <c r="I49" s="20" t="s">
        <v>563</v>
      </c>
      <c r="J49" s="21">
        <v>2.31</v>
      </c>
    </row>
    <row r="50" spans="2:10" ht="13.5" customHeight="1" x14ac:dyDescent="0.15"/>
  </sheetData>
  <sheetProtection algorithmName="SHA-512" hashValue="OBa6R7hBBVXMGwIVcmzmMO0JUBySXZxqO6nlKOnbAV4ti15dMGdCuIG2RBUmrn0BIWRYEFrVrjDoz4ImsXpzuA==" saltValue="7HjACI3+33QWH7S8m/qX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2021-09-24T06:31:18Z</cp:lastPrinted>
  <dcterms:created xsi:type="dcterms:W3CDTF">2021-02-05T03:06:13Z</dcterms:created>
  <dcterms:modified xsi:type="dcterms:W3CDTF">2021-09-27T04:45:49Z</dcterms:modified>
  <cp:category/>
</cp:coreProperties>
</file>