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28920" yWindow="-120" windowWidth="29040" windowHeight="15840" tabRatio="5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<sst xmlns="http://schemas.openxmlformats.org/spreadsheetml/2006/main" count="1146" uniqueCount="616">
  <si>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</si>
  <si>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</si>
  <si>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</si>
  <si>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</si>
  <si>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</si>
  <si>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</si>
  <si>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</si>
  <si>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</si>
  <si>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</si>
  <si>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</si>
  <si>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</si>
  <si>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</si>
  <si>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</si>
  <si>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</si>
  <si>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</si>
  <si>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</si>
  <si>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</si>
  <si>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</si>
  <si>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</si>
  <si>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</si>
  <si>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</si>
  <si>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</si>
  <si>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</si>
  <si>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</si>
  <si>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</si>
  <si>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</si>
  <si>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</si>
  <si>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</si>
  <si>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</si>
  <si>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</si>
  <si>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</si>
  <si>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</si>
  <si>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</si>
  <si>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</si>
  <si>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</si>
  <si>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</si>
  <si>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</si>
  <si>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</si>
  <si>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</si>
  <si>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</si>
  <si>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</si>
  <si>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</si>
  <si>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</si>
  <si>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</si>
  <si>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</si>
  <si>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</si>
  <si>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</si>
  <si>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</si>
  <si>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</si>
  <si>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</si>
  <si>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</si>
  <si>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</si>
  <si>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</si>
  <si>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</si>
  <si>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</si>
  <si>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</si>
  <si>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</si>
  <si>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</si>
  <si>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</si>
  <si>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</si>
  <si>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</si>
  <si>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</si>
  <si>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</si>
  <si>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</si>
  <si>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</si>
  <si>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</si>
  <si>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</si>
  <si>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</si>
  <si>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</si>
  <si>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</si>
  <si>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</si>
  <si>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</si>
  <si>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</si>
  <si>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</si>
  <si>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</si>
  <si>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</si>
  <si>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</si>
  <si>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</si>
  <si>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</si>
  <si>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</si>
  <si>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</si>
  <si>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</si>
  <si>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</si>
  <si>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</si>
  <si>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</si>
  <si>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</si>
  <si>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</si>
  <si>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</si>
  <si>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</si>
  <si>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</si>
  <si>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</si>
  <si>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</si>
  <si>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</si>
  <si>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</si>
  <si>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</si>
  <si>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</si>
  <si>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</si>
  <si>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</si>
  <si>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鳥羽市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</si>
  <si>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</si>
  <si>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</si>
  <si>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</si>
  <si>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</si>
  <si>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</si>
  <si>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</si>
  <si>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</si>
  <si>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</si>
  <si>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</si>
  <si>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</si>
  <si>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</si>
  <si>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</si>
  <si>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</si>
  <si>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</si>
  <si>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</si>
  <si>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</si>
  <si>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</si>
  <si>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</si>
  <si>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</si>
  <si>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</si>
  <si>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</si>
  <si>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</si>
  <si>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</si>
  <si>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</si>
  <si>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</si>
  <si>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</si>
  <si>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</si>
  <si>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</si>
  <si>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</si>
  <si>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</si>
  <si>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</si>
  <si>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</si>
  <si>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</si>
  <si>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</si>
  <si>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</si>
  <si>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</si>
  <si>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</si>
  <si>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</si>
  <si>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</si>
  <si>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</si>
  <si>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</si>
  <si>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</si>
  <si>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</si>
  <si>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</si>
  <si>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</si>
  <si>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</si>
  <si>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</si>
  <si>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</si>
  <si>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</si>
  <si>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</si>
  <si>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</si>
  <si>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</si>
  <si>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</si>
  <si>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</si>
  <si>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</si>
  <si>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</si>
  <si>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</si>
  <si>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</si>
  <si>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</si>
  <si>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</si>
  <si>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</si>
  <si>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</si>
  <si>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</si>
  <si>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</si>
  <si>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</si>
  <si>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</si>
  <si>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</si>
  <si>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</si>
  <si>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</si>
  <si>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</si>
  <si>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</si>
  <si>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</si>
  <si>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</si>
  <si>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</si>
  <si>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</si>
  <si>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</si>
  <si>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</si>
  <si>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</si>
  <si>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</si>
  <si>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</si>
  <si>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</si>
  <si>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</si>
  <si>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</si>
  <si>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</si>
  <si>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</si>
  <si>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</si>
  <si>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</si>
  <si>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</si>
  <si>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</si>
  <si>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</si>
  <si>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</si>
  <si>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</si>
  <si>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</si>
  <si>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</si>
  <si>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</si>
  <si>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</si>
  <si>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</si>
  <si>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</si>
  <si>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</si>
  <si>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</si>
  <si>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</si>
  <si>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</si>
  <si>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</si>
  <si>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</si>
  <si>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</si>
  <si>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</si>
  <si>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</si>
  <si>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</si>
  <si>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</si>
  <si>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</si>
  <si>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</si>
  <si>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</si>
  <si>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三重県鳥羽市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</si>
  <si>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</si>
  <si>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</si>
  <si>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</si>
  <si>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</si>
  <si>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</si>
  <si>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</si>
  <si>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</si>
  <si>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</si>
  <si>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</si>
  <si>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</si>
  <si>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</si>
  <si>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</si>
  <si>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</si>
  <si>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</si>
  <si>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</si>
  <si>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</si>
  <si>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</si>
  <si>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</si>
  <si>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</si>
  <si>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</si>
  <si>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</si>
  <si>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</si>
  <si>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</si>
  <si>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</si>
  <si>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</si>
  <si>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</si>
  <si>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</si>
  <si>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</si>
  <si>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</si>
  <si>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</si>
  <si>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</si>
  <si>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</si>
  <si>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</si>
  <si>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</si>
  <si>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</si>
  <si>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</si>
  <si>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</si>
  <si>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</si>
  <si>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</si>
  <si>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</si>
  <si>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</si>
  <si>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</si>
  <si>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</si>
  <si>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</si>
  <si>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</si>
  <si>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</si>
  <si>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</si>
  <si>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</si>
  <si>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</si>
  <si>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</si>
  <si>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</si>
  <si>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</si>
  <si>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</si>
  <si>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</si>
  <si>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</si>
  <si>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</si>
  <si>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</si>
  <si>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</si>
  <si>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</si>
  <si>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</si>
  <si>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</si>
  <si>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</si>
  <si>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</si>
  <si>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</si>
  <si>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</si>
  <si>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</si>
  <si>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</si>
  <si>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</si>
  <si>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</si>
  <si>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</si>
  <si>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</si>
  <si>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</si>
  <si>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</si>
  <si>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</si>
  <si>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</si>
  <si>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</si>
  <si>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</si>
  <si>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</si>
  <si>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</si>
  <si>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</si>
  <si>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</si>
  <si>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</si>
  <si>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</si>
  <si>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</si>
  <si>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</si>
  <si>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</si>
  <si>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</si>
  <si>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</si>
  <si>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</si>
  <si>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</si>
  <si>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</si>
  <si>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</si>
  <si>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</si>
  <si>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</si>
  <si>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</si>
  <si>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</si>
  <si>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</si>
  <si>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</si>
  <si>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</si>
  <si>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</si>
  <si>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</si>
  <si>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</si>
  <si>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</si>
  <si>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</si>
  <si>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</si>
  <si>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</si>
  <si>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</si>
  <si>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</si>
  <si>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</si>
  <si>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</si>
  <si>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</si>
  <si>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</si>
  <si>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</si>
  <si>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</si>
  <si>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</si>
  <si>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</si>
  <si>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交通</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</si>
  <si>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</si>
  <si>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</si>
  <si>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</si>
  <si>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</si>
  <si>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</si>
  <si>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</si>
  <si>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</si>
  <si>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</si>
  <si>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</si>
  <si>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</si>
  <si>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</si>
  <si>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</si>
  <si>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</si>
  <si>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</si>
  <si>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</si>
  <si>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</si>
  <si>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</si>
  <si>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</si>
  <si>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</si>
  <si>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</si>
  <si>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</si>
  <si>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</si>
  <si>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</si>
  <si>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</si>
  <si>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</si>
  <si>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</si>
  <si>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</si>
  <si>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</si>
  <si>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</si>
  <si>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</si>
  <si>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</si>
  <si>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</si>
  <si>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</si>
  <si>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</si>
  <si>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</si>
  <si>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三重県鳥羽市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</si>
  <si>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</si>
  <si>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</si>
  <si>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</si>
  <si>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</si>
  <si>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</si>
  <si>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</si>
  <si>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</si>
  <si>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</si>
  <si>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</si>
  <si>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</si>
  <si>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</si>
  <si>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</si>
  <si>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</si>
  <si>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</si>
  <si>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</si>
  <si>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</si>
  <si>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</si>
  <si>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</si>
  <si>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</si>
  <si>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</si>
  <si>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</si>
  <si>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</si>
  <si>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</si>
  <si>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</si>
  <si>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</si>
  <si>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</si>
  <si>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</si>
  <si>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</si>
  <si>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</si>
  <si>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</si>
  <si>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</si>
  <si>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</si>
  <si>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</si>
  <si>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</si>
  <si>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</si>
  <si>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</si>
  <si>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</si>
  <si>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</si>
  <si>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定期航路事業特別会計</t>
    <phoneticPr fontId="5"/>
  </si>
  <si>
    <t>法非適用企業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</si>
  <si>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</si>
  <si>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</si>
  <si>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</si>
  <si>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</si>
  <si>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</si>
  <si>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</si>
  <si>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</si>
  <si>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</si>
  <si>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</si>
  <si>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</si>
  <si>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</si>
  <si>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</si>
  <si>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</si>
  <si>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</si>
  <si>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</si>
  <si>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</si>
  <si>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</si>
  <si>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</si>
  <si>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</si>
  <si>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</si>
  <si>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</si>
  <si>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</si>
  <si>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</si>
  <si>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</si>
  <si>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</si>
  <si>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</si>
  <si>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</si>
  <si>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</si>
  <si>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</si>
  <si>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</si>
  <si>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</si>
  <si>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</si>
  <si>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</si>
  <si>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</si>
  <si>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</si>
  <si>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</si>
  <si>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</si>
  <si>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</si>
  <si>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</si>
  <si>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</si>
  <si>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</si>
  <si>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</si>
  <si>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</si>
  <si>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</si>
  <si>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</si>
  <si>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</si>
  <si>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</si>
  <si>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</si>
  <si>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</si>
  <si>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</si>
  <si>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</si>
  <si>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</si>
  <si>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</si>
  <si>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</si>
  <si>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</si>
  <si>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</si>
  <si>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</si>
  <si>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</si>
  <si>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</si>
  <si>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</si>
  <si>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</si>
  <si>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</si>
  <si>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</si>
  <si>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</si>
  <si>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定期航路事業特別会計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</si>
  <si>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</si>
  <si>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</si>
  <si>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</si>
  <si>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</si>
  <si>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</si>
  <si>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</si>
  <si>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</si>
  <si>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</si>
  <si>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</si>
  <si>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</si>
  <si>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</si>
  <si>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</si>
  <si>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</si>
  <si>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</si>
  <si>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</si>
  <si>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</si>
  <si>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</si>
  <si>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</si>
  <si>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</si>
  <si>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</si>
  <si>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</si>
  <si>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</si>
  <si>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</si>
  <si>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</si>
  <si>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</si>
  <si>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</si>
  <si>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</si>
  <si>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</si>
  <si>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</si>
  <si>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</si>
  <si>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</si>
  <si>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</si>
  <si>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</si>
  <si>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</si>
  <si>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</si>
  <si>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</si>
  <si>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</si>
  <si>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</si>
  <si>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</si>
  <si>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</si>
  <si>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</si>
  <si>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</si>
  <si>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</si>
  <si>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</si>
  <si>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</si>
  <si>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</si>
  <si>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</si>
  <si>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</si>
  <si>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</si>
  <si>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</si>
  <si>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</si>
  <si>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</si>
  <si>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</si>
  <si>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</si>
  <si>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</si>
  <si>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</si>
  <si>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</si>
  <si>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</si>
  <si>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</si>
  <si>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</si>
  <si>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</si>
  <si>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</si>
  <si>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</si>
  <si>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</si>
  <si>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</si>
  <si>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</si>
  <si>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</si>
  <si>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</si>
  <si>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</si>
  <si>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</si>
  <si>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</si>
  <si>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</si>
  <si>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</si>
  <si>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</si>
  <si>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</si>
  <si>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</si>
  <si>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</si>
  <si>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</si>
  <si>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</si>
  <si>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</si>
  <si>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</si>
  <si>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</si>
  <si>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</si>
  <si>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</si>
  <si>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</si>
  <si>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1.43</t>
  </si>
  <si>
    <t>▲ 0.29</t>
  </si>
  <si>
    <t>水道事業会計</t>
  </si>
  <si>
    <t>一般会計</t>
  </si>
  <si>
    <t>介護保険事業特別会計</t>
  </si>
  <si>
    <t>国民健康保険事業特別会計</t>
  </si>
  <si>
    <t>後期高齢者医療特別会計</t>
  </si>
  <si>
    <t>定期航路事業特別会計</t>
  </si>
  <si>
    <t>特定環境保全公共下水道事業特別会計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</si>
  <si>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</si>
  <si>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</si>
  <si>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</si>
  <si>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</si>
  <si>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</si>
  <si>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</si>
  <si>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</si>
  <si>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</si>
  <si>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</si>
  <si>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</si>
  <si>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</si>
  <si>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鳥羽市開発公社</t>
    <rPh sb="0" eb="3">
      <t>トバシ</t>
    </rPh>
    <rPh sb="3" eb="5">
      <t>カイハツ</t>
    </rPh>
    <rPh sb="5" eb="7">
      <t>コウシャ</t>
    </rPh>
    <phoneticPr fontId="2"/>
  </si>
  <si>
    <t>鳥羽市武道振興会</t>
    <rPh sb="0" eb="3">
      <t>トバシ</t>
    </rPh>
    <rPh sb="3" eb="5">
      <t>ブドウ</t>
    </rPh>
    <rPh sb="5" eb="8">
      <t>シンコウカイ</t>
    </rPh>
    <phoneticPr fontId="2"/>
  </si>
  <si>
    <t>-</t>
    <phoneticPr fontId="2"/>
  </si>
  <si>
    <t>地方創生拠点整備交付金基金</t>
    <rPh sb="0" eb="2">
      <t>チホウ</t>
    </rPh>
    <rPh sb="2" eb="4">
      <t>ソウセイ</t>
    </rPh>
    <rPh sb="4" eb="6">
      <t>キョテン</t>
    </rPh>
    <rPh sb="6" eb="8">
      <t>セイビ</t>
    </rPh>
    <rPh sb="8" eb="11">
      <t>コウフキン</t>
    </rPh>
    <rPh sb="11" eb="13">
      <t>キキン</t>
    </rPh>
    <phoneticPr fontId="2"/>
  </si>
  <si>
    <t>ふるさと創生基金</t>
    <rPh sb="4" eb="6">
      <t>ソウセイ</t>
    </rPh>
    <rPh sb="6" eb="8">
      <t>キキン</t>
    </rPh>
    <phoneticPr fontId="2"/>
  </si>
  <si>
    <t>観光振興基金</t>
    <rPh sb="0" eb="2">
      <t>カンコウ</t>
    </rPh>
    <rPh sb="2" eb="4">
      <t>シンコウ</t>
    </rPh>
    <rPh sb="4" eb="6">
      <t>キキン</t>
    </rPh>
    <phoneticPr fontId="2"/>
  </si>
  <si>
    <t>庁舎等改修基金</t>
    <phoneticPr fontId="5"/>
  </si>
  <si>
    <t>都市計画事業基金</t>
    <rPh sb="0" eb="2">
      <t>トシ</t>
    </rPh>
    <rPh sb="2" eb="4">
      <t>ケイカク</t>
    </rPh>
    <rPh sb="4" eb="6">
      <t>ジギョウ</t>
    </rPh>
    <rPh sb="6" eb="8">
      <t>キキン</t>
    </rPh>
    <phoneticPr fontId="2"/>
  </si>
  <si>
    <t>鳥羽志勢広域連合（一般会計）</t>
    <rPh sb="0" eb="2">
      <t>トバ</t>
    </rPh>
    <rPh sb="2" eb="3">
      <t>シ</t>
    </rPh>
    <rPh sb="3" eb="4">
      <t>セイ</t>
    </rPh>
    <rPh sb="4" eb="6">
      <t>コウイキ</t>
    </rPh>
    <rPh sb="6" eb="8">
      <t>レンゴウ</t>
    </rPh>
    <rPh sb="9" eb="11">
      <t>イッパン</t>
    </rPh>
    <rPh sb="11" eb="13">
      <t>カイケイ</t>
    </rPh>
    <phoneticPr fontId="2"/>
  </si>
  <si>
    <t>志摩広域行政組合（一般会計）</t>
    <rPh sb="0" eb="2">
      <t>シマ</t>
    </rPh>
    <rPh sb="2" eb="4">
      <t>コウイキ</t>
    </rPh>
    <rPh sb="4" eb="6">
      <t>ギョウセイ</t>
    </rPh>
    <rPh sb="6" eb="8">
      <t>クミアイ</t>
    </rPh>
    <rPh sb="9" eb="11">
      <t>イッパン</t>
    </rPh>
    <rPh sb="11" eb="13">
      <t>カイケイ</t>
    </rPh>
    <phoneticPr fontId="2"/>
  </si>
  <si>
    <t>-</t>
    <phoneticPr fontId="2"/>
  </si>
  <si>
    <t>-</t>
    <phoneticPr fontId="2"/>
  </si>
  <si>
    <t>志摩広域行政組合（才庭寮特別会計）</t>
    <rPh sb="0" eb="2">
      <t>シマ</t>
    </rPh>
    <rPh sb="2" eb="4">
      <t>コウイキ</t>
    </rPh>
    <rPh sb="4" eb="6">
      <t>ギョウセイ</t>
    </rPh>
    <rPh sb="6" eb="8">
      <t>クミアイ</t>
    </rPh>
    <rPh sb="9" eb="10">
      <t>サイ</t>
    </rPh>
    <rPh sb="10" eb="11">
      <t>ニワ</t>
    </rPh>
    <rPh sb="11" eb="12">
      <t>リョウ</t>
    </rPh>
    <rPh sb="12" eb="14">
      <t>トクベツ</t>
    </rPh>
    <rPh sb="14" eb="16">
      <t>カイケイ</t>
    </rPh>
    <phoneticPr fontId="2"/>
  </si>
  <si>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2"/>
  </si>
  <si>
    <t>-</t>
    <phoneticPr fontId="2"/>
  </si>
  <si>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</si>
  <si>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</si>
  <si>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</si>
  <si>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</si>
  <si>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</si>
  <si>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</si>
  <si>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</si>
  <si>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</si>
  <si>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</si>
  <si>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t>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</si>
  <si>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</si>
  <si>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t>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</si>
  <si>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</si>
  <si>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</si>
  <si>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</si>
  <si>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</si>
  <si>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</si>
  <si>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</si>
  <si>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</si>
  <si>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</si>
  <si>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</si>
  <si>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</si>
  <si>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</si>
  <si>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</si>
  <si>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平均値より高い値となっているものの、分子について一部事務組合等地方債償還財源に係る負担見込額が減少していることから減少傾向にある。今後は地方債発行の抑制や、充当可能財源の充実などを計画的に実施し、より一層の負担軽減に努めていく。
有形固定資産減価償却率については、類似団体平均値におおよそ近い値となっていることから、計画等の見直しを通して引き続き適正な管理を図る。</t>
    <rPh sb="0" eb="6">
      <t>ショウライフタンヒリツ</t>
    </rPh>
    <rPh sb="55" eb="58">
      <t>ミコミガク</t>
    </rPh>
    <rPh sb="94" eb="96">
      <t>ザイゲン</t>
    </rPh>
    <rPh sb="97" eb="99">
      <t>ジュウジツ</t>
    </rPh>
    <rPh sb="170" eb="173">
      <t>ケイカクトウ</t>
    </rPh>
    <rPh sb="174" eb="176">
      <t>ミナオ</t>
    </rPh>
    <rPh sb="178" eb="179">
      <t>トオ</t>
    </rPh>
    <rPh sb="181" eb="182">
      <t>ヒ</t>
    </rPh>
    <rPh sb="183" eb="184">
      <t>ツヅ</t>
    </rPh>
    <rPh sb="191" eb="192">
      <t>ハカ</t>
    </rPh>
    <phoneticPr fontId="5"/>
  </si>
  <si>
    <t>将来負担比率は、類似団体平均値より高い値となっているものの、分子について一部事務組合等地方債償還財源に係る負担見込額が減少していることから減少傾向にある。今後は地方債発行の抑制や、充当可能財源の充実などを計画的に実施し、より一層の負担軽減に努めていく。
実質公債費比率は年々上昇しており、令和元年度においては類似団体平均値を上回っている。この要因としては平成28年度と令和元年度の単年度における実質公債費比率を比較すると、公債費の上昇などにより、令和元年度の方が1.9ポイント増となっていることから、３ヵ年平均の比率も増加したことによるものであり、今後は公債費のさらなる上昇が予想されることから、交付税算入率の高い起債を行うなど、引き続き比率の動向に注視していく。</t>
    <rPh sb="55" eb="58">
      <t>ミコミガク</t>
    </rPh>
    <rPh sb="135" eb="139">
      <t>ネンネンジョウショウ</t>
    </rPh>
    <rPh sb="144" eb="146">
      <t>レイワ</t>
    </rPh>
    <rPh sb="146" eb="149">
      <t>ガンネンド</t>
    </rPh>
    <rPh sb="154" eb="158">
      <t>ルイジダンタイ</t>
    </rPh>
    <rPh sb="158" eb="161">
      <t>ヘイキンチ</t>
    </rPh>
    <rPh sb="162" eb="164">
      <t>ウワマワ</t>
    </rPh>
    <rPh sb="171" eb="173">
      <t>ヨウイン</t>
    </rPh>
    <rPh sb="177" eb="179">
      <t>ヘイセイ</t>
    </rPh>
    <rPh sb="181" eb="183">
      <t>ネンド</t>
    </rPh>
    <rPh sb="184" eb="186">
      <t>レイワ</t>
    </rPh>
    <rPh sb="186" eb="189">
      <t>ガンネンド</t>
    </rPh>
    <rPh sb="205" eb="207">
      <t>ヒカク</t>
    </rPh>
    <rPh sb="211" eb="214">
      <t>コウサイヒ</t>
    </rPh>
    <rPh sb="215" eb="217">
      <t>ジョウショウ</t>
    </rPh>
    <rPh sb="223" eb="228">
      <t>レイワガンネンド</t>
    </rPh>
    <rPh sb="229" eb="230">
      <t>ホウ</t>
    </rPh>
    <rPh sb="238" eb="239">
      <t>ゾウ</t>
    </rPh>
    <rPh sb="256" eb="258">
      <t>ヒリツ</t>
    </rPh>
    <rPh sb="259" eb="261">
      <t>ゾウカ</t>
    </rPh>
    <rPh sb="274" eb="276">
      <t>コンゴ</t>
    </rPh>
    <rPh sb="277" eb="280">
      <t>コウサイヒ</t>
    </rPh>
    <rPh sb="285" eb="287">
      <t>ジョウショウ</t>
    </rPh>
    <rPh sb="288" eb="290">
      <t>ヨソウ</t>
    </rPh>
    <rPh sb="298" eb="304">
      <t>コウフゼイサンニュウリツ</t>
    </rPh>
    <rPh sb="310" eb="311">
      <t>オコナ</t>
    </rPh>
    <rPh sb="315" eb="316">
      <t>ヒ</t>
    </rPh>
    <rPh sb="317" eb="318">
      <t>ツヅ</t>
    </rPh>
    <rPh sb="322" eb="324">
      <t>ドウコウ</t>
    </rPh>
    <rPh sb="325" eb="327">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</si>
</sst>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 fillId="0" borderId="0">
      <alignment vertical="center"/>
    </xf>
    <xf numFmtId="0" fontId="40"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20" fillId="0" borderId="0">
      <alignment vertical="center"/>
    </xf>
    <xf numFmtId="0" fontId="1"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1"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1"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2" fillId="0" borderId="0" xfId="46"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47">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10" xfId="44"/>
    <cellStyle name="標準 11" xfId="2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2"/>
    <cellStyle name="標準 7 2" xfId="46"/>
    <cellStyle name="標準 8" xfId="43"/>
    <cellStyle name="標準 9" xfId="45"/>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D395-4C95-93B9-0BD8E79FC1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59985</c:v>
                </c:pt>
                <c:pt idx="1">
                  <c:v>66956</c:v>
                </c:pt>
                <c:pt idx="2">
                  <c:v>52586</c:v>
                </c:pt>
                <c:pt idx="3">
                  <c:v>52668</c:v>
                </c:pt>
                <c:pt idx="4">
                  <c:v>90652</c:v>
                </c:pt>
              </c:numCache>
            </c:numRef>
          </c:val>
          <c:smooth val="0"/>
          <c:extLst>
            <c:ext xmlns:c16="http://schemas.microsoft.com/office/drawing/2014/chart" uri="{C3380CC4-5D6E-409C-BE32-E72D297353CC}">
              <c16:uniqueId val="{00000001-D395-4C95-93B9-0BD8E79FC13F}"/>
            </c:ext>
          </c:extLst>
        </c:ser>
        <c:dLbls>
          <c:showLegendKey val="0"/>
          <c:showVal val="0"/>
          <c:showCatName val="0"/>
          <c:showSerName val="0"/>
          <c:showPercent val="0"/>
          <c:showBubbleSize val="0"/>
        </c:dLbls>
        <c:marker val="1"/>
        <c:smooth val="0"/>
        <c:axId val="293753984"/>
        <c:axId val="293755904"/>
      </c:lineChart>
      <c:catAx>
        <c:axId val="293753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755904"/>
        <c:crosses val="autoZero"/>
        <c:auto val="1"/>
        <c:lblAlgn val="ctr"/>
        <c:lblOffset val="100"/>
        <c:tickLblSkip val="1"/>
        <c:tickMarkSkip val="1"/>
        <c:noMultiLvlLbl val="0"/>
      </c:catAx>
      <c:valAx>
        <c:axId val="2937559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753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4.76</c:v>
                </c:pt>
                <c:pt idx="1">
                  <c:v>4.26</c:v>
                </c:pt>
                <c:pt idx="2">
                  <c:v>3.34</c:v>
                </c:pt>
                <c:pt idx="3">
                  <c:v>5.37</c:v>
                </c:pt>
                <c:pt idx="4">
                  <c:v>5.43</c:v>
                </c:pt>
              </c:numCache>
            </c:numRef>
          </c:val>
          <c:extLst>
            <c:ext xmlns:c16="http://schemas.microsoft.com/office/drawing/2014/chart" uri="{C3380CC4-5D6E-409C-BE32-E72D297353CC}">
              <c16:uniqueId val="{00000000-7787-4BC7-9882-71380D0E78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8.83</c:v>
                </c:pt>
                <c:pt idx="1">
                  <c:v>11.41</c:v>
                </c:pt>
                <c:pt idx="2">
                  <c:v>10.66</c:v>
                </c:pt>
                <c:pt idx="3">
                  <c:v>9.0299999999999994</c:v>
                </c:pt>
                <c:pt idx="4">
                  <c:v>8.66</c:v>
                </c:pt>
              </c:numCache>
            </c:numRef>
          </c:val>
          <c:extLst>
            <c:ext xmlns:c16="http://schemas.microsoft.com/office/drawing/2014/chart" uri="{C3380CC4-5D6E-409C-BE32-E72D297353CC}">
              <c16:uniqueId val="{00000001-7787-4BC7-9882-71380D0E78F4}"/>
            </c:ext>
          </c:extLst>
        </c:ser>
        <c:dLbls>
          <c:showLegendKey val="0"/>
          <c:showVal val="0"/>
          <c:showCatName val="0"/>
          <c:showSerName val="0"/>
          <c:showPercent val="0"/>
          <c:showBubbleSize val="0"/>
        </c:dLbls>
        <c:gapWidth val="250"/>
        <c:overlap val="100"/>
        <c:axId val="293431936"/>
        <c:axId val="293450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3.02</c:v>
                </c:pt>
                <c:pt idx="1">
                  <c:v>1.85</c:v>
                </c:pt>
                <c:pt idx="2">
                  <c:v>-1.43</c:v>
                </c:pt>
                <c:pt idx="3">
                  <c:v>0.48</c:v>
                </c:pt>
                <c:pt idx="4">
                  <c:v>-0.28999999999999998</c:v>
                </c:pt>
              </c:numCache>
            </c:numRef>
          </c:val>
          <c:smooth val="0"/>
          <c:extLst>
            <c:ext xmlns:c16="http://schemas.microsoft.com/office/drawing/2014/chart" uri="{C3380CC4-5D6E-409C-BE32-E72D297353CC}">
              <c16:uniqueId val="{00000002-7787-4BC7-9882-71380D0E78F4}"/>
            </c:ext>
          </c:extLst>
        </c:ser>
        <c:dLbls>
          <c:showLegendKey val="0"/>
          <c:showVal val="0"/>
          <c:showCatName val="0"/>
          <c:showSerName val="0"/>
          <c:showPercent val="0"/>
          <c:showBubbleSize val="0"/>
        </c:dLbls>
        <c:marker val="1"/>
        <c:smooth val="0"/>
        <c:axId val="293431936"/>
        <c:axId val="293450496"/>
      </c:lineChart>
      <c:catAx>
        <c:axId val="29343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3450496"/>
        <c:crosses val="autoZero"/>
        <c:auto val="1"/>
        <c:lblAlgn val="ctr"/>
        <c:lblOffset val="100"/>
        <c:tickLblSkip val="1"/>
        <c:tickMarkSkip val="1"/>
        <c:noMultiLvlLbl val="0"/>
      </c:catAx>
      <c:valAx>
        <c:axId val="29345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43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D8F-46D9-9C3E-B9B3BBDA01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8F-46D9-9C3E-B9B3BBDA01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D8F-46D9-9C3E-B9B3BBDA011F}"/>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D8F-46D9-9C3E-B9B3BBDA011F}"/>
            </c:ext>
          </c:extLst>
        </c:ser>
        <c:ser>
          <c:idx val="4"/>
          <c:order val="4"/>
          <c:tx>
            <c:strRef>
              <c:f>データシート!$A$31</c:f>
              <c:strCache>
                <c:ptCount val="1"/>
                <c:pt idx="0">
                  <c:v>定期航路事業特別会計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D8F-46D9-9C3E-B9B3BBDA011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0.08</c:v>
                </c:pt>
                <c:pt idx="4">
                  <c:v>#N/A</c:v>
                </c:pt>
                <c:pt idx="5">
                  <c:v>7.0000000000000007E-2</c:v>
                </c:pt>
                <c:pt idx="6">
                  <c:v>#N/A</c:v>
                </c:pt>
                <c:pt idx="7">
                  <c:v>0.08</c:v>
                </c:pt>
                <c:pt idx="8">
                  <c:v>#N/A</c:v>
                </c:pt>
                <c:pt idx="9">
                  <c:v>0.06</c:v>
                </c:pt>
              </c:numCache>
            </c:numRef>
          </c:val>
          <c:extLst>
            <c:ext xmlns:c16="http://schemas.microsoft.com/office/drawing/2014/chart" uri="{C3380CC4-5D6E-409C-BE32-E72D297353CC}">
              <c16:uniqueId val="{00000005-4D8F-46D9-9C3E-B9B3BBDA011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0.19</c:v>
                </c:pt>
                <c:pt idx="2">
                  <c:v>#N/A</c:v>
                </c:pt>
                <c:pt idx="3">
                  <c:v>0.21</c:v>
                </c:pt>
                <c:pt idx="4">
                  <c:v>#N/A</c:v>
                </c:pt>
                <c:pt idx="5">
                  <c:v>1.53</c:v>
                </c:pt>
                <c:pt idx="6">
                  <c:v>#N/A</c:v>
                </c:pt>
                <c:pt idx="7">
                  <c:v>1.62</c:v>
                </c:pt>
                <c:pt idx="8">
                  <c:v>#N/A</c:v>
                </c:pt>
                <c:pt idx="9">
                  <c:v>0.71</c:v>
                </c:pt>
              </c:numCache>
            </c:numRef>
          </c:val>
          <c:extLst>
            <c:ext xmlns:c16="http://schemas.microsoft.com/office/drawing/2014/chart" uri="{C3380CC4-5D6E-409C-BE32-E72D297353CC}">
              <c16:uniqueId val="{00000006-4D8F-46D9-9C3E-B9B3BBDA011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0.64</c:v>
                </c:pt>
                <c:pt idx="2">
                  <c:v>#N/A</c:v>
                </c:pt>
                <c:pt idx="3">
                  <c:v>0.3</c:v>
                </c:pt>
                <c:pt idx="4">
                  <c:v>#N/A</c:v>
                </c:pt>
                <c:pt idx="5">
                  <c:v>0.94</c:v>
                </c:pt>
                <c:pt idx="6">
                  <c:v>#N/A</c:v>
                </c:pt>
                <c:pt idx="7">
                  <c:v>1.39</c:v>
                </c:pt>
                <c:pt idx="8">
                  <c:v>#N/A</c:v>
                </c:pt>
                <c:pt idx="9">
                  <c:v>1.49</c:v>
                </c:pt>
              </c:numCache>
            </c:numRef>
          </c:val>
          <c:extLst>
            <c:ext xmlns:c16="http://schemas.microsoft.com/office/drawing/2014/chart" uri="{C3380CC4-5D6E-409C-BE32-E72D297353CC}">
              <c16:uniqueId val="{00000007-4D8F-46D9-9C3E-B9B3BBDA01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4.75</c:v>
                </c:pt>
                <c:pt idx="2">
                  <c:v>#N/A</c:v>
                </c:pt>
                <c:pt idx="3">
                  <c:v>4.26</c:v>
                </c:pt>
                <c:pt idx="4">
                  <c:v>#N/A</c:v>
                </c:pt>
                <c:pt idx="5">
                  <c:v>3.34</c:v>
                </c:pt>
                <c:pt idx="6">
                  <c:v>#N/A</c:v>
                </c:pt>
                <c:pt idx="7">
                  <c:v>5.36</c:v>
                </c:pt>
                <c:pt idx="8">
                  <c:v>#N/A</c:v>
                </c:pt>
                <c:pt idx="9">
                  <c:v>5.42</c:v>
                </c:pt>
              </c:numCache>
            </c:numRef>
          </c:val>
          <c:extLst>
            <c:ext xmlns:c16="http://schemas.microsoft.com/office/drawing/2014/chart" uri="{C3380CC4-5D6E-409C-BE32-E72D297353CC}">
              <c16:uniqueId val="{00000008-4D8F-46D9-9C3E-B9B3BBDA011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23.53</c:v>
                </c:pt>
                <c:pt idx="2">
                  <c:v>#N/A</c:v>
                </c:pt>
                <c:pt idx="3">
                  <c:v>30.63</c:v>
                </c:pt>
                <c:pt idx="4">
                  <c:v>#N/A</c:v>
                </c:pt>
                <c:pt idx="5">
                  <c:v>35.94</c:v>
                </c:pt>
                <c:pt idx="6">
                  <c:v>#N/A</c:v>
                </c:pt>
                <c:pt idx="7">
                  <c:v>34.82</c:v>
                </c:pt>
                <c:pt idx="8">
                  <c:v>#N/A</c:v>
                </c:pt>
                <c:pt idx="9">
                  <c:v>35.979999999999997</c:v>
                </c:pt>
              </c:numCache>
            </c:numRef>
          </c:val>
          <c:extLst>
            <c:ext xmlns:c16="http://schemas.microsoft.com/office/drawing/2014/chart" uri="{C3380CC4-5D6E-409C-BE32-E72D297353CC}">
              <c16:uniqueId val="{00000009-4D8F-46D9-9C3E-B9B3BBDA011F}"/>
            </c:ext>
          </c:extLst>
        </c:ser>
        <c:dLbls>
          <c:showLegendKey val="0"/>
          <c:showVal val="0"/>
          <c:showCatName val="0"/>
          <c:showSerName val="0"/>
          <c:showPercent val="0"/>
          <c:showBubbleSize val="0"/>
        </c:dLbls>
        <c:gapWidth val="150"/>
        <c:overlap val="100"/>
        <c:axId val="300755200"/>
        <c:axId val="300761088"/>
      </c:barChart>
      <c:catAx>
        <c:axId val="30075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0761088"/>
        <c:crosses val="autoZero"/>
        <c:auto val="1"/>
        <c:lblAlgn val="ctr"/>
        <c:lblOffset val="100"/>
        <c:tickLblSkip val="1"/>
        <c:tickMarkSkip val="1"/>
        <c:noMultiLvlLbl val="0"/>
      </c:catAx>
      <c:valAx>
        <c:axId val="30076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755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1104</c:v>
                </c:pt>
                <c:pt idx="5">
                  <c:v>1116</c:v>
                </c:pt>
                <c:pt idx="8">
                  <c:v>1160</c:v>
                </c:pt>
                <c:pt idx="11">
                  <c:v>1156</c:v>
                </c:pt>
                <c:pt idx="14">
                  <c:v>1174</c:v>
                </c:pt>
              </c:numCache>
            </c:numRef>
          </c:val>
          <c:extLst>
            <c:ext xmlns:c16="http://schemas.microsoft.com/office/drawing/2014/chart" uri="{C3380CC4-5D6E-409C-BE32-E72D297353CC}">
              <c16:uniqueId val="{00000000-3466-49CE-AB91-3C82D1C792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66-49CE-AB91-3C82D1C792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466-49CE-AB91-3C82D1C792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89</c:v>
                </c:pt>
                <c:pt idx="3">
                  <c:v>96</c:v>
                </c:pt>
                <c:pt idx="6">
                  <c:v>191</c:v>
                </c:pt>
                <c:pt idx="9">
                  <c:v>191</c:v>
                </c:pt>
                <c:pt idx="12">
                  <c:v>190</c:v>
                </c:pt>
              </c:numCache>
            </c:numRef>
          </c:val>
          <c:extLst>
            <c:ext xmlns:c16="http://schemas.microsoft.com/office/drawing/2014/chart" uri="{C3380CC4-5D6E-409C-BE32-E72D297353CC}">
              <c16:uniqueId val="{00000003-3466-49CE-AB91-3C82D1C792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122</c:v>
                </c:pt>
                <c:pt idx="3">
                  <c:v>123</c:v>
                </c:pt>
                <c:pt idx="6">
                  <c:v>125</c:v>
                </c:pt>
                <c:pt idx="9">
                  <c:v>125</c:v>
                </c:pt>
                <c:pt idx="12">
                  <c:v>124</c:v>
                </c:pt>
              </c:numCache>
            </c:numRef>
          </c:val>
          <c:extLst>
            <c:ext xmlns:c16="http://schemas.microsoft.com/office/drawing/2014/chart" uri="{C3380CC4-5D6E-409C-BE32-E72D297353CC}">
              <c16:uniqueId val="{00000004-3466-49CE-AB91-3C82D1C792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66-49CE-AB91-3C82D1C792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66-49CE-AB91-3C82D1C792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1286</c:v>
                </c:pt>
                <c:pt idx="3">
                  <c:v>1319</c:v>
                </c:pt>
                <c:pt idx="6">
                  <c:v>1363</c:v>
                </c:pt>
                <c:pt idx="9">
                  <c:v>1366</c:v>
                </c:pt>
                <c:pt idx="12">
                  <c:v>1368</c:v>
                </c:pt>
              </c:numCache>
            </c:numRef>
          </c:val>
          <c:extLst>
            <c:ext xmlns:c16="http://schemas.microsoft.com/office/drawing/2014/chart" uri="{C3380CC4-5D6E-409C-BE32-E72D297353CC}">
              <c16:uniqueId val="{00000007-3466-49CE-AB91-3C82D1C792F0}"/>
            </c:ext>
          </c:extLst>
        </c:ser>
        <c:dLbls>
          <c:showLegendKey val="0"/>
          <c:showVal val="0"/>
          <c:showCatName val="0"/>
          <c:showSerName val="0"/>
          <c:showPercent val="0"/>
          <c:showBubbleSize val="0"/>
        </c:dLbls>
        <c:gapWidth val="100"/>
        <c:overlap val="100"/>
        <c:axId val="294524032"/>
        <c:axId val="29452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393</c:v>
                </c:pt>
                <c:pt idx="2">
                  <c:v>#N/A</c:v>
                </c:pt>
                <c:pt idx="3">
                  <c:v>#N/A</c:v>
                </c:pt>
                <c:pt idx="4">
                  <c:v>422</c:v>
                </c:pt>
                <c:pt idx="5">
                  <c:v>#N/A</c:v>
                </c:pt>
                <c:pt idx="6">
                  <c:v>#N/A</c:v>
                </c:pt>
                <c:pt idx="7">
                  <c:v>519</c:v>
                </c:pt>
                <c:pt idx="8">
                  <c:v>#N/A</c:v>
                </c:pt>
                <c:pt idx="9">
                  <c:v>#N/A</c:v>
                </c:pt>
                <c:pt idx="10">
                  <c:v>526</c:v>
                </c:pt>
                <c:pt idx="11">
                  <c:v>#N/A</c:v>
                </c:pt>
                <c:pt idx="12">
                  <c:v>#N/A</c:v>
                </c:pt>
                <c:pt idx="13">
                  <c:v>508</c:v>
                </c:pt>
                <c:pt idx="14">
                  <c:v>#N/A</c:v>
                </c:pt>
              </c:numCache>
            </c:numRef>
          </c:val>
          <c:smooth val="0"/>
          <c:extLst>
            <c:ext xmlns:c16="http://schemas.microsoft.com/office/drawing/2014/chart" uri="{C3380CC4-5D6E-409C-BE32-E72D297353CC}">
              <c16:uniqueId val="{00000008-3466-49CE-AB91-3C82D1C792F0}"/>
            </c:ext>
          </c:extLst>
        </c:ser>
        <c:dLbls>
          <c:showLegendKey val="0"/>
          <c:showVal val="0"/>
          <c:showCatName val="0"/>
          <c:showSerName val="0"/>
          <c:showPercent val="0"/>
          <c:showBubbleSize val="0"/>
        </c:dLbls>
        <c:marker val="1"/>
        <c:smooth val="0"/>
        <c:axId val="294524032"/>
        <c:axId val="294525952"/>
      </c:lineChart>
      <c:catAx>
        <c:axId val="29452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525952"/>
        <c:crosses val="autoZero"/>
        <c:auto val="1"/>
        <c:lblAlgn val="ctr"/>
        <c:lblOffset val="100"/>
        <c:tickLblSkip val="1"/>
        <c:tickMarkSkip val="1"/>
        <c:noMultiLvlLbl val="0"/>
      </c:catAx>
      <c:valAx>
        <c:axId val="29452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52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10205</c:v>
                </c:pt>
                <c:pt idx="5">
                  <c:v>10178</c:v>
                </c:pt>
                <c:pt idx="8">
                  <c:v>9948</c:v>
                </c:pt>
                <c:pt idx="11">
                  <c:v>9804</c:v>
                </c:pt>
                <c:pt idx="14">
                  <c:v>9648</c:v>
                </c:pt>
              </c:numCache>
            </c:numRef>
          </c:val>
          <c:extLst>
            <c:ext xmlns:c16="http://schemas.microsoft.com/office/drawing/2014/chart" uri="{C3380CC4-5D6E-409C-BE32-E72D297353CC}">
              <c16:uniqueId val="{00000000-A6E8-4BC8-A0EE-64E73B14BA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1135</c:v>
                </c:pt>
                <c:pt idx="5">
                  <c:v>1003</c:v>
                </c:pt>
                <c:pt idx="8">
                  <c:v>909</c:v>
                </c:pt>
                <c:pt idx="11">
                  <c:v>793</c:v>
                </c:pt>
                <c:pt idx="14">
                  <c:v>866</c:v>
                </c:pt>
              </c:numCache>
            </c:numRef>
          </c:val>
          <c:extLst>
            <c:ext xmlns:c16="http://schemas.microsoft.com/office/drawing/2014/chart" uri="{C3380CC4-5D6E-409C-BE32-E72D297353CC}">
              <c16:uniqueId val="{00000001-A6E8-4BC8-A0EE-64E73B14BA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1901</c:v>
                </c:pt>
                <c:pt idx="5">
                  <c:v>2164</c:v>
                </c:pt>
                <c:pt idx="8">
                  <c:v>2167</c:v>
                </c:pt>
                <c:pt idx="11">
                  <c:v>1874</c:v>
                </c:pt>
                <c:pt idx="14">
                  <c:v>2006</c:v>
                </c:pt>
              </c:numCache>
            </c:numRef>
          </c:val>
          <c:extLst>
            <c:ext xmlns:c16="http://schemas.microsoft.com/office/drawing/2014/chart" uri="{C3380CC4-5D6E-409C-BE32-E72D297353CC}">
              <c16:uniqueId val="{00000002-A6E8-4BC8-A0EE-64E73B14BA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E8-4BC8-A0EE-64E73B14BA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E8-4BC8-A0EE-64E73B14BA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c:v>
                </c:pt>
                <c:pt idx="3">
                  <c:v>21</c:v>
                </c:pt>
                <c:pt idx="6">
                  <c:v>18</c:v>
                </c:pt>
                <c:pt idx="9">
                  <c:v>15</c:v>
                </c:pt>
                <c:pt idx="12">
                  <c:v>12</c:v>
                </c:pt>
              </c:numCache>
            </c:numRef>
          </c:val>
          <c:extLst>
            <c:ext xmlns:c16="http://schemas.microsoft.com/office/drawing/2014/chart" uri="{C3380CC4-5D6E-409C-BE32-E72D297353CC}">
              <c16:uniqueId val="{00000005-A6E8-4BC8-A0EE-64E73B14BA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2314</c:v>
                </c:pt>
                <c:pt idx="3">
                  <c:v>2267</c:v>
                </c:pt>
                <c:pt idx="6">
                  <c:v>2187</c:v>
                </c:pt>
                <c:pt idx="9">
                  <c:v>1952</c:v>
                </c:pt>
                <c:pt idx="12">
                  <c:v>1894</c:v>
                </c:pt>
              </c:numCache>
            </c:numRef>
          </c:val>
          <c:extLst>
            <c:ext xmlns:c16="http://schemas.microsoft.com/office/drawing/2014/chart" uri="{C3380CC4-5D6E-409C-BE32-E72D297353CC}">
              <c16:uniqueId val="{00000006-A6E8-4BC8-A0EE-64E73B14BA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1719</c:v>
                </c:pt>
                <c:pt idx="3">
                  <c:v>1636</c:v>
                </c:pt>
                <c:pt idx="6">
                  <c:v>1457</c:v>
                </c:pt>
                <c:pt idx="9">
                  <c:v>1276</c:v>
                </c:pt>
                <c:pt idx="12">
                  <c:v>1093</c:v>
                </c:pt>
              </c:numCache>
            </c:numRef>
          </c:val>
          <c:extLst>
            <c:ext xmlns:c16="http://schemas.microsoft.com/office/drawing/2014/chart" uri="{C3380CC4-5D6E-409C-BE32-E72D297353CC}">
              <c16:uniqueId val="{00000007-A6E8-4BC8-A0EE-64E73B14BA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755</c:v>
                </c:pt>
                <c:pt idx="3">
                  <c:v>752</c:v>
                </c:pt>
                <c:pt idx="6">
                  <c:v>770</c:v>
                </c:pt>
                <c:pt idx="9">
                  <c:v>766</c:v>
                </c:pt>
                <c:pt idx="12">
                  <c:v>712</c:v>
                </c:pt>
              </c:numCache>
            </c:numRef>
          </c:val>
          <c:extLst>
            <c:ext xmlns:c16="http://schemas.microsoft.com/office/drawing/2014/chart" uri="{C3380CC4-5D6E-409C-BE32-E72D297353CC}">
              <c16:uniqueId val="{00000008-A6E8-4BC8-A0EE-64E73B14BA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6E8-4BC8-A0EE-64E73B14BA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12789</c:v>
                </c:pt>
                <c:pt idx="3">
                  <c:v>12652</c:v>
                </c:pt>
                <c:pt idx="6">
                  <c:v>12291</c:v>
                </c:pt>
                <c:pt idx="9">
                  <c:v>12027</c:v>
                </c:pt>
                <c:pt idx="12">
                  <c:v>12160</c:v>
                </c:pt>
              </c:numCache>
            </c:numRef>
          </c:val>
          <c:extLst>
            <c:ext xmlns:c16="http://schemas.microsoft.com/office/drawing/2014/chart" uri="{C3380CC4-5D6E-409C-BE32-E72D297353CC}">
              <c16:uniqueId val="{0000000A-A6E8-4BC8-A0EE-64E73B14BAF1}"/>
            </c:ext>
          </c:extLst>
        </c:ser>
        <c:dLbls>
          <c:showLegendKey val="0"/>
          <c:showVal val="0"/>
          <c:showCatName val="0"/>
          <c:showSerName val="0"/>
          <c:showPercent val="0"/>
          <c:showBubbleSize val="0"/>
        </c:dLbls>
        <c:gapWidth val="100"/>
        <c:overlap val="100"/>
        <c:axId val="301405696"/>
        <c:axId val="301407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4361</c:v>
                </c:pt>
                <c:pt idx="2">
                  <c:v>#N/A</c:v>
                </c:pt>
                <c:pt idx="3">
                  <c:v>#N/A</c:v>
                </c:pt>
                <c:pt idx="4">
                  <c:v>3984</c:v>
                </c:pt>
                <c:pt idx="5">
                  <c:v>#N/A</c:v>
                </c:pt>
                <c:pt idx="6">
                  <c:v>#N/A</c:v>
                </c:pt>
                <c:pt idx="7">
                  <c:v>3700</c:v>
                </c:pt>
                <c:pt idx="8">
                  <c:v>#N/A</c:v>
                </c:pt>
                <c:pt idx="9">
                  <c:v>#N/A</c:v>
                </c:pt>
                <c:pt idx="10">
                  <c:v>3564</c:v>
                </c:pt>
                <c:pt idx="11">
                  <c:v>#N/A</c:v>
                </c:pt>
                <c:pt idx="12">
                  <c:v>#N/A</c:v>
                </c:pt>
                <c:pt idx="13">
                  <c:v>3351</c:v>
                </c:pt>
                <c:pt idx="14">
                  <c:v>#N/A</c:v>
                </c:pt>
              </c:numCache>
            </c:numRef>
          </c:val>
          <c:smooth val="0"/>
          <c:extLst>
            <c:ext xmlns:c16="http://schemas.microsoft.com/office/drawing/2014/chart" uri="{C3380CC4-5D6E-409C-BE32-E72D297353CC}">
              <c16:uniqueId val="{0000000B-A6E8-4BC8-A0EE-64E73B14BAF1}"/>
            </c:ext>
          </c:extLst>
        </c:ser>
        <c:dLbls>
          <c:showLegendKey val="0"/>
          <c:showVal val="0"/>
          <c:showCatName val="0"/>
          <c:showSerName val="0"/>
          <c:showPercent val="0"/>
          <c:showBubbleSize val="0"/>
        </c:dLbls>
        <c:marker val="1"/>
        <c:smooth val="0"/>
        <c:axId val="301405696"/>
        <c:axId val="301407616"/>
      </c:lineChart>
      <c:catAx>
        <c:axId val="30140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1407616"/>
        <c:crosses val="autoZero"/>
        <c:auto val="1"/>
        <c:lblAlgn val="ctr"/>
        <c:lblOffset val="100"/>
        <c:tickLblSkip val="1"/>
        <c:tickMarkSkip val="1"/>
        <c:noMultiLvlLbl val="0"/>
      </c:catAx>
      <c:valAx>
        <c:axId val="30140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40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677</c:v>
                </c:pt>
                <c:pt idx="1">
                  <c:v>578</c:v>
                </c:pt>
                <c:pt idx="2">
                  <c:v>555</c:v>
                </c:pt>
              </c:numCache>
            </c:numRef>
          </c:val>
          <c:extLst>
            <c:ext xmlns:c16="http://schemas.microsoft.com/office/drawing/2014/chart" uri="{C3380CC4-5D6E-409C-BE32-E72D297353CC}">
              <c16:uniqueId val="{00000000-C0CE-4ED3-B9E7-72AAA5E614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153</c:v>
                </c:pt>
                <c:pt idx="1">
                  <c:v>109</c:v>
                </c:pt>
                <c:pt idx="2">
                  <c:v>59</c:v>
                </c:pt>
              </c:numCache>
            </c:numRef>
          </c:val>
          <c:extLst>
            <c:ext xmlns:c16="http://schemas.microsoft.com/office/drawing/2014/chart" uri="{C3380CC4-5D6E-409C-BE32-E72D297353CC}">
              <c16:uniqueId val="{00000001-C0CE-4ED3-B9E7-72AAA5E614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988</c:v>
                </c:pt>
                <c:pt idx="1">
                  <c:v>1184</c:v>
                </c:pt>
                <c:pt idx="2">
                  <c:v>1369</c:v>
                </c:pt>
              </c:numCache>
            </c:numRef>
          </c:val>
          <c:extLst>
            <c:ext xmlns:c16="http://schemas.microsoft.com/office/drawing/2014/chart" uri="{C3380CC4-5D6E-409C-BE32-E72D297353CC}">
              <c16:uniqueId val="{00000002-C0CE-4ED3-B9E7-72AAA5E6149B}"/>
            </c:ext>
          </c:extLst>
        </c:ser>
        <c:dLbls>
          <c:showLegendKey val="0"/>
          <c:showVal val="0"/>
          <c:showCatName val="0"/>
          <c:showSerName val="0"/>
          <c:showPercent val="0"/>
          <c:showBubbleSize val="0"/>
        </c:dLbls>
        <c:gapWidth val="120"/>
        <c:overlap val="100"/>
        <c:axId val="301364736"/>
        <c:axId val="301366272"/>
      </c:barChart>
      <c:catAx>
        <c:axId val="30136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1366272"/>
        <c:crosses val="autoZero"/>
        <c:auto val="1"/>
        <c:lblAlgn val="ctr"/>
        <c:lblOffset val="100"/>
        <c:tickLblSkip val="1"/>
        <c:tickMarkSkip val="1"/>
        <c:noMultiLvlLbl val="0"/>
      </c:catAx>
      <c:valAx>
        <c:axId val="301366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136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{448FD23E-914F-4614-B552-A981DF459946}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DFC-4804-A61D-2BAEBD9CDE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{BCA65493-7EA1-4ACD-8A19-DB9025231C77}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FC-4804-A61D-2BAEBD9CDE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{3C6A74A9-EE61-4434-B24A-6EDB4D3B3AE9}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FC-4804-A61D-2BAEBD9CDE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{4C51E7B6-6C42-4804-999E-9BF4D15BF74E}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FC-4804-A61D-2BAEBD9CDE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{F6371082-4B91-4EEC-8D40-8F57F53A8C25}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FC-4804-A61D-2BAEBD9CDEC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{8AD6A6D3-F99A-4BBC-B41E-0EC19EBDC8F0}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DFC-4804-A61D-2BAEBD9CDEC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{8CF1192D-FA0D-401E-B9DE-5378D148FA91}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DFC-4804-A61D-2BAEBD9CDEC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{425347BF-76FA-4181-ACAC-7FB4F60DB501}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DFC-4804-A61D-2BAEBD9CDEC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{72B9EC62-3196-4980-831B-A928189FF13C}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DFC-4804-A61D-2BAEBD9CDE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59</c:v>
                </c:pt>
                <c:pt idx="16">
                  <c:v>40.6</c:v>
                </c:pt>
                <c:pt idx="24">
                  <c:v>59.7</c:v>
                </c:pt>
                <c:pt idx="32">
                  <c:v>60.6</c:v>
                </c:pt>
              </c:numCache>
            </c:numRef>
          </c:xVal>
          <c:yVal>
            <c:numRef>
              <c:f>公会計指標分析・財政指標組合せ分析表!$BP$51:$DC$51</c:f>
              <c:numCache>
                <c:formatCode>#,##0.0;"▲ "#,##0.0</c:formatCode>
                <c:ptCount val="40"/>
                <c:pt idx="0">
                  <c:v>80.8</c:v>
                </c:pt>
                <c:pt idx="8">
                  <c:v>75.5</c:v>
                </c:pt>
                <c:pt idx="16">
                  <c:v>69.3</c:v>
                </c:pt>
                <c:pt idx="24">
                  <c:v>66.3</c:v>
                </c:pt>
                <c:pt idx="32">
                  <c:v>62.5</c:v>
                </c:pt>
              </c:numCache>
            </c:numRef>
          </c:yVal>
          <c:smooth val="0"/>
          <c:extLst>
            <c:ext xmlns:c16="http://schemas.microsoft.com/office/drawing/2014/chart" uri="{C3380CC4-5D6E-409C-BE32-E72D297353CC}">
              <c16:uniqueId val="{00000009-DDFC-4804-A61D-2BAEBD9CDE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{C334A693-191D-4635-9119-794389CFC743}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DFC-4804-A61D-2BAEBD9CDE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{3640BFF5-8D82-4F43-88EE-87A988CEF354}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FC-4804-A61D-2BAEBD9CDE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{3D5A4650-22A0-4E5A-9A83-18EF56739D00}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FC-4804-A61D-2BAEBD9CDE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{379B54F0-2417-4135-831D-90538F10CAB5}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FC-4804-A61D-2BAEBD9CDE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{EEA24607-85F6-4729-8A14-FF6343053A86}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FC-4804-A61D-2BAEBD9CDEC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{5D0F4A6C-6A23-4C25-829B-5CA3F38A5607}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DFC-4804-A61D-2BAEBD9CDEC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{3FC4146F-A334-4DFB-AC2D-84D9C8ECA59C}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DFC-4804-A61D-2BAEBD9CDEC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{EB7C9C50-BED8-4EBE-8780-7BD1BC6707BD}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DFC-4804-A61D-2BAEBD9CDEC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{4455A34F-9D59-4C1D-88DC-072FFF65E1A0}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DFC-4804-A61D-2BAEBD9CDE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DDFC-4804-A61D-2BAEBD9CDECC}"/>
            </c:ext>
          </c:extLst>
        </c:ser>
        <c:dLbls>
          <c:showLegendKey val="0"/>
          <c:showVal val="1"/>
          <c:showCatName val="0"/>
          <c:showSerName val="0"/>
          <c:showPercent val="0"/>
          <c:showBubbleSize val="0"/>
        </c:dLbls>
        <c:axId val="46179840"/>
        <c:axId val="46181760"/>
      </c:scatterChart>
      <c:valAx>
        <c:axId val="46179840"/>
        <c:scaling>
          <c:orientation val="minMax"/>
          <c:max val="64"/>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7"/>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{19AFE19A-2F79-46D9-91BD-73F86FFE194C}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411-46A3-B1B8-A89033997A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{6D2040F3-0902-4161-BBBA-C310F264531A}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11-46A3-B1B8-A89033997A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{C17A6600-B904-4D57-8F0F-E88B9419C19A}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11-46A3-B1B8-A89033997A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{360F924E-431F-4942-BC35-9A620962EB3F}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11-46A3-B1B8-A89033997A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{12BF79C4-FD5E-453F-8DD5-31BFFB2C9FF2}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11-46A3-B1B8-A89033997A5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{C8381593-D6BD-432D-A329-3092C2374031}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411-46A3-B1B8-A89033997A5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{3C02DD3B-7E51-4F33-9FC1-111C7D869563}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411-46A3-B1B8-A89033997A5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{E84E6DCF-202F-44C9-AF4B-CF5EEFFA4CCE}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411-46A3-B1B8-A89033997A5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{51427DBD-7708-4196-A570-931A94DA208E}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411-46A3-B1B8-A89033997A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7.7</c:v>
                </c:pt>
                <c:pt idx="16">
                  <c:v>8.3000000000000007</c:v>
                </c:pt>
                <c:pt idx="24">
                  <c:v>9.1</c:v>
                </c:pt>
                <c:pt idx="32">
                  <c:v>9.6</c:v>
                </c:pt>
              </c:numCache>
            </c:numRef>
          </c:xVal>
          <c:yVal>
            <c:numRef>
              <c:f>公会計指標分析・財政指標組合せ分析表!$BP$73:$DC$73</c:f>
              <c:numCache>
                <c:formatCode>#,##0.0;"▲ "#,##0.0</c:formatCode>
                <c:ptCount val="40"/>
                <c:pt idx="0">
                  <c:v>80.8</c:v>
                </c:pt>
                <c:pt idx="8">
                  <c:v>75.5</c:v>
                </c:pt>
                <c:pt idx="16">
                  <c:v>69.3</c:v>
                </c:pt>
                <c:pt idx="24">
                  <c:v>66.3</c:v>
                </c:pt>
                <c:pt idx="32">
                  <c:v>62.5</c:v>
                </c:pt>
              </c:numCache>
            </c:numRef>
          </c:yVal>
          <c:smooth val="0"/>
          <c:extLst>
            <c:ext xmlns:c16="http://schemas.microsoft.com/office/drawing/2014/chart" uri="{C3380CC4-5D6E-409C-BE32-E72D297353CC}">
              <c16:uniqueId val="{00000009-A411-46A3-B1B8-A89033997A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{E2E92CFD-98E0-4B11-972F-DF131D69BF64}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411-46A3-B1B8-A89033997A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{B7B7CEF9-0F0F-4F39-894F-24D204A7BCFE}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11-46A3-B1B8-A89033997A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{5A4B2CB1-A74C-4001-825D-1BA462D884FA}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11-46A3-B1B8-A89033997A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{F4D63D58-3102-4712-B19D-7F200CBFADEF}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11-46A3-B1B8-A89033997A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{5DB13F44-EFAF-4D8B-B3A4-6463E2D06CC9}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11-46A3-B1B8-A89033997A5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{FDA8D9AD-593F-4566-BB3B-52BA74035410}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411-46A3-B1B8-A89033997A5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{D8D039E1-A589-4B29-BD39-F1A6FAB7C773}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411-46A3-B1B8-A89033997A56}"/>
                </c:ext>
              </c:extLst>
            </c:dLbl>
            <c:dLbl>
              <c:idx val="24"/>
              <c:layout>
                <c:manualLayout>
                  <c:x val="-3.027949507898436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{070024FF-06DD-4DC4-A73C-8310827686ED}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411-46A3-B1B8-A89033997A56}"/>
                </c:ext>
              </c:extLst>
            </c:dLbl>
            <c:dLbl>
              <c:idx val="32"/>
              <c:layout>
                <c:manualLayout>
                  <c:x val="-3.2988839265201915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{3EBFE42A-3128-4DCD-ACB7-61E0065D781C}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411-46A3-B1B8-A89033997A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A411-46A3-B1B8-A89033997A56}"/>
            </c:ext>
          </c:extLst>
        </c:ser>
        <c:dLbls>
          <c:showLegendKey val="0"/>
          <c:showVal val="1"/>
          <c:showCatName val="0"/>
          <c:showSerName val="0"/>
          <c:showPercent val="0"/>
          <c:showBubbleSize val="0"/>
        </c:dLbls>
        <c:axId val="84219776"/>
        <c:axId val="84234240"/>
      </c:scatterChart>
      <c:valAx>
        <c:axId val="84219776"/>
        <c:scaling>
          <c:orientation val="minMax"/>
          <c:max val="11"/>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7"/>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分子において</a:t>
          </a:r>
          <a:r>
            <a:rPr kumimoji="1" lang="ja-JP" altLang="ja-JP" sz="1100">
              <a:solidFill>
                <a:schemeClr val="dk1"/>
              </a:solidFill>
              <a:effectLst/>
              <a:latin typeface="+mn-lt"/>
              <a:ea typeface="+mn-ea"/>
              <a:cs typeface="+mn-cs"/>
            </a:rPr>
            <a:t>元利償還金が増</a:t>
          </a:r>
          <a:r>
            <a:rPr kumimoji="1" lang="ja-JP" altLang="en-US" sz="1100">
              <a:solidFill>
                <a:schemeClr val="dk1"/>
              </a:solidFill>
              <a:effectLst/>
              <a:latin typeface="+mn-lt"/>
              <a:ea typeface="+mn-ea"/>
              <a:cs typeface="+mn-cs"/>
            </a:rPr>
            <a:t>となったものの、公営企業の元利償還金に対する繰入金等の減や交付税算入の高い地方債を起こすことなどにより、昨年度と比較すると</a:t>
          </a:r>
          <a:r>
            <a:rPr kumimoji="1" lang="ja-JP" altLang="ja-JP" sz="1100">
              <a:solidFill>
                <a:schemeClr val="dk1"/>
              </a:solidFill>
              <a:effectLst/>
              <a:latin typeface="+mn-lt"/>
              <a:ea typeface="+mn-ea"/>
              <a:cs typeface="+mn-cs"/>
            </a:rPr>
            <a:t>、単年度では</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と昨年度に比べ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３か年平均では、平成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の単年度実質公債費率と令和元</a:t>
          </a:r>
          <a:r>
            <a:rPr kumimoji="1" lang="ja-JP" altLang="ja-JP" sz="1100">
              <a:solidFill>
                <a:schemeClr val="dk1"/>
              </a:solidFill>
              <a:effectLst/>
              <a:latin typeface="+mn-lt"/>
              <a:ea typeface="+mn-ea"/>
              <a:cs typeface="+mn-cs"/>
            </a:rPr>
            <a:t>年度の単年度実質公債費比率</a:t>
          </a:r>
          <a:r>
            <a:rPr kumimoji="1" lang="ja-JP" altLang="en-US" sz="1100">
              <a:solidFill>
                <a:schemeClr val="dk1"/>
              </a:solidFill>
              <a:effectLst/>
              <a:latin typeface="+mn-lt"/>
              <a:ea typeface="+mn-ea"/>
              <a:cs typeface="+mn-cs"/>
            </a:rPr>
            <a:t>との差により</a:t>
          </a:r>
          <a:r>
            <a:rPr kumimoji="1" lang="ja-JP" altLang="ja-JP" sz="1100">
              <a:solidFill>
                <a:schemeClr val="dk1"/>
              </a:solidFill>
              <a:effectLst/>
              <a:latin typeface="+mn-lt"/>
              <a:ea typeface="+mn-ea"/>
              <a:cs typeface="+mn-cs"/>
            </a:rPr>
            <a:t>、昨年度よりも</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今後も、より有利な地方債の活用に努め、健全な財政運営に努める。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満期一括償還地方債の起債は無し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将来負担比率は、昨年度より</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62.5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これは、一部事務組合等地方債償還財源にかかる負担が減となったことに加え、標準財政規模が増となったためである。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三重県鳥羽市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財政調整基金や減債基金</a:t>
          </a:r>
          <a:r>
            <a:rPr kumimoji="1" lang="ja-JP" altLang="en-US" sz="1400">
              <a:solidFill>
                <a:schemeClr val="dk1"/>
              </a:solidFill>
              <a:effectLst/>
              <a:latin typeface="+mn-lt"/>
              <a:ea typeface="+mn-ea"/>
              <a:cs typeface="+mn-cs"/>
            </a:rPr>
            <a:t>、観光振興基金、庁舎等改修基金</a:t>
          </a:r>
          <a:r>
            <a:rPr kumimoji="1" lang="ja-JP" altLang="ja-JP" sz="1400">
              <a:solidFill>
                <a:schemeClr val="dk1"/>
              </a:solidFill>
              <a:effectLst/>
              <a:latin typeface="+mn-lt"/>
              <a:ea typeface="+mn-ea"/>
              <a:cs typeface="+mn-cs"/>
            </a:rPr>
            <a:t>において、積立よりも取り崩し額が上回ったものの、</a:t>
          </a:r>
          <a:r>
            <a:rPr kumimoji="1" lang="ja-JP" altLang="en-US" sz="1400">
              <a:solidFill>
                <a:schemeClr val="dk1"/>
              </a:solidFill>
              <a:effectLst/>
              <a:latin typeface="+mn-lt"/>
              <a:ea typeface="+mn-ea"/>
              <a:cs typeface="+mn-cs"/>
            </a:rPr>
            <a:t>ふるさと創生基金や</a:t>
          </a:r>
          <a:r>
            <a:rPr kumimoji="1" lang="ja-JP" altLang="ja-JP" sz="1400">
              <a:solidFill>
                <a:schemeClr val="dk1"/>
              </a:solidFill>
              <a:effectLst/>
              <a:latin typeface="+mn-lt"/>
              <a:ea typeface="+mn-ea"/>
              <a:cs typeface="+mn-cs"/>
            </a:rPr>
            <a:t>都市計画事業基金において積立を行ったため、全体として増となった。</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基金の使途の明確化を図るため、計画的な各基金への積立、取り崩しを行う。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　地方創生拠点整備交付金基金：地方創生拠点整備交付金事業の財源としての活用</a:t>
          </a:r>
          <a:endParaRPr lang="ja-JP" altLang="ja-JP" sz="1800">
            <a:effectLst/>
          </a:endParaRPr>
        </a:p>
        <a:p>
          <a:r>
            <a:rPr kumimoji="1" lang="ja-JP" altLang="ja-JP" sz="1400">
              <a:solidFill>
                <a:schemeClr val="dk1"/>
              </a:solidFill>
              <a:effectLst/>
              <a:latin typeface="+mn-lt"/>
              <a:ea typeface="+mn-ea"/>
              <a:cs typeface="+mn-cs"/>
            </a:rPr>
            <a:t>　　ふるさと創生基金：ふるさと創生事業の推進</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都市計画事業基金：都市計画区域内の事業への活用</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ふるさと創生基金：</a:t>
          </a:r>
          <a:r>
            <a:rPr kumimoji="1" lang="ja-JP" altLang="en-US" sz="1400">
              <a:solidFill>
                <a:schemeClr val="dk1"/>
              </a:solidFill>
              <a:effectLst/>
              <a:latin typeface="+mn-lt"/>
              <a:ea typeface="+mn-ea"/>
              <a:cs typeface="+mn-cs"/>
            </a:rPr>
            <a:t>取崩</a:t>
          </a:r>
          <a:r>
            <a:rPr kumimoji="1" lang="ja-JP" altLang="ja-JP" sz="1400">
              <a:solidFill>
                <a:schemeClr val="dk1"/>
              </a:solidFill>
              <a:effectLst/>
              <a:latin typeface="+mn-lt"/>
              <a:ea typeface="+mn-ea"/>
              <a:cs typeface="+mn-cs"/>
            </a:rPr>
            <a:t>額</a:t>
          </a:r>
          <a:r>
            <a:rPr kumimoji="1" lang="ja-JP" altLang="en-US" sz="1400">
              <a:solidFill>
                <a:schemeClr val="dk1"/>
              </a:solidFill>
              <a:effectLst/>
              <a:latin typeface="+mn-lt"/>
              <a:ea typeface="+mn-ea"/>
              <a:cs typeface="+mn-cs"/>
            </a:rPr>
            <a:t>３２２，９２１</a:t>
          </a:r>
          <a:r>
            <a:rPr kumimoji="1" lang="ja-JP" altLang="ja-JP" sz="1400">
              <a:solidFill>
                <a:schemeClr val="dk1"/>
              </a:solidFill>
              <a:effectLst/>
              <a:latin typeface="+mn-lt"/>
              <a:ea typeface="+mn-ea"/>
              <a:cs typeface="+mn-cs"/>
            </a:rPr>
            <a:t>千円よりも</a:t>
          </a:r>
          <a:r>
            <a:rPr kumimoji="1" lang="ja-JP" altLang="en-US" sz="1400">
              <a:solidFill>
                <a:schemeClr val="dk1"/>
              </a:solidFill>
              <a:effectLst/>
              <a:latin typeface="+mn-lt"/>
              <a:ea typeface="+mn-ea"/>
              <a:cs typeface="+mn-cs"/>
            </a:rPr>
            <a:t>積立</a:t>
          </a:r>
          <a:r>
            <a:rPr kumimoji="1" lang="ja-JP" altLang="ja-JP" sz="1400">
              <a:solidFill>
                <a:schemeClr val="dk1"/>
              </a:solidFill>
              <a:effectLst/>
              <a:latin typeface="+mn-lt"/>
              <a:ea typeface="+mn-ea"/>
              <a:cs typeface="+mn-cs"/>
            </a:rPr>
            <a:t>額</a:t>
          </a:r>
          <a:r>
            <a:rPr kumimoji="1" lang="ja-JP" altLang="en-US" sz="1400">
              <a:solidFill>
                <a:schemeClr val="dk1"/>
              </a:solidFill>
              <a:effectLst/>
              <a:latin typeface="+mn-lt"/>
              <a:ea typeface="+mn-ea"/>
              <a:cs typeface="+mn-cs"/>
            </a:rPr>
            <a:t>４３１，３２７</a:t>
          </a:r>
          <a:r>
            <a:rPr kumimoji="1" lang="ja-JP" altLang="ja-JP" sz="1400">
              <a:solidFill>
                <a:schemeClr val="dk1"/>
              </a:solidFill>
              <a:effectLst/>
              <a:latin typeface="+mn-lt"/>
              <a:ea typeface="+mn-ea"/>
              <a:cs typeface="+mn-cs"/>
            </a:rPr>
            <a:t>千円が上回ったため、</a:t>
          </a:r>
          <a:r>
            <a:rPr kumimoji="1" lang="ja-JP" altLang="en-US" sz="1400">
              <a:solidFill>
                <a:schemeClr val="dk1"/>
              </a:solidFill>
              <a:effectLst/>
              <a:latin typeface="+mn-lt"/>
              <a:ea typeface="+mn-ea"/>
              <a:cs typeface="+mn-cs"/>
            </a:rPr>
            <a:t>１０８，４０６</a:t>
          </a:r>
          <a:r>
            <a:rPr kumimoji="1" lang="ja-JP" altLang="ja-JP" sz="1400">
              <a:solidFill>
                <a:schemeClr val="dk1"/>
              </a:solidFill>
              <a:effectLst/>
              <a:latin typeface="+mn-lt"/>
              <a:ea typeface="+mn-ea"/>
              <a:cs typeface="+mn-cs"/>
            </a:rPr>
            <a:t>千円の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となった。</a:t>
          </a:r>
          <a:endParaRPr kumimoji="0" lang="en-US" altLang="ja-JP" sz="2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aseline="0">
              <a:solidFill>
                <a:schemeClr val="dk1"/>
              </a:solidFill>
              <a:effectLst/>
              <a:latin typeface="游ゴシック" panose="020B0400000000000000" pitchFamily="50" charset="-128"/>
              <a:ea typeface="游ゴシック" panose="020B0400000000000000" pitchFamily="50" charset="-128"/>
              <a:cs typeface="+mn-cs"/>
            </a:rPr>
            <a:t> </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都市計画事業基金：積立額８９，９６６千円に対して取崩を行わなかったため皆増となった。</a:t>
          </a:r>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    基金の使途の明確化を図るため、計画的な各基金への積立、取り崩しを行う。</a:t>
          </a:r>
          <a:endParaRPr lang="ja-JP" altLang="ja-JP" sz="20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前年度決算余剰金の一部を積立てるものの、取り崩し額が上回ったため基金残高が減となった。</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　財政調整基金の残高については、災害への備え等のため適切な運用を行う。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一部を積立てるものの、取り崩し額が上回ったため基金残高が減となった。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地方債等償還に備えて、毎年度計画的に積立を行う。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39303A4-1FD3-40B1-866D-07FFF25F39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10FA7D-D0C6-456F-A042-52690ECA68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0DDF2E3-9D01-44B1-AE22-D8BBB2A723F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D14BEE0-4D1C-496F-9588-2B166B0F604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4E13764-21CA-49B2-ADC0-0A37F7C7C21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407EB4C-0002-48AF-89B0-B6DC6CC1B7F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8155B78-ECD6-4781-B0CA-9DE5CEF6A60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A3A3249-CC2C-47CB-AE27-7B3FE914BD3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D690B7D-8EE5-4D01-B526-3A3028D3455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B81FC10-B223-4EDC-B293-2668BD9F5A5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483D8A9-1168-498F-9998-1A3F12D8F94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F04D533-D9CB-452D-B29E-059B792F3F1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18,523
18,197
107.34
12,073,683
11,725,376
347,382
6,400,136
12,160,346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C3358BD-AFCE-4739-B340-F8A6281CFB1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57B48D7-97B4-4DBC-9304-16E2E0B96AF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979111F-F00A-4465-B86D-32D6889A10D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8952E21-55C6-474A-B415-F10720F2476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8BD99E2-7773-4F49-A46C-3FD0AE39AD6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8BD255D-A7C6-4F3F-8975-9391E88EEE9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D049B87-6DB1-4AF4-A567-5E7D8F7990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7A101B3-6362-487C-8C8D-76698A9F2E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5A7374D-6A24-4165-9587-FE0B56F7B32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09108B0-D590-477A-895E-D76AECC7A8D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8442CAA-A3F3-4F3B-B730-6295039322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228DE5C-753F-4D6C-A28A-A78686821FA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2FA2EAD-5E68-4688-BCB2-98CE151E5AF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1E645BC-8329-4291-9A72-FBC69523CBD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3F53DB4-3B14-4252-AF38-5AAE737D052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2125213-7EC8-47C6-B95E-DDB249215B2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5E1AFE4-4307-460F-9B2F-71F88D997EB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9DD6058-9889-4A87-BCBB-5C5DEB79912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5126C89-88D5-44CD-9003-BECD0F2F6AC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D3507DA4-4F1D-476E-B9FC-4B5C4A4ABCC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D9F8D2B-96E3-441C-B99F-36694F7BE79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74CFA6F-2EBB-4653-B4FC-9A928E08379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16A7D5B-65E4-48CE-9C0D-F1716293CD8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279D474-865A-44CE-8E68-F2F0745F862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30D5AF8-1361-4EE5-A481-E41B6E7D964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BBD1199-F609-474A-A49C-5799B092309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22A7E99-9B1F-4E05-B383-87ABC34C9CB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7EBCFAB-FE6A-43CE-95F8-9B7107ED9E4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85E1A77-7205-4799-8501-5C4491ECA48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080445B-3688-40BF-B58D-434786702C1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AAD3E19-FC33-45E3-868C-9A82602B2A8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6BAB86E-3988-4508-9E65-73E1984CC33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C041D77-5403-4174-8988-969FEF4B60F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F557DE4-F071-42D9-B735-ECC13A61150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BC8286F-E397-41C2-A415-679DA3B1472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体育館などの大規模改修等をおこなったものの、昨年度より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ポイント上昇しているが、依然として類似団体平均値を下回る値となっている。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引き続き公共施設等総合管理計画の見直しや個別施設管理計画の整備などを通して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計画的な長寿命化に取り組むなど</a:t>
          </a:r>
          <a:r>
            <a:rPr kumimoji="1" lang="ja-JP" altLang="en-US" sz="1100">
              <a:latin typeface="ＭＳ Ｐゴシック" panose="020B0600070205080204" pitchFamily="50" charset="-128"/>
              <a:ea typeface="ＭＳ Ｐゴシック" panose="020B0600070205080204" pitchFamily="50" charset="-128"/>
            </a:rPr>
            <a:t>適正に管理していくよう努める。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959E585-AEA8-433F-80D4-48ED65511E9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62647E8-A281-4D96-BB5F-CACC080B2B7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01B9370-E05A-4E20-97D0-B6F99169F91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4938E772-4D66-457A-9F8A-AC257F8B46E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38C56C61-3A0A-49BA-B39E-AE00B94DD873}"/>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D611F528-E17E-4038-86D3-5D96A469A42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44B313ED-C9CF-4B81-8F8F-FE476CC4306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4E97769-7110-4BF9-8DBE-D7A25EF52254}"/>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BF5FF06B-0886-4297-8C00-FD832EEF4DF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AE73BE7-73FD-46A1-AA00-694B9941A8F9}"/>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153B6F34-B02D-4854-BF56-43BFAEF0AD6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ACDFBBC1-3FC0-4D62-BBEB-BBAA47DF6C6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B6A62F5D-CD59-44E1-AF24-7E0F177D00A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980A6260-D08C-4900-8BA6-5F5B0EF6E9A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1BC6F8D1-7D3B-45CE-8FCA-9CA64E77234D}"/>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7B9D31FF-371F-45B7-8F55-10E7C9EC675D}"/>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FA01DF72-4A72-453C-BF98-F15C097A16BE}"/>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0DB9017C-2A9F-4DDD-B4A9-51959A5F6F6D}"/>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C866121A-07E4-49C9-8FD4-757B7230F858}"/>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4785EF87-F4E6-4CAA-9CB6-F8006728AF6E}"/>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B4C304FB-9C5F-4E41-96AB-0553037C9DB9}"/>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FAD19877-D719-44AF-AA99-53EA6C7CB80D}"/>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561228BA-829B-465F-851D-02D005FDD93F}"/>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B22CD4B8-027D-49B9-9960-8AF955838DC4}"/>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F9297298-66C3-4088-8087-4C8D34EB9F1D}"/>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B66CE43-2D4E-489D-8541-608A646E50C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ED938EB-843E-43C2-8DDA-A3240EE1A33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FA09160-091D-4B8B-905F-EC73B54785A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8ED2C7B-820A-4678-BF16-D881BF0D843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5228FB5-3602-420F-8362-CB7A93018B4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35179</xdr:rowOff>
    </xdr:from>
    <xdr:to>
      <xdr:col>23</xdr:col>
      <xdr:colOff>136525</xdr:colOff>
      <xdr:row>29</xdr:row>
      <xdr:rowOff>136779</xdr:rowOff>
    </xdr:to>
    <xdr:sp macro="" textlink="">
      <xdr:nvSpPr>
        <xdr:cNvPr id="79" name="楕円 78">
          <a:extLst>
            <a:ext uri="{FF2B5EF4-FFF2-40B4-BE49-F238E27FC236}">
              <a16:creationId xmlns:a16="http://schemas.microsoft.com/office/drawing/2014/main" id="{C712C56F-C6A5-4D1E-B60A-DAA84456078B}"/>
            </a:ext>
          </a:extLst>
        </xdr:cNvPr>
        <xdr:cNvSpPr/>
      </xdr:nvSpPr>
      <xdr:spPr>
        <a:xfrm>
          <a:off x="47117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58056</xdr:rowOff>
    </xdr:from>
    <xdr:ext cx="405111" cy="259045"/>
    <xdr:sp macro="" textlink="">
      <xdr:nvSpPr>
        <xdr:cNvPr id="80" name="有形固定資産減価償却率該当値テキスト">
          <a:extLst>
            <a:ext uri="{FF2B5EF4-FFF2-40B4-BE49-F238E27FC236}">
              <a16:creationId xmlns:a16="http://schemas.microsoft.com/office/drawing/2014/main" id="{8EF39EA5-8C0A-44A7-AD28-D93A11039431}"/>
            </a:ext>
          </a:extLst>
        </xdr:cNvPr>
        <xdr:cNvSpPr txBox="1"/>
      </xdr:nvSpPr>
      <xdr:spPr>
        <a:xfrm>
          <a:off x="4813300" y="5630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15748</xdr:rowOff>
    </xdr:from>
    <xdr:to>
      <xdr:col>19</xdr:col>
      <xdr:colOff>187325</xdr:colOff>
      <xdr:row>29</xdr:row>
      <xdr:rowOff>117348</xdr:rowOff>
    </xdr:to>
    <xdr:sp macro="" textlink="">
      <xdr:nvSpPr>
        <xdr:cNvPr id="81" name="楕円 80">
          <a:extLst>
            <a:ext uri="{FF2B5EF4-FFF2-40B4-BE49-F238E27FC236}">
              <a16:creationId xmlns:a16="http://schemas.microsoft.com/office/drawing/2014/main" id="{6C9C6405-C03C-45C3-A97C-7327222D890A}"/>
            </a:ext>
          </a:extLst>
        </xdr:cNvPr>
        <xdr:cNvSpPr/>
      </xdr:nvSpPr>
      <xdr:spPr>
        <a:xfrm>
          <a:off x="4000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66548</xdr:rowOff>
    </xdr:from>
    <xdr:to>
      <xdr:col>23</xdr:col>
      <xdr:colOff>85725</xdr:colOff>
      <xdr:row>29</xdr:row>
      <xdr:rowOff>85979</xdr:rowOff>
    </xdr:to>
    <xdr:cxnSp macro="">
      <xdr:nvCxnSpPr>
        <xdr:cNvPr id="82" name="直線コネクタ 81">
          <a:extLst>
            <a:ext uri="{FF2B5EF4-FFF2-40B4-BE49-F238E27FC236}">
              <a16:creationId xmlns:a16="http://schemas.microsoft.com/office/drawing/2014/main" id="{FD0C57B9-8905-45F2-B7E1-7D5ED0EBEAD8}"/>
            </a:ext>
          </a:extLst>
        </xdr:cNvPr>
        <xdr:cNvCxnSpPr/>
      </xdr:nvCxnSpPr>
      <xdr:spPr>
        <a:xfrm>
          <a:off x="4051300" y="5810123"/>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117729</xdr:rowOff>
    </xdr:from>
    <xdr:to>
      <xdr:col>15</xdr:col>
      <xdr:colOff>187325</xdr:colOff>
      <xdr:row>27</xdr:row>
      <xdr:rowOff>47879</xdr:rowOff>
    </xdr:to>
    <xdr:sp macro="" textlink="">
      <xdr:nvSpPr>
        <xdr:cNvPr id="83" name="楕円 82">
          <a:extLst>
            <a:ext uri="{FF2B5EF4-FFF2-40B4-BE49-F238E27FC236}">
              <a16:creationId xmlns:a16="http://schemas.microsoft.com/office/drawing/2014/main" id="{26DDE30F-B8C4-4AD1-A050-01C640355483}"/>
            </a:ext>
          </a:extLst>
        </xdr:cNvPr>
        <xdr:cNvSpPr/>
      </xdr:nvSpPr>
      <xdr:spPr>
        <a:xfrm>
          <a:off x="3238500" y="53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168529</xdr:rowOff>
    </xdr:from>
    <xdr:to>
      <xdr:col>19</xdr:col>
      <xdr:colOff>136525</xdr:colOff>
      <xdr:row>29</xdr:row>
      <xdr:rowOff>66548</xdr:rowOff>
    </xdr:to>
    <xdr:cxnSp macro="">
      <xdr:nvCxnSpPr>
        <xdr:cNvPr id="84" name="直線コネクタ 83">
          <a:extLst>
            <a:ext uri="{FF2B5EF4-FFF2-40B4-BE49-F238E27FC236}">
              <a16:creationId xmlns:a16="http://schemas.microsoft.com/office/drawing/2014/main" id="{5F17CAC4-010C-488D-BC26-9A741C299BFE}"/>
            </a:ext>
          </a:extLst>
        </xdr:cNvPr>
        <xdr:cNvCxnSpPr/>
      </xdr:nvCxnSpPr>
      <xdr:spPr>
        <a:xfrm>
          <a:off x="3289300" y="5397754"/>
          <a:ext cx="762000" cy="41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635</xdr:rowOff>
    </xdr:from>
    <xdr:to>
      <xdr:col>11</xdr:col>
      <xdr:colOff>187325</xdr:colOff>
      <xdr:row>29</xdr:row>
      <xdr:rowOff>102235</xdr:rowOff>
    </xdr:to>
    <xdr:sp macro="" textlink="">
      <xdr:nvSpPr>
        <xdr:cNvPr id="85" name="楕円 84">
          <a:extLst>
            <a:ext uri="{FF2B5EF4-FFF2-40B4-BE49-F238E27FC236}">
              <a16:creationId xmlns:a16="http://schemas.microsoft.com/office/drawing/2014/main" id="{9C71FDAB-4C43-4369-842B-16474AC31281}"/>
            </a:ext>
          </a:extLst>
        </xdr:cNvPr>
        <xdr:cNvSpPr/>
      </xdr:nvSpPr>
      <xdr:spPr>
        <a:xfrm>
          <a:off x="2476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168529</xdr:rowOff>
    </xdr:from>
    <xdr:to>
      <xdr:col>15</xdr:col>
      <xdr:colOff>136525</xdr:colOff>
      <xdr:row>29</xdr:row>
      <xdr:rowOff>51435</xdr:rowOff>
    </xdr:to>
    <xdr:cxnSp macro="">
      <xdr:nvCxnSpPr>
        <xdr:cNvPr id="86" name="直線コネクタ 85">
          <a:extLst>
            <a:ext uri="{FF2B5EF4-FFF2-40B4-BE49-F238E27FC236}">
              <a16:creationId xmlns:a16="http://schemas.microsoft.com/office/drawing/2014/main" id="{99368D85-5159-40EA-AF9A-127EECF65DA5}"/>
            </a:ext>
          </a:extLst>
        </xdr:cNvPr>
        <xdr:cNvCxnSpPr/>
      </xdr:nvCxnSpPr>
      <xdr:spPr>
        <a:xfrm flipV="1">
          <a:off x="2527300" y="5397754"/>
          <a:ext cx="762000" cy="3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144018</xdr:rowOff>
    </xdr:from>
    <xdr:to>
      <xdr:col>7</xdr:col>
      <xdr:colOff>187325</xdr:colOff>
      <xdr:row>29</xdr:row>
      <xdr:rowOff>74168</xdr:rowOff>
    </xdr:to>
    <xdr:sp macro="" textlink="">
      <xdr:nvSpPr>
        <xdr:cNvPr id="87" name="楕円 86">
          <a:extLst>
            <a:ext uri="{FF2B5EF4-FFF2-40B4-BE49-F238E27FC236}">
              <a16:creationId xmlns:a16="http://schemas.microsoft.com/office/drawing/2014/main" id="{1BD467CF-D051-498E-9C89-C7A69513EEBC}"/>
            </a:ext>
          </a:extLst>
        </xdr:cNvPr>
        <xdr:cNvSpPr/>
      </xdr:nvSpPr>
      <xdr:spPr>
        <a:xfrm>
          <a:off x="1714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23368</xdr:rowOff>
    </xdr:from>
    <xdr:to>
      <xdr:col>11</xdr:col>
      <xdr:colOff>136525</xdr:colOff>
      <xdr:row>29</xdr:row>
      <xdr:rowOff>51435</xdr:rowOff>
    </xdr:to>
    <xdr:cxnSp macro="">
      <xdr:nvCxnSpPr>
        <xdr:cNvPr id="88" name="直線コネクタ 87">
          <a:extLst>
            <a:ext uri="{FF2B5EF4-FFF2-40B4-BE49-F238E27FC236}">
              <a16:creationId xmlns:a16="http://schemas.microsoft.com/office/drawing/2014/main" id="{655D5BB0-0D57-4F90-8E34-073CFE6A29B5}"/>
            </a:ext>
          </a:extLst>
        </xdr:cNvPr>
        <xdr:cNvCxnSpPr/>
      </xdr:nvCxnSpPr>
      <xdr:spPr>
        <a:xfrm>
          <a:off x="1765300" y="5766943"/>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a:extLst>
            <a:ext uri="{FF2B5EF4-FFF2-40B4-BE49-F238E27FC236}">
              <a16:creationId xmlns:a16="http://schemas.microsoft.com/office/drawing/2014/main" id="{B8FFA618-22B8-4A93-A583-737F453D8222}"/>
            </a:ext>
          </a:extLst>
        </xdr:cNvPr>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a:extLst>
            <a:ext uri="{FF2B5EF4-FFF2-40B4-BE49-F238E27FC236}">
              <a16:creationId xmlns:a16="http://schemas.microsoft.com/office/drawing/2014/main" id="{311354C7-BE4C-46ED-BFE6-02224D34F4CB}"/>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a:extLst>
            <a:ext uri="{FF2B5EF4-FFF2-40B4-BE49-F238E27FC236}">
              <a16:creationId xmlns:a16="http://schemas.microsoft.com/office/drawing/2014/main" id="{9E047064-AF15-46CF-9045-5507280E93BC}"/>
            </a:ext>
          </a:extLst>
        </xdr:cNvPr>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a16="http://schemas.microsoft.com/office/drawing/2014/main" id="{F0C19892-B78F-4F6E-B4E4-7062B385D197}"/>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133875</xdr:rowOff>
    </xdr:from>
    <xdr:ext cx="405111" cy="259045"/>
    <xdr:sp macro="" textlink="">
      <xdr:nvSpPr>
        <xdr:cNvPr id="93" name="n_1mainValue有形固定資産減価償却率">
          <a:extLst>
            <a:ext uri="{FF2B5EF4-FFF2-40B4-BE49-F238E27FC236}">
              <a16:creationId xmlns:a16="http://schemas.microsoft.com/office/drawing/2014/main" id="{28342C40-4F30-4543-8F4E-4BDCB4841759}"/>
            </a:ext>
          </a:extLst>
        </xdr:cNvPr>
        <xdr:cNvSpPr txBox="1"/>
      </xdr:nvSpPr>
      <xdr:spPr>
        <a:xfrm>
          <a:off x="3836044" y="553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64406</xdr:rowOff>
    </xdr:from>
    <xdr:ext cx="405111" cy="259045"/>
    <xdr:sp macro="" textlink="">
      <xdr:nvSpPr>
        <xdr:cNvPr id="94" name="n_2mainValue有形固定資産減価償却率">
          <a:extLst>
            <a:ext uri="{FF2B5EF4-FFF2-40B4-BE49-F238E27FC236}">
              <a16:creationId xmlns:a16="http://schemas.microsoft.com/office/drawing/2014/main" id="{7F6DAE53-2D91-40F8-A191-16F30E8FC665}"/>
            </a:ext>
          </a:extLst>
        </xdr:cNvPr>
        <xdr:cNvSpPr txBox="1"/>
      </xdr:nvSpPr>
      <xdr:spPr>
        <a:xfrm>
          <a:off x="3086744" y="5122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93362</xdr:rowOff>
    </xdr:from>
    <xdr:ext cx="405111" cy="259045"/>
    <xdr:sp macro="" textlink="">
      <xdr:nvSpPr>
        <xdr:cNvPr id="95" name="n_3mainValue有形固定資産減価償却率">
          <a:extLst>
            <a:ext uri="{FF2B5EF4-FFF2-40B4-BE49-F238E27FC236}">
              <a16:creationId xmlns:a16="http://schemas.microsoft.com/office/drawing/2014/main" id="{A275BEF3-CFE7-4FFB-815E-21795429E1F0}"/>
            </a:ext>
          </a:extLst>
        </xdr:cNvPr>
        <xdr:cNvSpPr txBox="1"/>
      </xdr:nvSpPr>
      <xdr:spPr>
        <a:xfrm>
          <a:off x="23247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65295</xdr:rowOff>
    </xdr:from>
    <xdr:ext cx="405111" cy="259045"/>
    <xdr:sp macro="" textlink="">
      <xdr:nvSpPr>
        <xdr:cNvPr id="96" name="n_4mainValue有形固定資産減価償却率">
          <a:extLst>
            <a:ext uri="{FF2B5EF4-FFF2-40B4-BE49-F238E27FC236}">
              <a16:creationId xmlns:a16="http://schemas.microsoft.com/office/drawing/2014/main" id="{7695C97D-9C86-44DB-B567-85B180FBF9B8}"/>
            </a:ext>
          </a:extLst>
        </xdr:cNvPr>
        <xdr:cNvSpPr txBox="1"/>
      </xdr:nvSpPr>
      <xdr:spPr>
        <a:xfrm>
          <a:off x="1562744" y="5808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DBEFB2AA-E4DD-4EE9-B404-7526F96D5D5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69EC0727-27E3-46ED-ABF7-99110793186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F5B86621-4710-4301-AF06-CB54BAA6B8D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A4E8C82F-16D2-4556-BA5E-5C27639C8D6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76885D64-82DC-466B-8C94-3B260105376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12B3B1D3-DBC8-4D50-B7D8-9C24CBFAEF7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20EB331A-7B0D-4C2D-9FFA-7D147B693AA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A1AC1EB4-8E49-438E-9A45-D5EC2AC43E2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B7D07CBC-B9A2-46AB-B1DC-3C26BD8E201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934ADD60-9DF5-44A8-A880-244E74ECC36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672C5E4-578F-4C22-AEF8-D2730A0EAA5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4CA855FF-6917-4591-9BAD-FFBB600B5A9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5E29FEFF-D25A-4753-8C8E-351D2F289DF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過去に発行した利率の高い地方債の償還が終了していくことで、債務償還比率は類似団体より低い値で推移し、平成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年度決算以降は年々減少している。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しかし、令和５年度をピークとして、今後公債費は上昇する見込みであることから、計画的な起債の発行に努めていく。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14BDF98A-8D24-48E8-8816-077A2744076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99F3F314-0AB8-4E63-BF4B-6AF269A2BC7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D6D26A99-E9E4-4F1A-8038-C680D490BB1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352680B4-6B78-4A6B-9317-04AB41FDCEF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88E6480E-D66F-406F-9A15-A889D1C53C0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CBA8B8F-B37A-465D-ABB3-AABB6758806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DA601E96-B39F-4A64-B52C-84BF76CBD242}"/>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644D28BA-41E2-4F56-A500-3D8A36CB869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275FACEC-5DD9-4112-8964-104FED90D68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CEFA0198-A7FE-43F4-A415-ED9C1A70718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3D8FCB11-A082-407A-917A-7EB2EB2C46B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EEBE85B7-2AB1-48BB-AF4A-31C9E1D6AE4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6972B972-5DD0-4201-BAE4-1F973C360F2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C4576D4D-7872-499B-A922-68AB23EFEC8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E7EF4BDA-381A-48CA-ACDA-FDA7328E7FC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BC34AE2E-FF37-4CB2-A144-AB3DA32580C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D4F735C2-4CE1-4816-A1E4-BE964AA1683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F11CA60E-5BE1-4E74-9017-19C13AD9741C}"/>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63584B61-50D7-4950-8459-C86CDB6BC269}"/>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54076A80-BE0B-4D9B-B536-192561D29F1D}"/>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96965E32-F205-4947-B1AC-E951BA7D66AA}"/>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DFDB7539-079F-4991-BB66-6D35F2157DB3}"/>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a:extLst>
            <a:ext uri="{FF2B5EF4-FFF2-40B4-BE49-F238E27FC236}">
              <a16:creationId xmlns:a16="http://schemas.microsoft.com/office/drawing/2014/main" id="{6BC0ADF9-5574-48DD-B2B5-418E121018BC}"/>
            </a:ext>
          </a:extLst>
        </xdr:cNvPr>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A3A5FA98-274A-4916-B504-C8AD6B1177E7}"/>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FE90252A-A621-47E6-98AC-DEB1F8D9CC4D}"/>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9FDF05B4-E51E-404F-80FA-248CD88558BC}"/>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6DC59CEB-29B9-40A6-9DE7-D57D5151C8B1}"/>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BEA9499F-9F16-492D-94BA-928AAC6F348C}"/>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F9177EB-25B1-4D79-B450-443425A78F6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3D45815-95E1-416D-B01E-8C34C73B3E2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746B29D-EDDA-4CB6-ABE9-C4C6D8ED030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96B18F5-46B3-4CAA-A051-C03C73522DA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7E2ACD6-242C-4749-89BA-8799F225AEF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52554</xdr:rowOff>
    </xdr:from>
    <xdr:to>
      <xdr:col>76</xdr:col>
      <xdr:colOff>73025</xdr:colOff>
      <xdr:row>29</xdr:row>
      <xdr:rowOff>154154</xdr:rowOff>
    </xdr:to>
    <xdr:sp macro="" textlink="">
      <xdr:nvSpPr>
        <xdr:cNvPr id="143" name="楕円 142">
          <a:extLst>
            <a:ext uri="{FF2B5EF4-FFF2-40B4-BE49-F238E27FC236}">
              <a16:creationId xmlns:a16="http://schemas.microsoft.com/office/drawing/2014/main" id="{B497A414-829C-4C1A-B4B6-508CCC673E25}"/>
            </a:ext>
          </a:extLst>
        </xdr:cNvPr>
        <xdr:cNvSpPr/>
      </xdr:nvSpPr>
      <xdr:spPr>
        <a:xfrm>
          <a:off x="14744700" y="579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75431</xdr:rowOff>
    </xdr:from>
    <xdr:ext cx="469744" cy="259045"/>
    <xdr:sp macro="" textlink="">
      <xdr:nvSpPr>
        <xdr:cNvPr id="144" name="債務償還比率該当値テキスト">
          <a:extLst>
            <a:ext uri="{FF2B5EF4-FFF2-40B4-BE49-F238E27FC236}">
              <a16:creationId xmlns:a16="http://schemas.microsoft.com/office/drawing/2014/main" id="{0BACD9B2-C192-400B-810B-B554446258C3}"/>
            </a:ext>
          </a:extLst>
        </xdr:cNvPr>
        <xdr:cNvSpPr txBox="1"/>
      </xdr:nvSpPr>
      <xdr:spPr>
        <a:xfrm>
          <a:off x="14846300" y="564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79284</xdr:rowOff>
    </xdr:from>
    <xdr:to>
      <xdr:col>72</xdr:col>
      <xdr:colOff>123825</xdr:colOff>
      <xdr:row>30</xdr:row>
      <xdr:rowOff>9434</xdr:rowOff>
    </xdr:to>
    <xdr:sp macro="" textlink="">
      <xdr:nvSpPr>
        <xdr:cNvPr id="145" name="楕円 144">
          <a:extLst>
            <a:ext uri="{FF2B5EF4-FFF2-40B4-BE49-F238E27FC236}">
              <a16:creationId xmlns:a16="http://schemas.microsoft.com/office/drawing/2014/main" id="{C13B93C4-ECD8-4E95-A2A3-D44699E6FFA3}"/>
            </a:ext>
          </a:extLst>
        </xdr:cNvPr>
        <xdr:cNvSpPr/>
      </xdr:nvSpPr>
      <xdr:spPr>
        <a:xfrm>
          <a:off x="14033500" y="58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103354</xdr:rowOff>
    </xdr:from>
    <xdr:to>
      <xdr:col>76</xdr:col>
      <xdr:colOff>22225</xdr:colOff>
      <xdr:row>29</xdr:row>
      <xdr:rowOff>130084</xdr:rowOff>
    </xdr:to>
    <xdr:cxnSp macro="">
      <xdr:nvCxnSpPr>
        <xdr:cNvPr id="146" name="直線コネクタ 145">
          <a:extLst>
            <a:ext uri="{FF2B5EF4-FFF2-40B4-BE49-F238E27FC236}">
              <a16:creationId xmlns:a16="http://schemas.microsoft.com/office/drawing/2014/main" id="{B0818050-B0B7-4CA0-9C6B-B8A178362597}"/>
            </a:ext>
          </a:extLst>
        </xdr:cNvPr>
        <xdr:cNvCxnSpPr/>
      </xdr:nvCxnSpPr>
      <xdr:spPr>
        <a:xfrm flipV="1">
          <a:off x="14084300" y="5846929"/>
          <a:ext cx="7112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93472</xdr:rowOff>
    </xdr:from>
    <xdr:to>
      <xdr:col>68</xdr:col>
      <xdr:colOff>123825</xdr:colOff>
      <xdr:row>30</xdr:row>
      <xdr:rowOff>23622</xdr:rowOff>
    </xdr:to>
    <xdr:sp macro="" textlink="">
      <xdr:nvSpPr>
        <xdr:cNvPr id="147" name="楕円 146">
          <a:extLst>
            <a:ext uri="{FF2B5EF4-FFF2-40B4-BE49-F238E27FC236}">
              <a16:creationId xmlns:a16="http://schemas.microsoft.com/office/drawing/2014/main" id="{8941AC52-8337-4B9B-8432-B624686A8FA3}"/>
            </a:ext>
          </a:extLst>
        </xdr:cNvPr>
        <xdr:cNvSpPr/>
      </xdr:nvSpPr>
      <xdr:spPr>
        <a:xfrm>
          <a:off x="13271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130084</xdr:rowOff>
    </xdr:from>
    <xdr:to>
      <xdr:col>72</xdr:col>
      <xdr:colOff>73025</xdr:colOff>
      <xdr:row>29</xdr:row>
      <xdr:rowOff>144272</xdr:rowOff>
    </xdr:to>
    <xdr:cxnSp macro="">
      <xdr:nvCxnSpPr>
        <xdr:cNvPr id="148" name="直線コネクタ 147">
          <a:extLst>
            <a:ext uri="{FF2B5EF4-FFF2-40B4-BE49-F238E27FC236}">
              <a16:creationId xmlns:a16="http://schemas.microsoft.com/office/drawing/2014/main" id="{AA951A8C-5029-4014-B5F7-CF416BDE532F}"/>
            </a:ext>
          </a:extLst>
        </xdr:cNvPr>
        <xdr:cNvCxnSpPr/>
      </xdr:nvCxnSpPr>
      <xdr:spPr>
        <a:xfrm flipV="1">
          <a:off x="13322300" y="5873659"/>
          <a:ext cx="7620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144054</xdr:rowOff>
    </xdr:from>
    <xdr:to>
      <xdr:col>64</xdr:col>
      <xdr:colOff>123825</xdr:colOff>
      <xdr:row>30</xdr:row>
      <xdr:rowOff>74204</xdr:rowOff>
    </xdr:to>
    <xdr:sp macro="" textlink="">
      <xdr:nvSpPr>
        <xdr:cNvPr id="149" name="楕円 148">
          <a:extLst>
            <a:ext uri="{FF2B5EF4-FFF2-40B4-BE49-F238E27FC236}">
              <a16:creationId xmlns:a16="http://schemas.microsoft.com/office/drawing/2014/main" id="{124AD5D2-6706-46D1-83D9-B96F7AA99E1E}"/>
            </a:ext>
          </a:extLst>
        </xdr:cNvPr>
        <xdr:cNvSpPr/>
      </xdr:nvSpPr>
      <xdr:spPr>
        <a:xfrm>
          <a:off x="12509500" y="58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144272</xdr:rowOff>
    </xdr:from>
    <xdr:to>
      <xdr:col>68</xdr:col>
      <xdr:colOff>73025</xdr:colOff>
      <xdr:row>30</xdr:row>
      <xdr:rowOff>23404</xdr:rowOff>
    </xdr:to>
    <xdr:cxnSp macro="">
      <xdr:nvCxnSpPr>
        <xdr:cNvPr id="150" name="直線コネクタ 149">
          <a:extLst>
            <a:ext uri="{FF2B5EF4-FFF2-40B4-BE49-F238E27FC236}">
              <a16:creationId xmlns:a16="http://schemas.microsoft.com/office/drawing/2014/main" id="{4789D1A7-6FE3-41FD-AB69-2AB69D4FB531}"/>
            </a:ext>
          </a:extLst>
        </xdr:cNvPr>
        <xdr:cNvCxnSpPr/>
      </xdr:nvCxnSpPr>
      <xdr:spPr>
        <a:xfrm flipV="1">
          <a:off x="12560300" y="5887847"/>
          <a:ext cx="762000" cy="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118146</xdr:rowOff>
    </xdr:from>
    <xdr:to>
      <xdr:col>60</xdr:col>
      <xdr:colOff>123825</xdr:colOff>
      <xdr:row>30</xdr:row>
      <xdr:rowOff>48296</xdr:rowOff>
    </xdr:to>
    <xdr:sp macro="" textlink="">
      <xdr:nvSpPr>
        <xdr:cNvPr id="151" name="楕円 150">
          <a:extLst>
            <a:ext uri="{FF2B5EF4-FFF2-40B4-BE49-F238E27FC236}">
              <a16:creationId xmlns:a16="http://schemas.microsoft.com/office/drawing/2014/main" id="{894137FD-81A5-40CE-83EE-873F402DFF8B}"/>
            </a:ext>
          </a:extLst>
        </xdr:cNvPr>
        <xdr:cNvSpPr/>
      </xdr:nvSpPr>
      <xdr:spPr>
        <a:xfrm>
          <a:off x="11747500" y="58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168946</xdr:rowOff>
    </xdr:from>
    <xdr:to>
      <xdr:col>64</xdr:col>
      <xdr:colOff>73025</xdr:colOff>
      <xdr:row>30</xdr:row>
      <xdr:rowOff>23404</xdr:rowOff>
    </xdr:to>
    <xdr:cxnSp macro="">
      <xdr:nvCxnSpPr>
        <xdr:cNvPr id="152" name="直線コネクタ 151">
          <a:extLst>
            <a:ext uri="{FF2B5EF4-FFF2-40B4-BE49-F238E27FC236}">
              <a16:creationId xmlns:a16="http://schemas.microsoft.com/office/drawing/2014/main" id="{6AFA018C-56AE-45BA-A157-66AC077482CA}"/>
            </a:ext>
          </a:extLst>
        </xdr:cNvPr>
        <xdr:cNvCxnSpPr/>
      </xdr:nvCxnSpPr>
      <xdr:spPr>
        <a:xfrm>
          <a:off x="11798300" y="5912521"/>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a:extLst>
            <a:ext uri="{FF2B5EF4-FFF2-40B4-BE49-F238E27FC236}">
              <a16:creationId xmlns:a16="http://schemas.microsoft.com/office/drawing/2014/main" id="{46703698-CD3D-4678-ABA4-6419C15983DF}"/>
            </a:ext>
          </a:extLst>
        </xdr:cNvPr>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a:extLst>
            <a:ext uri="{FF2B5EF4-FFF2-40B4-BE49-F238E27FC236}">
              <a16:creationId xmlns:a16="http://schemas.microsoft.com/office/drawing/2014/main" id="{1BCDD210-33F9-40FD-BBA6-C263765BD655}"/>
            </a:ext>
          </a:extLst>
        </xdr:cNvPr>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5" name="n_3aveValue債務償還比率">
          <a:extLst>
            <a:ext uri="{FF2B5EF4-FFF2-40B4-BE49-F238E27FC236}">
              <a16:creationId xmlns:a16="http://schemas.microsoft.com/office/drawing/2014/main" id="{C3C441EE-7D5F-45FA-BE7A-CE104A34F935}"/>
            </a:ext>
          </a:extLst>
        </xdr:cNvPr>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id="{722F8082-8682-45B9-9E64-901B75EE463D}"/>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25961</xdr:rowOff>
    </xdr:from>
    <xdr:ext cx="469744" cy="259045"/>
    <xdr:sp macro="" textlink="">
      <xdr:nvSpPr>
        <xdr:cNvPr id="157" name="n_1mainValue債務償還比率">
          <a:extLst>
            <a:ext uri="{FF2B5EF4-FFF2-40B4-BE49-F238E27FC236}">
              <a16:creationId xmlns:a16="http://schemas.microsoft.com/office/drawing/2014/main" id="{DBF531CA-A0EB-4577-B946-6C37E1E3A78B}"/>
            </a:ext>
          </a:extLst>
        </xdr:cNvPr>
        <xdr:cNvSpPr txBox="1"/>
      </xdr:nvSpPr>
      <xdr:spPr>
        <a:xfrm>
          <a:off x="13836727" y="559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40149</xdr:rowOff>
    </xdr:from>
    <xdr:ext cx="469744" cy="259045"/>
    <xdr:sp macro="" textlink="">
      <xdr:nvSpPr>
        <xdr:cNvPr id="158" name="n_2mainValue債務償還比率">
          <a:extLst>
            <a:ext uri="{FF2B5EF4-FFF2-40B4-BE49-F238E27FC236}">
              <a16:creationId xmlns:a16="http://schemas.microsoft.com/office/drawing/2014/main" id="{616EEF42-3879-48F2-8F86-3724D420C7A6}"/>
            </a:ext>
          </a:extLst>
        </xdr:cNvPr>
        <xdr:cNvSpPr txBox="1"/>
      </xdr:nvSpPr>
      <xdr:spPr>
        <a:xfrm>
          <a:off x="13087427" y="5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90731</xdr:rowOff>
    </xdr:from>
    <xdr:ext cx="469744" cy="259045"/>
    <xdr:sp macro="" textlink="">
      <xdr:nvSpPr>
        <xdr:cNvPr id="159" name="n_3mainValue債務償還比率">
          <a:extLst>
            <a:ext uri="{FF2B5EF4-FFF2-40B4-BE49-F238E27FC236}">
              <a16:creationId xmlns:a16="http://schemas.microsoft.com/office/drawing/2014/main" id="{8697DDBA-9295-4E9C-B36E-6AF38927E49F}"/>
            </a:ext>
          </a:extLst>
        </xdr:cNvPr>
        <xdr:cNvSpPr txBox="1"/>
      </xdr:nvSpPr>
      <xdr:spPr>
        <a:xfrm>
          <a:off x="12325427" y="566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39423</xdr:rowOff>
    </xdr:from>
    <xdr:ext cx="469744" cy="259045"/>
    <xdr:sp macro="" textlink="">
      <xdr:nvSpPr>
        <xdr:cNvPr id="160" name="n_4mainValue債務償還比率">
          <a:extLst>
            <a:ext uri="{FF2B5EF4-FFF2-40B4-BE49-F238E27FC236}">
              <a16:creationId xmlns:a16="http://schemas.microsoft.com/office/drawing/2014/main" id="{0DECDBB7-CCA0-4E57-9000-4A7AEDCEA84E}"/>
            </a:ext>
          </a:extLst>
        </xdr:cNvPr>
        <xdr:cNvSpPr txBox="1"/>
      </xdr:nvSpPr>
      <xdr:spPr>
        <a:xfrm>
          <a:off x="11563427" y="595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80726F7B-3E97-4B76-A8F2-D0B5C7ABC57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311679A9-D964-4A20-844A-18D282AC9C4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468CA756-49F8-4D76-B4FD-66BB9E38719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E9C5F267-87F9-4CDC-A30C-49DD60E1FE9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FA9A2F5C-C852-44A7-AAB0-B435A63B863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40778B0C-E078-4B4B-8579-CCB8F6BBD77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5BD2543-215C-4876-B84C-6FA7465BF8E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F5F8D7C-C89E-4073-B253-2D2C73A9A6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6536087-083A-4924-813E-468DB98831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9626C8-60F4-4EE6-B969-47D4B0E0010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40208E-8979-40B7-B112-5CD2F95F7F8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DC7DFF-DB95-4BC7-8E70-3821537247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FC1B02-5331-40BA-AEB0-989A83B871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E5F6CE5-C3CA-43AE-B990-F263ADDD394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997CEE-04D6-4004-878E-4E46A6AB085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3ACF90-24F6-416E-8EFA-43CD6C2CA39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18,523
18,197
107.34
12,073,683
11,725,376
347,382
6,400,136
12,160,346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271A9E-15F6-4059-A01C-3ADB4CD076D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413B63-0F3F-415F-97F1-0F642E4D2A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0E6026C-51A9-476A-8B10-A9E8E78C48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0A58EE1-3F93-4816-9AF9-EAFACB1029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015961-0FE3-420D-9996-10BD55C8CFF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988CE2B-D21C-484C-B576-310F0668B1C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12480C3-993A-439B-9329-8FB6190CCF4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62124FE-EBE5-4770-AE30-B011AC041C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97F94A7-C401-445D-88EE-6AB38099AF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B31464-4CAF-4E5D-B4D6-88A744BB00C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54163C-931C-4866-9759-F67B3F6643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97FF46C-160B-4183-9B35-46152D5BBF8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D8E8BB-FDC7-44B2-AF25-BBFDFD55C20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CF9C7B0-9F96-4A8D-B984-E51C28CC3CE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12D31F8-4B7C-4BDE-94C3-E7562C31102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D5ED373-8874-469F-8111-E61CF49112D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40F499-DDBE-4DA0-A95B-460E2A7A82F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AD4304-C916-484D-90C8-6122749762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40D55D-3ECE-4CE6-B2D9-315D96D2F15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17E64B5-8AF7-4F01-8DA1-EED53D688AD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6F48857-1475-4F95-928F-8333B358522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B5C6E26-BDBF-4827-9128-DF517828E05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706B605-5733-4698-A187-8DC1302060B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9B74825-67F5-4C15-83D3-329BF1895C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AD96B34-2937-4B6F-BEB6-6DEB5587D14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198C182-8B38-4400-A718-5CBD6720834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F8110F8-35B7-452B-87B0-768FCEDFAFD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5CA3FC9-69F5-4E68-837E-3184C9FF4B0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22B051C-2142-4524-9A27-FB2A39337D2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906B92E-39EC-444D-BD46-535FE2C01F2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6327794-042C-4D35-AA66-464318B3BE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EAB003-237C-49D8-8B0C-563B3752911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35CF6A3-E737-4956-853B-8D973A3D7C2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777369F-EC19-4CED-92AE-16CC0FAAC45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3B951DB-72B7-413A-994F-055A5E37730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D413A53-E7CE-413D-B3E1-F8C83C77F56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DA9F599-8A7E-44D5-A8CD-3D3C4064584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6139EF3-1DA1-450A-8B9A-30C50A6037B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0512755-A179-4B47-882B-7E520C09D46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A6FBA01-788E-412E-8B1E-A54F16214D4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79FA838-E2B3-4CA2-A9C3-E13A71899DC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615DEBB-A634-4B31-930E-2F6EAF9D0AD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81FF5A2-B7AD-4FE2-B421-B36C93C8E4C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A43329E-87D1-418A-BF49-1B9B1E24E06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730DDF6-73BF-4605-9448-A6B488DD5C7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07A26ED-9B67-48BB-8C71-73D9995ED77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3839400A-805C-4D5E-BF38-F45915DBF27E}"/>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FFB1B7CA-9FFF-4B08-B072-F7BA05046FBD}"/>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57267517-1BA6-4A1E-A5CD-C013B4D47EB3}"/>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BC948AE1-F0C5-4421-822E-1B311D597A7F}"/>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FE9C5D85-FDA7-4F8B-AC3E-B4E1763E2003}"/>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A231F8BE-28D3-4BA6-BFB9-2EC23731B460}"/>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212F3648-89EC-4821-A13A-BD31C6FDDACD}"/>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B27445F1-89D4-40B3-B955-1E4CB80D2886}"/>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C8939743-C328-46FA-8777-E6348EB2C428}"/>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A0EAE6DD-A003-4EE5-976D-F4F0C2F4E489}"/>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6BA32347-B2DD-4670-9289-C38C45A9E15F}"/>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387E7FB-F28B-4509-9BB8-BF888AA1A66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3237EC9-9325-4ABB-BCE1-78E221845E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EC29ABE-9FB5-429B-8479-9600C27F85F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AA82C00-7612-4E2D-8AD3-068DB4B64C0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890A0E3-30CF-47A6-894B-0A5CD10F26A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170724</xdr:rowOff>
    </xdr:from>
    <xdr:to>
      <xdr:col>24</xdr:col>
      <xdr:colOff>114300</xdr:colOff>
      <xdr:row>39</xdr:row>
      <xdr:rowOff>100874</xdr:rowOff>
    </xdr:to>
    <xdr:sp macro="" textlink="">
      <xdr:nvSpPr>
        <xdr:cNvPr id="74" name="楕円 73">
          <a:extLst>
            <a:ext uri="{FF2B5EF4-FFF2-40B4-BE49-F238E27FC236}">
              <a16:creationId xmlns:a16="http://schemas.microsoft.com/office/drawing/2014/main" id="{DEACDDB1-BADE-4001-939B-B629B169881B}"/>
            </a:ext>
          </a:extLst>
        </xdr:cNvPr>
        <xdr:cNvSpPr/>
      </xdr:nvSpPr>
      <xdr:spPr>
        <a:xfrm>
          <a:off x="45847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149151</xdr:rowOff>
    </xdr:from>
    <xdr:ext cx="405111" cy="259045"/>
    <xdr:sp macro="" textlink="">
      <xdr:nvSpPr>
        <xdr:cNvPr id="75" name="【道路】&#10;有形固定資産減価償却率該当値テキスト">
          <a:extLst>
            <a:ext uri="{FF2B5EF4-FFF2-40B4-BE49-F238E27FC236}">
              <a16:creationId xmlns:a16="http://schemas.microsoft.com/office/drawing/2014/main" id="{EECF04A0-F2EF-44FF-B095-157E8CE52AA4}"/>
            </a:ext>
          </a:extLst>
        </xdr:cNvPr>
        <xdr:cNvSpPr txBox="1"/>
      </xdr:nvSpPr>
      <xdr:spPr>
        <a:xfrm>
          <a:off x="4673600"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a:extLst>
            <a:ext uri="{FF2B5EF4-FFF2-40B4-BE49-F238E27FC236}">
              <a16:creationId xmlns:a16="http://schemas.microsoft.com/office/drawing/2014/main" id="{044EE204-A22A-4B6E-8C95-2B23A36DAD1E}"/>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50074</xdr:rowOff>
    </xdr:to>
    <xdr:cxnSp macro="">
      <xdr:nvCxnSpPr>
        <xdr:cNvPr id="77" name="直線コネクタ 76">
          <a:extLst>
            <a:ext uri="{FF2B5EF4-FFF2-40B4-BE49-F238E27FC236}">
              <a16:creationId xmlns:a16="http://schemas.microsoft.com/office/drawing/2014/main" id="{7BECBD47-EA5F-4ACA-9C04-3C6E2BBF322F}"/>
            </a:ext>
          </a:extLst>
        </xdr:cNvPr>
        <xdr:cNvCxnSpPr/>
      </xdr:nvCxnSpPr>
      <xdr:spPr>
        <a:xfrm>
          <a:off x="3797300" y="67056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8" name="楕円 77">
          <a:extLst>
            <a:ext uri="{FF2B5EF4-FFF2-40B4-BE49-F238E27FC236}">
              <a16:creationId xmlns:a16="http://schemas.microsoft.com/office/drawing/2014/main" id="{CF8168D6-2C63-40FC-AA03-622421AB2F32}"/>
            </a:ext>
          </a:extLst>
        </xdr:cNvPr>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19050</xdr:rowOff>
    </xdr:to>
    <xdr:cxnSp macro="">
      <xdr:nvCxnSpPr>
        <xdr:cNvPr id="79" name="直線コネクタ 78">
          <a:extLst>
            <a:ext uri="{FF2B5EF4-FFF2-40B4-BE49-F238E27FC236}">
              <a16:creationId xmlns:a16="http://schemas.microsoft.com/office/drawing/2014/main" id="{3324E96D-1FA1-45B2-9569-3981D1732DAA}"/>
            </a:ext>
          </a:extLst>
        </xdr:cNvPr>
        <xdr:cNvCxnSpPr/>
      </xdr:nvCxnSpPr>
      <xdr:spPr>
        <a:xfrm>
          <a:off x="2908300" y="6694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87449</xdr:rowOff>
    </xdr:from>
    <xdr:to>
      <xdr:col>10</xdr:col>
      <xdr:colOff>165100</xdr:colOff>
      <xdr:row>39</xdr:row>
      <xdr:rowOff>17599</xdr:rowOff>
    </xdr:to>
    <xdr:sp macro="" textlink="">
      <xdr:nvSpPr>
        <xdr:cNvPr id="80" name="楕円 79">
          <a:extLst>
            <a:ext uri="{FF2B5EF4-FFF2-40B4-BE49-F238E27FC236}">
              <a16:creationId xmlns:a16="http://schemas.microsoft.com/office/drawing/2014/main" id="{B1D68F32-D205-42A1-AFC3-F7C18EB4C1F6}"/>
            </a:ext>
          </a:extLst>
        </xdr:cNvPr>
        <xdr:cNvSpPr/>
      </xdr:nvSpPr>
      <xdr:spPr>
        <a:xfrm>
          <a:off x="1968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138249</xdr:rowOff>
    </xdr:from>
    <xdr:to>
      <xdr:col>15</xdr:col>
      <xdr:colOff>50800</xdr:colOff>
      <xdr:row>39</xdr:row>
      <xdr:rowOff>7620</xdr:rowOff>
    </xdr:to>
    <xdr:cxnSp macro="">
      <xdr:nvCxnSpPr>
        <xdr:cNvPr id="81" name="直線コネクタ 80">
          <a:extLst>
            <a:ext uri="{FF2B5EF4-FFF2-40B4-BE49-F238E27FC236}">
              <a16:creationId xmlns:a16="http://schemas.microsoft.com/office/drawing/2014/main" id="{0254B63A-5F61-4D35-8133-74DB4A40F08B}"/>
            </a:ext>
          </a:extLst>
        </xdr:cNvPr>
        <xdr:cNvCxnSpPr/>
      </xdr:nvCxnSpPr>
      <xdr:spPr>
        <a:xfrm>
          <a:off x="2019300" y="66533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49893</xdr:rowOff>
    </xdr:from>
    <xdr:to>
      <xdr:col>6</xdr:col>
      <xdr:colOff>38100</xdr:colOff>
      <xdr:row>38</xdr:row>
      <xdr:rowOff>151493</xdr:rowOff>
    </xdr:to>
    <xdr:sp macro="" textlink="">
      <xdr:nvSpPr>
        <xdr:cNvPr id="82" name="楕円 81">
          <a:extLst>
            <a:ext uri="{FF2B5EF4-FFF2-40B4-BE49-F238E27FC236}">
              <a16:creationId xmlns:a16="http://schemas.microsoft.com/office/drawing/2014/main" id="{96A5406C-E8B8-4641-8E3A-9EB325E27736}"/>
            </a:ext>
          </a:extLst>
        </xdr:cNvPr>
        <xdr:cNvSpPr/>
      </xdr:nvSpPr>
      <xdr:spPr>
        <a:xfrm>
          <a:off x="1079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100693</xdr:rowOff>
    </xdr:from>
    <xdr:to>
      <xdr:col>10</xdr:col>
      <xdr:colOff>114300</xdr:colOff>
      <xdr:row>38</xdr:row>
      <xdr:rowOff>138249</xdr:rowOff>
    </xdr:to>
    <xdr:cxnSp macro="">
      <xdr:nvCxnSpPr>
        <xdr:cNvPr id="83" name="直線コネクタ 82">
          <a:extLst>
            <a:ext uri="{FF2B5EF4-FFF2-40B4-BE49-F238E27FC236}">
              <a16:creationId xmlns:a16="http://schemas.microsoft.com/office/drawing/2014/main" id="{BC105E1C-8913-48B2-BDA8-D58818579DEC}"/>
            </a:ext>
          </a:extLst>
        </xdr:cNvPr>
        <xdr:cNvCxnSpPr/>
      </xdr:nvCxnSpPr>
      <xdr:spPr>
        <a:xfrm>
          <a:off x="1130300" y="66157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a:extLst>
            <a:ext uri="{FF2B5EF4-FFF2-40B4-BE49-F238E27FC236}">
              <a16:creationId xmlns:a16="http://schemas.microsoft.com/office/drawing/2014/main" id="{7C49B853-628D-4343-8281-0BF1F46BB049}"/>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a:extLst>
            <a:ext uri="{FF2B5EF4-FFF2-40B4-BE49-F238E27FC236}">
              <a16:creationId xmlns:a16="http://schemas.microsoft.com/office/drawing/2014/main" id="{FBD7AA99-3F09-4487-81A5-1E9280EAED08}"/>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a:extLst>
            <a:ext uri="{FF2B5EF4-FFF2-40B4-BE49-F238E27FC236}">
              <a16:creationId xmlns:a16="http://schemas.microsoft.com/office/drawing/2014/main" id="{EF995C08-B71C-4DE6-B13F-10FB57948CFC}"/>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id="{D7B5D380-9172-4325-8573-715B09A3DF51}"/>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8" name="n_1mainValue【道路】&#10;有形固定資産減価償却率">
          <a:extLst>
            <a:ext uri="{FF2B5EF4-FFF2-40B4-BE49-F238E27FC236}">
              <a16:creationId xmlns:a16="http://schemas.microsoft.com/office/drawing/2014/main" id="{809F3093-4275-4CD9-981E-7BB208FB541A}"/>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89" name="n_2mainValue【道路】&#10;有形固定資産減価償却率">
          <a:extLst>
            <a:ext uri="{FF2B5EF4-FFF2-40B4-BE49-F238E27FC236}">
              <a16:creationId xmlns:a16="http://schemas.microsoft.com/office/drawing/2014/main" id="{6792DFD8-1744-44F5-82AB-7347F5636869}"/>
            </a:ext>
          </a:extLst>
        </xdr:cNvPr>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90" name="n_3mainValue【道路】&#10;有形固定資産減価償却率">
          <a:extLst>
            <a:ext uri="{FF2B5EF4-FFF2-40B4-BE49-F238E27FC236}">
              <a16:creationId xmlns:a16="http://schemas.microsoft.com/office/drawing/2014/main" id="{A41153F4-A0FA-4420-B6A9-9749D1EAFFFA}"/>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142620</xdr:rowOff>
    </xdr:from>
    <xdr:ext cx="405111" cy="259045"/>
    <xdr:sp macro="" textlink="">
      <xdr:nvSpPr>
        <xdr:cNvPr id="91" name="n_4mainValue【道路】&#10;有形固定資産減価償却率">
          <a:extLst>
            <a:ext uri="{FF2B5EF4-FFF2-40B4-BE49-F238E27FC236}">
              <a16:creationId xmlns:a16="http://schemas.microsoft.com/office/drawing/2014/main" id="{9D3BD6FA-7FB0-4E68-B156-39A604A9A6EB}"/>
            </a:ext>
          </a:extLst>
        </xdr:cNvPr>
        <xdr:cNvSpPr txBox="1"/>
      </xdr:nvSpPr>
      <xdr:spPr>
        <a:xfrm>
          <a:off x="927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8257CA0-340E-4D8B-A052-86FDBDFD465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A80ABD4-0316-40B4-A8AD-2107B254674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219BB8E-1F57-4D12-A069-5639B880892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092FE08-F581-4318-820D-7DFB2C011F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1771C04-90AD-4DAA-ADCF-24BA4F6763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44A4C78-65C6-4A7E-8CDC-58FB6851E39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ACD5BE7-EB5D-486C-9BDF-D7A07F94457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330E1CF-5618-4C92-B6A6-E9D961CD999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A36836E-000C-4347-9B03-8CA34B9A91C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406975F-3D56-4686-9FC3-2DA5D266969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523E63F-E987-4C61-ACC6-E8DEA5E7EF8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4934126-251A-4A4E-8CFD-E9463E6ECD7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6EE08623-9CD1-4BA6-A9C1-6CC09740D10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904D469F-ED97-4B88-BC7F-07864F54DEF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E9B4706-F33D-454A-838A-CAF8C04BF33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2EA2EF75-616D-4280-96A6-09DC52E0F7A6}"/>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4B57BF08-F348-48C1-A893-2BCAF98841A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AE3681AD-55A8-4E55-A911-1B39BFF19C13}"/>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7370D3C-23E0-4EB4-9D69-14E16B1D1A9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70612CDB-DBB5-4FC1-BC6B-4B8BD77A810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DABF2C8B-2963-4586-AC59-4DA68033608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4C5644ED-90C5-4F7F-8DBB-39686D6611E4}"/>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AB4B44CC-90E3-4DD3-B83C-76876CF354CE}"/>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553497AD-25C7-4D71-A96C-3DB874C92E1C}"/>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C25976C7-591B-4DFA-B31C-663C2347D41E}"/>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03704CB1-A933-4D87-B022-4CED11A224C0}"/>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id="{A6E782BC-A28E-46A4-9284-0ED0C2B850AF}"/>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A6E5D5C8-046D-47CE-93DF-09695E001D6A}"/>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628CD587-965C-4929-BFE7-C5A6C34EDA74}"/>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4208E8C2-E207-423A-A1EC-C01569A9698D}"/>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71672D60-1223-4701-8176-ECEB954DC4B8}"/>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4DD775D8-A774-455E-9102-713C9E55486E}"/>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41847ED-D415-4A32-B317-734D08D6E5C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A1A7A51-C1D8-4BB9-A77C-7F06470D7F3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4F0F714-A4A0-4A0F-B3DE-0CC9D35115C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B99FB75-A691-4C9F-8F4E-994073A64B8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4A26725-310E-4CC1-BCC2-49D8F7EF14B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102274</xdr:rowOff>
    </xdr:from>
    <xdr:to>
      <xdr:col>55</xdr:col>
      <xdr:colOff>50800</xdr:colOff>
      <xdr:row>41</xdr:row>
      <xdr:rowOff>32424</xdr:rowOff>
    </xdr:to>
    <xdr:sp macro="" textlink="">
      <xdr:nvSpPr>
        <xdr:cNvPr id="129" name="楕円 128">
          <a:extLst>
            <a:ext uri="{FF2B5EF4-FFF2-40B4-BE49-F238E27FC236}">
              <a16:creationId xmlns:a16="http://schemas.microsoft.com/office/drawing/2014/main" id="{65B84D60-23C4-4871-889B-9D49AA51D405}"/>
            </a:ext>
          </a:extLst>
        </xdr:cNvPr>
        <xdr:cNvSpPr/>
      </xdr:nvSpPr>
      <xdr:spPr>
        <a:xfrm>
          <a:off x="10426700" y="69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80701</xdr:rowOff>
    </xdr:from>
    <xdr:ext cx="534377" cy="259045"/>
    <xdr:sp macro="" textlink="">
      <xdr:nvSpPr>
        <xdr:cNvPr id="130" name="【道路】&#10;一人当たり延長該当値テキスト">
          <a:extLst>
            <a:ext uri="{FF2B5EF4-FFF2-40B4-BE49-F238E27FC236}">
              <a16:creationId xmlns:a16="http://schemas.microsoft.com/office/drawing/2014/main" id="{61D5793B-FDC4-459A-9DC9-EAD3201253E4}"/>
            </a:ext>
          </a:extLst>
        </xdr:cNvPr>
        <xdr:cNvSpPr txBox="1"/>
      </xdr:nvSpPr>
      <xdr:spPr>
        <a:xfrm>
          <a:off x="10515600" y="69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105593</xdr:rowOff>
    </xdr:from>
    <xdr:to>
      <xdr:col>50</xdr:col>
      <xdr:colOff>165100</xdr:colOff>
      <xdr:row>41</xdr:row>
      <xdr:rowOff>35743</xdr:rowOff>
    </xdr:to>
    <xdr:sp macro="" textlink="">
      <xdr:nvSpPr>
        <xdr:cNvPr id="131" name="楕円 130">
          <a:extLst>
            <a:ext uri="{FF2B5EF4-FFF2-40B4-BE49-F238E27FC236}">
              <a16:creationId xmlns:a16="http://schemas.microsoft.com/office/drawing/2014/main" id="{7C65F6F2-26DF-47A8-BA80-D021D51689BE}"/>
            </a:ext>
          </a:extLst>
        </xdr:cNvPr>
        <xdr:cNvSpPr/>
      </xdr:nvSpPr>
      <xdr:spPr>
        <a:xfrm>
          <a:off x="9588500" y="69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153074</xdr:rowOff>
    </xdr:from>
    <xdr:to>
      <xdr:col>55</xdr:col>
      <xdr:colOff>0</xdr:colOff>
      <xdr:row>40</xdr:row>
      <xdr:rowOff>156393</xdr:rowOff>
    </xdr:to>
    <xdr:cxnSp macro="">
      <xdr:nvCxnSpPr>
        <xdr:cNvPr id="132" name="直線コネクタ 131">
          <a:extLst>
            <a:ext uri="{FF2B5EF4-FFF2-40B4-BE49-F238E27FC236}">
              <a16:creationId xmlns:a16="http://schemas.microsoft.com/office/drawing/2014/main" id="{A8FC392D-6CCB-4973-A807-4E0D3057329A}"/>
            </a:ext>
          </a:extLst>
        </xdr:cNvPr>
        <xdr:cNvCxnSpPr/>
      </xdr:nvCxnSpPr>
      <xdr:spPr>
        <a:xfrm flipV="1">
          <a:off x="9639300" y="7011074"/>
          <a:ext cx="8382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108857</xdr:rowOff>
    </xdr:from>
    <xdr:to>
      <xdr:col>46</xdr:col>
      <xdr:colOff>38100</xdr:colOff>
      <xdr:row>41</xdr:row>
      <xdr:rowOff>39007</xdr:rowOff>
    </xdr:to>
    <xdr:sp macro="" textlink="">
      <xdr:nvSpPr>
        <xdr:cNvPr id="133" name="楕円 132">
          <a:extLst>
            <a:ext uri="{FF2B5EF4-FFF2-40B4-BE49-F238E27FC236}">
              <a16:creationId xmlns:a16="http://schemas.microsoft.com/office/drawing/2014/main" id="{34522FAC-CEE2-4732-94F4-917A5640C00A}"/>
            </a:ext>
          </a:extLst>
        </xdr:cNvPr>
        <xdr:cNvSpPr/>
      </xdr:nvSpPr>
      <xdr:spPr>
        <a:xfrm>
          <a:off x="86995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156393</xdr:rowOff>
    </xdr:from>
    <xdr:to>
      <xdr:col>50</xdr:col>
      <xdr:colOff>114300</xdr:colOff>
      <xdr:row>40</xdr:row>
      <xdr:rowOff>159657</xdr:rowOff>
    </xdr:to>
    <xdr:cxnSp macro="">
      <xdr:nvCxnSpPr>
        <xdr:cNvPr id="134" name="直線コネクタ 133">
          <a:extLst>
            <a:ext uri="{FF2B5EF4-FFF2-40B4-BE49-F238E27FC236}">
              <a16:creationId xmlns:a16="http://schemas.microsoft.com/office/drawing/2014/main" id="{7A473809-5D14-4471-BD30-37A88110E412}"/>
            </a:ext>
          </a:extLst>
        </xdr:cNvPr>
        <xdr:cNvCxnSpPr/>
      </xdr:nvCxnSpPr>
      <xdr:spPr>
        <a:xfrm flipV="1">
          <a:off x="8750300" y="7014393"/>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112185</xdr:rowOff>
    </xdr:from>
    <xdr:to>
      <xdr:col>41</xdr:col>
      <xdr:colOff>101600</xdr:colOff>
      <xdr:row>41</xdr:row>
      <xdr:rowOff>42335</xdr:rowOff>
    </xdr:to>
    <xdr:sp macro="" textlink="">
      <xdr:nvSpPr>
        <xdr:cNvPr id="135" name="楕円 134">
          <a:extLst>
            <a:ext uri="{FF2B5EF4-FFF2-40B4-BE49-F238E27FC236}">
              <a16:creationId xmlns:a16="http://schemas.microsoft.com/office/drawing/2014/main" id="{1A03DCD6-4393-41EC-A056-78DBB30C1CDB}"/>
            </a:ext>
          </a:extLst>
        </xdr:cNvPr>
        <xdr:cNvSpPr/>
      </xdr:nvSpPr>
      <xdr:spPr>
        <a:xfrm>
          <a:off x="7810500" y="69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159657</xdr:rowOff>
    </xdr:from>
    <xdr:to>
      <xdr:col>45</xdr:col>
      <xdr:colOff>177800</xdr:colOff>
      <xdr:row>40</xdr:row>
      <xdr:rowOff>162985</xdr:rowOff>
    </xdr:to>
    <xdr:cxnSp macro="">
      <xdr:nvCxnSpPr>
        <xdr:cNvPr id="136" name="直線コネクタ 135">
          <a:extLst>
            <a:ext uri="{FF2B5EF4-FFF2-40B4-BE49-F238E27FC236}">
              <a16:creationId xmlns:a16="http://schemas.microsoft.com/office/drawing/2014/main" id="{6A6D9472-C2F7-47FF-9BB5-57B05104B46E}"/>
            </a:ext>
          </a:extLst>
        </xdr:cNvPr>
        <xdr:cNvCxnSpPr/>
      </xdr:nvCxnSpPr>
      <xdr:spPr>
        <a:xfrm flipV="1">
          <a:off x="7861300" y="7017657"/>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114829</xdr:rowOff>
    </xdr:from>
    <xdr:to>
      <xdr:col>36</xdr:col>
      <xdr:colOff>165100</xdr:colOff>
      <xdr:row>41</xdr:row>
      <xdr:rowOff>44979</xdr:rowOff>
    </xdr:to>
    <xdr:sp macro="" textlink="">
      <xdr:nvSpPr>
        <xdr:cNvPr id="137" name="楕円 136">
          <a:extLst>
            <a:ext uri="{FF2B5EF4-FFF2-40B4-BE49-F238E27FC236}">
              <a16:creationId xmlns:a16="http://schemas.microsoft.com/office/drawing/2014/main" id="{D875BED6-9C89-445F-AFE5-4DBD6A2E9E6C}"/>
            </a:ext>
          </a:extLst>
        </xdr:cNvPr>
        <xdr:cNvSpPr/>
      </xdr:nvSpPr>
      <xdr:spPr>
        <a:xfrm>
          <a:off x="6921500" y="69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162985</xdr:rowOff>
    </xdr:from>
    <xdr:to>
      <xdr:col>41</xdr:col>
      <xdr:colOff>50800</xdr:colOff>
      <xdr:row>40</xdr:row>
      <xdr:rowOff>165629</xdr:rowOff>
    </xdr:to>
    <xdr:cxnSp macro="">
      <xdr:nvCxnSpPr>
        <xdr:cNvPr id="138" name="直線コネクタ 137">
          <a:extLst>
            <a:ext uri="{FF2B5EF4-FFF2-40B4-BE49-F238E27FC236}">
              <a16:creationId xmlns:a16="http://schemas.microsoft.com/office/drawing/2014/main" id="{EB676D8E-E582-4EA4-8298-3F021930F587}"/>
            </a:ext>
          </a:extLst>
        </xdr:cNvPr>
        <xdr:cNvCxnSpPr/>
      </xdr:nvCxnSpPr>
      <xdr:spPr>
        <a:xfrm flipV="1">
          <a:off x="6972300" y="7020985"/>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id="{943010B5-227A-4E90-BC69-2055ABC76246}"/>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id="{8A1DE552-C0AE-4EA2-ADE0-45ECB923AF73}"/>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id="{23301533-178A-47A9-830B-B4C278F3C4CD}"/>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a:extLst>
            <a:ext uri="{FF2B5EF4-FFF2-40B4-BE49-F238E27FC236}">
              <a16:creationId xmlns:a16="http://schemas.microsoft.com/office/drawing/2014/main" id="{9E1BD6E8-EC13-49AF-AF6D-3C450621EC09}"/>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26870</xdr:rowOff>
    </xdr:from>
    <xdr:ext cx="534377" cy="259045"/>
    <xdr:sp macro="" textlink="">
      <xdr:nvSpPr>
        <xdr:cNvPr id="143" name="n_1mainValue【道路】&#10;一人当たり延長">
          <a:extLst>
            <a:ext uri="{FF2B5EF4-FFF2-40B4-BE49-F238E27FC236}">
              <a16:creationId xmlns:a16="http://schemas.microsoft.com/office/drawing/2014/main" id="{335757BD-D6B8-43E0-AE01-14FD2EE0BF3B}"/>
            </a:ext>
          </a:extLst>
        </xdr:cNvPr>
        <xdr:cNvSpPr txBox="1"/>
      </xdr:nvSpPr>
      <xdr:spPr>
        <a:xfrm>
          <a:off x="9359411" y="705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30134</xdr:rowOff>
    </xdr:from>
    <xdr:ext cx="534377" cy="259045"/>
    <xdr:sp macro="" textlink="">
      <xdr:nvSpPr>
        <xdr:cNvPr id="144" name="n_2mainValue【道路】&#10;一人当たり延長">
          <a:extLst>
            <a:ext uri="{FF2B5EF4-FFF2-40B4-BE49-F238E27FC236}">
              <a16:creationId xmlns:a16="http://schemas.microsoft.com/office/drawing/2014/main" id="{5560BEAB-7C51-47A7-B820-9AEEAB7C2334}"/>
            </a:ext>
          </a:extLst>
        </xdr:cNvPr>
        <xdr:cNvSpPr txBox="1"/>
      </xdr:nvSpPr>
      <xdr:spPr>
        <a:xfrm>
          <a:off x="8483111" y="70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33462</xdr:rowOff>
    </xdr:from>
    <xdr:ext cx="534377" cy="259045"/>
    <xdr:sp macro="" textlink="">
      <xdr:nvSpPr>
        <xdr:cNvPr id="145" name="n_3mainValue【道路】&#10;一人当たり延長">
          <a:extLst>
            <a:ext uri="{FF2B5EF4-FFF2-40B4-BE49-F238E27FC236}">
              <a16:creationId xmlns:a16="http://schemas.microsoft.com/office/drawing/2014/main" id="{4EBA7516-0421-4F5A-B2F9-24E6FA325F3E}"/>
            </a:ext>
          </a:extLst>
        </xdr:cNvPr>
        <xdr:cNvSpPr txBox="1"/>
      </xdr:nvSpPr>
      <xdr:spPr>
        <a:xfrm>
          <a:off x="7594111" y="706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36106</xdr:rowOff>
    </xdr:from>
    <xdr:ext cx="534377" cy="259045"/>
    <xdr:sp macro="" textlink="">
      <xdr:nvSpPr>
        <xdr:cNvPr id="146" name="n_4mainValue【道路】&#10;一人当たり延長">
          <a:extLst>
            <a:ext uri="{FF2B5EF4-FFF2-40B4-BE49-F238E27FC236}">
              <a16:creationId xmlns:a16="http://schemas.microsoft.com/office/drawing/2014/main" id="{167CC44A-9717-426F-8D99-ABBB0B3B7F32}"/>
            </a:ext>
          </a:extLst>
        </xdr:cNvPr>
        <xdr:cNvSpPr txBox="1"/>
      </xdr:nvSpPr>
      <xdr:spPr>
        <a:xfrm>
          <a:off x="6705111" y="70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4A6FF3F7-2E0C-48A9-A5B2-3248881D422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23E335A2-D039-4E5D-8607-3394CB7D4B6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664AAE1-D77A-4470-BC3E-6697CB8411F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724432EF-AF35-43E0-B60A-7D4F2B76BB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9D45EF9B-06DA-477A-BD45-1A64AACC5F3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312B874-57D4-4B16-BD66-1FE54B3EE8B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4DE332DD-321B-424C-B49E-B7A03DBE16A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CB54491E-701F-4521-815A-8AFC341FE3F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1F296D2-4659-41D7-917F-82D8B46AD5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1C707DB9-CF05-4E8D-8C21-0669A5033C7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A8C39C21-815A-4A66-A7F7-E2CFE4E040F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F67B629F-D4FD-42C5-BEAE-B4B0A4822A6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0FC57598-09B1-43A4-AB79-DCE3E754812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2C39182A-1035-44FC-8AA4-A854B165F67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77295DAD-77BE-48B7-92D5-F0243A8B5A6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5D176A61-FF57-4C24-AD5F-A6166213352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C10875F8-0353-4BCD-A55C-D9DFF1E6DFB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103A93C4-2850-437F-A825-7BFD64643C7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3A09E44-3089-49EC-88B7-3FA0504AE7D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D7FAD6E2-46FD-44FA-B3A9-5FD7AEC85FD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6A81F705-70CE-47A0-B697-8A34D1A2FA29}"/>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E46AD5A8-2784-4822-A5FC-E8F51E31F94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BFF0D849-6FD3-42A6-A31B-1D7BB14351A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1BE6BE0E-11B5-4B2F-B106-4F734C931200}"/>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FABA208C-A532-40C2-805D-13859B5AB36A}"/>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880A3BFD-5600-4D73-9E0B-5A5B621946E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57C53B44-F8CD-492E-946E-652150CD64BF}"/>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53FF163D-857D-4FCB-9513-D9025BF0459E}"/>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B9C5E364-D5DA-41EC-A831-90935794F5BE}"/>
            </a:ext>
          </a:extLst>
        </xdr:cNvPr>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504ECC22-1E84-4875-9374-CB6AB97200BF}"/>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5C4C1EF9-9B99-416B-8BD0-A250C085C3D5}"/>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262555B1-0AEF-4689-A669-E08A8C5E76F2}"/>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21F22246-D67D-44D0-8FF5-EC76E1076222}"/>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3B12CC5C-CBDC-4DB4-812B-CD0D57AC62C0}"/>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B17EC69-E314-48AA-A5B6-7EA6B98EA6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D1649B1-F655-4E55-8A93-2C5BE42628B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CEE6959-C59F-4AAE-B1D9-786710B7FB2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E01167D-BE12-4F92-848B-2F91DF2221E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68C25B3-D157-412E-9A65-E69D143196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50165</xdr:rowOff>
    </xdr:from>
    <xdr:to>
      <xdr:col>24</xdr:col>
      <xdr:colOff>114300</xdr:colOff>
      <xdr:row>63</xdr:row>
      <xdr:rowOff>151765</xdr:rowOff>
    </xdr:to>
    <xdr:sp macro="" textlink="">
      <xdr:nvSpPr>
        <xdr:cNvPr id="186" name="楕円 185">
          <a:extLst>
            <a:ext uri="{FF2B5EF4-FFF2-40B4-BE49-F238E27FC236}">
              <a16:creationId xmlns:a16="http://schemas.microsoft.com/office/drawing/2014/main" id="{BCD28B8B-1AB2-4C8D-A01A-604036455129}"/>
            </a:ext>
          </a:extLst>
        </xdr:cNvPr>
        <xdr:cNvSpPr/>
      </xdr:nvSpPr>
      <xdr:spPr>
        <a:xfrm>
          <a:off x="45847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28592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26686DEB-8AF1-4272-A7DE-F543297586BD}"/>
            </a:ext>
          </a:extLst>
        </xdr:cNvPr>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25400</xdr:rowOff>
    </xdr:from>
    <xdr:to>
      <xdr:col>20</xdr:col>
      <xdr:colOff>38100</xdr:colOff>
      <xdr:row>63</xdr:row>
      <xdr:rowOff>127000</xdr:rowOff>
    </xdr:to>
    <xdr:sp macro="" textlink="">
      <xdr:nvSpPr>
        <xdr:cNvPr id="188" name="楕円 187">
          <a:extLst>
            <a:ext uri="{FF2B5EF4-FFF2-40B4-BE49-F238E27FC236}">
              <a16:creationId xmlns:a16="http://schemas.microsoft.com/office/drawing/2014/main" id="{9F591A84-27F5-429D-9807-1607AF8523B2}"/>
            </a:ext>
          </a:extLst>
        </xdr:cNvPr>
        <xdr:cNvSpPr/>
      </xdr:nvSpPr>
      <xdr:spPr>
        <a:xfrm>
          <a:off x="3746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76200</xdr:rowOff>
    </xdr:from>
    <xdr:to>
      <xdr:col>24</xdr:col>
      <xdr:colOff>63500</xdr:colOff>
      <xdr:row>63</xdr:row>
      <xdr:rowOff>100965</xdr:rowOff>
    </xdr:to>
    <xdr:cxnSp macro="">
      <xdr:nvCxnSpPr>
        <xdr:cNvPr id="189" name="直線コネクタ 188">
          <a:extLst>
            <a:ext uri="{FF2B5EF4-FFF2-40B4-BE49-F238E27FC236}">
              <a16:creationId xmlns:a16="http://schemas.microsoft.com/office/drawing/2014/main" id="{DE9C433C-825D-4AF5-B44D-BC33965508B6}"/>
            </a:ext>
          </a:extLst>
        </xdr:cNvPr>
        <xdr:cNvCxnSpPr/>
      </xdr:nvCxnSpPr>
      <xdr:spPr>
        <a:xfrm>
          <a:off x="3797300" y="108775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190" name="楕円 189">
          <a:extLst>
            <a:ext uri="{FF2B5EF4-FFF2-40B4-BE49-F238E27FC236}">
              <a16:creationId xmlns:a16="http://schemas.microsoft.com/office/drawing/2014/main" id="{76902B70-F896-48A4-AA2A-D234186B85FF}"/>
            </a:ext>
          </a:extLst>
        </xdr:cNvPr>
        <xdr:cNvSpPr/>
      </xdr:nvSpPr>
      <xdr:spPr>
        <a:xfrm>
          <a:off x="2857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57150</xdr:rowOff>
    </xdr:from>
    <xdr:to>
      <xdr:col>19</xdr:col>
      <xdr:colOff>177800</xdr:colOff>
      <xdr:row>63</xdr:row>
      <xdr:rowOff>76200</xdr:rowOff>
    </xdr:to>
    <xdr:cxnSp macro="">
      <xdr:nvCxnSpPr>
        <xdr:cNvPr id="191" name="直線コネクタ 190">
          <a:extLst>
            <a:ext uri="{FF2B5EF4-FFF2-40B4-BE49-F238E27FC236}">
              <a16:creationId xmlns:a16="http://schemas.microsoft.com/office/drawing/2014/main" id="{970C3756-0AFC-447C-B120-81FEE9CC0E5C}"/>
            </a:ext>
          </a:extLst>
        </xdr:cNvPr>
        <xdr:cNvCxnSpPr/>
      </xdr:nvCxnSpPr>
      <xdr:spPr>
        <a:xfrm>
          <a:off x="2908300" y="10858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52070</xdr:rowOff>
    </xdr:from>
    <xdr:to>
      <xdr:col>10</xdr:col>
      <xdr:colOff>165100</xdr:colOff>
      <xdr:row>63</xdr:row>
      <xdr:rowOff>153670</xdr:rowOff>
    </xdr:to>
    <xdr:sp macro="" textlink="">
      <xdr:nvSpPr>
        <xdr:cNvPr id="192" name="楕円 191">
          <a:extLst>
            <a:ext uri="{FF2B5EF4-FFF2-40B4-BE49-F238E27FC236}">
              <a16:creationId xmlns:a16="http://schemas.microsoft.com/office/drawing/2014/main" id="{BD67FFA2-D398-4A95-B4C0-64EAD7A1AB31}"/>
            </a:ext>
          </a:extLst>
        </xdr:cNvPr>
        <xdr:cNvSpPr/>
      </xdr:nvSpPr>
      <xdr:spPr>
        <a:xfrm>
          <a:off x="196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57150</xdr:rowOff>
    </xdr:from>
    <xdr:to>
      <xdr:col>15</xdr:col>
      <xdr:colOff>50800</xdr:colOff>
      <xdr:row>63</xdr:row>
      <xdr:rowOff>102870</xdr:rowOff>
    </xdr:to>
    <xdr:cxnSp macro="">
      <xdr:nvCxnSpPr>
        <xdr:cNvPr id="193" name="直線コネクタ 192">
          <a:extLst>
            <a:ext uri="{FF2B5EF4-FFF2-40B4-BE49-F238E27FC236}">
              <a16:creationId xmlns:a16="http://schemas.microsoft.com/office/drawing/2014/main" id="{D6A64310-AE12-4B83-B5DA-FAA21F1D3A4B}"/>
            </a:ext>
          </a:extLst>
        </xdr:cNvPr>
        <xdr:cNvCxnSpPr/>
      </xdr:nvCxnSpPr>
      <xdr:spPr>
        <a:xfrm flipV="1">
          <a:off x="2019300" y="10858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4445</xdr:rowOff>
    </xdr:from>
    <xdr:to>
      <xdr:col>6</xdr:col>
      <xdr:colOff>38100</xdr:colOff>
      <xdr:row>64</xdr:row>
      <xdr:rowOff>106045</xdr:rowOff>
    </xdr:to>
    <xdr:sp macro="" textlink="">
      <xdr:nvSpPr>
        <xdr:cNvPr id="194" name="楕円 193">
          <a:extLst>
            <a:ext uri="{FF2B5EF4-FFF2-40B4-BE49-F238E27FC236}">
              <a16:creationId xmlns:a16="http://schemas.microsoft.com/office/drawing/2014/main" id="{47D194F3-DA20-41EA-A07A-E7DE7DF1B3EC}"/>
            </a:ext>
          </a:extLst>
        </xdr:cNvPr>
        <xdr:cNvSpPr/>
      </xdr:nvSpPr>
      <xdr:spPr>
        <a:xfrm>
          <a:off x="1079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102870</xdr:rowOff>
    </xdr:from>
    <xdr:to>
      <xdr:col>10</xdr:col>
      <xdr:colOff>114300</xdr:colOff>
      <xdr:row>64</xdr:row>
      <xdr:rowOff>55245</xdr:rowOff>
    </xdr:to>
    <xdr:cxnSp macro="">
      <xdr:nvCxnSpPr>
        <xdr:cNvPr id="195" name="直線コネクタ 194">
          <a:extLst>
            <a:ext uri="{FF2B5EF4-FFF2-40B4-BE49-F238E27FC236}">
              <a16:creationId xmlns:a16="http://schemas.microsoft.com/office/drawing/2014/main" id="{2368E867-5F97-444B-9FD9-793D7FA2FE47}"/>
            </a:ext>
          </a:extLst>
        </xdr:cNvPr>
        <xdr:cNvCxnSpPr/>
      </xdr:nvCxnSpPr>
      <xdr:spPr>
        <a:xfrm flipV="1">
          <a:off x="1130300" y="1090422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B600BBDE-69F8-492F-BF19-D6ECB31D20C9}"/>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C5BFF231-5E2F-42F6-B40F-830E5090847A}"/>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81F28A7F-498A-490B-923E-C72C7292135A}"/>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90C3D4DD-33FF-4762-8828-90CBA0D44A03}"/>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118127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7E859631-D3E3-405F-9AF6-7A1D751BE52E}"/>
            </a:ext>
          </a:extLst>
        </xdr:cNvPr>
        <xdr:cNvSpPr txBox="1"/>
      </xdr:nvSpPr>
      <xdr:spPr>
        <a:xfrm>
          <a:off x="35820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45DDB0ED-1472-422F-845B-22FF2B5A8BD9}"/>
            </a:ext>
          </a:extLst>
        </xdr:cNvPr>
        <xdr:cNvSpPr txBox="1"/>
      </xdr:nvSpPr>
      <xdr:spPr>
        <a:xfrm>
          <a:off x="2705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144797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41147836-8F50-4DB1-8730-C3920C4F3444}"/>
            </a:ext>
          </a:extLst>
        </xdr:cNvPr>
        <xdr:cNvSpPr txBox="1"/>
      </xdr:nvSpPr>
      <xdr:spPr>
        <a:xfrm>
          <a:off x="1816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97172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AB8726EF-56A2-4E2F-8592-328C85E86199}"/>
            </a:ext>
          </a:extLst>
        </xdr:cNvPr>
        <xdr:cNvSpPr txBox="1"/>
      </xdr:nvSpPr>
      <xdr:spPr>
        <a:xfrm>
          <a:off x="927744"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840BDB70-75A7-4346-BE7F-5E9D4CE0B95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A61C4A0F-9113-4D5B-97CA-3C46973DC9D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8AAC13D4-2D55-415E-A88C-97B275C7400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8F91AF02-0044-460D-90E1-393735280D8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DF886F1C-3CC4-4E67-89FF-E746A3300B3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D7F5805D-4BB9-4914-84FD-092C3560E7A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8A7804AD-6163-41F5-9458-E009815692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13837952-D51B-4DA3-A903-D1B6EB837C3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D47EDEBD-50B8-4BB6-9609-3C9D2FBCEE1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3F68D169-268C-4187-8BA5-56168F7993A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9A521F6A-6391-4366-B81E-545D6D2489C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904A6F94-57CD-42AC-9ED9-866C41D9396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D3FF8959-00F8-4868-A3EF-A74222C85A2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A559D538-EE4F-4538-A56E-651D0EBD6851}"/>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3CEF6EA8-55AD-43DC-913A-DD01DFB4A0F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D5198095-A9C5-44C7-BF08-DE8EFBA4993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342DE007-C043-462E-9756-B83FE4C6A30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D0D63E5C-E748-4EA6-8C36-B4A1BE34C972}"/>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58DE561-77EB-4E09-99B7-DCEDE5BAE17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DDBD32E7-B7FA-4D16-8A36-51F341C9FAB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F8B9545F-A670-4927-A858-8169266E28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70B0A7F6-456B-44EA-B068-E9B934E1A430}"/>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75935280-9284-4F83-BC6E-B20E9AEE7E3D}"/>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CC0509E3-4AD4-47B6-B8BC-37F3754A256E}"/>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98CC0BF1-9ED8-45B6-9306-4902D054E358}"/>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D40376AC-75E0-48DC-BA82-82D53E44FE59}"/>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C83A1523-B6A5-4CE7-828B-D943B36D5D35}"/>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CF2E4022-6E33-40FF-9B06-6CB027FDE50D}"/>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7859DBE9-5C44-4B7F-84AC-B88898FF0F19}"/>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06006F4E-8A07-4B15-B7B1-07DD7A84C96C}"/>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EDEDB050-D1A1-48C8-B617-9A43B58643F1}"/>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87BB8503-61E1-4B1E-93A9-75B2E8CCFE7A}"/>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CCE23D07-43B5-48A1-946F-005B1191BAE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E12CF71-5D78-4DEB-BF81-3A2E8832B73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3790498-71C7-4089-B59E-74596E93536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FF752B9-ADA4-41CC-B2BF-0965B1B5F6C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E50E93A-E031-4EB1-BDE4-3DDB73FB22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5432</xdr:rowOff>
    </xdr:from>
    <xdr:to>
      <xdr:col>55</xdr:col>
      <xdr:colOff>50800</xdr:colOff>
      <xdr:row>63</xdr:row>
      <xdr:rowOff>107032</xdr:rowOff>
    </xdr:to>
    <xdr:sp macro="" textlink="">
      <xdr:nvSpPr>
        <xdr:cNvPr id="241" name="楕円 240">
          <a:extLst>
            <a:ext uri="{FF2B5EF4-FFF2-40B4-BE49-F238E27FC236}">
              <a16:creationId xmlns:a16="http://schemas.microsoft.com/office/drawing/2014/main" id="{CF7BFF94-0B54-45F9-BA42-9B20A722781B}"/>
            </a:ext>
          </a:extLst>
        </xdr:cNvPr>
        <xdr:cNvSpPr/>
      </xdr:nvSpPr>
      <xdr:spPr>
        <a:xfrm>
          <a:off x="10426700" y="108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91809</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6F3C2763-D975-4A96-BA56-A24CC0082F6B}"/>
            </a:ext>
          </a:extLst>
        </xdr:cNvPr>
        <xdr:cNvSpPr txBox="1"/>
      </xdr:nvSpPr>
      <xdr:spPr>
        <a:xfrm>
          <a:off x="10515600" y="107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7581</xdr:rowOff>
    </xdr:from>
    <xdr:to>
      <xdr:col>50</xdr:col>
      <xdr:colOff>165100</xdr:colOff>
      <xdr:row>63</xdr:row>
      <xdr:rowOff>109181</xdr:rowOff>
    </xdr:to>
    <xdr:sp macro="" textlink="">
      <xdr:nvSpPr>
        <xdr:cNvPr id="243" name="楕円 242">
          <a:extLst>
            <a:ext uri="{FF2B5EF4-FFF2-40B4-BE49-F238E27FC236}">
              <a16:creationId xmlns:a16="http://schemas.microsoft.com/office/drawing/2014/main" id="{A7AC03AA-FBBE-46E8-9C08-141EDD8F99C3}"/>
            </a:ext>
          </a:extLst>
        </xdr:cNvPr>
        <xdr:cNvSpPr/>
      </xdr:nvSpPr>
      <xdr:spPr>
        <a:xfrm>
          <a:off x="9588500" y="1080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56232</xdr:rowOff>
    </xdr:from>
    <xdr:to>
      <xdr:col>55</xdr:col>
      <xdr:colOff>0</xdr:colOff>
      <xdr:row>63</xdr:row>
      <xdr:rowOff>58381</xdr:rowOff>
    </xdr:to>
    <xdr:cxnSp macro="">
      <xdr:nvCxnSpPr>
        <xdr:cNvPr id="244" name="直線コネクタ 243">
          <a:extLst>
            <a:ext uri="{FF2B5EF4-FFF2-40B4-BE49-F238E27FC236}">
              <a16:creationId xmlns:a16="http://schemas.microsoft.com/office/drawing/2014/main" id="{43F6666B-C20C-449A-86FC-24E78882E5AD}"/>
            </a:ext>
          </a:extLst>
        </xdr:cNvPr>
        <xdr:cNvCxnSpPr/>
      </xdr:nvCxnSpPr>
      <xdr:spPr>
        <a:xfrm flipV="1">
          <a:off x="9639300" y="10857582"/>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10265</xdr:rowOff>
    </xdr:from>
    <xdr:to>
      <xdr:col>46</xdr:col>
      <xdr:colOff>38100</xdr:colOff>
      <xdr:row>63</xdr:row>
      <xdr:rowOff>111865</xdr:rowOff>
    </xdr:to>
    <xdr:sp macro="" textlink="">
      <xdr:nvSpPr>
        <xdr:cNvPr id="245" name="楕円 244">
          <a:extLst>
            <a:ext uri="{FF2B5EF4-FFF2-40B4-BE49-F238E27FC236}">
              <a16:creationId xmlns:a16="http://schemas.microsoft.com/office/drawing/2014/main" id="{439C640E-7D7D-4E70-A076-0998AD8FFDF0}"/>
            </a:ext>
          </a:extLst>
        </xdr:cNvPr>
        <xdr:cNvSpPr/>
      </xdr:nvSpPr>
      <xdr:spPr>
        <a:xfrm>
          <a:off x="8699500" y="108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58381</xdr:rowOff>
    </xdr:from>
    <xdr:to>
      <xdr:col>50</xdr:col>
      <xdr:colOff>114300</xdr:colOff>
      <xdr:row>63</xdr:row>
      <xdr:rowOff>61065</xdr:rowOff>
    </xdr:to>
    <xdr:cxnSp macro="">
      <xdr:nvCxnSpPr>
        <xdr:cNvPr id="246" name="直線コネクタ 245">
          <a:extLst>
            <a:ext uri="{FF2B5EF4-FFF2-40B4-BE49-F238E27FC236}">
              <a16:creationId xmlns:a16="http://schemas.microsoft.com/office/drawing/2014/main" id="{00146D5A-29DE-4AFC-A857-B1361D5E602C}"/>
            </a:ext>
          </a:extLst>
        </xdr:cNvPr>
        <xdr:cNvCxnSpPr/>
      </xdr:nvCxnSpPr>
      <xdr:spPr>
        <a:xfrm flipV="1">
          <a:off x="8750300" y="10859731"/>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31099</xdr:rowOff>
    </xdr:from>
    <xdr:to>
      <xdr:col>41</xdr:col>
      <xdr:colOff>101600</xdr:colOff>
      <xdr:row>63</xdr:row>
      <xdr:rowOff>132699</xdr:rowOff>
    </xdr:to>
    <xdr:sp macro="" textlink="">
      <xdr:nvSpPr>
        <xdr:cNvPr id="247" name="楕円 246">
          <a:extLst>
            <a:ext uri="{FF2B5EF4-FFF2-40B4-BE49-F238E27FC236}">
              <a16:creationId xmlns:a16="http://schemas.microsoft.com/office/drawing/2014/main" id="{894CFF22-DCDA-4D32-AA3C-3EFE6087CE30}"/>
            </a:ext>
          </a:extLst>
        </xdr:cNvPr>
        <xdr:cNvSpPr/>
      </xdr:nvSpPr>
      <xdr:spPr>
        <a:xfrm>
          <a:off x="7810500" y="108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61065</xdr:rowOff>
    </xdr:from>
    <xdr:to>
      <xdr:col>45</xdr:col>
      <xdr:colOff>177800</xdr:colOff>
      <xdr:row>63</xdr:row>
      <xdr:rowOff>81899</xdr:rowOff>
    </xdr:to>
    <xdr:cxnSp macro="">
      <xdr:nvCxnSpPr>
        <xdr:cNvPr id="248" name="直線コネクタ 247">
          <a:extLst>
            <a:ext uri="{FF2B5EF4-FFF2-40B4-BE49-F238E27FC236}">
              <a16:creationId xmlns:a16="http://schemas.microsoft.com/office/drawing/2014/main" id="{9BF539BE-0C49-46ED-B849-F7B80EB25AF6}"/>
            </a:ext>
          </a:extLst>
        </xdr:cNvPr>
        <xdr:cNvCxnSpPr/>
      </xdr:nvCxnSpPr>
      <xdr:spPr>
        <a:xfrm flipV="1">
          <a:off x="7861300" y="10862415"/>
          <a:ext cx="889000" cy="2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48210</xdr:rowOff>
    </xdr:from>
    <xdr:to>
      <xdr:col>36</xdr:col>
      <xdr:colOff>165100</xdr:colOff>
      <xdr:row>63</xdr:row>
      <xdr:rowOff>149810</xdr:rowOff>
    </xdr:to>
    <xdr:sp macro="" textlink="">
      <xdr:nvSpPr>
        <xdr:cNvPr id="249" name="楕円 248">
          <a:extLst>
            <a:ext uri="{FF2B5EF4-FFF2-40B4-BE49-F238E27FC236}">
              <a16:creationId xmlns:a16="http://schemas.microsoft.com/office/drawing/2014/main" id="{B16FE7B6-C56B-4A88-92B8-66CA21A60CA9}"/>
            </a:ext>
          </a:extLst>
        </xdr:cNvPr>
        <xdr:cNvSpPr/>
      </xdr:nvSpPr>
      <xdr:spPr>
        <a:xfrm>
          <a:off x="6921500" y="108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81899</xdr:rowOff>
    </xdr:from>
    <xdr:to>
      <xdr:col>41</xdr:col>
      <xdr:colOff>50800</xdr:colOff>
      <xdr:row>63</xdr:row>
      <xdr:rowOff>99010</xdr:rowOff>
    </xdr:to>
    <xdr:cxnSp macro="">
      <xdr:nvCxnSpPr>
        <xdr:cNvPr id="250" name="直線コネクタ 249">
          <a:extLst>
            <a:ext uri="{FF2B5EF4-FFF2-40B4-BE49-F238E27FC236}">
              <a16:creationId xmlns:a16="http://schemas.microsoft.com/office/drawing/2014/main" id="{4BAC8716-3B8D-4AEC-9E87-8936767117A6}"/>
            </a:ext>
          </a:extLst>
        </xdr:cNvPr>
        <xdr:cNvCxnSpPr/>
      </xdr:nvCxnSpPr>
      <xdr:spPr>
        <a:xfrm flipV="1">
          <a:off x="6972300" y="10883249"/>
          <a:ext cx="889000" cy="1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50405771-1B1F-4382-85F2-38B23F99DF33}"/>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2DD8B475-486C-4E50-92D0-AF65E79DC00F}"/>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87A9672B-32EC-4114-A13E-FB7D3F5356E1}"/>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AAE80959-3D1F-451C-9A0B-10493C707CAE}"/>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100308</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DDD54BFC-6114-4091-A107-501EE532AB09}"/>
            </a:ext>
          </a:extLst>
        </xdr:cNvPr>
        <xdr:cNvSpPr txBox="1"/>
      </xdr:nvSpPr>
      <xdr:spPr>
        <a:xfrm>
          <a:off x="9327095" y="1090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102992</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912AE011-2EC4-4911-89CA-E79AA6F7210F}"/>
            </a:ext>
          </a:extLst>
        </xdr:cNvPr>
        <xdr:cNvSpPr txBox="1"/>
      </xdr:nvSpPr>
      <xdr:spPr>
        <a:xfrm>
          <a:off x="8450795" y="1090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123826</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CB7E0662-9FD3-4B7A-9FBD-90D32BC150C7}"/>
            </a:ext>
          </a:extLst>
        </xdr:cNvPr>
        <xdr:cNvSpPr txBox="1"/>
      </xdr:nvSpPr>
      <xdr:spPr>
        <a:xfrm>
          <a:off x="7594111" y="109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140937</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FB50C0F1-54E6-47DE-9222-279318251EDC}"/>
            </a:ext>
          </a:extLst>
        </xdr:cNvPr>
        <xdr:cNvSpPr txBox="1"/>
      </xdr:nvSpPr>
      <xdr:spPr>
        <a:xfrm>
          <a:off x="6705111" y="109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1B51459-D707-4498-BD8F-FADF4F0648B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318D5062-C5E0-4EF9-A45E-4C08652FE0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C6290C77-FB20-4443-96FB-3F59FD5F881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43A0FA38-A7E6-4453-A30A-3A3EBFE1F58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EFD574E9-5A0A-4BEE-855A-6EDC2F8A19F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26C471EE-0EE6-40C2-BEBC-2603D4F4B3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4584130B-1118-4C5B-BFC4-7D5BFA2A6D5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5A518173-EFB5-4137-ABA4-09D2A5FBEEA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44488F36-865A-4DAB-8F21-BE178C322CB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7F63D855-2B8D-4C9D-8D0D-7B84AA9E014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5E6BBA4C-5017-4E54-9A20-9D5A00C1ADE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4D2278E0-15DF-4F87-9A6E-ABDACA4CC4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59F497C5-3562-415A-98C7-A3A456CB401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54CA20F1-EDDC-4B4C-8FC1-9F358930EAE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4F2360D5-09BC-4092-A81C-234CA40B4E2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9B1C30A3-E012-4B84-80ED-30A1241DA0D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1D35D2AC-6AE5-435F-802E-DE0B806A9B2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D371A62-5577-407E-AE99-DFA29474DF3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3C0121A4-FD03-453A-8604-843F0367C90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C7EF3AC9-AFC9-4550-AF10-E6590995DF1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633AA951-FA9F-4EEA-8950-6AF262194FF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4C354190-FDDC-45D9-8316-A03F59E87AE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E1D8D1B8-0EC5-4563-9D6A-990A094D53F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9B53FF08-7DB2-4548-AC88-BBFC8B5BEBA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BFDBAF05-439A-45BC-BD1E-134684401A92}"/>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70E71BA5-49EA-41AB-B890-7D42E2CB682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56C35781-3264-45B5-B838-228FF938826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9936F763-3582-4E32-88CE-A4CA87781849}"/>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0F4E4D97-1536-4AE0-82C4-E82F11AD8DF6}"/>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6F44C92C-F16E-4DB7-9EAE-48F65F9B4814}"/>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1940AE7B-4D3C-4AD0-8F11-369FA8063745}"/>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23BECC80-E389-477B-8F40-646CAAF2FADB}"/>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16A2C793-B77F-4B50-9980-E7CA4DA4F01A}"/>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2AD5978D-9556-4CF9-A287-3D871B6E655B}"/>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20B25B40-6184-4442-94DC-3451CE35B9F8}"/>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5EEF06C-703B-41DB-8C13-AC32BF72BFA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15AF149-945A-4C99-9110-00335C74035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84C7535C-9F3D-4632-A729-BCB17B5B9CD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45F3F1D-A27C-4150-9473-E90AF6E99EE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7FB932E-9E6C-4496-95A8-2A625D0A265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299" name="楕円 298">
          <a:extLst>
            <a:ext uri="{FF2B5EF4-FFF2-40B4-BE49-F238E27FC236}">
              <a16:creationId xmlns:a16="http://schemas.microsoft.com/office/drawing/2014/main" id="{481EFA4D-E551-4B8D-8F24-A5CB6B4DD324}"/>
            </a:ext>
          </a:extLst>
        </xdr:cNvPr>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5EDF70CC-E81F-420E-A988-CE6E6D40641A}"/>
            </a:ext>
          </a:extLst>
        </xdr:cNvPr>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1" name="楕円 300">
          <a:extLst>
            <a:ext uri="{FF2B5EF4-FFF2-40B4-BE49-F238E27FC236}">
              <a16:creationId xmlns:a16="http://schemas.microsoft.com/office/drawing/2014/main" id="{CF672A96-DB70-4483-81F5-035BA955308D}"/>
            </a:ext>
          </a:extLst>
        </xdr:cNvPr>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95250</xdr:rowOff>
    </xdr:to>
    <xdr:cxnSp macro="">
      <xdr:nvCxnSpPr>
        <xdr:cNvPr id="302" name="直線コネクタ 301">
          <a:extLst>
            <a:ext uri="{FF2B5EF4-FFF2-40B4-BE49-F238E27FC236}">
              <a16:creationId xmlns:a16="http://schemas.microsoft.com/office/drawing/2014/main" id="{B3F152AB-74BD-4D08-908F-EBAE315D443F}"/>
            </a:ext>
          </a:extLst>
        </xdr:cNvPr>
        <xdr:cNvCxnSpPr/>
      </xdr:nvCxnSpPr>
      <xdr:spPr>
        <a:xfrm>
          <a:off x="3797300" y="14295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162561</xdr:rowOff>
    </xdr:from>
    <xdr:to>
      <xdr:col>15</xdr:col>
      <xdr:colOff>101600</xdr:colOff>
      <xdr:row>81</xdr:row>
      <xdr:rowOff>92711</xdr:rowOff>
    </xdr:to>
    <xdr:sp macro="" textlink="">
      <xdr:nvSpPr>
        <xdr:cNvPr id="303" name="楕円 302">
          <a:extLst>
            <a:ext uri="{FF2B5EF4-FFF2-40B4-BE49-F238E27FC236}">
              <a16:creationId xmlns:a16="http://schemas.microsoft.com/office/drawing/2014/main" id="{C3916B13-D0E3-410A-9006-D0882AA8234F}"/>
            </a:ext>
          </a:extLst>
        </xdr:cNvPr>
        <xdr:cNvSpPr/>
      </xdr:nvSpPr>
      <xdr:spPr>
        <a:xfrm>
          <a:off x="2857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41911</xdr:rowOff>
    </xdr:from>
    <xdr:to>
      <xdr:col>19</xdr:col>
      <xdr:colOff>177800</xdr:colOff>
      <xdr:row>83</xdr:row>
      <xdr:rowOff>64770</xdr:rowOff>
    </xdr:to>
    <xdr:cxnSp macro="">
      <xdr:nvCxnSpPr>
        <xdr:cNvPr id="304" name="直線コネクタ 303">
          <a:extLst>
            <a:ext uri="{FF2B5EF4-FFF2-40B4-BE49-F238E27FC236}">
              <a16:creationId xmlns:a16="http://schemas.microsoft.com/office/drawing/2014/main" id="{761032F7-8B17-45D9-979D-F0BF6BF47A94}"/>
            </a:ext>
          </a:extLst>
        </xdr:cNvPr>
        <xdr:cNvCxnSpPr/>
      </xdr:nvCxnSpPr>
      <xdr:spPr>
        <a:xfrm>
          <a:off x="2908300" y="13929361"/>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17780</xdr:rowOff>
    </xdr:from>
    <xdr:to>
      <xdr:col>10</xdr:col>
      <xdr:colOff>165100</xdr:colOff>
      <xdr:row>83</xdr:row>
      <xdr:rowOff>119380</xdr:rowOff>
    </xdr:to>
    <xdr:sp macro="" textlink="">
      <xdr:nvSpPr>
        <xdr:cNvPr id="305" name="楕円 304">
          <a:extLst>
            <a:ext uri="{FF2B5EF4-FFF2-40B4-BE49-F238E27FC236}">
              <a16:creationId xmlns:a16="http://schemas.microsoft.com/office/drawing/2014/main" id="{E26D4B8A-A9E1-46A5-A291-074E46D6182E}"/>
            </a:ext>
          </a:extLst>
        </xdr:cNvPr>
        <xdr:cNvSpPr/>
      </xdr:nvSpPr>
      <xdr:spPr>
        <a:xfrm>
          <a:off x="1968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41911</xdr:rowOff>
    </xdr:from>
    <xdr:to>
      <xdr:col>15</xdr:col>
      <xdr:colOff>50800</xdr:colOff>
      <xdr:row>83</xdr:row>
      <xdr:rowOff>68580</xdr:rowOff>
    </xdr:to>
    <xdr:cxnSp macro="">
      <xdr:nvCxnSpPr>
        <xdr:cNvPr id="306" name="直線コネクタ 305">
          <a:extLst>
            <a:ext uri="{FF2B5EF4-FFF2-40B4-BE49-F238E27FC236}">
              <a16:creationId xmlns:a16="http://schemas.microsoft.com/office/drawing/2014/main" id="{AB62D774-A836-4C22-9096-AE925A28B5B8}"/>
            </a:ext>
          </a:extLst>
        </xdr:cNvPr>
        <xdr:cNvCxnSpPr/>
      </xdr:nvCxnSpPr>
      <xdr:spPr>
        <a:xfrm flipV="1">
          <a:off x="2019300" y="13929361"/>
          <a:ext cx="889000" cy="3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158750</xdr:rowOff>
    </xdr:from>
    <xdr:to>
      <xdr:col>6</xdr:col>
      <xdr:colOff>38100</xdr:colOff>
      <xdr:row>83</xdr:row>
      <xdr:rowOff>88900</xdr:rowOff>
    </xdr:to>
    <xdr:sp macro="" textlink="">
      <xdr:nvSpPr>
        <xdr:cNvPr id="307" name="楕円 306">
          <a:extLst>
            <a:ext uri="{FF2B5EF4-FFF2-40B4-BE49-F238E27FC236}">
              <a16:creationId xmlns:a16="http://schemas.microsoft.com/office/drawing/2014/main" id="{E9011255-B268-47A6-B05A-9EB1F56DDA80}"/>
            </a:ext>
          </a:extLst>
        </xdr:cNvPr>
        <xdr:cNvSpPr/>
      </xdr:nvSpPr>
      <xdr:spPr>
        <a:xfrm>
          <a:off x="107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38100</xdr:rowOff>
    </xdr:from>
    <xdr:to>
      <xdr:col>10</xdr:col>
      <xdr:colOff>114300</xdr:colOff>
      <xdr:row>83</xdr:row>
      <xdr:rowOff>68580</xdr:rowOff>
    </xdr:to>
    <xdr:cxnSp macro="">
      <xdr:nvCxnSpPr>
        <xdr:cNvPr id="308" name="直線コネクタ 307">
          <a:extLst>
            <a:ext uri="{FF2B5EF4-FFF2-40B4-BE49-F238E27FC236}">
              <a16:creationId xmlns:a16="http://schemas.microsoft.com/office/drawing/2014/main" id="{505F0E74-08E4-43C9-9202-B4239E61FFD3}"/>
            </a:ext>
          </a:extLst>
        </xdr:cNvPr>
        <xdr:cNvCxnSpPr/>
      </xdr:nvCxnSpPr>
      <xdr:spPr>
        <a:xfrm>
          <a:off x="1130300" y="14268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a:extLst>
            <a:ext uri="{FF2B5EF4-FFF2-40B4-BE49-F238E27FC236}">
              <a16:creationId xmlns:a16="http://schemas.microsoft.com/office/drawing/2014/main" id="{CDB318E8-DA64-4978-B1D3-85CE7B9FCB18}"/>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a:extLst>
            <a:ext uri="{FF2B5EF4-FFF2-40B4-BE49-F238E27FC236}">
              <a16:creationId xmlns:a16="http://schemas.microsoft.com/office/drawing/2014/main" id="{62F93067-2498-40BD-9308-8D76D09FB2F6}"/>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827D5667-DA07-4C9D-844C-5ABB49D2BB5B}"/>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a:extLst>
            <a:ext uri="{FF2B5EF4-FFF2-40B4-BE49-F238E27FC236}">
              <a16:creationId xmlns:a16="http://schemas.microsoft.com/office/drawing/2014/main" id="{796C962B-67FD-4D34-A409-6429094C779C}"/>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13" name="n_1mainValue【公営住宅】&#10;有形固定資産減価償却率">
          <a:extLst>
            <a:ext uri="{FF2B5EF4-FFF2-40B4-BE49-F238E27FC236}">
              <a16:creationId xmlns:a16="http://schemas.microsoft.com/office/drawing/2014/main" id="{39A79E6E-EF7B-4284-9F13-816791787E48}"/>
            </a:ext>
          </a:extLst>
        </xdr:cNvPr>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4" name="n_2mainValue【公営住宅】&#10;有形固定資産減価償却率">
          <a:extLst>
            <a:ext uri="{FF2B5EF4-FFF2-40B4-BE49-F238E27FC236}">
              <a16:creationId xmlns:a16="http://schemas.microsoft.com/office/drawing/2014/main" id="{F2613040-F3BE-4744-82B5-295A45FD5B04}"/>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15" name="n_3mainValue【公営住宅】&#10;有形固定資産減価償却率">
          <a:extLst>
            <a:ext uri="{FF2B5EF4-FFF2-40B4-BE49-F238E27FC236}">
              <a16:creationId xmlns:a16="http://schemas.microsoft.com/office/drawing/2014/main" id="{3EB1B983-9EDD-4CC3-AFD9-2F76655BD2BB}"/>
            </a:ext>
          </a:extLst>
        </xdr:cNvPr>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6" name="n_4mainValue【公営住宅】&#10;有形固定資産減価償却率">
          <a:extLst>
            <a:ext uri="{FF2B5EF4-FFF2-40B4-BE49-F238E27FC236}">
              <a16:creationId xmlns:a16="http://schemas.microsoft.com/office/drawing/2014/main" id="{BE738434-30B7-4E6B-AD68-57C0BA9D642D}"/>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9AA6B5E-F691-4CB2-AAFD-34027E3E42B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10ECA6F8-7B9F-48A6-8FEB-BC0973F85B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C4431F65-B554-49E9-8AF3-5F7D4138CB8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83BAADD8-4539-4AE3-822F-82BAA91E65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A589D087-E9DC-404C-945D-7D48FF3F7EF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A29BB24-3BC7-4B54-A72C-F9E28B460D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AC38887E-72B0-4CB8-8122-1CA032B47F6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4408592F-B992-434D-B88B-CD75478243F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6A34A8B1-8C0C-4616-8C4E-B67E2FB4B74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5C2DF6D8-DB2B-4D59-A3CE-A22AE4BE520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38ED914A-0C98-44F4-95FB-9344B2335E5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9BC12BCF-E3DD-4A73-856B-D7F4C0F76DE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75EAD2F9-77B3-4A6F-BA8F-51587F1EEC5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93DFC986-C074-4F43-B183-608A739828FA}"/>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7C8F109A-8855-4C70-9217-0D1BB5762D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E14B8DF4-4223-424E-BFE9-7A836A0CC929}"/>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D82564A9-FAA7-40F0-A70B-EE1C0144DF6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189F5D4B-C642-4E22-BB6B-F1D493BA44EC}"/>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CEE63694-6D43-4172-8955-28F5EB448B2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F27C89FE-A705-4C96-82E7-A961878422E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B4D78186-2534-4E7C-BF45-30D47F376CB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7280C70A-1B0A-45EA-BAB5-E1B733050D32}"/>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7804E946-7244-4D0D-83C7-ABF30C0C1EA0}"/>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527EA5E5-A717-4494-A20D-E5113F0EC71C}"/>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FF3C8AD8-FE56-4999-B878-026969184CA7}"/>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1DF83430-F294-4218-A1BD-9C5C141C513E}"/>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a:extLst>
            <a:ext uri="{FF2B5EF4-FFF2-40B4-BE49-F238E27FC236}">
              <a16:creationId xmlns:a16="http://schemas.microsoft.com/office/drawing/2014/main" id="{CACD29DC-E5ED-4F90-B8E4-B1C8401615F7}"/>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65FDB0B1-A232-4AA4-93B9-F99D7CF8CB26}"/>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5BC6D218-2928-4E8F-BD0B-632636FA9746}"/>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DA3D5B18-FD76-4420-A734-77180BCA80EB}"/>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1B10D58E-4EDF-4018-9625-F1D85A266D52}"/>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44190125-1105-431D-B143-1E2A5D2FE34E}"/>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3A100CD2-FA8E-4D5F-A149-34592F10D47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2035045D-E597-4B5D-A1ED-96ABFC5DD3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E1E2E76-154C-4459-AA49-25496AFB888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75263A7-D015-4D4B-9247-2D2CB907B44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1D1E524-7582-4E12-ACF5-897405059E8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85323</xdr:rowOff>
    </xdr:from>
    <xdr:to>
      <xdr:col>55</xdr:col>
      <xdr:colOff>50800</xdr:colOff>
      <xdr:row>86</xdr:row>
      <xdr:rowOff>15473</xdr:rowOff>
    </xdr:to>
    <xdr:sp macro="" textlink="">
      <xdr:nvSpPr>
        <xdr:cNvPr id="354" name="楕円 353">
          <a:extLst>
            <a:ext uri="{FF2B5EF4-FFF2-40B4-BE49-F238E27FC236}">
              <a16:creationId xmlns:a16="http://schemas.microsoft.com/office/drawing/2014/main" id="{E1960838-AE27-4EF9-961D-924F005C460C}"/>
            </a:ext>
          </a:extLst>
        </xdr:cNvPr>
        <xdr:cNvSpPr/>
      </xdr:nvSpPr>
      <xdr:spPr>
        <a:xfrm>
          <a:off x="10426700" y="146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44700</xdr:rowOff>
    </xdr:from>
    <xdr:ext cx="469744" cy="259045"/>
    <xdr:sp macro="" textlink="">
      <xdr:nvSpPr>
        <xdr:cNvPr id="355" name="【公営住宅】&#10;一人当たり面積該当値テキスト">
          <a:extLst>
            <a:ext uri="{FF2B5EF4-FFF2-40B4-BE49-F238E27FC236}">
              <a16:creationId xmlns:a16="http://schemas.microsoft.com/office/drawing/2014/main" id="{5B39508F-B0A8-40AE-8D68-B0736639094D}"/>
            </a:ext>
          </a:extLst>
        </xdr:cNvPr>
        <xdr:cNvSpPr txBox="1"/>
      </xdr:nvSpPr>
      <xdr:spPr>
        <a:xfrm>
          <a:off x="10515600" y="1444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86558</xdr:rowOff>
    </xdr:from>
    <xdr:to>
      <xdr:col>50</xdr:col>
      <xdr:colOff>165100</xdr:colOff>
      <xdr:row>86</xdr:row>
      <xdr:rowOff>16708</xdr:rowOff>
    </xdr:to>
    <xdr:sp macro="" textlink="">
      <xdr:nvSpPr>
        <xdr:cNvPr id="356" name="楕円 355">
          <a:extLst>
            <a:ext uri="{FF2B5EF4-FFF2-40B4-BE49-F238E27FC236}">
              <a16:creationId xmlns:a16="http://schemas.microsoft.com/office/drawing/2014/main" id="{5370E8B3-2CAB-46EC-A9B8-80513D7E51DA}"/>
            </a:ext>
          </a:extLst>
        </xdr:cNvPr>
        <xdr:cNvSpPr/>
      </xdr:nvSpPr>
      <xdr:spPr>
        <a:xfrm>
          <a:off x="9588500" y="146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136123</xdr:rowOff>
    </xdr:from>
    <xdr:to>
      <xdr:col>55</xdr:col>
      <xdr:colOff>0</xdr:colOff>
      <xdr:row>85</xdr:row>
      <xdr:rowOff>137358</xdr:rowOff>
    </xdr:to>
    <xdr:cxnSp macro="">
      <xdr:nvCxnSpPr>
        <xdr:cNvPr id="357" name="直線コネクタ 356">
          <a:extLst>
            <a:ext uri="{FF2B5EF4-FFF2-40B4-BE49-F238E27FC236}">
              <a16:creationId xmlns:a16="http://schemas.microsoft.com/office/drawing/2014/main" id="{7907304F-9DDD-4F75-8E32-FE9EFDDF4D2F}"/>
            </a:ext>
          </a:extLst>
        </xdr:cNvPr>
        <xdr:cNvCxnSpPr/>
      </xdr:nvCxnSpPr>
      <xdr:spPr>
        <a:xfrm flipV="1">
          <a:off x="9639300" y="14709373"/>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86970</xdr:rowOff>
    </xdr:from>
    <xdr:to>
      <xdr:col>46</xdr:col>
      <xdr:colOff>38100</xdr:colOff>
      <xdr:row>86</xdr:row>
      <xdr:rowOff>17120</xdr:rowOff>
    </xdr:to>
    <xdr:sp macro="" textlink="">
      <xdr:nvSpPr>
        <xdr:cNvPr id="358" name="楕円 357">
          <a:extLst>
            <a:ext uri="{FF2B5EF4-FFF2-40B4-BE49-F238E27FC236}">
              <a16:creationId xmlns:a16="http://schemas.microsoft.com/office/drawing/2014/main" id="{A674CC57-0C0B-4D2D-819A-50233EE4CA39}"/>
            </a:ext>
          </a:extLst>
        </xdr:cNvPr>
        <xdr:cNvSpPr/>
      </xdr:nvSpPr>
      <xdr:spPr>
        <a:xfrm>
          <a:off x="8699500" y="146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137358</xdr:rowOff>
    </xdr:from>
    <xdr:to>
      <xdr:col>50</xdr:col>
      <xdr:colOff>114300</xdr:colOff>
      <xdr:row>85</xdr:row>
      <xdr:rowOff>137770</xdr:rowOff>
    </xdr:to>
    <xdr:cxnSp macro="">
      <xdr:nvCxnSpPr>
        <xdr:cNvPr id="359" name="直線コネクタ 358">
          <a:extLst>
            <a:ext uri="{FF2B5EF4-FFF2-40B4-BE49-F238E27FC236}">
              <a16:creationId xmlns:a16="http://schemas.microsoft.com/office/drawing/2014/main" id="{83ADB5D0-4801-496A-A90B-2CF4D0E65EF0}"/>
            </a:ext>
          </a:extLst>
        </xdr:cNvPr>
        <xdr:cNvCxnSpPr/>
      </xdr:nvCxnSpPr>
      <xdr:spPr>
        <a:xfrm flipV="1">
          <a:off x="8750300" y="1471060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143616</xdr:rowOff>
    </xdr:from>
    <xdr:to>
      <xdr:col>41</xdr:col>
      <xdr:colOff>101600</xdr:colOff>
      <xdr:row>86</xdr:row>
      <xdr:rowOff>73766</xdr:rowOff>
    </xdr:to>
    <xdr:sp macro="" textlink="">
      <xdr:nvSpPr>
        <xdr:cNvPr id="360" name="楕円 359">
          <a:extLst>
            <a:ext uri="{FF2B5EF4-FFF2-40B4-BE49-F238E27FC236}">
              <a16:creationId xmlns:a16="http://schemas.microsoft.com/office/drawing/2014/main" id="{0E3DE224-3611-470D-871E-F61CB37D3B1F}"/>
            </a:ext>
          </a:extLst>
        </xdr:cNvPr>
        <xdr:cNvSpPr/>
      </xdr:nvSpPr>
      <xdr:spPr>
        <a:xfrm>
          <a:off x="7810500" y="147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137770</xdr:rowOff>
    </xdr:from>
    <xdr:to>
      <xdr:col>45</xdr:col>
      <xdr:colOff>177800</xdr:colOff>
      <xdr:row>86</xdr:row>
      <xdr:rowOff>22966</xdr:rowOff>
    </xdr:to>
    <xdr:cxnSp macro="">
      <xdr:nvCxnSpPr>
        <xdr:cNvPr id="361" name="直線コネクタ 360">
          <a:extLst>
            <a:ext uri="{FF2B5EF4-FFF2-40B4-BE49-F238E27FC236}">
              <a16:creationId xmlns:a16="http://schemas.microsoft.com/office/drawing/2014/main" id="{0E31D92E-64C2-44A0-89BD-68046FADC324}"/>
            </a:ext>
          </a:extLst>
        </xdr:cNvPr>
        <xdr:cNvCxnSpPr/>
      </xdr:nvCxnSpPr>
      <xdr:spPr>
        <a:xfrm flipV="1">
          <a:off x="7861300" y="14711020"/>
          <a:ext cx="889000" cy="5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143890</xdr:rowOff>
    </xdr:from>
    <xdr:to>
      <xdr:col>36</xdr:col>
      <xdr:colOff>165100</xdr:colOff>
      <xdr:row>86</xdr:row>
      <xdr:rowOff>74040</xdr:rowOff>
    </xdr:to>
    <xdr:sp macro="" textlink="">
      <xdr:nvSpPr>
        <xdr:cNvPr id="362" name="楕円 361">
          <a:extLst>
            <a:ext uri="{FF2B5EF4-FFF2-40B4-BE49-F238E27FC236}">
              <a16:creationId xmlns:a16="http://schemas.microsoft.com/office/drawing/2014/main" id="{FF0738ED-71B2-4151-B01F-4DE41FC8EE4F}"/>
            </a:ext>
          </a:extLst>
        </xdr:cNvPr>
        <xdr:cNvSpPr/>
      </xdr:nvSpPr>
      <xdr:spPr>
        <a:xfrm>
          <a:off x="69215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22966</xdr:rowOff>
    </xdr:from>
    <xdr:to>
      <xdr:col>41</xdr:col>
      <xdr:colOff>50800</xdr:colOff>
      <xdr:row>86</xdr:row>
      <xdr:rowOff>23240</xdr:rowOff>
    </xdr:to>
    <xdr:cxnSp macro="">
      <xdr:nvCxnSpPr>
        <xdr:cNvPr id="363" name="直線コネクタ 362">
          <a:extLst>
            <a:ext uri="{FF2B5EF4-FFF2-40B4-BE49-F238E27FC236}">
              <a16:creationId xmlns:a16="http://schemas.microsoft.com/office/drawing/2014/main" id="{A01B7BD9-844F-4309-AB2E-D5BEAAC1DC0F}"/>
            </a:ext>
          </a:extLst>
        </xdr:cNvPr>
        <xdr:cNvCxnSpPr/>
      </xdr:nvCxnSpPr>
      <xdr:spPr>
        <a:xfrm flipV="1">
          <a:off x="6972300" y="1476766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a:extLst>
            <a:ext uri="{FF2B5EF4-FFF2-40B4-BE49-F238E27FC236}">
              <a16:creationId xmlns:a16="http://schemas.microsoft.com/office/drawing/2014/main" id="{92EF17D4-BFA3-4C0B-B980-2A2ECD37FA6C}"/>
            </a:ext>
          </a:extLst>
        </xdr:cNvPr>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a:extLst>
            <a:ext uri="{FF2B5EF4-FFF2-40B4-BE49-F238E27FC236}">
              <a16:creationId xmlns:a16="http://schemas.microsoft.com/office/drawing/2014/main" id="{175665CC-5082-4460-A442-3B3CC3EFB4F6}"/>
            </a:ext>
          </a:extLst>
        </xdr:cNvPr>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id="{15E87882-5C71-433D-BD2F-762B9637DE47}"/>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id="{B41104E8-D7A6-4718-93CC-EA4B4449A0E7}"/>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33235</xdr:rowOff>
    </xdr:from>
    <xdr:ext cx="469744" cy="259045"/>
    <xdr:sp macro="" textlink="">
      <xdr:nvSpPr>
        <xdr:cNvPr id="368" name="n_1mainValue【公営住宅】&#10;一人当たり面積">
          <a:extLst>
            <a:ext uri="{FF2B5EF4-FFF2-40B4-BE49-F238E27FC236}">
              <a16:creationId xmlns:a16="http://schemas.microsoft.com/office/drawing/2014/main" id="{1C2FE8B4-1CF0-4368-A751-7CC569A7EB7C}"/>
            </a:ext>
          </a:extLst>
        </xdr:cNvPr>
        <xdr:cNvSpPr txBox="1"/>
      </xdr:nvSpPr>
      <xdr:spPr>
        <a:xfrm>
          <a:off x="9391727" y="1443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33647</xdr:rowOff>
    </xdr:from>
    <xdr:ext cx="469744" cy="259045"/>
    <xdr:sp macro="" textlink="">
      <xdr:nvSpPr>
        <xdr:cNvPr id="369" name="n_2mainValue【公営住宅】&#10;一人当たり面積">
          <a:extLst>
            <a:ext uri="{FF2B5EF4-FFF2-40B4-BE49-F238E27FC236}">
              <a16:creationId xmlns:a16="http://schemas.microsoft.com/office/drawing/2014/main" id="{50685DAF-9955-4293-B8A7-40906FC5AE9C}"/>
            </a:ext>
          </a:extLst>
        </xdr:cNvPr>
        <xdr:cNvSpPr txBox="1"/>
      </xdr:nvSpPr>
      <xdr:spPr>
        <a:xfrm>
          <a:off x="8515427" y="1443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64893</xdr:rowOff>
    </xdr:from>
    <xdr:ext cx="469744" cy="259045"/>
    <xdr:sp macro="" textlink="">
      <xdr:nvSpPr>
        <xdr:cNvPr id="370" name="n_3mainValue【公営住宅】&#10;一人当たり面積">
          <a:extLst>
            <a:ext uri="{FF2B5EF4-FFF2-40B4-BE49-F238E27FC236}">
              <a16:creationId xmlns:a16="http://schemas.microsoft.com/office/drawing/2014/main" id="{23FCF153-CF66-4819-8A72-D9FE1C7E8112}"/>
            </a:ext>
          </a:extLst>
        </xdr:cNvPr>
        <xdr:cNvSpPr txBox="1"/>
      </xdr:nvSpPr>
      <xdr:spPr>
        <a:xfrm>
          <a:off x="7626427" y="1480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65167</xdr:rowOff>
    </xdr:from>
    <xdr:ext cx="469744" cy="259045"/>
    <xdr:sp macro="" textlink="">
      <xdr:nvSpPr>
        <xdr:cNvPr id="371" name="n_4mainValue【公営住宅】&#10;一人当たり面積">
          <a:extLst>
            <a:ext uri="{FF2B5EF4-FFF2-40B4-BE49-F238E27FC236}">
              <a16:creationId xmlns:a16="http://schemas.microsoft.com/office/drawing/2014/main" id="{46D3787E-D07B-42FE-BF71-6E7BDAA1C9E4}"/>
            </a:ext>
          </a:extLst>
        </xdr:cNvPr>
        <xdr:cNvSpPr txBox="1"/>
      </xdr:nvSpPr>
      <xdr:spPr>
        <a:xfrm>
          <a:off x="6737427" y="1480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7FB27EF0-B018-4C9C-9023-13DA80F1946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7C081A0C-0524-48FF-AFD4-4CF8158AA98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88C9EA75-7F7E-44A4-B97E-0A462F16853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13284035-E175-449C-B575-D13B3656325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9B51DEC0-2BC1-4713-BFCB-9EC252A4B19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6E1A3F6B-EB38-4E67-AFD8-D06D8C3802F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42DE2AB1-4999-4C77-9698-6A6A46E411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ACC4338F-5168-4E87-8736-19CE8349941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CBE44B82-1EBF-4DDA-AF40-F601F563045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8E92DF8B-7FA9-417C-B8F7-045DFA369B8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88F41D93-46EC-47C8-9709-2AC90EF55BB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9BE745D1-0A2C-4362-B9F1-A0C44F47070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6982ABD6-1C16-4AD3-9F99-F8C6C4DD79A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A99775BB-89F9-4334-BE5B-FEE269B3BEB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F4A6CBDC-4092-42DC-8426-66D8CDB220E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3A8A6C6E-9823-4DA6-8947-4BAA745DFF5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DEF55B45-486F-49DC-8ADC-637CB630728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D95A7847-FA3E-42C0-9E90-A5D4CA79642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539B4756-AA99-46A3-98BE-82A40453F87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70DB7D80-F336-47BB-AEF7-3976B5461BD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0957E0D3-9537-4C17-B7BC-EDF911C69F3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16B2B360-34CC-4871-A7A5-1AC7B5A7723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324BF686-94A1-43AD-9314-31C750E1BE8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C61509C4-2B02-4AD6-AC90-39E4AAB6752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73FABCD9-DDC6-43F6-9730-9036EE8F76D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8F92C144-96E0-4F0A-918C-E44EDB179DB4}"/>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a:extLst>
            <a:ext uri="{FF2B5EF4-FFF2-40B4-BE49-F238E27FC236}">
              <a16:creationId xmlns:a16="http://schemas.microsoft.com/office/drawing/2014/main" id="{2F14ABA2-2286-4AD9-8BF2-26059DE3683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D15D8D89-9D5C-43B0-8CEF-E99166145ED5}"/>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a:extLst>
            <a:ext uri="{FF2B5EF4-FFF2-40B4-BE49-F238E27FC236}">
              <a16:creationId xmlns:a16="http://schemas.microsoft.com/office/drawing/2014/main" id="{7B6C7F9F-5D1C-47BC-B464-322E3F5C2D0A}"/>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a:extLst>
            <a:ext uri="{FF2B5EF4-FFF2-40B4-BE49-F238E27FC236}">
              <a16:creationId xmlns:a16="http://schemas.microsoft.com/office/drawing/2014/main" id="{66706697-6002-4152-A0E9-E6CC44C63E83}"/>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59F8D76E-EA75-426B-A73B-E432EBE066FE}"/>
            </a:ext>
          </a:extLst>
        </xdr:cNvPr>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a:extLst>
            <a:ext uri="{FF2B5EF4-FFF2-40B4-BE49-F238E27FC236}">
              <a16:creationId xmlns:a16="http://schemas.microsoft.com/office/drawing/2014/main" id="{8F662A17-8305-47B6-A4A9-CFDDDE4B391A}"/>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a:extLst>
            <a:ext uri="{FF2B5EF4-FFF2-40B4-BE49-F238E27FC236}">
              <a16:creationId xmlns:a16="http://schemas.microsoft.com/office/drawing/2014/main" id="{20E5B067-1B90-4B59-B36E-3F67DEAE9F4C}"/>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a:extLst>
            <a:ext uri="{FF2B5EF4-FFF2-40B4-BE49-F238E27FC236}">
              <a16:creationId xmlns:a16="http://schemas.microsoft.com/office/drawing/2014/main" id="{8E998321-2668-4BC8-842E-0B1C20D24D3F}"/>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a:extLst>
            <a:ext uri="{FF2B5EF4-FFF2-40B4-BE49-F238E27FC236}">
              <a16:creationId xmlns:a16="http://schemas.microsoft.com/office/drawing/2014/main" id="{0135C3AF-ED80-4A8C-9FFD-4C39DD1DD8BD}"/>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a:extLst>
            <a:ext uri="{FF2B5EF4-FFF2-40B4-BE49-F238E27FC236}">
              <a16:creationId xmlns:a16="http://schemas.microsoft.com/office/drawing/2014/main" id="{D40F526A-3566-489C-8A6C-DD33095A4B20}"/>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43E3E32D-4AD5-4DF0-8254-B954B40DF48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C4C2CF6E-8DFA-4007-B6A6-187C797D7DC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BEEA45D6-9AD1-4A9F-9823-A3124E70D23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182BACB-2A57-4429-A15E-06D0FB2B5B6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7A198609-9310-43A7-A7AB-8E2559C15AC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413" name="楕円 412">
          <a:extLst>
            <a:ext uri="{FF2B5EF4-FFF2-40B4-BE49-F238E27FC236}">
              <a16:creationId xmlns:a16="http://schemas.microsoft.com/office/drawing/2014/main" id="{2D11371E-DA6A-478B-AC65-4476EB5ECD2B}"/>
            </a:ext>
          </a:extLst>
        </xdr:cNvPr>
        <xdr:cNvSpPr/>
      </xdr:nvSpPr>
      <xdr:spPr>
        <a:xfrm>
          <a:off x="45847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35214</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760DECFC-C07E-4B01-8126-DC6F92711666}"/>
            </a:ext>
          </a:extLst>
        </xdr:cNvPr>
        <xdr:cNvSpPr txBox="1"/>
      </xdr:nvSpPr>
      <xdr:spPr>
        <a:xfrm>
          <a:off x="4673600" y="1769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118473</xdr:rowOff>
    </xdr:from>
    <xdr:to>
      <xdr:col>20</xdr:col>
      <xdr:colOff>38100</xdr:colOff>
      <xdr:row>104</xdr:row>
      <xdr:rowOff>48623</xdr:rowOff>
    </xdr:to>
    <xdr:sp macro="" textlink="">
      <xdr:nvSpPr>
        <xdr:cNvPr id="415" name="楕円 414">
          <a:extLst>
            <a:ext uri="{FF2B5EF4-FFF2-40B4-BE49-F238E27FC236}">
              <a16:creationId xmlns:a16="http://schemas.microsoft.com/office/drawing/2014/main" id="{497C51ED-498A-4D1D-96E3-59982F54DAD4}"/>
            </a:ext>
          </a:extLst>
        </xdr:cNvPr>
        <xdr:cNvSpPr/>
      </xdr:nvSpPr>
      <xdr:spPr>
        <a:xfrm>
          <a:off x="3746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169273</xdr:rowOff>
    </xdr:from>
    <xdr:to>
      <xdr:col>24</xdr:col>
      <xdr:colOff>63500</xdr:colOff>
      <xdr:row>104</xdr:row>
      <xdr:rowOff>63137</xdr:rowOff>
    </xdr:to>
    <xdr:cxnSp macro="">
      <xdr:nvCxnSpPr>
        <xdr:cNvPr id="416" name="直線コネクタ 415">
          <a:extLst>
            <a:ext uri="{FF2B5EF4-FFF2-40B4-BE49-F238E27FC236}">
              <a16:creationId xmlns:a16="http://schemas.microsoft.com/office/drawing/2014/main" id="{AA6BF19D-5FC7-4B0E-BC83-4E0195FFAA46}"/>
            </a:ext>
          </a:extLst>
        </xdr:cNvPr>
        <xdr:cNvCxnSpPr/>
      </xdr:nvCxnSpPr>
      <xdr:spPr>
        <a:xfrm>
          <a:off x="3797300" y="178286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58057</xdr:rowOff>
    </xdr:from>
    <xdr:to>
      <xdr:col>15</xdr:col>
      <xdr:colOff>101600</xdr:colOff>
      <xdr:row>103</xdr:row>
      <xdr:rowOff>159657</xdr:rowOff>
    </xdr:to>
    <xdr:sp macro="" textlink="">
      <xdr:nvSpPr>
        <xdr:cNvPr id="417" name="楕円 416">
          <a:extLst>
            <a:ext uri="{FF2B5EF4-FFF2-40B4-BE49-F238E27FC236}">
              <a16:creationId xmlns:a16="http://schemas.microsoft.com/office/drawing/2014/main" id="{611AA850-8C94-4DCC-9E35-56F1F8E6C08A}"/>
            </a:ext>
          </a:extLst>
        </xdr:cNvPr>
        <xdr:cNvSpPr/>
      </xdr:nvSpPr>
      <xdr:spPr>
        <a:xfrm>
          <a:off x="2857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108857</xdr:rowOff>
    </xdr:from>
    <xdr:to>
      <xdr:col>19</xdr:col>
      <xdr:colOff>177800</xdr:colOff>
      <xdr:row>103</xdr:row>
      <xdr:rowOff>169273</xdr:rowOff>
    </xdr:to>
    <xdr:cxnSp macro="">
      <xdr:nvCxnSpPr>
        <xdr:cNvPr id="418" name="直線コネクタ 417">
          <a:extLst>
            <a:ext uri="{FF2B5EF4-FFF2-40B4-BE49-F238E27FC236}">
              <a16:creationId xmlns:a16="http://schemas.microsoft.com/office/drawing/2014/main" id="{3751FF1C-829F-4CCF-B85B-138C3B74C351}"/>
            </a:ext>
          </a:extLst>
        </xdr:cNvPr>
        <xdr:cNvCxnSpPr/>
      </xdr:nvCxnSpPr>
      <xdr:spPr>
        <a:xfrm>
          <a:off x="2908300" y="1776820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79284</xdr:rowOff>
    </xdr:from>
    <xdr:to>
      <xdr:col>10</xdr:col>
      <xdr:colOff>165100</xdr:colOff>
      <xdr:row>104</xdr:row>
      <xdr:rowOff>9434</xdr:rowOff>
    </xdr:to>
    <xdr:sp macro="" textlink="">
      <xdr:nvSpPr>
        <xdr:cNvPr id="419" name="楕円 418">
          <a:extLst>
            <a:ext uri="{FF2B5EF4-FFF2-40B4-BE49-F238E27FC236}">
              <a16:creationId xmlns:a16="http://schemas.microsoft.com/office/drawing/2014/main" id="{9055645B-CF6C-43A0-8376-8F9767873B97}"/>
            </a:ext>
          </a:extLst>
        </xdr:cNvPr>
        <xdr:cNvSpPr/>
      </xdr:nvSpPr>
      <xdr:spPr>
        <a:xfrm>
          <a:off x="1968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108857</xdr:rowOff>
    </xdr:from>
    <xdr:to>
      <xdr:col>15</xdr:col>
      <xdr:colOff>50800</xdr:colOff>
      <xdr:row>103</xdr:row>
      <xdr:rowOff>130084</xdr:rowOff>
    </xdr:to>
    <xdr:cxnSp macro="">
      <xdr:nvCxnSpPr>
        <xdr:cNvPr id="420" name="直線コネクタ 419">
          <a:extLst>
            <a:ext uri="{FF2B5EF4-FFF2-40B4-BE49-F238E27FC236}">
              <a16:creationId xmlns:a16="http://schemas.microsoft.com/office/drawing/2014/main" id="{F41F7118-4546-4AC9-B433-A2F07CA8763A}"/>
            </a:ext>
          </a:extLst>
        </xdr:cNvPr>
        <xdr:cNvCxnSpPr/>
      </xdr:nvCxnSpPr>
      <xdr:spPr>
        <a:xfrm flipV="1">
          <a:off x="2019300" y="177682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49893</xdr:rowOff>
    </xdr:from>
    <xdr:to>
      <xdr:col>6</xdr:col>
      <xdr:colOff>38100</xdr:colOff>
      <xdr:row>102</xdr:row>
      <xdr:rowOff>151493</xdr:rowOff>
    </xdr:to>
    <xdr:sp macro="" textlink="">
      <xdr:nvSpPr>
        <xdr:cNvPr id="421" name="楕円 420">
          <a:extLst>
            <a:ext uri="{FF2B5EF4-FFF2-40B4-BE49-F238E27FC236}">
              <a16:creationId xmlns:a16="http://schemas.microsoft.com/office/drawing/2014/main" id="{D15F35D3-325E-4E23-B38D-CD9AD952F337}"/>
            </a:ext>
          </a:extLst>
        </xdr:cNvPr>
        <xdr:cNvSpPr/>
      </xdr:nvSpPr>
      <xdr:spPr>
        <a:xfrm>
          <a:off x="1079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100693</xdr:rowOff>
    </xdr:from>
    <xdr:to>
      <xdr:col>10</xdr:col>
      <xdr:colOff>114300</xdr:colOff>
      <xdr:row>103</xdr:row>
      <xdr:rowOff>130084</xdr:rowOff>
    </xdr:to>
    <xdr:cxnSp macro="">
      <xdr:nvCxnSpPr>
        <xdr:cNvPr id="422" name="直線コネクタ 421">
          <a:extLst>
            <a:ext uri="{FF2B5EF4-FFF2-40B4-BE49-F238E27FC236}">
              <a16:creationId xmlns:a16="http://schemas.microsoft.com/office/drawing/2014/main" id="{B4DD9F7A-2130-4008-A197-9D05AF48C1C7}"/>
            </a:ext>
          </a:extLst>
        </xdr:cNvPr>
        <xdr:cNvCxnSpPr/>
      </xdr:nvCxnSpPr>
      <xdr:spPr>
        <a:xfrm>
          <a:off x="1130300" y="17588593"/>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23" name="n_1aveValue【港湾・漁港】&#10;有形固定資産減価償却率">
          <a:extLst>
            <a:ext uri="{FF2B5EF4-FFF2-40B4-BE49-F238E27FC236}">
              <a16:creationId xmlns:a16="http://schemas.microsoft.com/office/drawing/2014/main" id="{3DE7274C-2805-44B2-BC56-214AF7578BBF}"/>
            </a:ext>
          </a:extLst>
        </xdr:cNvPr>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24" name="n_2aveValue【港湾・漁港】&#10;有形固定資産減価償却率">
          <a:extLst>
            <a:ext uri="{FF2B5EF4-FFF2-40B4-BE49-F238E27FC236}">
              <a16:creationId xmlns:a16="http://schemas.microsoft.com/office/drawing/2014/main" id="{ADEA9E6D-C3D9-41E9-B576-691B7D22F7DF}"/>
            </a:ext>
          </a:extLst>
        </xdr:cNvPr>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25" name="n_3aveValue【港湾・漁港】&#10;有形固定資産減価償却率">
          <a:extLst>
            <a:ext uri="{FF2B5EF4-FFF2-40B4-BE49-F238E27FC236}">
              <a16:creationId xmlns:a16="http://schemas.microsoft.com/office/drawing/2014/main" id="{FB120343-8E09-415E-B5FA-CD33208824EA}"/>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26" name="n_4aveValue【港湾・漁港】&#10;有形固定資産減価償却率">
          <a:extLst>
            <a:ext uri="{FF2B5EF4-FFF2-40B4-BE49-F238E27FC236}">
              <a16:creationId xmlns:a16="http://schemas.microsoft.com/office/drawing/2014/main" id="{A187C367-31BC-4118-82BF-73A5A2CDFEEF}"/>
            </a:ext>
          </a:extLst>
        </xdr:cNvPr>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65150</xdr:rowOff>
    </xdr:from>
    <xdr:ext cx="405111" cy="259045"/>
    <xdr:sp macro="" textlink="">
      <xdr:nvSpPr>
        <xdr:cNvPr id="427" name="n_1mainValue【港湾・漁港】&#10;有形固定資産減価償却率">
          <a:extLst>
            <a:ext uri="{FF2B5EF4-FFF2-40B4-BE49-F238E27FC236}">
              <a16:creationId xmlns:a16="http://schemas.microsoft.com/office/drawing/2014/main" id="{D77615B8-3C24-4CFD-9A34-F46D3BC0AE9F}"/>
            </a:ext>
          </a:extLst>
        </xdr:cNvPr>
        <xdr:cNvSpPr txBox="1"/>
      </xdr:nvSpPr>
      <xdr:spPr>
        <a:xfrm>
          <a:off x="35820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4734</xdr:rowOff>
    </xdr:from>
    <xdr:ext cx="405111" cy="259045"/>
    <xdr:sp macro="" textlink="">
      <xdr:nvSpPr>
        <xdr:cNvPr id="428" name="n_2mainValue【港湾・漁港】&#10;有形固定資産減価償却率">
          <a:extLst>
            <a:ext uri="{FF2B5EF4-FFF2-40B4-BE49-F238E27FC236}">
              <a16:creationId xmlns:a16="http://schemas.microsoft.com/office/drawing/2014/main" id="{1BC71427-4329-455E-9ECC-8417E2FB1142}"/>
            </a:ext>
          </a:extLst>
        </xdr:cNvPr>
        <xdr:cNvSpPr txBox="1"/>
      </xdr:nvSpPr>
      <xdr:spPr>
        <a:xfrm>
          <a:off x="2705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25961</xdr:rowOff>
    </xdr:from>
    <xdr:ext cx="405111" cy="259045"/>
    <xdr:sp macro="" textlink="">
      <xdr:nvSpPr>
        <xdr:cNvPr id="429" name="n_3mainValue【港湾・漁港】&#10;有形固定資産減価償却率">
          <a:extLst>
            <a:ext uri="{FF2B5EF4-FFF2-40B4-BE49-F238E27FC236}">
              <a16:creationId xmlns:a16="http://schemas.microsoft.com/office/drawing/2014/main" id="{AA9A832D-7E79-4B1A-8A7E-D2D3529A94EF}"/>
            </a:ext>
          </a:extLst>
        </xdr:cNvPr>
        <xdr:cNvSpPr txBox="1"/>
      </xdr:nvSpPr>
      <xdr:spPr>
        <a:xfrm>
          <a:off x="1816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168020</xdr:rowOff>
    </xdr:from>
    <xdr:ext cx="405111" cy="259045"/>
    <xdr:sp macro="" textlink="">
      <xdr:nvSpPr>
        <xdr:cNvPr id="430" name="n_4mainValue【港湾・漁港】&#10;有形固定資産減価償却率">
          <a:extLst>
            <a:ext uri="{FF2B5EF4-FFF2-40B4-BE49-F238E27FC236}">
              <a16:creationId xmlns:a16="http://schemas.microsoft.com/office/drawing/2014/main" id="{DA7E56E1-E1FE-43A5-BD95-F3AA57D0DE9C}"/>
            </a:ext>
          </a:extLst>
        </xdr:cNvPr>
        <xdr:cNvSpPr txBox="1"/>
      </xdr:nvSpPr>
      <xdr:spPr>
        <a:xfrm>
          <a:off x="9277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9D06D7D5-F717-48BA-BE03-B3E0FC8E77F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CA2C8669-5A14-4E76-A7F2-9B68A52A58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3071558B-2946-4C79-9306-8145B1EF3B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C98AD4FE-603D-430C-B04B-8F4E173E807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528A48F7-1EF7-4EDE-B406-BA04C270ADC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2DA3E979-F6C3-4DBD-AD9F-EF6FA391A1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AE58E61E-0045-43D9-B12F-85896A77B5C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3F95A016-CA29-42CF-AB98-512BA83FD02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B350B635-72DE-4137-9AC2-EFA12967ACF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F7FB0009-E09B-44AE-8A67-5A838947C25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id="{99F9F4E7-5146-472D-ACF7-2D5BB0223AB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a:extLst>
            <a:ext uri="{FF2B5EF4-FFF2-40B4-BE49-F238E27FC236}">
              <a16:creationId xmlns:a16="http://schemas.microsoft.com/office/drawing/2014/main" id="{149B040E-A755-450C-A49F-27F9C76B4264}"/>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id="{A7FC19EA-8479-4EC6-BA05-89E2E7CA529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a:extLst>
            <a:ext uri="{FF2B5EF4-FFF2-40B4-BE49-F238E27FC236}">
              <a16:creationId xmlns:a16="http://schemas.microsoft.com/office/drawing/2014/main" id="{854ECC26-1875-4B6E-A96A-317A21375034}"/>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id="{F5217F7F-AB20-4AE2-81DE-CC033B143F8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a:extLst>
            <a:ext uri="{FF2B5EF4-FFF2-40B4-BE49-F238E27FC236}">
              <a16:creationId xmlns:a16="http://schemas.microsoft.com/office/drawing/2014/main" id="{542B3380-4ED1-480C-9892-E7A1B93C217D}"/>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id="{C6014959-C333-4E35-B5F0-F8202E0E4AD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a:extLst>
            <a:ext uri="{FF2B5EF4-FFF2-40B4-BE49-F238E27FC236}">
              <a16:creationId xmlns:a16="http://schemas.microsoft.com/office/drawing/2014/main" id="{BBF10DA2-E509-4936-BD30-95C319D691FE}"/>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8A5C8F09-9981-4FEF-938B-D8F25DE1E6B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D1997A78-7A5E-4970-B51A-4FF2C7B694FA}"/>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E57BC9D6-ACA9-41DC-8399-8EC5D447C0C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a:extLst>
            <a:ext uri="{FF2B5EF4-FFF2-40B4-BE49-F238E27FC236}">
              <a16:creationId xmlns:a16="http://schemas.microsoft.com/office/drawing/2014/main" id="{E64AAD9A-CE8E-4884-BF64-35B97500184B}"/>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a:extLst>
            <a:ext uri="{FF2B5EF4-FFF2-40B4-BE49-F238E27FC236}">
              <a16:creationId xmlns:a16="http://schemas.microsoft.com/office/drawing/2014/main" id="{BDD09228-4DF1-4BEE-8A21-AA7F2ACF9FB5}"/>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a:extLst>
            <a:ext uri="{FF2B5EF4-FFF2-40B4-BE49-F238E27FC236}">
              <a16:creationId xmlns:a16="http://schemas.microsoft.com/office/drawing/2014/main" id="{E90B3C5E-997E-41AF-910D-E59C127848BC}"/>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15B3B4C0-3940-4803-B00B-17C045AA6776}"/>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a:extLst>
            <a:ext uri="{FF2B5EF4-FFF2-40B4-BE49-F238E27FC236}">
              <a16:creationId xmlns:a16="http://schemas.microsoft.com/office/drawing/2014/main" id="{DA8C18F8-D464-4761-916A-15248A9F8225}"/>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9C4EA21F-9A47-4BF5-80BC-593EA52F6D43}"/>
            </a:ext>
          </a:extLst>
        </xdr:cNvPr>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a:extLst>
            <a:ext uri="{FF2B5EF4-FFF2-40B4-BE49-F238E27FC236}">
              <a16:creationId xmlns:a16="http://schemas.microsoft.com/office/drawing/2014/main" id="{B072FFC7-77A4-4CC5-838C-F466BF6833CC}"/>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a:extLst>
            <a:ext uri="{FF2B5EF4-FFF2-40B4-BE49-F238E27FC236}">
              <a16:creationId xmlns:a16="http://schemas.microsoft.com/office/drawing/2014/main" id="{760999B7-E823-483D-9018-07FAE83646A2}"/>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a:extLst>
            <a:ext uri="{FF2B5EF4-FFF2-40B4-BE49-F238E27FC236}">
              <a16:creationId xmlns:a16="http://schemas.microsoft.com/office/drawing/2014/main" id="{CCAE6331-AFC0-447F-8728-5FFFD77E97E0}"/>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a:extLst>
            <a:ext uri="{FF2B5EF4-FFF2-40B4-BE49-F238E27FC236}">
              <a16:creationId xmlns:a16="http://schemas.microsoft.com/office/drawing/2014/main" id="{05933B13-09AA-4E77-8DE0-66780ECC17CA}"/>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a:extLst>
            <a:ext uri="{FF2B5EF4-FFF2-40B4-BE49-F238E27FC236}">
              <a16:creationId xmlns:a16="http://schemas.microsoft.com/office/drawing/2014/main" id="{8764D203-D8E1-468D-83CD-878EF4E973BE}"/>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B316763B-FBAD-4CEF-BEC5-CC95F50AD95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B473460B-1C0E-49FF-980C-B509E14029B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6807458D-A2BB-480B-8836-090C5034436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D2D417D-7820-4E49-9D94-F8F7FDC1C98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40B60856-6F56-412E-9055-8B7F2EFAC41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168401</xdr:rowOff>
    </xdr:from>
    <xdr:to>
      <xdr:col>55</xdr:col>
      <xdr:colOff>50800</xdr:colOff>
      <xdr:row>108</xdr:row>
      <xdr:rowOff>98551</xdr:rowOff>
    </xdr:to>
    <xdr:sp macro="" textlink="">
      <xdr:nvSpPr>
        <xdr:cNvPr id="468" name="楕円 467">
          <a:extLst>
            <a:ext uri="{FF2B5EF4-FFF2-40B4-BE49-F238E27FC236}">
              <a16:creationId xmlns:a16="http://schemas.microsoft.com/office/drawing/2014/main" id="{3A94786A-0B48-476F-8E52-1B0D8403DCB3}"/>
            </a:ext>
          </a:extLst>
        </xdr:cNvPr>
        <xdr:cNvSpPr/>
      </xdr:nvSpPr>
      <xdr:spPr>
        <a:xfrm>
          <a:off x="10426700" y="185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83328</xdr:rowOff>
    </xdr:from>
    <xdr:ext cx="534377" cy="259045"/>
    <xdr:sp macro="" textlink="">
      <xdr:nvSpPr>
        <xdr:cNvPr id="469" name="【港湾・漁港】&#10;一人当たり有形固定資産（償却資産）額該当値テキスト">
          <a:extLst>
            <a:ext uri="{FF2B5EF4-FFF2-40B4-BE49-F238E27FC236}">
              <a16:creationId xmlns:a16="http://schemas.microsoft.com/office/drawing/2014/main" id="{55A400D3-24EF-450D-8921-66A9C6BCFA09}"/>
            </a:ext>
          </a:extLst>
        </xdr:cNvPr>
        <xdr:cNvSpPr txBox="1"/>
      </xdr:nvSpPr>
      <xdr:spPr>
        <a:xfrm>
          <a:off x="10515600" y="184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168932</xdr:rowOff>
    </xdr:from>
    <xdr:to>
      <xdr:col>50</xdr:col>
      <xdr:colOff>165100</xdr:colOff>
      <xdr:row>108</xdr:row>
      <xdr:rowOff>99082</xdr:rowOff>
    </xdr:to>
    <xdr:sp macro="" textlink="">
      <xdr:nvSpPr>
        <xdr:cNvPr id="470" name="楕円 469">
          <a:extLst>
            <a:ext uri="{FF2B5EF4-FFF2-40B4-BE49-F238E27FC236}">
              <a16:creationId xmlns:a16="http://schemas.microsoft.com/office/drawing/2014/main" id="{4CBDBCFB-872D-4D21-82B8-63F3969AF4E4}"/>
            </a:ext>
          </a:extLst>
        </xdr:cNvPr>
        <xdr:cNvSpPr/>
      </xdr:nvSpPr>
      <xdr:spPr>
        <a:xfrm>
          <a:off x="9588500" y="185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47751</xdr:rowOff>
    </xdr:from>
    <xdr:to>
      <xdr:col>55</xdr:col>
      <xdr:colOff>0</xdr:colOff>
      <xdr:row>108</xdr:row>
      <xdr:rowOff>48282</xdr:rowOff>
    </xdr:to>
    <xdr:cxnSp macro="">
      <xdr:nvCxnSpPr>
        <xdr:cNvPr id="471" name="直線コネクタ 470">
          <a:extLst>
            <a:ext uri="{FF2B5EF4-FFF2-40B4-BE49-F238E27FC236}">
              <a16:creationId xmlns:a16="http://schemas.microsoft.com/office/drawing/2014/main" id="{086F41F4-297E-47C5-ADAF-88A2071BA421}"/>
            </a:ext>
          </a:extLst>
        </xdr:cNvPr>
        <xdr:cNvCxnSpPr/>
      </xdr:nvCxnSpPr>
      <xdr:spPr>
        <a:xfrm flipV="1">
          <a:off x="9639300" y="18564351"/>
          <a:ext cx="8382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169618</xdr:rowOff>
    </xdr:from>
    <xdr:to>
      <xdr:col>46</xdr:col>
      <xdr:colOff>38100</xdr:colOff>
      <xdr:row>108</xdr:row>
      <xdr:rowOff>99768</xdr:rowOff>
    </xdr:to>
    <xdr:sp macro="" textlink="">
      <xdr:nvSpPr>
        <xdr:cNvPr id="472" name="楕円 471">
          <a:extLst>
            <a:ext uri="{FF2B5EF4-FFF2-40B4-BE49-F238E27FC236}">
              <a16:creationId xmlns:a16="http://schemas.microsoft.com/office/drawing/2014/main" id="{493003C9-DA53-479B-86D5-2C9334933C7A}"/>
            </a:ext>
          </a:extLst>
        </xdr:cNvPr>
        <xdr:cNvSpPr/>
      </xdr:nvSpPr>
      <xdr:spPr>
        <a:xfrm>
          <a:off x="8699500" y="1851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48282</xdr:rowOff>
    </xdr:from>
    <xdr:to>
      <xdr:col>50</xdr:col>
      <xdr:colOff>114300</xdr:colOff>
      <xdr:row>108</xdr:row>
      <xdr:rowOff>48968</xdr:rowOff>
    </xdr:to>
    <xdr:cxnSp macro="">
      <xdr:nvCxnSpPr>
        <xdr:cNvPr id="473" name="直線コネクタ 472">
          <a:extLst>
            <a:ext uri="{FF2B5EF4-FFF2-40B4-BE49-F238E27FC236}">
              <a16:creationId xmlns:a16="http://schemas.microsoft.com/office/drawing/2014/main" id="{34FBC216-24AF-41ED-A76A-D9E62599F6AF}"/>
            </a:ext>
          </a:extLst>
        </xdr:cNvPr>
        <xdr:cNvCxnSpPr/>
      </xdr:nvCxnSpPr>
      <xdr:spPr>
        <a:xfrm flipV="1">
          <a:off x="8750300" y="1856488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2023</xdr:rowOff>
    </xdr:from>
    <xdr:to>
      <xdr:col>41</xdr:col>
      <xdr:colOff>101600</xdr:colOff>
      <xdr:row>108</xdr:row>
      <xdr:rowOff>103623</xdr:rowOff>
    </xdr:to>
    <xdr:sp macro="" textlink="">
      <xdr:nvSpPr>
        <xdr:cNvPr id="474" name="楕円 473">
          <a:extLst>
            <a:ext uri="{FF2B5EF4-FFF2-40B4-BE49-F238E27FC236}">
              <a16:creationId xmlns:a16="http://schemas.microsoft.com/office/drawing/2014/main" id="{81305D3A-E1AF-4DDE-88E6-A2C94B41B1C1}"/>
            </a:ext>
          </a:extLst>
        </xdr:cNvPr>
        <xdr:cNvSpPr/>
      </xdr:nvSpPr>
      <xdr:spPr>
        <a:xfrm>
          <a:off x="7810500" y="185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48968</xdr:rowOff>
    </xdr:from>
    <xdr:to>
      <xdr:col>45</xdr:col>
      <xdr:colOff>177800</xdr:colOff>
      <xdr:row>108</xdr:row>
      <xdr:rowOff>52823</xdr:rowOff>
    </xdr:to>
    <xdr:cxnSp macro="">
      <xdr:nvCxnSpPr>
        <xdr:cNvPr id="475" name="直線コネクタ 474">
          <a:extLst>
            <a:ext uri="{FF2B5EF4-FFF2-40B4-BE49-F238E27FC236}">
              <a16:creationId xmlns:a16="http://schemas.microsoft.com/office/drawing/2014/main" id="{4F269942-2658-4E83-9942-39E742CA1B8E}"/>
            </a:ext>
          </a:extLst>
        </xdr:cNvPr>
        <xdr:cNvCxnSpPr/>
      </xdr:nvCxnSpPr>
      <xdr:spPr>
        <a:xfrm flipV="1">
          <a:off x="7861300" y="18565568"/>
          <a:ext cx="889000" cy="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3510</xdr:rowOff>
    </xdr:from>
    <xdr:to>
      <xdr:col>36</xdr:col>
      <xdr:colOff>165100</xdr:colOff>
      <xdr:row>108</xdr:row>
      <xdr:rowOff>105110</xdr:rowOff>
    </xdr:to>
    <xdr:sp macro="" textlink="">
      <xdr:nvSpPr>
        <xdr:cNvPr id="476" name="楕円 475">
          <a:extLst>
            <a:ext uri="{FF2B5EF4-FFF2-40B4-BE49-F238E27FC236}">
              <a16:creationId xmlns:a16="http://schemas.microsoft.com/office/drawing/2014/main" id="{EA8CBD0F-AC29-4534-BB34-2F62A63B4582}"/>
            </a:ext>
          </a:extLst>
        </xdr:cNvPr>
        <xdr:cNvSpPr/>
      </xdr:nvSpPr>
      <xdr:spPr>
        <a:xfrm>
          <a:off x="6921500" y="185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52823</xdr:rowOff>
    </xdr:from>
    <xdr:to>
      <xdr:col>41</xdr:col>
      <xdr:colOff>50800</xdr:colOff>
      <xdr:row>108</xdr:row>
      <xdr:rowOff>54310</xdr:rowOff>
    </xdr:to>
    <xdr:cxnSp macro="">
      <xdr:nvCxnSpPr>
        <xdr:cNvPr id="477" name="直線コネクタ 476">
          <a:extLst>
            <a:ext uri="{FF2B5EF4-FFF2-40B4-BE49-F238E27FC236}">
              <a16:creationId xmlns:a16="http://schemas.microsoft.com/office/drawing/2014/main" id="{72CF4241-917A-4617-8E2C-5C7F1333FC8F}"/>
            </a:ext>
          </a:extLst>
        </xdr:cNvPr>
        <xdr:cNvCxnSpPr/>
      </xdr:nvCxnSpPr>
      <xdr:spPr>
        <a:xfrm flipV="1">
          <a:off x="6972300" y="18569423"/>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CA6F9A9E-7573-4926-95B2-2C537600BB5A}"/>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FB70470F-1C30-4E9A-A3FC-C8FD4924381A}"/>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7B55242C-0D72-425B-B500-F898A8891904}"/>
            </a:ext>
          </a:extLst>
        </xdr:cNvPr>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AE35456F-5307-4D5A-9C64-6ED1AC29C616}"/>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90209</xdr:rowOff>
    </xdr:from>
    <xdr:ext cx="534377" cy="259045"/>
    <xdr:sp macro="" textlink="">
      <xdr:nvSpPr>
        <xdr:cNvPr id="482" name="n_1mainValue【港湾・漁港】&#10;一人当たり有形固定資産（償却資産）額">
          <a:extLst>
            <a:ext uri="{FF2B5EF4-FFF2-40B4-BE49-F238E27FC236}">
              <a16:creationId xmlns:a16="http://schemas.microsoft.com/office/drawing/2014/main" id="{9D6398B7-890F-4A19-AA27-CBE3B9AFE687}"/>
            </a:ext>
          </a:extLst>
        </xdr:cNvPr>
        <xdr:cNvSpPr txBox="1"/>
      </xdr:nvSpPr>
      <xdr:spPr>
        <a:xfrm>
          <a:off x="9359411" y="1860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90895</xdr:rowOff>
    </xdr:from>
    <xdr:ext cx="534377" cy="259045"/>
    <xdr:sp macro="" textlink="">
      <xdr:nvSpPr>
        <xdr:cNvPr id="483" name="n_2mainValue【港湾・漁港】&#10;一人当たり有形固定資産（償却資産）額">
          <a:extLst>
            <a:ext uri="{FF2B5EF4-FFF2-40B4-BE49-F238E27FC236}">
              <a16:creationId xmlns:a16="http://schemas.microsoft.com/office/drawing/2014/main" id="{B71CD372-5465-4F2A-B02D-E8E109CDE8AD}"/>
            </a:ext>
          </a:extLst>
        </xdr:cNvPr>
        <xdr:cNvSpPr txBox="1"/>
      </xdr:nvSpPr>
      <xdr:spPr>
        <a:xfrm>
          <a:off x="8483111" y="1860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94750</xdr:rowOff>
    </xdr:from>
    <xdr:ext cx="534377" cy="259045"/>
    <xdr:sp macro="" textlink="">
      <xdr:nvSpPr>
        <xdr:cNvPr id="484" name="n_3mainValue【港湾・漁港】&#10;一人当たり有形固定資産（償却資産）額">
          <a:extLst>
            <a:ext uri="{FF2B5EF4-FFF2-40B4-BE49-F238E27FC236}">
              <a16:creationId xmlns:a16="http://schemas.microsoft.com/office/drawing/2014/main" id="{9F9F754C-9A93-4031-A58F-76F5CFE38CE2}"/>
            </a:ext>
          </a:extLst>
        </xdr:cNvPr>
        <xdr:cNvSpPr txBox="1"/>
      </xdr:nvSpPr>
      <xdr:spPr>
        <a:xfrm>
          <a:off x="7594111" y="1861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96237</xdr:rowOff>
    </xdr:from>
    <xdr:ext cx="534377" cy="259045"/>
    <xdr:sp macro="" textlink="">
      <xdr:nvSpPr>
        <xdr:cNvPr id="485" name="n_4mainValue【港湾・漁港】&#10;一人当たり有形固定資産（償却資産）額">
          <a:extLst>
            <a:ext uri="{FF2B5EF4-FFF2-40B4-BE49-F238E27FC236}">
              <a16:creationId xmlns:a16="http://schemas.microsoft.com/office/drawing/2014/main" id="{2A2EC17F-E6F8-4A73-8D81-6F3806735068}"/>
            </a:ext>
          </a:extLst>
        </xdr:cNvPr>
        <xdr:cNvSpPr txBox="1"/>
      </xdr:nvSpPr>
      <xdr:spPr>
        <a:xfrm>
          <a:off x="6705111" y="186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C5C9A85F-BD99-4738-810C-67200411441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1B1430A4-4F3F-43B3-83AD-A576AC83285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68416092-2955-4136-AB9A-3D6B6C9C888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66EAD3BD-7186-43E8-A384-F7EFC0B459F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12B608E6-D3B3-4459-912F-6DBEBD0F124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50B4F0BF-0F36-4D35-9EE0-B3077CA36B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6D37A3F4-AFC6-48EF-A3D2-E078DDB261E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4CA04B69-EB12-4240-ACCB-E46DEF9DD94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780F95C3-62A5-4773-B426-50D51D8892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95A5CA52-FDF2-41AF-BFDA-FBBB8324C3F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ED7AC20C-5BA0-4DB4-959C-A8D34D70F71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a:extLst>
            <a:ext uri="{FF2B5EF4-FFF2-40B4-BE49-F238E27FC236}">
              <a16:creationId xmlns:a16="http://schemas.microsoft.com/office/drawing/2014/main" id="{AE262F6B-F90C-4993-9C2B-3551C48B79E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a:extLst>
            <a:ext uri="{FF2B5EF4-FFF2-40B4-BE49-F238E27FC236}">
              <a16:creationId xmlns:a16="http://schemas.microsoft.com/office/drawing/2014/main" id="{8837BB96-B302-4973-96DB-BA7B8C62373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a:extLst>
            <a:ext uri="{FF2B5EF4-FFF2-40B4-BE49-F238E27FC236}">
              <a16:creationId xmlns:a16="http://schemas.microsoft.com/office/drawing/2014/main" id="{8B3697A6-4B8B-430E-BB92-E4EEFD6B485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a:extLst>
            <a:ext uri="{FF2B5EF4-FFF2-40B4-BE49-F238E27FC236}">
              <a16:creationId xmlns:a16="http://schemas.microsoft.com/office/drawing/2014/main" id="{4477069D-115F-4BF3-98D2-EB4AF42D31B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a:extLst>
            <a:ext uri="{FF2B5EF4-FFF2-40B4-BE49-F238E27FC236}">
              <a16:creationId xmlns:a16="http://schemas.microsoft.com/office/drawing/2014/main" id="{8E175677-6A25-479D-80B4-E2DD7294CAD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a:extLst>
            <a:ext uri="{FF2B5EF4-FFF2-40B4-BE49-F238E27FC236}">
              <a16:creationId xmlns:a16="http://schemas.microsoft.com/office/drawing/2014/main" id="{023857F9-73F1-4A24-B68E-5176557E990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a:extLst>
            <a:ext uri="{FF2B5EF4-FFF2-40B4-BE49-F238E27FC236}">
              <a16:creationId xmlns:a16="http://schemas.microsoft.com/office/drawing/2014/main" id="{A4EF270E-F7DD-4AF6-A52D-CB7BB490505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a:extLst>
            <a:ext uri="{FF2B5EF4-FFF2-40B4-BE49-F238E27FC236}">
              <a16:creationId xmlns:a16="http://schemas.microsoft.com/office/drawing/2014/main" id="{3B3DFFB2-7F07-47FD-8F5F-9A3809E12F2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a:extLst>
            <a:ext uri="{FF2B5EF4-FFF2-40B4-BE49-F238E27FC236}">
              <a16:creationId xmlns:a16="http://schemas.microsoft.com/office/drawing/2014/main" id="{4E64833C-BC5C-41A8-B66D-77E1BCED94E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a:extLst>
            <a:ext uri="{FF2B5EF4-FFF2-40B4-BE49-F238E27FC236}">
              <a16:creationId xmlns:a16="http://schemas.microsoft.com/office/drawing/2014/main" id="{9C35A0F1-D9A0-4C15-B14E-6EBA703EFBD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C2380279-ABCB-4849-A9C7-3A7BCB1A206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a:extLst>
            <a:ext uri="{FF2B5EF4-FFF2-40B4-BE49-F238E27FC236}">
              <a16:creationId xmlns:a16="http://schemas.microsoft.com/office/drawing/2014/main" id="{16B59751-BD36-4F08-B871-0ABF486972E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42346E96-FB7E-47F2-8D5C-B28FCAA87F6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a:extLst>
            <a:ext uri="{FF2B5EF4-FFF2-40B4-BE49-F238E27FC236}">
              <a16:creationId xmlns:a16="http://schemas.microsoft.com/office/drawing/2014/main" id="{C23F2B13-4E6E-4FB1-BFC0-A80E3B0D1A72}"/>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D4EE1AC5-384A-4C73-A38C-D83CBC32798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a:extLst>
            <a:ext uri="{FF2B5EF4-FFF2-40B4-BE49-F238E27FC236}">
              <a16:creationId xmlns:a16="http://schemas.microsoft.com/office/drawing/2014/main" id="{904C9DE5-9E4D-4E16-A9F5-1162CE2251D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id="{0D01A74A-7E97-4D17-8A5D-39386A672F4F}"/>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a:extLst>
            <a:ext uri="{FF2B5EF4-FFF2-40B4-BE49-F238E27FC236}">
              <a16:creationId xmlns:a16="http://schemas.microsoft.com/office/drawing/2014/main" id="{0A351275-D046-4B76-BAFB-EC9EA120BF5D}"/>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ACBCC7E3-263B-4440-9E71-70246AF7357C}"/>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a:extLst>
            <a:ext uri="{FF2B5EF4-FFF2-40B4-BE49-F238E27FC236}">
              <a16:creationId xmlns:a16="http://schemas.microsoft.com/office/drawing/2014/main" id="{A9D1606A-8062-4A12-AE37-05BC957F4C1B}"/>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a:extLst>
            <a:ext uri="{FF2B5EF4-FFF2-40B4-BE49-F238E27FC236}">
              <a16:creationId xmlns:a16="http://schemas.microsoft.com/office/drawing/2014/main" id="{6188F7CE-31BF-4737-B899-27F1FBBD8DEB}"/>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a:extLst>
            <a:ext uri="{FF2B5EF4-FFF2-40B4-BE49-F238E27FC236}">
              <a16:creationId xmlns:a16="http://schemas.microsoft.com/office/drawing/2014/main" id="{F2BCC79D-5A7E-42B7-B9C2-199749383C0C}"/>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a:extLst>
            <a:ext uri="{FF2B5EF4-FFF2-40B4-BE49-F238E27FC236}">
              <a16:creationId xmlns:a16="http://schemas.microsoft.com/office/drawing/2014/main" id="{A03DC905-8EAF-458A-9FFD-7898019A4FE1}"/>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a:extLst>
            <a:ext uri="{FF2B5EF4-FFF2-40B4-BE49-F238E27FC236}">
              <a16:creationId xmlns:a16="http://schemas.microsoft.com/office/drawing/2014/main" id="{5BDD2657-826E-40FA-A92F-C4AE64C35372}"/>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C7633DCA-FD12-44C3-B6AC-33E7F4D5111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BD009003-0BC9-407E-A152-9AE92F0C1C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CCC98838-FC66-4647-9C9B-93FD075DA5A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E1A6F3-7B59-43DB-BCCB-D294E70FCBD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59F5D301-6CCD-49B6-99D8-6BB4543E297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52070</xdr:rowOff>
    </xdr:from>
    <xdr:to>
      <xdr:col>85</xdr:col>
      <xdr:colOff>177800</xdr:colOff>
      <xdr:row>37</xdr:row>
      <xdr:rowOff>153670</xdr:rowOff>
    </xdr:to>
    <xdr:sp macro="" textlink="">
      <xdr:nvSpPr>
        <xdr:cNvPr id="526" name="楕円 525">
          <a:extLst>
            <a:ext uri="{FF2B5EF4-FFF2-40B4-BE49-F238E27FC236}">
              <a16:creationId xmlns:a16="http://schemas.microsoft.com/office/drawing/2014/main" id="{318AF5C6-BC21-4150-B390-A9B5CB14180B}"/>
            </a:ext>
          </a:extLst>
        </xdr:cNvPr>
        <xdr:cNvSpPr/>
      </xdr:nvSpPr>
      <xdr:spPr>
        <a:xfrm>
          <a:off x="16268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30497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6A245E81-4510-49AF-AECE-4F61A55A90A1}"/>
            </a:ext>
          </a:extLst>
        </xdr:cNvPr>
        <xdr:cNvSpPr txBox="1"/>
      </xdr:nvSpPr>
      <xdr:spPr>
        <a:xfrm>
          <a:off x="16357600"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528" name="楕円 527">
          <a:extLst>
            <a:ext uri="{FF2B5EF4-FFF2-40B4-BE49-F238E27FC236}">
              <a16:creationId xmlns:a16="http://schemas.microsoft.com/office/drawing/2014/main" id="{DEC54D58-89D8-4A9F-B54B-108FB4157C43}"/>
            </a:ext>
          </a:extLst>
        </xdr:cNvPr>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102870</xdr:rowOff>
    </xdr:to>
    <xdr:cxnSp macro="">
      <xdr:nvCxnSpPr>
        <xdr:cNvPr id="529" name="直線コネクタ 528">
          <a:extLst>
            <a:ext uri="{FF2B5EF4-FFF2-40B4-BE49-F238E27FC236}">
              <a16:creationId xmlns:a16="http://schemas.microsoft.com/office/drawing/2014/main" id="{B8600CB2-C9ED-45D6-BD7D-004E8564BF19}"/>
            </a:ext>
          </a:extLst>
        </xdr:cNvPr>
        <xdr:cNvCxnSpPr/>
      </xdr:nvCxnSpPr>
      <xdr:spPr>
        <a:xfrm>
          <a:off x="15481300" y="6408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63500</xdr:rowOff>
    </xdr:from>
    <xdr:to>
      <xdr:col>76</xdr:col>
      <xdr:colOff>165100</xdr:colOff>
      <xdr:row>35</xdr:row>
      <xdr:rowOff>165100</xdr:rowOff>
    </xdr:to>
    <xdr:sp macro="" textlink="">
      <xdr:nvSpPr>
        <xdr:cNvPr id="530" name="楕円 529">
          <a:extLst>
            <a:ext uri="{FF2B5EF4-FFF2-40B4-BE49-F238E27FC236}">
              <a16:creationId xmlns:a16="http://schemas.microsoft.com/office/drawing/2014/main" id="{82EFFC0E-28D7-4F04-BE38-FFEA7B9F08A8}"/>
            </a:ext>
          </a:extLst>
        </xdr:cNvPr>
        <xdr:cNvSpPr/>
      </xdr:nvSpPr>
      <xdr:spPr>
        <a:xfrm>
          <a:off x="14541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114300</xdr:rowOff>
    </xdr:from>
    <xdr:to>
      <xdr:col>81</xdr:col>
      <xdr:colOff>50800</xdr:colOff>
      <xdr:row>37</xdr:row>
      <xdr:rowOff>64770</xdr:rowOff>
    </xdr:to>
    <xdr:cxnSp macro="">
      <xdr:nvCxnSpPr>
        <xdr:cNvPr id="531" name="直線コネクタ 530">
          <a:extLst>
            <a:ext uri="{FF2B5EF4-FFF2-40B4-BE49-F238E27FC236}">
              <a16:creationId xmlns:a16="http://schemas.microsoft.com/office/drawing/2014/main" id="{15ECC2D2-18C3-4FBB-83B5-0CA8BC716A5A}"/>
            </a:ext>
          </a:extLst>
        </xdr:cNvPr>
        <xdr:cNvCxnSpPr/>
      </xdr:nvCxnSpPr>
      <xdr:spPr>
        <a:xfrm>
          <a:off x="14592300" y="6115050"/>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84455</xdr:rowOff>
    </xdr:from>
    <xdr:to>
      <xdr:col>72</xdr:col>
      <xdr:colOff>38100</xdr:colOff>
      <xdr:row>37</xdr:row>
      <xdr:rowOff>14605</xdr:rowOff>
    </xdr:to>
    <xdr:sp macro="" textlink="">
      <xdr:nvSpPr>
        <xdr:cNvPr id="532" name="楕円 531">
          <a:extLst>
            <a:ext uri="{FF2B5EF4-FFF2-40B4-BE49-F238E27FC236}">
              <a16:creationId xmlns:a16="http://schemas.microsoft.com/office/drawing/2014/main" id="{9CB5BF3F-2CFE-4555-8705-984CFFFD9C7D}"/>
            </a:ext>
          </a:extLst>
        </xdr:cNvPr>
        <xdr:cNvSpPr/>
      </xdr:nvSpPr>
      <xdr:spPr>
        <a:xfrm>
          <a:off x="13652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114300</xdr:rowOff>
    </xdr:from>
    <xdr:to>
      <xdr:col>76</xdr:col>
      <xdr:colOff>114300</xdr:colOff>
      <xdr:row>36</xdr:row>
      <xdr:rowOff>135255</xdr:rowOff>
    </xdr:to>
    <xdr:cxnSp macro="">
      <xdr:nvCxnSpPr>
        <xdr:cNvPr id="533" name="直線コネクタ 532">
          <a:extLst>
            <a:ext uri="{FF2B5EF4-FFF2-40B4-BE49-F238E27FC236}">
              <a16:creationId xmlns:a16="http://schemas.microsoft.com/office/drawing/2014/main" id="{93C3568A-4B36-406B-A69A-9B9B53F3FACD}"/>
            </a:ext>
          </a:extLst>
        </xdr:cNvPr>
        <xdr:cNvCxnSpPr/>
      </xdr:nvCxnSpPr>
      <xdr:spPr>
        <a:xfrm flipV="1">
          <a:off x="13703300" y="611505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141605</xdr:rowOff>
    </xdr:from>
    <xdr:to>
      <xdr:col>67</xdr:col>
      <xdr:colOff>101600</xdr:colOff>
      <xdr:row>38</xdr:row>
      <xdr:rowOff>71755</xdr:rowOff>
    </xdr:to>
    <xdr:sp macro="" textlink="">
      <xdr:nvSpPr>
        <xdr:cNvPr id="534" name="楕円 533">
          <a:extLst>
            <a:ext uri="{FF2B5EF4-FFF2-40B4-BE49-F238E27FC236}">
              <a16:creationId xmlns:a16="http://schemas.microsoft.com/office/drawing/2014/main" id="{77A31653-E7DF-4DDC-9260-1B7DD82919FF}"/>
            </a:ext>
          </a:extLst>
        </xdr:cNvPr>
        <xdr:cNvSpPr/>
      </xdr:nvSpPr>
      <xdr:spPr>
        <a:xfrm>
          <a:off x="12763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135255</xdr:rowOff>
    </xdr:from>
    <xdr:to>
      <xdr:col>71</xdr:col>
      <xdr:colOff>177800</xdr:colOff>
      <xdr:row>38</xdr:row>
      <xdr:rowOff>20955</xdr:rowOff>
    </xdr:to>
    <xdr:cxnSp macro="">
      <xdr:nvCxnSpPr>
        <xdr:cNvPr id="535" name="直線コネクタ 534">
          <a:extLst>
            <a:ext uri="{FF2B5EF4-FFF2-40B4-BE49-F238E27FC236}">
              <a16:creationId xmlns:a16="http://schemas.microsoft.com/office/drawing/2014/main" id="{17CCE754-C384-4D8D-A854-A290083DB54A}"/>
            </a:ext>
          </a:extLst>
        </xdr:cNvPr>
        <xdr:cNvCxnSpPr/>
      </xdr:nvCxnSpPr>
      <xdr:spPr>
        <a:xfrm flipV="1">
          <a:off x="12814300" y="630745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06300AEF-11D0-4E48-8054-26EA9B05F5D1}"/>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082F731B-C640-4623-97CC-BF6135AE2BCC}"/>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9E8DCB23-3F2C-452A-B0BF-D81A7153BDAC}"/>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67471A08-63D3-4783-9DEE-CECCEC944322}"/>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106697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97115DEA-7FE9-414D-90D1-61AD929C88C0}"/>
            </a:ext>
          </a:extLst>
        </xdr:cNvPr>
        <xdr:cNvSpPr txBox="1"/>
      </xdr:nvSpPr>
      <xdr:spPr>
        <a:xfrm>
          <a:off x="15266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10177</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883E64E6-A143-42EA-8608-3CAF1F336A67}"/>
            </a:ext>
          </a:extLst>
        </xdr:cNvPr>
        <xdr:cNvSpPr txBox="1"/>
      </xdr:nvSpPr>
      <xdr:spPr>
        <a:xfrm>
          <a:off x="14389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31132</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63A54500-2E58-4421-B6E3-B5F858D4556B}"/>
            </a:ext>
          </a:extLst>
        </xdr:cNvPr>
        <xdr:cNvSpPr txBox="1"/>
      </xdr:nvSpPr>
      <xdr:spPr>
        <a:xfrm>
          <a:off x="13500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62882</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652FD785-2CE8-4745-A286-F65CC73C2799}"/>
            </a:ext>
          </a:extLst>
        </xdr:cNvPr>
        <xdr:cNvSpPr txBox="1"/>
      </xdr:nvSpPr>
      <xdr:spPr>
        <a:xfrm>
          <a:off x="12611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B78A42A0-E584-4CB8-9BA2-0803E8E806A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9B6A6E33-B6E1-4576-9992-254A62425FB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C805A44A-015D-4C70-BDCD-D2D8E9C700B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F7EA51C9-19AA-4C2A-8C4B-BAFAE8162CC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9BEB339D-27F8-423A-8C02-897FC0C84C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1F336CF4-8BEC-4CB7-B64B-7524BFC5C2F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83E4BECE-9CEB-4235-8052-E5D8A798BD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7B0A590F-2F6A-44CB-A407-E086F1A41C1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E9B8D983-78F7-4A2A-8A5D-C123B814108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C89C08B8-15EF-47FA-8649-F593986EE0F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F2804930-3746-46B7-8C47-B492EF687D3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0B5E76AF-AA2E-4CB0-8151-70198BA6FC8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FC364115-EA8A-4E49-A5AE-1D305EF1F18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5D01D0ED-418B-4DD7-B1C0-CBB4CCCDE54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8115A64F-8F0A-4357-87FB-B27F0BF272F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E95B8F75-3E08-479D-9854-15EC69B5BFA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859F9AD8-3ED2-45F6-84AB-4BA903B600E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BCD325F1-A216-432D-9F7F-320B4AB6946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12802624-3C8D-4FED-9FFE-DE275EB90D2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5F859D01-0D12-4AB5-8E5C-C6F174CE888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C6B912C6-126A-4A01-8E09-D56361F5F19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a:extLst>
            <a:ext uri="{FF2B5EF4-FFF2-40B4-BE49-F238E27FC236}">
              <a16:creationId xmlns:a16="http://schemas.microsoft.com/office/drawing/2014/main" id="{60B2F101-501B-46E9-B564-58D0F4073419}"/>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7B2B49C9-6339-49D7-8700-31B9F9293DD8}"/>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a:extLst>
            <a:ext uri="{FF2B5EF4-FFF2-40B4-BE49-F238E27FC236}">
              <a16:creationId xmlns:a16="http://schemas.microsoft.com/office/drawing/2014/main" id="{1736E574-DB93-4134-AC02-89728BBC1D29}"/>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42F2F224-B5AD-4DC9-9AD1-26B51F4A8810}"/>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a:extLst>
            <a:ext uri="{FF2B5EF4-FFF2-40B4-BE49-F238E27FC236}">
              <a16:creationId xmlns:a16="http://schemas.microsoft.com/office/drawing/2014/main" id="{33F17A55-DBB5-445B-ADFA-8CD89272E22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946F133C-C294-44EB-9EDA-8351B1D9C985}"/>
            </a:ext>
          </a:extLst>
        </xdr:cNvPr>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a:extLst>
            <a:ext uri="{FF2B5EF4-FFF2-40B4-BE49-F238E27FC236}">
              <a16:creationId xmlns:a16="http://schemas.microsoft.com/office/drawing/2014/main" id="{EC56A322-15D3-4AFE-884F-BDC01EF5D0AC}"/>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a:extLst>
            <a:ext uri="{FF2B5EF4-FFF2-40B4-BE49-F238E27FC236}">
              <a16:creationId xmlns:a16="http://schemas.microsoft.com/office/drawing/2014/main" id="{D7006A00-F762-4DB7-9563-65921E5E5456}"/>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a:extLst>
            <a:ext uri="{FF2B5EF4-FFF2-40B4-BE49-F238E27FC236}">
              <a16:creationId xmlns:a16="http://schemas.microsoft.com/office/drawing/2014/main" id="{6D137DC5-EB76-47C9-85F2-9BDEC2F62659}"/>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a:extLst>
            <a:ext uri="{FF2B5EF4-FFF2-40B4-BE49-F238E27FC236}">
              <a16:creationId xmlns:a16="http://schemas.microsoft.com/office/drawing/2014/main" id="{937F238A-EB4B-4CC3-9B04-1DF11EE4200A}"/>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a:extLst>
            <a:ext uri="{FF2B5EF4-FFF2-40B4-BE49-F238E27FC236}">
              <a16:creationId xmlns:a16="http://schemas.microsoft.com/office/drawing/2014/main" id="{68FD6D60-E5B2-44A4-AA5B-3884FE497F72}"/>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D57A470C-3C91-4D2F-94A3-444D473811B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2A0A891E-613C-444C-9376-74B10CC364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B2C00DC5-2851-4FD5-A20A-55C9C4636AC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E8BCF751-F89D-4101-8900-DE49C31626F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7D92447B-EE4C-4804-94FE-E28ED87DDD8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160274</xdr:rowOff>
    </xdr:from>
    <xdr:to>
      <xdr:col>116</xdr:col>
      <xdr:colOff>114300</xdr:colOff>
      <xdr:row>35</xdr:row>
      <xdr:rowOff>90424</xdr:rowOff>
    </xdr:to>
    <xdr:sp macro="" textlink="">
      <xdr:nvSpPr>
        <xdr:cNvPr id="581" name="楕円 580">
          <a:extLst>
            <a:ext uri="{FF2B5EF4-FFF2-40B4-BE49-F238E27FC236}">
              <a16:creationId xmlns:a16="http://schemas.microsoft.com/office/drawing/2014/main" id="{5118E3E6-F8ED-4A72-A9E8-EC43A13366FA}"/>
            </a:ext>
          </a:extLst>
        </xdr:cNvPr>
        <xdr:cNvSpPr/>
      </xdr:nvSpPr>
      <xdr:spPr>
        <a:xfrm>
          <a:off x="22110700" y="59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11701</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0738DE1D-A53C-41C6-9069-B90EDBCA50C1}"/>
            </a:ext>
          </a:extLst>
        </xdr:cNvPr>
        <xdr:cNvSpPr txBox="1"/>
      </xdr:nvSpPr>
      <xdr:spPr>
        <a:xfrm>
          <a:off x="22199600" y="58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9398</xdr:rowOff>
    </xdr:from>
    <xdr:to>
      <xdr:col>112</xdr:col>
      <xdr:colOff>38100</xdr:colOff>
      <xdr:row>35</xdr:row>
      <xdr:rowOff>110998</xdr:rowOff>
    </xdr:to>
    <xdr:sp macro="" textlink="">
      <xdr:nvSpPr>
        <xdr:cNvPr id="583" name="楕円 582">
          <a:extLst>
            <a:ext uri="{FF2B5EF4-FFF2-40B4-BE49-F238E27FC236}">
              <a16:creationId xmlns:a16="http://schemas.microsoft.com/office/drawing/2014/main" id="{7A4811B9-2585-49C3-BE17-2045D17DA85E}"/>
            </a:ext>
          </a:extLst>
        </xdr:cNvPr>
        <xdr:cNvSpPr/>
      </xdr:nvSpPr>
      <xdr:spPr>
        <a:xfrm>
          <a:off x="21272500" y="60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39624</xdr:rowOff>
    </xdr:from>
    <xdr:to>
      <xdr:col>116</xdr:col>
      <xdr:colOff>63500</xdr:colOff>
      <xdr:row>35</xdr:row>
      <xdr:rowOff>60198</xdr:rowOff>
    </xdr:to>
    <xdr:cxnSp macro="">
      <xdr:nvCxnSpPr>
        <xdr:cNvPr id="584" name="直線コネクタ 583">
          <a:extLst>
            <a:ext uri="{FF2B5EF4-FFF2-40B4-BE49-F238E27FC236}">
              <a16:creationId xmlns:a16="http://schemas.microsoft.com/office/drawing/2014/main" id="{0E623A06-1246-4D20-9D63-2CA5FF760E8A}"/>
            </a:ext>
          </a:extLst>
        </xdr:cNvPr>
        <xdr:cNvCxnSpPr/>
      </xdr:nvCxnSpPr>
      <xdr:spPr>
        <a:xfrm flipV="1">
          <a:off x="21323300" y="604037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18542</xdr:rowOff>
    </xdr:from>
    <xdr:to>
      <xdr:col>107</xdr:col>
      <xdr:colOff>101600</xdr:colOff>
      <xdr:row>35</xdr:row>
      <xdr:rowOff>120142</xdr:rowOff>
    </xdr:to>
    <xdr:sp macro="" textlink="">
      <xdr:nvSpPr>
        <xdr:cNvPr id="585" name="楕円 584">
          <a:extLst>
            <a:ext uri="{FF2B5EF4-FFF2-40B4-BE49-F238E27FC236}">
              <a16:creationId xmlns:a16="http://schemas.microsoft.com/office/drawing/2014/main" id="{3FC178E3-344F-4895-AEB2-85B0EB7B2EF5}"/>
            </a:ext>
          </a:extLst>
        </xdr:cNvPr>
        <xdr:cNvSpPr/>
      </xdr:nvSpPr>
      <xdr:spPr>
        <a:xfrm>
          <a:off x="20383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60198</xdr:rowOff>
    </xdr:from>
    <xdr:to>
      <xdr:col>111</xdr:col>
      <xdr:colOff>177800</xdr:colOff>
      <xdr:row>35</xdr:row>
      <xdr:rowOff>69342</xdr:rowOff>
    </xdr:to>
    <xdr:cxnSp macro="">
      <xdr:nvCxnSpPr>
        <xdr:cNvPr id="586" name="直線コネクタ 585">
          <a:extLst>
            <a:ext uri="{FF2B5EF4-FFF2-40B4-BE49-F238E27FC236}">
              <a16:creationId xmlns:a16="http://schemas.microsoft.com/office/drawing/2014/main" id="{3756A627-483F-40F8-8487-55C7AC2C3A5E}"/>
            </a:ext>
          </a:extLst>
        </xdr:cNvPr>
        <xdr:cNvCxnSpPr/>
      </xdr:nvCxnSpPr>
      <xdr:spPr>
        <a:xfrm flipV="1">
          <a:off x="20434300" y="6060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43688</xdr:rowOff>
    </xdr:from>
    <xdr:to>
      <xdr:col>102</xdr:col>
      <xdr:colOff>165100</xdr:colOff>
      <xdr:row>35</xdr:row>
      <xdr:rowOff>145288</xdr:rowOff>
    </xdr:to>
    <xdr:sp macro="" textlink="">
      <xdr:nvSpPr>
        <xdr:cNvPr id="587" name="楕円 586">
          <a:extLst>
            <a:ext uri="{FF2B5EF4-FFF2-40B4-BE49-F238E27FC236}">
              <a16:creationId xmlns:a16="http://schemas.microsoft.com/office/drawing/2014/main" id="{868DD8BC-47E9-4C54-A947-E95178CF1248}"/>
            </a:ext>
          </a:extLst>
        </xdr:cNvPr>
        <xdr:cNvSpPr/>
      </xdr:nvSpPr>
      <xdr:spPr>
        <a:xfrm>
          <a:off x="194945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69342</xdr:rowOff>
    </xdr:from>
    <xdr:to>
      <xdr:col>107</xdr:col>
      <xdr:colOff>50800</xdr:colOff>
      <xdr:row>35</xdr:row>
      <xdr:rowOff>94488</xdr:rowOff>
    </xdr:to>
    <xdr:cxnSp macro="">
      <xdr:nvCxnSpPr>
        <xdr:cNvPr id="588" name="直線コネクタ 587">
          <a:extLst>
            <a:ext uri="{FF2B5EF4-FFF2-40B4-BE49-F238E27FC236}">
              <a16:creationId xmlns:a16="http://schemas.microsoft.com/office/drawing/2014/main" id="{33D8C100-742B-4153-B232-DBD6270F4DF5}"/>
            </a:ext>
          </a:extLst>
        </xdr:cNvPr>
        <xdr:cNvCxnSpPr/>
      </xdr:nvCxnSpPr>
      <xdr:spPr>
        <a:xfrm flipV="1">
          <a:off x="19545300" y="607009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64262</xdr:rowOff>
    </xdr:from>
    <xdr:to>
      <xdr:col>98</xdr:col>
      <xdr:colOff>38100</xdr:colOff>
      <xdr:row>35</xdr:row>
      <xdr:rowOff>165862</xdr:rowOff>
    </xdr:to>
    <xdr:sp macro="" textlink="">
      <xdr:nvSpPr>
        <xdr:cNvPr id="589" name="楕円 588">
          <a:extLst>
            <a:ext uri="{FF2B5EF4-FFF2-40B4-BE49-F238E27FC236}">
              <a16:creationId xmlns:a16="http://schemas.microsoft.com/office/drawing/2014/main" id="{A820001D-B86F-4813-9CF5-CFE6E47AE863}"/>
            </a:ext>
          </a:extLst>
        </xdr:cNvPr>
        <xdr:cNvSpPr/>
      </xdr:nvSpPr>
      <xdr:spPr>
        <a:xfrm>
          <a:off x="18605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94488</xdr:rowOff>
    </xdr:from>
    <xdr:to>
      <xdr:col>102</xdr:col>
      <xdr:colOff>114300</xdr:colOff>
      <xdr:row>35</xdr:row>
      <xdr:rowOff>115062</xdr:rowOff>
    </xdr:to>
    <xdr:cxnSp macro="">
      <xdr:nvCxnSpPr>
        <xdr:cNvPr id="590" name="直線コネクタ 589">
          <a:extLst>
            <a:ext uri="{FF2B5EF4-FFF2-40B4-BE49-F238E27FC236}">
              <a16:creationId xmlns:a16="http://schemas.microsoft.com/office/drawing/2014/main" id="{83C8F009-75A4-4D32-B36D-A72EEFBCA64D}"/>
            </a:ext>
          </a:extLst>
        </xdr:cNvPr>
        <xdr:cNvCxnSpPr/>
      </xdr:nvCxnSpPr>
      <xdr:spPr>
        <a:xfrm flipV="1">
          <a:off x="18656300" y="609523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E464A4FD-ACE0-475B-9DF9-E884FAD1F947}"/>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2444AB1A-0081-4AD4-8C04-843CA8BBD02C}"/>
            </a:ext>
          </a:extLst>
        </xdr:cNvPr>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40AA1FF9-9C05-4654-A3B8-60EB24378E1C}"/>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0BF9172E-263C-420C-83B0-9C0EA607952E}"/>
            </a:ext>
          </a:extLst>
        </xdr:cNvPr>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127525</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5BE97FE8-F22D-44F3-8960-77DC378CA1E2}"/>
            </a:ext>
          </a:extLst>
        </xdr:cNvPr>
        <xdr:cNvSpPr txBox="1"/>
      </xdr:nvSpPr>
      <xdr:spPr>
        <a:xfrm>
          <a:off x="21075727" y="578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136669</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1C185A72-4152-4996-87D2-B5C22EC07304}"/>
            </a:ext>
          </a:extLst>
        </xdr:cNvPr>
        <xdr:cNvSpPr txBox="1"/>
      </xdr:nvSpPr>
      <xdr:spPr>
        <a:xfrm>
          <a:off x="20199427" y="57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161815</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1A26B00A-3336-4C61-9C9F-7D0679801F56}"/>
            </a:ext>
          </a:extLst>
        </xdr:cNvPr>
        <xdr:cNvSpPr txBox="1"/>
      </xdr:nvSpPr>
      <xdr:spPr>
        <a:xfrm>
          <a:off x="19310427" y="581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10939</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184BB8D8-D927-4D05-978F-5EB132A5BFF6}"/>
            </a:ext>
          </a:extLst>
        </xdr:cNvPr>
        <xdr:cNvSpPr txBox="1"/>
      </xdr:nvSpPr>
      <xdr:spPr>
        <a:xfrm>
          <a:off x="18421427" y="584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1DFF5309-0032-4AF7-A955-C5587998CD4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27991585-0554-4FC6-B2AE-25556E6193F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38BCBDC4-03AA-4BD6-8538-F7427D2ADB0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BC7CC22F-3883-46F0-8A31-03A044E3B94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2331EFEA-83B7-49F9-9076-9E75CF96005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6D8323E2-9ECB-4D07-A72E-F425FDD65C7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11857AFD-66BC-475C-9183-7272DBEC8F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A0D2B304-C372-4B8B-BF64-C35223A8C53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57726BB6-6213-4FEE-9B03-5CBE0ACDC3B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EEB6E02B-32A8-4366-8624-93E44EFC904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F939553B-E393-403B-AE4E-C98D95DDC47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a:extLst>
            <a:ext uri="{FF2B5EF4-FFF2-40B4-BE49-F238E27FC236}">
              <a16:creationId xmlns:a16="http://schemas.microsoft.com/office/drawing/2014/main" id="{C29AF72E-9395-40EF-8D52-C8ABB11A6D7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a:extLst>
            <a:ext uri="{FF2B5EF4-FFF2-40B4-BE49-F238E27FC236}">
              <a16:creationId xmlns:a16="http://schemas.microsoft.com/office/drawing/2014/main" id="{2C7FAE84-8504-45AF-9023-54ACFFB4090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a:extLst>
            <a:ext uri="{FF2B5EF4-FFF2-40B4-BE49-F238E27FC236}">
              <a16:creationId xmlns:a16="http://schemas.microsoft.com/office/drawing/2014/main" id="{7451AF93-C51B-44F8-8AC8-C91054B628D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a:extLst>
            <a:ext uri="{FF2B5EF4-FFF2-40B4-BE49-F238E27FC236}">
              <a16:creationId xmlns:a16="http://schemas.microsoft.com/office/drawing/2014/main" id="{DEBAC63B-E17D-4784-BA0C-C0D4B3BCCA3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a:extLst>
            <a:ext uri="{FF2B5EF4-FFF2-40B4-BE49-F238E27FC236}">
              <a16:creationId xmlns:a16="http://schemas.microsoft.com/office/drawing/2014/main" id="{28A8529B-DC65-4CDD-B56D-FA115DFD518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a:extLst>
            <a:ext uri="{FF2B5EF4-FFF2-40B4-BE49-F238E27FC236}">
              <a16:creationId xmlns:a16="http://schemas.microsoft.com/office/drawing/2014/main" id="{A0A7AA2E-54B8-4FEE-96E2-23F8CE64258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a:extLst>
            <a:ext uri="{FF2B5EF4-FFF2-40B4-BE49-F238E27FC236}">
              <a16:creationId xmlns:a16="http://schemas.microsoft.com/office/drawing/2014/main" id="{18E05DAA-6543-4F28-98F9-23C47F447C9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a:extLst>
            <a:ext uri="{FF2B5EF4-FFF2-40B4-BE49-F238E27FC236}">
              <a16:creationId xmlns:a16="http://schemas.microsoft.com/office/drawing/2014/main" id="{FC4A37F7-8247-4278-8494-E2A33007039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a:extLst>
            <a:ext uri="{FF2B5EF4-FFF2-40B4-BE49-F238E27FC236}">
              <a16:creationId xmlns:a16="http://schemas.microsoft.com/office/drawing/2014/main" id="{F94BEED7-A6D0-4E9C-8018-A28E28ED0E1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a:extLst>
            <a:ext uri="{FF2B5EF4-FFF2-40B4-BE49-F238E27FC236}">
              <a16:creationId xmlns:a16="http://schemas.microsoft.com/office/drawing/2014/main" id="{4D86D980-9D08-4A38-B0D6-1D17EC30D37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a:extLst>
            <a:ext uri="{FF2B5EF4-FFF2-40B4-BE49-F238E27FC236}">
              <a16:creationId xmlns:a16="http://schemas.microsoft.com/office/drawing/2014/main" id="{EF2A6D9E-D52C-48C0-A080-E589AD54F7C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a:extLst>
            <a:ext uri="{FF2B5EF4-FFF2-40B4-BE49-F238E27FC236}">
              <a16:creationId xmlns:a16="http://schemas.microsoft.com/office/drawing/2014/main" id="{2B3EEBF5-99D6-4D93-91CD-7C34CEB90B5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614A9D4E-AB0C-4066-A52C-8E15E30951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a:extLst>
            <a:ext uri="{FF2B5EF4-FFF2-40B4-BE49-F238E27FC236}">
              <a16:creationId xmlns:a16="http://schemas.microsoft.com/office/drawing/2014/main" id="{FB35B719-45A6-4858-B4CD-E49561BCA061}"/>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B1FF8E21-577D-4FC0-842C-24EADF3F6CEC}"/>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a:extLst>
            <a:ext uri="{FF2B5EF4-FFF2-40B4-BE49-F238E27FC236}">
              <a16:creationId xmlns:a16="http://schemas.microsoft.com/office/drawing/2014/main" id="{D2DD8DEB-845C-4B44-BC5C-DD5C1FE4AC31}"/>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a:extLst>
            <a:ext uri="{FF2B5EF4-FFF2-40B4-BE49-F238E27FC236}">
              <a16:creationId xmlns:a16="http://schemas.microsoft.com/office/drawing/2014/main" id="{BB9A57DF-5043-4BC9-A81B-AB40E1B2BC84}"/>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a:extLst>
            <a:ext uri="{FF2B5EF4-FFF2-40B4-BE49-F238E27FC236}">
              <a16:creationId xmlns:a16="http://schemas.microsoft.com/office/drawing/2014/main" id="{519FC020-BD4A-491B-A1A2-165F73BEA682}"/>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386DAC0E-BFF4-409D-B57D-3B97BF2E5A66}"/>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a:extLst>
            <a:ext uri="{FF2B5EF4-FFF2-40B4-BE49-F238E27FC236}">
              <a16:creationId xmlns:a16="http://schemas.microsoft.com/office/drawing/2014/main" id="{3061B1D9-DEA1-4E11-8C99-35526B753B91}"/>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a:extLst>
            <a:ext uri="{FF2B5EF4-FFF2-40B4-BE49-F238E27FC236}">
              <a16:creationId xmlns:a16="http://schemas.microsoft.com/office/drawing/2014/main" id="{8A74ADE8-A939-479F-9756-6D88FF027D15}"/>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a:extLst>
            <a:ext uri="{FF2B5EF4-FFF2-40B4-BE49-F238E27FC236}">
              <a16:creationId xmlns:a16="http://schemas.microsoft.com/office/drawing/2014/main" id="{101A530C-9356-49C1-995E-49B516C8E0BF}"/>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a:extLst>
            <a:ext uri="{FF2B5EF4-FFF2-40B4-BE49-F238E27FC236}">
              <a16:creationId xmlns:a16="http://schemas.microsoft.com/office/drawing/2014/main" id="{B661FE85-2BBF-47CD-A958-623720B58C5A}"/>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a:extLst>
            <a:ext uri="{FF2B5EF4-FFF2-40B4-BE49-F238E27FC236}">
              <a16:creationId xmlns:a16="http://schemas.microsoft.com/office/drawing/2014/main" id="{D230036D-5F5C-4DF1-846F-C1390963B04E}"/>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79C20DD5-4DD5-4F10-B369-0DB96BA89AF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887A26CD-3BA5-430A-9AF4-DBB72728D8E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180442A0-8F2D-4DC8-8B21-D46A2EDE570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FDFD7FB1-BB65-41C4-89BD-B1E7F6CFD27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F18F94B8-67D7-4FF1-8AE2-C3CC539383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53975</xdr:rowOff>
    </xdr:from>
    <xdr:to>
      <xdr:col>85</xdr:col>
      <xdr:colOff>177800</xdr:colOff>
      <xdr:row>59</xdr:row>
      <xdr:rowOff>155575</xdr:rowOff>
    </xdr:to>
    <xdr:sp macro="" textlink="">
      <xdr:nvSpPr>
        <xdr:cNvPr id="639" name="楕円 638">
          <a:extLst>
            <a:ext uri="{FF2B5EF4-FFF2-40B4-BE49-F238E27FC236}">
              <a16:creationId xmlns:a16="http://schemas.microsoft.com/office/drawing/2014/main" id="{53276B26-9C3B-463A-BB7C-7109D6E2ED93}"/>
            </a:ext>
          </a:extLst>
        </xdr:cNvPr>
        <xdr:cNvSpPr/>
      </xdr:nvSpPr>
      <xdr:spPr>
        <a:xfrm>
          <a:off x="16268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76852</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1C0CF10E-8729-4D46-B024-614C61BD2A6B}"/>
            </a:ext>
          </a:extLst>
        </xdr:cNvPr>
        <xdr:cNvSpPr txBox="1"/>
      </xdr:nvSpPr>
      <xdr:spPr>
        <a:xfrm>
          <a:off x="16357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641" name="楕円 640">
          <a:extLst>
            <a:ext uri="{FF2B5EF4-FFF2-40B4-BE49-F238E27FC236}">
              <a16:creationId xmlns:a16="http://schemas.microsoft.com/office/drawing/2014/main" id="{42AB4266-F861-4B34-8EBD-BD4340872EE1}"/>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104775</xdr:rowOff>
    </xdr:to>
    <xdr:cxnSp macro="">
      <xdr:nvCxnSpPr>
        <xdr:cNvPr id="642" name="直線コネクタ 641">
          <a:extLst>
            <a:ext uri="{FF2B5EF4-FFF2-40B4-BE49-F238E27FC236}">
              <a16:creationId xmlns:a16="http://schemas.microsoft.com/office/drawing/2014/main" id="{F08BF2C1-C0F2-483B-BDDD-20B9B4A4203F}"/>
            </a:ext>
          </a:extLst>
        </xdr:cNvPr>
        <xdr:cNvCxnSpPr/>
      </xdr:nvCxnSpPr>
      <xdr:spPr>
        <a:xfrm>
          <a:off x="15481300" y="101727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10160</xdr:rowOff>
    </xdr:from>
    <xdr:to>
      <xdr:col>76</xdr:col>
      <xdr:colOff>165100</xdr:colOff>
      <xdr:row>57</xdr:row>
      <xdr:rowOff>111760</xdr:rowOff>
    </xdr:to>
    <xdr:sp macro="" textlink="">
      <xdr:nvSpPr>
        <xdr:cNvPr id="643" name="楕円 642">
          <a:extLst>
            <a:ext uri="{FF2B5EF4-FFF2-40B4-BE49-F238E27FC236}">
              <a16:creationId xmlns:a16="http://schemas.microsoft.com/office/drawing/2014/main" id="{F4E29257-DB7B-4507-B726-F7CA489AE830}"/>
            </a:ext>
          </a:extLst>
        </xdr:cNvPr>
        <xdr:cNvSpPr/>
      </xdr:nvSpPr>
      <xdr:spPr>
        <a:xfrm>
          <a:off x="14541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60960</xdr:rowOff>
    </xdr:from>
    <xdr:to>
      <xdr:col>81</xdr:col>
      <xdr:colOff>50800</xdr:colOff>
      <xdr:row>59</xdr:row>
      <xdr:rowOff>57150</xdr:rowOff>
    </xdr:to>
    <xdr:cxnSp macro="">
      <xdr:nvCxnSpPr>
        <xdr:cNvPr id="644" name="直線コネクタ 643">
          <a:extLst>
            <a:ext uri="{FF2B5EF4-FFF2-40B4-BE49-F238E27FC236}">
              <a16:creationId xmlns:a16="http://schemas.microsoft.com/office/drawing/2014/main" id="{67402018-9EBA-4CF3-A7C5-69A93BF41CFE}"/>
            </a:ext>
          </a:extLst>
        </xdr:cNvPr>
        <xdr:cNvCxnSpPr/>
      </xdr:nvCxnSpPr>
      <xdr:spPr>
        <a:xfrm>
          <a:off x="14592300" y="9833610"/>
          <a:ext cx="8890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78740</xdr:rowOff>
    </xdr:from>
    <xdr:to>
      <xdr:col>72</xdr:col>
      <xdr:colOff>38100</xdr:colOff>
      <xdr:row>59</xdr:row>
      <xdr:rowOff>8890</xdr:rowOff>
    </xdr:to>
    <xdr:sp macro="" textlink="">
      <xdr:nvSpPr>
        <xdr:cNvPr id="645" name="楕円 644">
          <a:extLst>
            <a:ext uri="{FF2B5EF4-FFF2-40B4-BE49-F238E27FC236}">
              <a16:creationId xmlns:a16="http://schemas.microsoft.com/office/drawing/2014/main" id="{722E864B-C11D-4EBB-A1B0-0555274242B2}"/>
            </a:ext>
          </a:extLst>
        </xdr:cNvPr>
        <xdr:cNvSpPr/>
      </xdr:nvSpPr>
      <xdr:spPr>
        <a:xfrm>
          <a:off x="13652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60960</xdr:rowOff>
    </xdr:from>
    <xdr:to>
      <xdr:col>76</xdr:col>
      <xdr:colOff>114300</xdr:colOff>
      <xdr:row>58</xdr:row>
      <xdr:rowOff>129540</xdr:rowOff>
    </xdr:to>
    <xdr:cxnSp macro="">
      <xdr:nvCxnSpPr>
        <xdr:cNvPr id="646" name="直線コネクタ 645">
          <a:extLst>
            <a:ext uri="{FF2B5EF4-FFF2-40B4-BE49-F238E27FC236}">
              <a16:creationId xmlns:a16="http://schemas.microsoft.com/office/drawing/2014/main" id="{13D25686-D3A2-44AD-9DC9-8C3214A79C1D}"/>
            </a:ext>
          </a:extLst>
        </xdr:cNvPr>
        <xdr:cNvCxnSpPr/>
      </xdr:nvCxnSpPr>
      <xdr:spPr>
        <a:xfrm flipV="1">
          <a:off x="13703300" y="983361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133985</xdr:rowOff>
    </xdr:from>
    <xdr:to>
      <xdr:col>67</xdr:col>
      <xdr:colOff>101600</xdr:colOff>
      <xdr:row>59</xdr:row>
      <xdr:rowOff>64135</xdr:rowOff>
    </xdr:to>
    <xdr:sp macro="" textlink="">
      <xdr:nvSpPr>
        <xdr:cNvPr id="647" name="楕円 646">
          <a:extLst>
            <a:ext uri="{FF2B5EF4-FFF2-40B4-BE49-F238E27FC236}">
              <a16:creationId xmlns:a16="http://schemas.microsoft.com/office/drawing/2014/main" id="{17007579-4F8F-49A0-B9E2-0BDB1B3D3D78}"/>
            </a:ext>
          </a:extLst>
        </xdr:cNvPr>
        <xdr:cNvSpPr/>
      </xdr:nvSpPr>
      <xdr:spPr>
        <a:xfrm>
          <a:off x="12763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129540</xdr:rowOff>
    </xdr:from>
    <xdr:to>
      <xdr:col>71</xdr:col>
      <xdr:colOff>177800</xdr:colOff>
      <xdr:row>59</xdr:row>
      <xdr:rowOff>13335</xdr:rowOff>
    </xdr:to>
    <xdr:cxnSp macro="">
      <xdr:nvCxnSpPr>
        <xdr:cNvPr id="648" name="直線コネクタ 647">
          <a:extLst>
            <a:ext uri="{FF2B5EF4-FFF2-40B4-BE49-F238E27FC236}">
              <a16:creationId xmlns:a16="http://schemas.microsoft.com/office/drawing/2014/main" id="{C513A78D-9516-4486-A976-90FEDD31E3D5}"/>
            </a:ext>
          </a:extLst>
        </xdr:cNvPr>
        <xdr:cNvCxnSpPr/>
      </xdr:nvCxnSpPr>
      <xdr:spPr>
        <a:xfrm flipV="1">
          <a:off x="12814300" y="1007364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49" name="n_1aveValue【学校施設】&#10;有形固定資産減価償却率">
          <a:extLst>
            <a:ext uri="{FF2B5EF4-FFF2-40B4-BE49-F238E27FC236}">
              <a16:creationId xmlns:a16="http://schemas.microsoft.com/office/drawing/2014/main" id="{FA5E1BBE-EA7B-4D23-9374-A995E57EC986}"/>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650" name="n_2aveValue【学校施設】&#10;有形固定資産減価償却率">
          <a:extLst>
            <a:ext uri="{FF2B5EF4-FFF2-40B4-BE49-F238E27FC236}">
              <a16:creationId xmlns:a16="http://schemas.microsoft.com/office/drawing/2014/main" id="{20F43229-A48C-433F-A89C-A76AAABAD4CE}"/>
            </a:ext>
          </a:extLst>
        </xdr:cNvPr>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651" name="n_3aveValue【学校施設】&#10;有形固定資産減価償却率">
          <a:extLst>
            <a:ext uri="{FF2B5EF4-FFF2-40B4-BE49-F238E27FC236}">
              <a16:creationId xmlns:a16="http://schemas.microsoft.com/office/drawing/2014/main" id="{1D4372F4-E903-4F0A-A2D6-82B6C1F4063B}"/>
            </a:ext>
          </a:extLst>
        </xdr:cNvPr>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652" name="n_4aveValue【学校施設】&#10;有形固定資産減価償却率">
          <a:extLst>
            <a:ext uri="{FF2B5EF4-FFF2-40B4-BE49-F238E27FC236}">
              <a16:creationId xmlns:a16="http://schemas.microsoft.com/office/drawing/2014/main" id="{C745B5D5-B5DB-4714-91C9-9682DAE3B56E}"/>
            </a:ext>
          </a:extLst>
        </xdr:cNvPr>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653" name="n_1mainValue【学校施設】&#10;有形固定資産減価償却率">
          <a:extLst>
            <a:ext uri="{FF2B5EF4-FFF2-40B4-BE49-F238E27FC236}">
              <a16:creationId xmlns:a16="http://schemas.microsoft.com/office/drawing/2014/main" id="{37C6FCD4-B36F-4207-843F-29A8E28E03F3}"/>
            </a:ext>
          </a:extLst>
        </xdr:cNvPr>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128287</xdr:rowOff>
    </xdr:from>
    <xdr:ext cx="405111" cy="259045"/>
    <xdr:sp macro="" textlink="">
      <xdr:nvSpPr>
        <xdr:cNvPr id="654" name="n_2mainValue【学校施設】&#10;有形固定資産減価償却率">
          <a:extLst>
            <a:ext uri="{FF2B5EF4-FFF2-40B4-BE49-F238E27FC236}">
              <a16:creationId xmlns:a16="http://schemas.microsoft.com/office/drawing/2014/main" id="{B3369591-4998-4A97-B088-FDFB6B3C312A}"/>
            </a:ext>
          </a:extLst>
        </xdr:cNvPr>
        <xdr:cNvSpPr txBox="1"/>
      </xdr:nvSpPr>
      <xdr:spPr>
        <a:xfrm>
          <a:off x="14389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25417</xdr:rowOff>
    </xdr:from>
    <xdr:ext cx="405111" cy="259045"/>
    <xdr:sp macro="" textlink="">
      <xdr:nvSpPr>
        <xdr:cNvPr id="655" name="n_3mainValue【学校施設】&#10;有形固定資産減価償却率">
          <a:extLst>
            <a:ext uri="{FF2B5EF4-FFF2-40B4-BE49-F238E27FC236}">
              <a16:creationId xmlns:a16="http://schemas.microsoft.com/office/drawing/2014/main" id="{18EB3B47-79B6-4303-87B9-14E85243EB8C}"/>
            </a:ext>
          </a:extLst>
        </xdr:cNvPr>
        <xdr:cNvSpPr txBox="1"/>
      </xdr:nvSpPr>
      <xdr:spPr>
        <a:xfrm>
          <a:off x="13500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80662</xdr:rowOff>
    </xdr:from>
    <xdr:ext cx="405111" cy="259045"/>
    <xdr:sp macro="" textlink="">
      <xdr:nvSpPr>
        <xdr:cNvPr id="656" name="n_4mainValue【学校施設】&#10;有形固定資産減価償却率">
          <a:extLst>
            <a:ext uri="{FF2B5EF4-FFF2-40B4-BE49-F238E27FC236}">
              <a16:creationId xmlns:a16="http://schemas.microsoft.com/office/drawing/2014/main" id="{E8380A5F-ACC1-4843-8FAC-E4C3740E634C}"/>
            </a:ext>
          </a:extLst>
        </xdr:cNvPr>
        <xdr:cNvSpPr txBox="1"/>
      </xdr:nvSpPr>
      <xdr:spPr>
        <a:xfrm>
          <a:off x="12611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39131F5B-DA3B-4996-BC5D-00C7EA3CA9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235786CF-6E32-4204-8B38-B252E164406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5D62845-12E7-4911-85A1-3C52433EFEE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E88A04A3-51C8-48F8-BC01-D4EE33964AD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FA763B1F-753B-4563-A72C-22CAE3BAFB4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3C1CE480-65D9-4434-806F-B7AEEAB7022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DC06D088-0E97-409A-A16B-83C856A3872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65B38B8-6B01-4881-9118-AC5FA452766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19033B82-40FF-4584-885A-D00DA57E162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DE98D212-1D49-4325-A82F-08FE5169163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a:extLst>
            <a:ext uri="{FF2B5EF4-FFF2-40B4-BE49-F238E27FC236}">
              <a16:creationId xmlns:a16="http://schemas.microsoft.com/office/drawing/2014/main" id="{652FF8C7-9F35-4A04-A826-CC192D5AF78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a:extLst>
            <a:ext uri="{FF2B5EF4-FFF2-40B4-BE49-F238E27FC236}">
              <a16:creationId xmlns:a16="http://schemas.microsoft.com/office/drawing/2014/main" id="{F64AAC4F-0CF7-41A7-AB1B-F4F9DADAD87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a:extLst>
            <a:ext uri="{FF2B5EF4-FFF2-40B4-BE49-F238E27FC236}">
              <a16:creationId xmlns:a16="http://schemas.microsoft.com/office/drawing/2014/main" id="{67259898-E8D5-48B2-81B1-5805074832A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a:extLst>
            <a:ext uri="{FF2B5EF4-FFF2-40B4-BE49-F238E27FC236}">
              <a16:creationId xmlns:a16="http://schemas.microsoft.com/office/drawing/2014/main" id="{1E18DBB6-0C41-4ABF-8050-DC87B36B7F2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a:extLst>
            <a:ext uri="{FF2B5EF4-FFF2-40B4-BE49-F238E27FC236}">
              <a16:creationId xmlns:a16="http://schemas.microsoft.com/office/drawing/2014/main" id="{31C835C3-CCB9-47E3-84E7-E904D00B1AD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a:extLst>
            <a:ext uri="{FF2B5EF4-FFF2-40B4-BE49-F238E27FC236}">
              <a16:creationId xmlns:a16="http://schemas.microsoft.com/office/drawing/2014/main" id="{079E5E53-5C81-47D4-94C3-E0EDB9F2E4A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a:extLst>
            <a:ext uri="{FF2B5EF4-FFF2-40B4-BE49-F238E27FC236}">
              <a16:creationId xmlns:a16="http://schemas.microsoft.com/office/drawing/2014/main" id="{3886C037-D211-47BF-AE9E-DC11742B237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a:extLst>
            <a:ext uri="{FF2B5EF4-FFF2-40B4-BE49-F238E27FC236}">
              <a16:creationId xmlns:a16="http://schemas.microsoft.com/office/drawing/2014/main" id="{66D74717-524B-401D-90D1-2B297DD184A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a:extLst>
            <a:ext uri="{FF2B5EF4-FFF2-40B4-BE49-F238E27FC236}">
              <a16:creationId xmlns:a16="http://schemas.microsoft.com/office/drawing/2014/main" id="{B0F35565-4C78-4765-B947-6E4834F31DC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76" name="テキスト ボックス 675">
          <a:extLst>
            <a:ext uri="{FF2B5EF4-FFF2-40B4-BE49-F238E27FC236}">
              <a16:creationId xmlns:a16="http://schemas.microsoft.com/office/drawing/2014/main" id="{7246C824-8CAE-4D21-B1C7-443B375A8B04}"/>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a:extLst>
            <a:ext uri="{FF2B5EF4-FFF2-40B4-BE49-F238E27FC236}">
              <a16:creationId xmlns:a16="http://schemas.microsoft.com/office/drawing/2014/main" id="{C867E479-96F7-4F46-961E-970F76E0423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8" name="テキスト ボックス 677">
          <a:extLst>
            <a:ext uri="{FF2B5EF4-FFF2-40B4-BE49-F238E27FC236}">
              <a16:creationId xmlns:a16="http://schemas.microsoft.com/office/drawing/2014/main" id="{DE0A29CB-CD78-4518-B82A-9C6077E8E45B}"/>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B384D907-4667-43CD-B42A-8A0AC8717E9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0" name="テキスト ボックス 679">
          <a:extLst>
            <a:ext uri="{FF2B5EF4-FFF2-40B4-BE49-F238E27FC236}">
              <a16:creationId xmlns:a16="http://schemas.microsoft.com/office/drawing/2014/main" id="{4EAB987E-AAAE-4D8F-A449-38B095C06E6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8F8A3B0E-3E51-4886-A10A-90CBCA7467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33963</xdr:rowOff>
    </xdr:from>
    <xdr:to>
      <xdr:col>116</xdr:col>
      <xdr:colOff>62864</xdr:colOff>
      <xdr:row>63</xdr:row>
      <xdr:rowOff>159585</xdr:rowOff>
    </xdr:to>
    <xdr:cxnSp macro="">
      <xdr:nvCxnSpPr>
        <xdr:cNvPr id="682" name="直線コネクタ 681">
          <a:extLst>
            <a:ext uri="{FF2B5EF4-FFF2-40B4-BE49-F238E27FC236}">
              <a16:creationId xmlns:a16="http://schemas.microsoft.com/office/drawing/2014/main" id="{EC8BE50B-6C23-4914-8C17-1F88504EEBCE}"/>
            </a:ext>
          </a:extLst>
        </xdr:cNvPr>
        <xdr:cNvCxnSpPr/>
      </xdr:nvCxnSpPr>
      <xdr:spPr>
        <a:xfrm flipV="1">
          <a:off x="22160864" y="10320963"/>
          <a:ext cx="0" cy="63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163412</xdr:rowOff>
    </xdr:from>
    <xdr:ext cx="469744" cy="259045"/>
    <xdr:sp macro="" textlink="">
      <xdr:nvSpPr>
        <xdr:cNvPr id="683" name="【学校施設】&#10;一人当たり面積最小値テキスト">
          <a:extLst>
            <a:ext uri="{FF2B5EF4-FFF2-40B4-BE49-F238E27FC236}">
              <a16:creationId xmlns:a16="http://schemas.microsoft.com/office/drawing/2014/main" id="{92C54824-C540-481C-8F01-643E23E07828}"/>
            </a:ext>
          </a:extLst>
        </xdr:cNvPr>
        <xdr:cNvSpPr txBox="1"/>
      </xdr:nvSpPr>
      <xdr:spPr>
        <a:xfrm>
          <a:off x="22199600" y="1096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159585</xdr:rowOff>
    </xdr:from>
    <xdr:to>
      <xdr:col>116</xdr:col>
      <xdr:colOff>152400</xdr:colOff>
      <xdr:row>63</xdr:row>
      <xdr:rowOff>159585</xdr:rowOff>
    </xdr:to>
    <xdr:cxnSp macro="">
      <xdr:nvCxnSpPr>
        <xdr:cNvPr id="684" name="直線コネクタ 683">
          <a:extLst>
            <a:ext uri="{FF2B5EF4-FFF2-40B4-BE49-F238E27FC236}">
              <a16:creationId xmlns:a16="http://schemas.microsoft.com/office/drawing/2014/main" id="{01C434E2-DBB9-4102-ACF3-58777FB19510}"/>
            </a:ext>
          </a:extLst>
        </xdr:cNvPr>
        <xdr:cNvCxnSpPr/>
      </xdr:nvCxnSpPr>
      <xdr:spPr>
        <a:xfrm>
          <a:off x="22072600" y="109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152090</xdr:rowOff>
    </xdr:from>
    <xdr:ext cx="469744" cy="259045"/>
    <xdr:sp macro="" textlink="">
      <xdr:nvSpPr>
        <xdr:cNvPr id="685" name="【学校施設】&#10;一人当たり面積最大値テキスト">
          <a:extLst>
            <a:ext uri="{FF2B5EF4-FFF2-40B4-BE49-F238E27FC236}">
              <a16:creationId xmlns:a16="http://schemas.microsoft.com/office/drawing/2014/main" id="{58368ED2-165D-442D-BFE7-3D1ACBA95406}"/>
            </a:ext>
          </a:extLst>
        </xdr:cNvPr>
        <xdr:cNvSpPr txBox="1"/>
      </xdr:nvSpPr>
      <xdr:spPr>
        <a:xfrm>
          <a:off x="22199600" y="1009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33963</xdr:rowOff>
    </xdr:from>
    <xdr:to>
      <xdr:col>116</xdr:col>
      <xdr:colOff>152400</xdr:colOff>
      <xdr:row>60</xdr:row>
      <xdr:rowOff>33963</xdr:rowOff>
    </xdr:to>
    <xdr:cxnSp macro="">
      <xdr:nvCxnSpPr>
        <xdr:cNvPr id="686" name="直線コネクタ 685">
          <a:extLst>
            <a:ext uri="{FF2B5EF4-FFF2-40B4-BE49-F238E27FC236}">
              <a16:creationId xmlns:a16="http://schemas.microsoft.com/office/drawing/2014/main" id="{EC71A049-403F-4801-BF5E-D8216A8BFCA8}"/>
            </a:ext>
          </a:extLst>
        </xdr:cNvPr>
        <xdr:cNvCxnSpPr/>
      </xdr:nvCxnSpPr>
      <xdr:spPr>
        <a:xfrm>
          <a:off x="22072600" y="10320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152090</xdr:rowOff>
    </xdr:from>
    <xdr:ext cx="469744" cy="259045"/>
    <xdr:sp macro="" textlink="">
      <xdr:nvSpPr>
        <xdr:cNvPr id="687" name="【学校施設】&#10;一人当たり面積平均値テキスト">
          <a:extLst>
            <a:ext uri="{FF2B5EF4-FFF2-40B4-BE49-F238E27FC236}">
              <a16:creationId xmlns:a16="http://schemas.microsoft.com/office/drawing/2014/main" id="{20D2C186-D2F6-436E-9CC0-82EF00AD484D}"/>
            </a:ext>
          </a:extLst>
        </xdr:cNvPr>
        <xdr:cNvSpPr txBox="1"/>
      </xdr:nvSpPr>
      <xdr:spPr>
        <a:xfrm>
          <a:off x="22199600" y="1078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2213</xdr:rowOff>
    </xdr:from>
    <xdr:to>
      <xdr:col>116</xdr:col>
      <xdr:colOff>114300</xdr:colOff>
      <xdr:row>63</xdr:row>
      <xdr:rowOff>103813</xdr:rowOff>
    </xdr:to>
    <xdr:sp macro="" textlink="">
      <xdr:nvSpPr>
        <xdr:cNvPr id="688" name="フローチャート: 判断 687">
          <a:extLst>
            <a:ext uri="{FF2B5EF4-FFF2-40B4-BE49-F238E27FC236}">
              <a16:creationId xmlns:a16="http://schemas.microsoft.com/office/drawing/2014/main" id="{E2B18ADC-FC3E-43A7-9B6E-0318A6A49BF7}"/>
            </a:ext>
          </a:extLst>
        </xdr:cNvPr>
        <xdr:cNvSpPr/>
      </xdr:nvSpPr>
      <xdr:spPr>
        <a:xfrm>
          <a:off x="22110700" y="1080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3520</xdr:rowOff>
    </xdr:from>
    <xdr:to>
      <xdr:col>112</xdr:col>
      <xdr:colOff>38100</xdr:colOff>
      <xdr:row>63</xdr:row>
      <xdr:rowOff>105120</xdr:rowOff>
    </xdr:to>
    <xdr:sp macro="" textlink="">
      <xdr:nvSpPr>
        <xdr:cNvPr id="689" name="フローチャート: 判断 688">
          <a:extLst>
            <a:ext uri="{FF2B5EF4-FFF2-40B4-BE49-F238E27FC236}">
              <a16:creationId xmlns:a16="http://schemas.microsoft.com/office/drawing/2014/main" id="{465C86BB-7C07-4822-B6E6-53EC73D9E676}"/>
            </a:ext>
          </a:extLst>
        </xdr:cNvPr>
        <xdr:cNvSpPr/>
      </xdr:nvSpPr>
      <xdr:spPr>
        <a:xfrm>
          <a:off x="21272500" y="1080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163431</xdr:rowOff>
    </xdr:from>
    <xdr:to>
      <xdr:col>107</xdr:col>
      <xdr:colOff>101600</xdr:colOff>
      <xdr:row>63</xdr:row>
      <xdr:rowOff>93581</xdr:rowOff>
    </xdr:to>
    <xdr:sp macro="" textlink="">
      <xdr:nvSpPr>
        <xdr:cNvPr id="690" name="フローチャート: 判断 689">
          <a:extLst>
            <a:ext uri="{FF2B5EF4-FFF2-40B4-BE49-F238E27FC236}">
              <a16:creationId xmlns:a16="http://schemas.microsoft.com/office/drawing/2014/main" id="{FF7C9CA6-A280-4C17-AD52-EB0C7F33EEE0}"/>
            </a:ext>
          </a:extLst>
        </xdr:cNvPr>
        <xdr:cNvSpPr/>
      </xdr:nvSpPr>
      <xdr:spPr>
        <a:xfrm>
          <a:off x="20383500" y="1079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4064</xdr:rowOff>
    </xdr:from>
    <xdr:to>
      <xdr:col>102</xdr:col>
      <xdr:colOff>165100</xdr:colOff>
      <xdr:row>63</xdr:row>
      <xdr:rowOff>105664</xdr:rowOff>
    </xdr:to>
    <xdr:sp macro="" textlink="">
      <xdr:nvSpPr>
        <xdr:cNvPr id="691" name="フローチャート: 判断 690">
          <a:extLst>
            <a:ext uri="{FF2B5EF4-FFF2-40B4-BE49-F238E27FC236}">
              <a16:creationId xmlns:a16="http://schemas.microsoft.com/office/drawing/2014/main" id="{0C75B578-8064-443D-B6AF-B844A44CD437}"/>
            </a:ext>
          </a:extLst>
        </xdr:cNvPr>
        <xdr:cNvSpPr/>
      </xdr:nvSpPr>
      <xdr:spPr>
        <a:xfrm>
          <a:off x="19494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169091</xdr:rowOff>
    </xdr:from>
    <xdr:to>
      <xdr:col>98</xdr:col>
      <xdr:colOff>38100</xdr:colOff>
      <xdr:row>63</xdr:row>
      <xdr:rowOff>99241</xdr:rowOff>
    </xdr:to>
    <xdr:sp macro="" textlink="">
      <xdr:nvSpPr>
        <xdr:cNvPr id="692" name="フローチャート: 判断 691">
          <a:extLst>
            <a:ext uri="{FF2B5EF4-FFF2-40B4-BE49-F238E27FC236}">
              <a16:creationId xmlns:a16="http://schemas.microsoft.com/office/drawing/2014/main" id="{1933FF83-DF7A-41E3-BDEF-D408DC30A721}"/>
            </a:ext>
          </a:extLst>
        </xdr:cNvPr>
        <xdr:cNvSpPr/>
      </xdr:nvSpPr>
      <xdr:spPr>
        <a:xfrm>
          <a:off x="18605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1400EF5C-044B-4530-8135-B25CD26B26C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8FDD948D-3672-443D-BFE0-D937BBB17E1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8A481B37-53A8-4BA5-9940-212FFBCD53A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36B6360A-F309-4CCB-A635-EC0444C0C74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C34DE242-AAD0-4DE8-AF49-7B0F9433878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120541</xdr:rowOff>
    </xdr:from>
    <xdr:to>
      <xdr:col>116</xdr:col>
      <xdr:colOff>114300</xdr:colOff>
      <xdr:row>63</xdr:row>
      <xdr:rowOff>50691</xdr:rowOff>
    </xdr:to>
    <xdr:sp macro="" textlink="">
      <xdr:nvSpPr>
        <xdr:cNvPr id="698" name="楕円 697">
          <a:extLst>
            <a:ext uri="{FF2B5EF4-FFF2-40B4-BE49-F238E27FC236}">
              <a16:creationId xmlns:a16="http://schemas.microsoft.com/office/drawing/2014/main" id="{0430B17A-EF55-48AC-BBE6-AEAE98C8BA35}"/>
            </a:ext>
          </a:extLst>
        </xdr:cNvPr>
        <xdr:cNvSpPr/>
      </xdr:nvSpPr>
      <xdr:spPr>
        <a:xfrm>
          <a:off x="22110700" y="107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143418</xdr:rowOff>
    </xdr:from>
    <xdr:ext cx="469744" cy="259045"/>
    <xdr:sp macro="" textlink="">
      <xdr:nvSpPr>
        <xdr:cNvPr id="699" name="【学校施設】&#10;一人当たり面積該当値テキスト">
          <a:extLst>
            <a:ext uri="{FF2B5EF4-FFF2-40B4-BE49-F238E27FC236}">
              <a16:creationId xmlns:a16="http://schemas.microsoft.com/office/drawing/2014/main" id="{89C406BE-3C72-4B6A-8730-59F80568AB2F}"/>
            </a:ext>
          </a:extLst>
        </xdr:cNvPr>
        <xdr:cNvSpPr txBox="1"/>
      </xdr:nvSpPr>
      <xdr:spPr>
        <a:xfrm>
          <a:off x="22199600" y="1060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126093</xdr:rowOff>
    </xdr:from>
    <xdr:to>
      <xdr:col>112</xdr:col>
      <xdr:colOff>38100</xdr:colOff>
      <xdr:row>63</xdr:row>
      <xdr:rowOff>56243</xdr:rowOff>
    </xdr:to>
    <xdr:sp macro="" textlink="">
      <xdr:nvSpPr>
        <xdr:cNvPr id="700" name="楕円 699">
          <a:extLst>
            <a:ext uri="{FF2B5EF4-FFF2-40B4-BE49-F238E27FC236}">
              <a16:creationId xmlns:a16="http://schemas.microsoft.com/office/drawing/2014/main" id="{D78AFF12-00BD-4109-92DD-198A42457484}"/>
            </a:ext>
          </a:extLst>
        </xdr:cNvPr>
        <xdr:cNvSpPr/>
      </xdr:nvSpPr>
      <xdr:spPr>
        <a:xfrm>
          <a:off x="21272500" y="1075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171341</xdr:rowOff>
    </xdr:from>
    <xdr:to>
      <xdr:col>116</xdr:col>
      <xdr:colOff>63500</xdr:colOff>
      <xdr:row>63</xdr:row>
      <xdr:rowOff>5443</xdr:rowOff>
    </xdr:to>
    <xdr:cxnSp macro="">
      <xdr:nvCxnSpPr>
        <xdr:cNvPr id="701" name="直線コネクタ 700">
          <a:extLst>
            <a:ext uri="{FF2B5EF4-FFF2-40B4-BE49-F238E27FC236}">
              <a16:creationId xmlns:a16="http://schemas.microsoft.com/office/drawing/2014/main" id="{53598229-32D1-41B2-A6F2-E49C3D2C5ED3}"/>
            </a:ext>
          </a:extLst>
        </xdr:cNvPr>
        <xdr:cNvCxnSpPr/>
      </xdr:nvCxnSpPr>
      <xdr:spPr>
        <a:xfrm flipV="1">
          <a:off x="21323300" y="10801241"/>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131753</xdr:rowOff>
    </xdr:from>
    <xdr:to>
      <xdr:col>107</xdr:col>
      <xdr:colOff>101600</xdr:colOff>
      <xdr:row>63</xdr:row>
      <xdr:rowOff>61903</xdr:rowOff>
    </xdr:to>
    <xdr:sp macro="" textlink="">
      <xdr:nvSpPr>
        <xdr:cNvPr id="702" name="楕円 701">
          <a:extLst>
            <a:ext uri="{FF2B5EF4-FFF2-40B4-BE49-F238E27FC236}">
              <a16:creationId xmlns:a16="http://schemas.microsoft.com/office/drawing/2014/main" id="{B5FB6BDB-6EF4-4C3A-937E-89082E9F7F2B}"/>
            </a:ext>
          </a:extLst>
        </xdr:cNvPr>
        <xdr:cNvSpPr/>
      </xdr:nvSpPr>
      <xdr:spPr>
        <a:xfrm>
          <a:off x="20383500" y="107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5443</xdr:rowOff>
    </xdr:from>
    <xdr:to>
      <xdr:col>111</xdr:col>
      <xdr:colOff>177800</xdr:colOff>
      <xdr:row>63</xdr:row>
      <xdr:rowOff>11103</xdr:rowOff>
    </xdr:to>
    <xdr:cxnSp macro="">
      <xdr:nvCxnSpPr>
        <xdr:cNvPr id="703" name="直線コネクタ 702">
          <a:extLst>
            <a:ext uri="{FF2B5EF4-FFF2-40B4-BE49-F238E27FC236}">
              <a16:creationId xmlns:a16="http://schemas.microsoft.com/office/drawing/2014/main" id="{81D218B0-AE7A-47AB-BDFF-0C4631D33420}"/>
            </a:ext>
          </a:extLst>
        </xdr:cNvPr>
        <xdr:cNvCxnSpPr/>
      </xdr:nvCxnSpPr>
      <xdr:spPr>
        <a:xfrm flipV="1">
          <a:off x="20434300" y="10806793"/>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125222</xdr:rowOff>
    </xdr:from>
    <xdr:to>
      <xdr:col>102</xdr:col>
      <xdr:colOff>165100</xdr:colOff>
      <xdr:row>56</xdr:row>
      <xdr:rowOff>55372</xdr:rowOff>
    </xdr:to>
    <xdr:sp macro="" textlink="">
      <xdr:nvSpPr>
        <xdr:cNvPr id="704" name="楕円 703">
          <a:extLst>
            <a:ext uri="{FF2B5EF4-FFF2-40B4-BE49-F238E27FC236}">
              <a16:creationId xmlns:a16="http://schemas.microsoft.com/office/drawing/2014/main" id="{07539560-686F-45AE-8376-DFC75E00FB67}"/>
            </a:ext>
          </a:extLst>
        </xdr:cNvPr>
        <xdr:cNvSpPr/>
      </xdr:nvSpPr>
      <xdr:spPr>
        <a:xfrm>
          <a:off x="194945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4572</xdr:rowOff>
    </xdr:from>
    <xdr:to>
      <xdr:col>107</xdr:col>
      <xdr:colOff>50800</xdr:colOff>
      <xdr:row>63</xdr:row>
      <xdr:rowOff>11103</xdr:rowOff>
    </xdr:to>
    <xdr:cxnSp macro="">
      <xdr:nvCxnSpPr>
        <xdr:cNvPr id="705" name="直線コネクタ 704">
          <a:extLst>
            <a:ext uri="{FF2B5EF4-FFF2-40B4-BE49-F238E27FC236}">
              <a16:creationId xmlns:a16="http://schemas.microsoft.com/office/drawing/2014/main" id="{F30BDFD9-5426-49FD-ACD9-81F576D4CC74}"/>
            </a:ext>
          </a:extLst>
        </xdr:cNvPr>
        <xdr:cNvCxnSpPr/>
      </xdr:nvCxnSpPr>
      <xdr:spPr>
        <a:xfrm>
          <a:off x="19545300" y="9605772"/>
          <a:ext cx="889000" cy="12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153089</xdr:rowOff>
    </xdr:from>
    <xdr:to>
      <xdr:col>98</xdr:col>
      <xdr:colOff>38100</xdr:colOff>
      <xdr:row>56</xdr:row>
      <xdr:rowOff>83239</xdr:rowOff>
    </xdr:to>
    <xdr:sp macro="" textlink="">
      <xdr:nvSpPr>
        <xdr:cNvPr id="706" name="楕円 705">
          <a:extLst>
            <a:ext uri="{FF2B5EF4-FFF2-40B4-BE49-F238E27FC236}">
              <a16:creationId xmlns:a16="http://schemas.microsoft.com/office/drawing/2014/main" id="{B54A511B-3D7A-4407-BC90-D2ADF1B736FA}"/>
            </a:ext>
          </a:extLst>
        </xdr:cNvPr>
        <xdr:cNvSpPr/>
      </xdr:nvSpPr>
      <xdr:spPr>
        <a:xfrm>
          <a:off x="18605500" y="95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4572</xdr:rowOff>
    </xdr:from>
    <xdr:to>
      <xdr:col>102</xdr:col>
      <xdr:colOff>114300</xdr:colOff>
      <xdr:row>56</xdr:row>
      <xdr:rowOff>32439</xdr:rowOff>
    </xdr:to>
    <xdr:cxnSp macro="">
      <xdr:nvCxnSpPr>
        <xdr:cNvPr id="707" name="直線コネクタ 706">
          <a:extLst>
            <a:ext uri="{FF2B5EF4-FFF2-40B4-BE49-F238E27FC236}">
              <a16:creationId xmlns:a16="http://schemas.microsoft.com/office/drawing/2014/main" id="{78E27897-BFC2-43AE-A94B-AA5B2839A3D1}"/>
            </a:ext>
          </a:extLst>
        </xdr:cNvPr>
        <xdr:cNvCxnSpPr/>
      </xdr:nvCxnSpPr>
      <xdr:spPr>
        <a:xfrm flipV="1">
          <a:off x="18656300" y="9605772"/>
          <a:ext cx="889000" cy="2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96247</xdr:rowOff>
    </xdr:from>
    <xdr:ext cx="469744" cy="259045"/>
    <xdr:sp macro="" textlink="">
      <xdr:nvSpPr>
        <xdr:cNvPr id="708" name="n_1aveValue【学校施設】&#10;一人当たり面積">
          <a:extLst>
            <a:ext uri="{FF2B5EF4-FFF2-40B4-BE49-F238E27FC236}">
              <a16:creationId xmlns:a16="http://schemas.microsoft.com/office/drawing/2014/main" id="{7FDA9E7B-9606-4EE3-8C62-AFC872E3C97A}"/>
            </a:ext>
          </a:extLst>
        </xdr:cNvPr>
        <xdr:cNvSpPr txBox="1"/>
      </xdr:nvSpPr>
      <xdr:spPr>
        <a:xfrm>
          <a:off x="21075727" y="1089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84708</xdr:rowOff>
    </xdr:from>
    <xdr:ext cx="469744" cy="259045"/>
    <xdr:sp macro="" textlink="">
      <xdr:nvSpPr>
        <xdr:cNvPr id="709" name="n_2aveValue【学校施設】&#10;一人当たり面積">
          <a:extLst>
            <a:ext uri="{FF2B5EF4-FFF2-40B4-BE49-F238E27FC236}">
              <a16:creationId xmlns:a16="http://schemas.microsoft.com/office/drawing/2014/main" id="{8E420CBA-D0CC-41FF-A053-D3D5ED26427F}"/>
            </a:ext>
          </a:extLst>
        </xdr:cNvPr>
        <xdr:cNvSpPr txBox="1"/>
      </xdr:nvSpPr>
      <xdr:spPr>
        <a:xfrm>
          <a:off x="20199427" y="1088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96791</xdr:rowOff>
    </xdr:from>
    <xdr:ext cx="469744" cy="259045"/>
    <xdr:sp macro="" textlink="">
      <xdr:nvSpPr>
        <xdr:cNvPr id="710" name="n_3aveValue【学校施設】&#10;一人当たり面積">
          <a:extLst>
            <a:ext uri="{FF2B5EF4-FFF2-40B4-BE49-F238E27FC236}">
              <a16:creationId xmlns:a16="http://schemas.microsoft.com/office/drawing/2014/main" id="{39D106CC-532B-48A8-AC6C-7223B16BCDEB}"/>
            </a:ext>
          </a:extLst>
        </xdr:cNvPr>
        <xdr:cNvSpPr txBox="1"/>
      </xdr:nvSpPr>
      <xdr:spPr>
        <a:xfrm>
          <a:off x="19310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90368</xdr:rowOff>
    </xdr:from>
    <xdr:ext cx="469744" cy="259045"/>
    <xdr:sp macro="" textlink="">
      <xdr:nvSpPr>
        <xdr:cNvPr id="711" name="n_4aveValue【学校施設】&#10;一人当たり面積">
          <a:extLst>
            <a:ext uri="{FF2B5EF4-FFF2-40B4-BE49-F238E27FC236}">
              <a16:creationId xmlns:a16="http://schemas.microsoft.com/office/drawing/2014/main" id="{E54BE158-D1F9-4CAA-A268-44D7C158BCC4}"/>
            </a:ext>
          </a:extLst>
        </xdr:cNvPr>
        <xdr:cNvSpPr txBox="1"/>
      </xdr:nvSpPr>
      <xdr:spPr>
        <a:xfrm>
          <a:off x="18421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72770</xdr:rowOff>
    </xdr:from>
    <xdr:ext cx="469744" cy="259045"/>
    <xdr:sp macro="" textlink="">
      <xdr:nvSpPr>
        <xdr:cNvPr id="712" name="n_1mainValue【学校施設】&#10;一人当たり面積">
          <a:extLst>
            <a:ext uri="{FF2B5EF4-FFF2-40B4-BE49-F238E27FC236}">
              <a16:creationId xmlns:a16="http://schemas.microsoft.com/office/drawing/2014/main" id="{2600794C-C5CB-46CB-8A4B-5B23FDBDE6ED}"/>
            </a:ext>
          </a:extLst>
        </xdr:cNvPr>
        <xdr:cNvSpPr txBox="1"/>
      </xdr:nvSpPr>
      <xdr:spPr>
        <a:xfrm>
          <a:off x="21075727" y="1053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78430</xdr:rowOff>
    </xdr:from>
    <xdr:ext cx="469744" cy="259045"/>
    <xdr:sp macro="" textlink="">
      <xdr:nvSpPr>
        <xdr:cNvPr id="713" name="n_2mainValue【学校施設】&#10;一人当たり面積">
          <a:extLst>
            <a:ext uri="{FF2B5EF4-FFF2-40B4-BE49-F238E27FC236}">
              <a16:creationId xmlns:a16="http://schemas.microsoft.com/office/drawing/2014/main" id="{18C15D40-A9F1-4DB1-AC7F-571CE99720FC}"/>
            </a:ext>
          </a:extLst>
        </xdr:cNvPr>
        <xdr:cNvSpPr txBox="1"/>
      </xdr:nvSpPr>
      <xdr:spPr>
        <a:xfrm>
          <a:off x="20199427" y="1053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54</xdr:row>
      <xdr:rowOff>71899</xdr:rowOff>
    </xdr:from>
    <xdr:ext cx="534377" cy="259045"/>
    <xdr:sp macro="" textlink="">
      <xdr:nvSpPr>
        <xdr:cNvPr id="714" name="n_3mainValue【学校施設】&#10;一人当たり面積">
          <a:extLst>
            <a:ext uri="{FF2B5EF4-FFF2-40B4-BE49-F238E27FC236}">
              <a16:creationId xmlns:a16="http://schemas.microsoft.com/office/drawing/2014/main" id="{AEC884A3-721B-4CF4-8D43-571701DA4894}"/>
            </a:ext>
          </a:extLst>
        </xdr:cNvPr>
        <xdr:cNvSpPr txBox="1"/>
      </xdr:nvSpPr>
      <xdr:spPr>
        <a:xfrm>
          <a:off x="19278111" y="933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54</xdr:row>
      <xdr:rowOff>99766</xdr:rowOff>
    </xdr:from>
    <xdr:ext cx="534377" cy="259045"/>
    <xdr:sp macro="" textlink="">
      <xdr:nvSpPr>
        <xdr:cNvPr id="715" name="n_4mainValue【学校施設】&#10;一人当たり面積">
          <a:extLst>
            <a:ext uri="{FF2B5EF4-FFF2-40B4-BE49-F238E27FC236}">
              <a16:creationId xmlns:a16="http://schemas.microsoft.com/office/drawing/2014/main" id="{11DCD906-319E-49F7-AD71-4FED8D71FD2B}"/>
            </a:ext>
          </a:extLst>
        </xdr:cNvPr>
        <xdr:cNvSpPr txBox="1"/>
      </xdr:nvSpPr>
      <xdr:spPr>
        <a:xfrm>
          <a:off x="18389111" y="93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50D6DB7E-F0F2-451B-973D-6B5480B0B58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EFA3BB14-3EF0-4EC1-A3C4-E6941CB289B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5EF5B0F-19AF-4274-8B06-A81D1794D1A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B6C6C475-CCC2-4B20-8115-AFD000A55D4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3959D66F-BB22-4905-ABAC-91406D087AF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A9AF3E37-9376-452D-BC92-75C83738F9E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2CDA2A4B-7981-4350-90A7-D657E1EAA30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E3FD88-8424-49DE-A804-9A12903862E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a:extLst>
            <a:ext uri="{FF2B5EF4-FFF2-40B4-BE49-F238E27FC236}">
              <a16:creationId xmlns:a16="http://schemas.microsoft.com/office/drawing/2014/main" id="{B86BCB82-1DFC-4FCA-B09D-749290EB572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a:extLst>
            <a:ext uri="{FF2B5EF4-FFF2-40B4-BE49-F238E27FC236}">
              <a16:creationId xmlns:a16="http://schemas.microsoft.com/office/drawing/2014/main" id="{F25C1331-28D5-4E3C-B0F9-7AEE82843CC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a:extLst>
            <a:ext uri="{FF2B5EF4-FFF2-40B4-BE49-F238E27FC236}">
              <a16:creationId xmlns:a16="http://schemas.microsoft.com/office/drawing/2014/main" id="{C8CACF8D-EEDC-4C67-86C1-6EBCBB9B019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a:extLst>
            <a:ext uri="{FF2B5EF4-FFF2-40B4-BE49-F238E27FC236}">
              <a16:creationId xmlns:a16="http://schemas.microsoft.com/office/drawing/2014/main" id="{14EA5B59-BB3A-4188-96DC-B0D97CAA56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a:extLst>
            <a:ext uri="{FF2B5EF4-FFF2-40B4-BE49-F238E27FC236}">
              <a16:creationId xmlns:a16="http://schemas.microsoft.com/office/drawing/2014/main" id="{9FA51A1D-85FE-43A7-8712-F711CBD2C6D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a:extLst>
            <a:ext uri="{FF2B5EF4-FFF2-40B4-BE49-F238E27FC236}">
              <a16:creationId xmlns:a16="http://schemas.microsoft.com/office/drawing/2014/main" id="{17741DFE-A529-4128-A6C4-232BE364FF8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a:extLst>
            <a:ext uri="{FF2B5EF4-FFF2-40B4-BE49-F238E27FC236}">
              <a16:creationId xmlns:a16="http://schemas.microsoft.com/office/drawing/2014/main" id="{74A3C622-C081-409A-99F5-90CF04BAB78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a:extLst>
            <a:ext uri="{FF2B5EF4-FFF2-40B4-BE49-F238E27FC236}">
              <a16:creationId xmlns:a16="http://schemas.microsoft.com/office/drawing/2014/main" id="{1CE1AB7D-35A5-402C-BB6F-FCA5B52FF4E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39B5F5B6-F61C-4539-9E34-DB14660E4A6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6EFDFF09-06F9-4921-9034-74253F60050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A9711B7E-604D-4EAF-9727-65CF7C2987A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5E2FD52C-77E5-453B-81C7-978677878E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A52A7EA8-1508-45C7-BE81-1095A349F12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A8BE3013-AF00-4E5A-A2E3-132F60BA737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FC022ECC-0E65-45FB-9A68-FC1C6D4D866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C1574EF5-E910-43BE-A0DF-4542599A10D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51A1A5E8-D53A-46E1-BC91-ED2FE8D4431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75A33B46-98FD-4671-ACBC-B8C78E847D9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03601F34-84D7-4791-BB54-108A4BCC416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D183C28D-9284-4BDA-B6AA-5B669CA41EA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91A3116F-AE5D-4890-89DE-D035AA3A2B6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33E6B5E7-A1BD-47D0-9FCA-FE76B14CBA0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039039EB-CFA2-4F09-B531-CD3E5357381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099096F0-0E46-4467-819E-EC9006E0F90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636533B4-2D47-4E17-BCE2-25435913921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A40D4C0B-263D-4387-A008-4FCF440E5F2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97C296A2-BF21-4D6C-ABE7-49320AE4143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6499C885-25F4-4D6B-8E18-C4F6EC59A15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8471A957-30D3-45B2-88E1-FFFBA193539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7D175E7E-6C79-4D0F-9796-67C5A4D1E2E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BA44DE87-02D4-4703-BE9C-16ACC80AFD9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651FD19F-4BC8-42DD-A551-AE7FE673F49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a:extLst>
            <a:ext uri="{FF2B5EF4-FFF2-40B4-BE49-F238E27FC236}">
              <a16:creationId xmlns:a16="http://schemas.microsoft.com/office/drawing/2014/main" id="{66551433-9678-4030-AC1D-0AE0C95EAB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7" name="直線コネクタ 756">
          <a:extLst>
            <a:ext uri="{FF2B5EF4-FFF2-40B4-BE49-F238E27FC236}">
              <a16:creationId xmlns:a16="http://schemas.microsoft.com/office/drawing/2014/main" id="{B9E97CC3-00DB-431C-9D75-1D712203CF0A}"/>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8" name="【公民館】&#10;有形固定資産減価償却率最小値テキスト">
          <a:extLst>
            <a:ext uri="{FF2B5EF4-FFF2-40B4-BE49-F238E27FC236}">
              <a16:creationId xmlns:a16="http://schemas.microsoft.com/office/drawing/2014/main" id="{2CC417C5-BB34-441A-B0EC-C11783A5E24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9" name="直線コネクタ 758">
          <a:extLst>
            <a:ext uri="{FF2B5EF4-FFF2-40B4-BE49-F238E27FC236}">
              <a16:creationId xmlns:a16="http://schemas.microsoft.com/office/drawing/2014/main" id="{5B4C6839-6C97-416F-8D4F-3C5A5D3F417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0" name="【公民館】&#10;有形固定資産減価償却率最大値テキスト">
          <a:extLst>
            <a:ext uri="{FF2B5EF4-FFF2-40B4-BE49-F238E27FC236}">
              <a16:creationId xmlns:a16="http://schemas.microsoft.com/office/drawing/2014/main" id="{5537D1BF-CCD1-4B94-A284-17578F210ABA}"/>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1" name="直線コネクタ 760">
          <a:extLst>
            <a:ext uri="{FF2B5EF4-FFF2-40B4-BE49-F238E27FC236}">
              <a16:creationId xmlns:a16="http://schemas.microsoft.com/office/drawing/2014/main" id="{8F2E24D2-25BA-4A71-AEC7-1F09489AB463}"/>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762" name="【公民館】&#10;有形固定資産減価償却率平均値テキスト">
          <a:extLst>
            <a:ext uri="{FF2B5EF4-FFF2-40B4-BE49-F238E27FC236}">
              <a16:creationId xmlns:a16="http://schemas.microsoft.com/office/drawing/2014/main" id="{1CFD003D-3C28-40A9-8760-7EB057A84B77}"/>
            </a:ext>
          </a:extLst>
        </xdr:cNvPr>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3" name="フローチャート: 判断 762">
          <a:extLst>
            <a:ext uri="{FF2B5EF4-FFF2-40B4-BE49-F238E27FC236}">
              <a16:creationId xmlns:a16="http://schemas.microsoft.com/office/drawing/2014/main" id="{226185D0-3261-4AD8-9BCC-7E2C1756C456}"/>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4" name="フローチャート: 判断 763">
          <a:extLst>
            <a:ext uri="{FF2B5EF4-FFF2-40B4-BE49-F238E27FC236}">
              <a16:creationId xmlns:a16="http://schemas.microsoft.com/office/drawing/2014/main" id="{519E0AB7-B3EC-495A-854C-C7C61E3A144E}"/>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5" name="フローチャート: 判断 764">
          <a:extLst>
            <a:ext uri="{FF2B5EF4-FFF2-40B4-BE49-F238E27FC236}">
              <a16:creationId xmlns:a16="http://schemas.microsoft.com/office/drawing/2014/main" id="{420AA1F2-683A-4855-9D45-32E0057B0CC6}"/>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6" name="フローチャート: 判断 765">
          <a:extLst>
            <a:ext uri="{FF2B5EF4-FFF2-40B4-BE49-F238E27FC236}">
              <a16:creationId xmlns:a16="http://schemas.microsoft.com/office/drawing/2014/main" id="{3BD56F45-C992-497A-9609-E0FD569321E1}"/>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7" name="フローチャート: 判断 766">
          <a:extLst>
            <a:ext uri="{FF2B5EF4-FFF2-40B4-BE49-F238E27FC236}">
              <a16:creationId xmlns:a16="http://schemas.microsoft.com/office/drawing/2014/main" id="{51140417-6777-467D-86F1-2560417C3897}"/>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E1CC02C-A1BB-4D40-9F1D-5BFD458293D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B1A292EE-4619-4BFA-A4BB-D728599728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19C30205-9F25-49EC-ABBD-829D3E856F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6CB6AB5-DAB1-4AB1-838E-DDD60264F6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A7DC2B8-CF87-482B-AF0A-286A9B7795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80918</xdr:rowOff>
    </xdr:from>
    <xdr:to>
      <xdr:col>85</xdr:col>
      <xdr:colOff>177800</xdr:colOff>
      <xdr:row>106</xdr:row>
      <xdr:rowOff>11068</xdr:rowOff>
    </xdr:to>
    <xdr:sp macro="" textlink="">
      <xdr:nvSpPr>
        <xdr:cNvPr id="773" name="楕円 772">
          <a:extLst>
            <a:ext uri="{FF2B5EF4-FFF2-40B4-BE49-F238E27FC236}">
              <a16:creationId xmlns:a16="http://schemas.microsoft.com/office/drawing/2014/main" id="{B851870C-6894-4B7C-9C9B-F871CDE8C85C}"/>
            </a:ext>
          </a:extLst>
        </xdr:cNvPr>
        <xdr:cNvSpPr/>
      </xdr:nvSpPr>
      <xdr:spPr>
        <a:xfrm>
          <a:off x="162687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103795</xdr:rowOff>
    </xdr:from>
    <xdr:ext cx="405111" cy="259045"/>
    <xdr:sp macro="" textlink="">
      <xdr:nvSpPr>
        <xdr:cNvPr id="774" name="【公民館】&#10;有形固定資産減価償却率該当値テキスト">
          <a:extLst>
            <a:ext uri="{FF2B5EF4-FFF2-40B4-BE49-F238E27FC236}">
              <a16:creationId xmlns:a16="http://schemas.microsoft.com/office/drawing/2014/main" id="{668D6DF3-27CF-4440-B68C-4831E718A892}"/>
            </a:ext>
          </a:extLst>
        </xdr:cNvPr>
        <xdr:cNvSpPr txBox="1"/>
      </xdr:nvSpPr>
      <xdr:spPr>
        <a:xfrm>
          <a:off x="16357600" y="17934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775" name="楕円 774">
          <a:extLst>
            <a:ext uri="{FF2B5EF4-FFF2-40B4-BE49-F238E27FC236}">
              <a16:creationId xmlns:a16="http://schemas.microsoft.com/office/drawing/2014/main" id="{564A5D22-1447-4749-A3E6-D6DAD013816A}"/>
            </a:ext>
          </a:extLst>
        </xdr:cNvPr>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131718</xdr:rowOff>
    </xdr:to>
    <xdr:cxnSp macro="">
      <xdr:nvCxnSpPr>
        <xdr:cNvPr id="776" name="直線コネクタ 775">
          <a:extLst>
            <a:ext uri="{FF2B5EF4-FFF2-40B4-BE49-F238E27FC236}">
              <a16:creationId xmlns:a16="http://schemas.microsoft.com/office/drawing/2014/main" id="{F7287798-7A3D-4EF0-89D9-27074F54CF7B}"/>
            </a:ext>
          </a:extLst>
        </xdr:cNvPr>
        <xdr:cNvCxnSpPr/>
      </xdr:nvCxnSpPr>
      <xdr:spPr>
        <a:xfrm>
          <a:off x="15481300" y="1810294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777" name="楕円 776">
          <a:extLst>
            <a:ext uri="{FF2B5EF4-FFF2-40B4-BE49-F238E27FC236}">
              <a16:creationId xmlns:a16="http://schemas.microsoft.com/office/drawing/2014/main" id="{58821071-5A61-466C-83B6-C718C3DACB9D}"/>
            </a:ext>
          </a:extLst>
        </xdr:cNvPr>
        <xdr:cNvSpPr/>
      </xdr:nvSpPr>
      <xdr:spPr>
        <a:xfrm>
          <a:off x="14541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90895</xdr:rowOff>
    </xdr:from>
    <xdr:to>
      <xdr:col>81</xdr:col>
      <xdr:colOff>50800</xdr:colOff>
      <xdr:row>105</xdr:row>
      <xdr:rowOff>100693</xdr:rowOff>
    </xdr:to>
    <xdr:cxnSp macro="">
      <xdr:nvCxnSpPr>
        <xdr:cNvPr id="778" name="直線コネクタ 777">
          <a:extLst>
            <a:ext uri="{FF2B5EF4-FFF2-40B4-BE49-F238E27FC236}">
              <a16:creationId xmlns:a16="http://schemas.microsoft.com/office/drawing/2014/main" id="{662786B2-FE7E-4C21-A3A8-5EF9DAC565EA}"/>
            </a:ext>
          </a:extLst>
        </xdr:cNvPr>
        <xdr:cNvCxnSpPr/>
      </xdr:nvCxnSpPr>
      <xdr:spPr>
        <a:xfrm>
          <a:off x="14592300" y="17921695"/>
          <a:ext cx="8890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31931</xdr:rowOff>
    </xdr:from>
    <xdr:to>
      <xdr:col>72</xdr:col>
      <xdr:colOff>38100</xdr:colOff>
      <xdr:row>104</xdr:row>
      <xdr:rowOff>133531</xdr:rowOff>
    </xdr:to>
    <xdr:sp macro="" textlink="">
      <xdr:nvSpPr>
        <xdr:cNvPr id="779" name="楕円 778">
          <a:extLst>
            <a:ext uri="{FF2B5EF4-FFF2-40B4-BE49-F238E27FC236}">
              <a16:creationId xmlns:a16="http://schemas.microsoft.com/office/drawing/2014/main" id="{A5BFD48C-AF7D-487F-AD2E-EDF29647BF34}"/>
            </a:ext>
          </a:extLst>
        </xdr:cNvPr>
        <xdr:cNvSpPr/>
      </xdr:nvSpPr>
      <xdr:spPr>
        <a:xfrm>
          <a:off x="13652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82731</xdr:rowOff>
    </xdr:from>
    <xdr:to>
      <xdr:col>76</xdr:col>
      <xdr:colOff>114300</xdr:colOff>
      <xdr:row>104</xdr:row>
      <xdr:rowOff>90895</xdr:rowOff>
    </xdr:to>
    <xdr:cxnSp macro="">
      <xdr:nvCxnSpPr>
        <xdr:cNvPr id="780" name="直線コネクタ 779">
          <a:extLst>
            <a:ext uri="{FF2B5EF4-FFF2-40B4-BE49-F238E27FC236}">
              <a16:creationId xmlns:a16="http://schemas.microsoft.com/office/drawing/2014/main" id="{23DB4F80-14D3-48B7-AF2A-A7DEA633D3D1}"/>
            </a:ext>
          </a:extLst>
        </xdr:cNvPr>
        <xdr:cNvCxnSpPr/>
      </xdr:nvCxnSpPr>
      <xdr:spPr>
        <a:xfrm>
          <a:off x="13703300" y="1791353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102144</xdr:rowOff>
    </xdr:from>
    <xdr:to>
      <xdr:col>67</xdr:col>
      <xdr:colOff>101600</xdr:colOff>
      <xdr:row>104</xdr:row>
      <xdr:rowOff>32294</xdr:rowOff>
    </xdr:to>
    <xdr:sp macro="" textlink="">
      <xdr:nvSpPr>
        <xdr:cNvPr id="781" name="楕円 780">
          <a:extLst>
            <a:ext uri="{FF2B5EF4-FFF2-40B4-BE49-F238E27FC236}">
              <a16:creationId xmlns:a16="http://schemas.microsoft.com/office/drawing/2014/main" id="{57F47842-12BC-43EA-ACAD-F3A9B3B1F37D}"/>
            </a:ext>
          </a:extLst>
        </xdr:cNvPr>
        <xdr:cNvSpPr/>
      </xdr:nvSpPr>
      <xdr:spPr>
        <a:xfrm>
          <a:off x="12763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152944</xdr:rowOff>
    </xdr:from>
    <xdr:to>
      <xdr:col>71</xdr:col>
      <xdr:colOff>177800</xdr:colOff>
      <xdr:row>104</xdr:row>
      <xdr:rowOff>82731</xdr:rowOff>
    </xdr:to>
    <xdr:cxnSp macro="">
      <xdr:nvCxnSpPr>
        <xdr:cNvPr id="782" name="直線コネクタ 781">
          <a:extLst>
            <a:ext uri="{FF2B5EF4-FFF2-40B4-BE49-F238E27FC236}">
              <a16:creationId xmlns:a16="http://schemas.microsoft.com/office/drawing/2014/main" id="{7BFD145D-7118-4B93-954E-B6244EACD151}"/>
            </a:ext>
          </a:extLst>
        </xdr:cNvPr>
        <xdr:cNvCxnSpPr/>
      </xdr:nvCxnSpPr>
      <xdr:spPr>
        <a:xfrm>
          <a:off x="12814300" y="1781229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783" name="n_1aveValue【公民館】&#10;有形固定資産減価償却率">
          <a:extLst>
            <a:ext uri="{FF2B5EF4-FFF2-40B4-BE49-F238E27FC236}">
              <a16:creationId xmlns:a16="http://schemas.microsoft.com/office/drawing/2014/main" id="{E2A1C1F1-66A6-4F91-B724-4E131A1D06A7}"/>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84" name="n_2aveValue【公民館】&#10;有形固定資産減価償却率">
          <a:extLst>
            <a:ext uri="{FF2B5EF4-FFF2-40B4-BE49-F238E27FC236}">
              <a16:creationId xmlns:a16="http://schemas.microsoft.com/office/drawing/2014/main" id="{0972D359-14FF-4511-97C4-F7D121FE4168}"/>
            </a:ext>
          </a:extLst>
        </xdr:cNvPr>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85" name="n_3aveValue【公民館】&#10;有形固定資産減価償却率">
          <a:extLst>
            <a:ext uri="{FF2B5EF4-FFF2-40B4-BE49-F238E27FC236}">
              <a16:creationId xmlns:a16="http://schemas.microsoft.com/office/drawing/2014/main" id="{FB4C612D-2F82-4946-A37F-6F7E5E58A37C}"/>
            </a:ext>
          </a:extLst>
        </xdr:cNvPr>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786" name="n_4aveValue【公民館】&#10;有形固定資産減価償却率">
          <a:extLst>
            <a:ext uri="{FF2B5EF4-FFF2-40B4-BE49-F238E27FC236}">
              <a16:creationId xmlns:a16="http://schemas.microsoft.com/office/drawing/2014/main" id="{43C92467-DC98-4C8D-9078-4082603CE82A}"/>
            </a:ext>
          </a:extLst>
        </xdr:cNvPr>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168020</xdr:rowOff>
    </xdr:from>
    <xdr:ext cx="405111" cy="259045"/>
    <xdr:sp macro="" textlink="">
      <xdr:nvSpPr>
        <xdr:cNvPr id="787" name="n_1mainValue【公民館】&#10;有形固定資産減価償却率">
          <a:extLst>
            <a:ext uri="{FF2B5EF4-FFF2-40B4-BE49-F238E27FC236}">
              <a16:creationId xmlns:a16="http://schemas.microsoft.com/office/drawing/2014/main" id="{9F0CE3D0-78DB-4FE6-954A-1A80DF9B0727}"/>
            </a:ext>
          </a:extLst>
        </xdr:cNvPr>
        <xdr:cNvSpPr txBox="1"/>
      </xdr:nvSpPr>
      <xdr:spPr>
        <a:xfrm>
          <a:off x="152660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788" name="n_2mainValue【公民館】&#10;有形固定資産減価償却率">
          <a:extLst>
            <a:ext uri="{FF2B5EF4-FFF2-40B4-BE49-F238E27FC236}">
              <a16:creationId xmlns:a16="http://schemas.microsoft.com/office/drawing/2014/main" id="{EDCFC7F6-5CB1-4011-A3B6-0B6A01D187FD}"/>
            </a:ext>
          </a:extLst>
        </xdr:cNvPr>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150058</xdr:rowOff>
    </xdr:from>
    <xdr:ext cx="405111" cy="259045"/>
    <xdr:sp macro="" textlink="">
      <xdr:nvSpPr>
        <xdr:cNvPr id="789" name="n_3mainValue【公民館】&#10;有形固定資産減価償却率">
          <a:extLst>
            <a:ext uri="{FF2B5EF4-FFF2-40B4-BE49-F238E27FC236}">
              <a16:creationId xmlns:a16="http://schemas.microsoft.com/office/drawing/2014/main" id="{0F908DA9-38A9-4B49-B209-E7C0AB826E8E}"/>
            </a:ext>
          </a:extLst>
        </xdr:cNvPr>
        <xdr:cNvSpPr txBox="1"/>
      </xdr:nvSpPr>
      <xdr:spPr>
        <a:xfrm>
          <a:off x="13500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48821</xdr:rowOff>
    </xdr:from>
    <xdr:ext cx="405111" cy="259045"/>
    <xdr:sp macro="" textlink="">
      <xdr:nvSpPr>
        <xdr:cNvPr id="790" name="n_4mainValue【公民館】&#10;有形固定資産減価償却率">
          <a:extLst>
            <a:ext uri="{FF2B5EF4-FFF2-40B4-BE49-F238E27FC236}">
              <a16:creationId xmlns:a16="http://schemas.microsoft.com/office/drawing/2014/main" id="{8EE34C3A-FC64-40E4-8F8E-7F8A7E4E36D5}"/>
            </a:ext>
          </a:extLst>
        </xdr:cNvPr>
        <xdr:cNvSpPr txBox="1"/>
      </xdr:nvSpPr>
      <xdr:spPr>
        <a:xfrm>
          <a:off x="12611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8529C53A-ED1D-449F-B068-782DC5B95E9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C3865EC0-8959-4091-8AD6-308CC20750F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8FBA8052-511A-4D5B-A5C6-D3C9D351E19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178BC3B6-62A8-418D-80DC-BAC2A7BCB55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9EB8E0BD-467D-42DA-9B45-47FDA5B1E11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6AC159B7-0D41-48C5-8130-2E2EAC193B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3F13D6E1-6039-480D-9E5B-C4EFE504A45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44E3F451-1D2E-418E-AA48-C0C4EB247AD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0AD900A9-5FDB-46B6-AD61-5B7E699A20C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C0981E3E-2D71-4D8C-82B1-E26CA11B026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a:extLst>
            <a:ext uri="{FF2B5EF4-FFF2-40B4-BE49-F238E27FC236}">
              <a16:creationId xmlns:a16="http://schemas.microsoft.com/office/drawing/2014/main" id="{43967B47-64E1-4932-9141-ACEC1304DAB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D45E2B21-DBA7-49D2-B052-1585D3E7116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a:extLst>
            <a:ext uri="{FF2B5EF4-FFF2-40B4-BE49-F238E27FC236}">
              <a16:creationId xmlns:a16="http://schemas.microsoft.com/office/drawing/2014/main" id="{515E2FC4-81E0-4785-AF5E-FCBE17723A4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a:extLst>
            <a:ext uri="{FF2B5EF4-FFF2-40B4-BE49-F238E27FC236}">
              <a16:creationId xmlns:a16="http://schemas.microsoft.com/office/drawing/2014/main" id="{7E9AFC45-6C5A-4C92-BB11-EB5CECA4C65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a:extLst>
            <a:ext uri="{FF2B5EF4-FFF2-40B4-BE49-F238E27FC236}">
              <a16:creationId xmlns:a16="http://schemas.microsoft.com/office/drawing/2014/main" id="{C5768004-10BD-43C7-928E-AEAA65E96BD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a:extLst>
            <a:ext uri="{FF2B5EF4-FFF2-40B4-BE49-F238E27FC236}">
              <a16:creationId xmlns:a16="http://schemas.microsoft.com/office/drawing/2014/main" id="{985F0013-3C76-43F2-93C2-9C7D943044A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a:extLst>
            <a:ext uri="{FF2B5EF4-FFF2-40B4-BE49-F238E27FC236}">
              <a16:creationId xmlns:a16="http://schemas.microsoft.com/office/drawing/2014/main" id="{BD30C128-7012-4200-9AE1-1E2D199F11F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a:extLst>
            <a:ext uri="{FF2B5EF4-FFF2-40B4-BE49-F238E27FC236}">
              <a16:creationId xmlns:a16="http://schemas.microsoft.com/office/drawing/2014/main" id="{80F5FDF4-1D43-42FD-80BB-7C8A7EBE56A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a:extLst>
            <a:ext uri="{FF2B5EF4-FFF2-40B4-BE49-F238E27FC236}">
              <a16:creationId xmlns:a16="http://schemas.microsoft.com/office/drawing/2014/main" id="{7E5B4F16-C3C8-4CE1-9E44-B8946FCF67B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a:extLst>
            <a:ext uri="{FF2B5EF4-FFF2-40B4-BE49-F238E27FC236}">
              <a16:creationId xmlns:a16="http://schemas.microsoft.com/office/drawing/2014/main" id="{D56F58E1-00DC-4D0F-86F0-3FB3ACB22F1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a:extLst>
            <a:ext uri="{FF2B5EF4-FFF2-40B4-BE49-F238E27FC236}">
              <a16:creationId xmlns:a16="http://schemas.microsoft.com/office/drawing/2014/main" id="{251DE4EC-E8F6-49CC-A653-1141F66CB2B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a:extLst>
            <a:ext uri="{FF2B5EF4-FFF2-40B4-BE49-F238E27FC236}">
              <a16:creationId xmlns:a16="http://schemas.microsoft.com/office/drawing/2014/main" id="{FC4B0A5A-1306-40C7-A743-1F1C7A033FC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ADAA8EA5-2569-4187-A38D-D258CCA9F9F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98D3B5C0-6507-4E13-B8D9-3BC59775BDC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BE73DB54-7D0D-4FC9-B2C3-6E1C45C0DA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6" name="直線コネクタ 815">
          <a:extLst>
            <a:ext uri="{FF2B5EF4-FFF2-40B4-BE49-F238E27FC236}">
              <a16:creationId xmlns:a16="http://schemas.microsoft.com/office/drawing/2014/main" id="{CC6153D4-7FC6-4EDD-9484-0A952714B473}"/>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7" name="【公民館】&#10;一人当たり面積最小値テキスト">
          <a:extLst>
            <a:ext uri="{FF2B5EF4-FFF2-40B4-BE49-F238E27FC236}">
              <a16:creationId xmlns:a16="http://schemas.microsoft.com/office/drawing/2014/main" id="{1D06016E-69FD-4BE8-84D0-C456EA8135BC}"/>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8" name="直線コネクタ 817">
          <a:extLst>
            <a:ext uri="{FF2B5EF4-FFF2-40B4-BE49-F238E27FC236}">
              <a16:creationId xmlns:a16="http://schemas.microsoft.com/office/drawing/2014/main" id="{974469DB-1FF9-4A8D-8CEB-75C10071B432}"/>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9" name="【公民館】&#10;一人当たり面積最大値テキスト">
          <a:extLst>
            <a:ext uri="{FF2B5EF4-FFF2-40B4-BE49-F238E27FC236}">
              <a16:creationId xmlns:a16="http://schemas.microsoft.com/office/drawing/2014/main" id="{2F0B6436-C8F0-4DE0-B3BC-2A412462AD5D}"/>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20" name="直線コネクタ 819">
          <a:extLst>
            <a:ext uri="{FF2B5EF4-FFF2-40B4-BE49-F238E27FC236}">
              <a16:creationId xmlns:a16="http://schemas.microsoft.com/office/drawing/2014/main" id="{740E36F5-70A8-48E3-AE3C-A03551521790}"/>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21" name="【公民館】&#10;一人当たり面積平均値テキスト">
          <a:extLst>
            <a:ext uri="{FF2B5EF4-FFF2-40B4-BE49-F238E27FC236}">
              <a16:creationId xmlns:a16="http://schemas.microsoft.com/office/drawing/2014/main" id="{97E09BAF-0A19-4074-8B08-E4E99224C527}"/>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2" name="フローチャート: 判断 821">
          <a:extLst>
            <a:ext uri="{FF2B5EF4-FFF2-40B4-BE49-F238E27FC236}">
              <a16:creationId xmlns:a16="http://schemas.microsoft.com/office/drawing/2014/main" id="{858292DD-AB43-4ED8-983F-BD4E288745EE}"/>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3" name="フローチャート: 判断 822">
          <a:extLst>
            <a:ext uri="{FF2B5EF4-FFF2-40B4-BE49-F238E27FC236}">
              <a16:creationId xmlns:a16="http://schemas.microsoft.com/office/drawing/2014/main" id="{8EC6ECCE-D682-4417-8055-38C3B7CD4308}"/>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4" name="フローチャート: 判断 823">
          <a:extLst>
            <a:ext uri="{FF2B5EF4-FFF2-40B4-BE49-F238E27FC236}">
              <a16:creationId xmlns:a16="http://schemas.microsoft.com/office/drawing/2014/main" id="{E0D50A0A-8743-47BF-9CF5-ACCC45F18C2B}"/>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5" name="フローチャート: 判断 824">
          <a:extLst>
            <a:ext uri="{FF2B5EF4-FFF2-40B4-BE49-F238E27FC236}">
              <a16:creationId xmlns:a16="http://schemas.microsoft.com/office/drawing/2014/main" id="{F870F0B7-8543-4558-9CCF-F85EA3753A1A}"/>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6" name="フローチャート: 判断 825">
          <a:extLst>
            <a:ext uri="{FF2B5EF4-FFF2-40B4-BE49-F238E27FC236}">
              <a16:creationId xmlns:a16="http://schemas.microsoft.com/office/drawing/2014/main" id="{E3430A05-3903-4319-B0AB-9A5B125C7B87}"/>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DD7A4DD2-A169-4914-BCAA-CCB4A820FD1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2D556FE0-205D-4394-8A23-4D97A0DE214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92FF8A7E-5DBF-4DC1-8DCB-AE1D8881A5C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8C3876E0-B773-41AB-A07F-2C6D5C64B4D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2CF685F7-2F09-4290-B4F9-B969933AACB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72752</xdr:rowOff>
    </xdr:from>
    <xdr:to>
      <xdr:col>116</xdr:col>
      <xdr:colOff>114300</xdr:colOff>
      <xdr:row>107</xdr:row>
      <xdr:rowOff>2902</xdr:rowOff>
    </xdr:to>
    <xdr:sp macro="" textlink="">
      <xdr:nvSpPr>
        <xdr:cNvPr id="832" name="楕円 831">
          <a:extLst>
            <a:ext uri="{FF2B5EF4-FFF2-40B4-BE49-F238E27FC236}">
              <a16:creationId xmlns:a16="http://schemas.microsoft.com/office/drawing/2014/main" id="{B728A1AF-BBA4-4A46-AEF9-A6649C2201A4}"/>
            </a:ext>
          </a:extLst>
        </xdr:cNvPr>
        <xdr:cNvSpPr/>
      </xdr:nvSpPr>
      <xdr:spPr>
        <a:xfrm>
          <a:off x="221107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95629</xdr:rowOff>
    </xdr:from>
    <xdr:ext cx="469744" cy="259045"/>
    <xdr:sp macro="" textlink="">
      <xdr:nvSpPr>
        <xdr:cNvPr id="833" name="【公民館】&#10;一人当たり面積該当値テキスト">
          <a:extLst>
            <a:ext uri="{FF2B5EF4-FFF2-40B4-BE49-F238E27FC236}">
              <a16:creationId xmlns:a16="http://schemas.microsoft.com/office/drawing/2014/main" id="{E6AC6023-E1D1-4054-8CB1-FBAFDB4600E5}"/>
            </a:ext>
          </a:extLst>
        </xdr:cNvPr>
        <xdr:cNvSpPr txBox="1"/>
      </xdr:nvSpPr>
      <xdr:spPr>
        <a:xfrm>
          <a:off x="22199600" y="180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80918</xdr:rowOff>
    </xdr:from>
    <xdr:to>
      <xdr:col>112</xdr:col>
      <xdr:colOff>38100</xdr:colOff>
      <xdr:row>107</xdr:row>
      <xdr:rowOff>11068</xdr:rowOff>
    </xdr:to>
    <xdr:sp macro="" textlink="">
      <xdr:nvSpPr>
        <xdr:cNvPr id="834" name="楕円 833">
          <a:extLst>
            <a:ext uri="{FF2B5EF4-FFF2-40B4-BE49-F238E27FC236}">
              <a16:creationId xmlns:a16="http://schemas.microsoft.com/office/drawing/2014/main" id="{546873AF-5F6D-4DE6-AA4D-3D1C23A50346}"/>
            </a:ext>
          </a:extLst>
        </xdr:cNvPr>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123552</xdr:rowOff>
    </xdr:from>
    <xdr:to>
      <xdr:col>116</xdr:col>
      <xdr:colOff>63500</xdr:colOff>
      <xdr:row>106</xdr:row>
      <xdr:rowOff>131718</xdr:rowOff>
    </xdr:to>
    <xdr:cxnSp macro="">
      <xdr:nvCxnSpPr>
        <xdr:cNvPr id="835" name="直線コネクタ 834">
          <a:extLst>
            <a:ext uri="{FF2B5EF4-FFF2-40B4-BE49-F238E27FC236}">
              <a16:creationId xmlns:a16="http://schemas.microsoft.com/office/drawing/2014/main" id="{ABECD3FB-C33B-446A-967F-0900D92C9EBB}"/>
            </a:ext>
          </a:extLst>
        </xdr:cNvPr>
        <xdr:cNvCxnSpPr/>
      </xdr:nvCxnSpPr>
      <xdr:spPr>
        <a:xfrm flipV="1">
          <a:off x="21323300" y="1829725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89081</xdr:rowOff>
    </xdr:from>
    <xdr:to>
      <xdr:col>107</xdr:col>
      <xdr:colOff>101600</xdr:colOff>
      <xdr:row>107</xdr:row>
      <xdr:rowOff>19231</xdr:rowOff>
    </xdr:to>
    <xdr:sp macro="" textlink="">
      <xdr:nvSpPr>
        <xdr:cNvPr id="836" name="楕円 835">
          <a:extLst>
            <a:ext uri="{FF2B5EF4-FFF2-40B4-BE49-F238E27FC236}">
              <a16:creationId xmlns:a16="http://schemas.microsoft.com/office/drawing/2014/main" id="{18668D4D-1C39-4238-8316-0620440878E9}"/>
            </a:ext>
          </a:extLst>
        </xdr:cNvPr>
        <xdr:cNvSpPr/>
      </xdr:nvSpPr>
      <xdr:spPr>
        <a:xfrm>
          <a:off x="20383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131718</xdr:rowOff>
    </xdr:from>
    <xdr:to>
      <xdr:col>111</xdr:col>
      <xdr:colOff>177800</xdr:colOff>
      <xdr:row>106</xdr:row>
      <xdr:rowOff>139881</xdr:rowOff>
    </xdr:to>
    <xdr:cxnSp macro="">
      <xdr:nvCxnSpPr>
        <xdr:cNvPr id="837" name="直線コネクタ 836">
          <a:extLst>
            <a:ext uri="{FF2B5EF4-FFF2-40B4-BE49-F238E27FC236}">
              <a16:creationId xmlns:a16="http://schemas.microsoft.com/office/drawing/2014/main" id="{05849D4F-F4F3-461D-A9ED-7854786F7466}"/>
            </a:ext>
          </a:extLst>
        </xdr:cNvPr>
        <xdr:cNvCxnSpPr/>
      </xdr:nvCxnSpPr>
      <xdr:spPr>
        <a:xfrm flipV="1">
          <a:off x="20434300" y="1830541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69487</xdr:rowOff>
    </xdr:from>
    <xdr:to>
      <xdr:col>102</xdr:col>
      <xdr:colOff>165100</xdr:colOff>
      <xdr:row>105</xdr:row>
      <xdr:rowOff>171087</xdr:rowOff>
    </xdr:to>
    <xdr:sp macro="" textlink="">
      <xdr:nvSpPr>
        <xdr:cNvPr id="838" name="楕円 837">
          <a:extLst>
            <a:ext uri="{FF2B5EF4-FFF2-40B4-BE49-F238E27FC236}">
              <a16:creationId xmlns:a16="http://schemas.microsoft.com/office/drawing/2014/main" id="{53D442EE-ADAB-4ABD-A457-0C78901E611D}"/>
            </a:ext>
          </a:extLst>
        </xdr:cNvPr>
        <xdr:cNvSpPr/>
      </xdr:nvSpPr>
      <xdr:spPr>
        <a:xfrm>
          <a:off x="19494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120287</xdr:rowOff>
    </xdr:from>
    <xdr:to>
      <xdr:col>107</xdr:col>
      <xdr:colOff>50800</xdr:colOff>
      <xdr:row>106</xdr:row>
      <xdr:rowOff>139881</xdr:rowOff>
    </xdr:to>
    <xdr:cxnSp macro="">
      <xdr:nvCxnSpPr>
        <xdr:cNvPr id="839" name="直線コネクタ 838">
          <a:extLst>
            <a:ext uri="{FF2B5EF4-FFF2-40B4-BE49-F238E27FC236}">
              <a16:creationId xmlns:a16="http://schemas.microsoft.com/office/drawing/2014/main" id="{75B836C7-4235-48FD-841E-E6C084210545}"/>
            </a:ext>
          </a:extLst>
        </xdr:cNvPr>
        <xdr:cNvCxnSpPr/>
      </xdr:nvCxnSpPr>
      <xdr:spPr>
        <a:xfrm>
          <a:off x="19545300" y="18122537"/>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80918</xdr:rowOff>
    </xdr:from>
    <xdr:to>
      <xdr:col>98</xdr:col>
      <xdr:colOff>38100</xdr:colOff>
      <xdr:row>106</xdr:row>
      <xdr:rowOff>11068</xdr:rowOff>
    </xdr:to>
    <xdr:sp macro="" textlink="">
      <xdr:nvSpPr>
        <xdr:cNvPr id="840" name="楕円 839">
          <a:extLst>
            <a:ext uri="{FF2B5EF4-FFF2-40B4-BE49-F238E27FC236}">
              <a16:creationId xmlns:a16="http://schemas.microsoft.com/office/drawing/2014/main" id="{BE1EFA6A-1BEF-46A5-A32E-1866318A54DA}"/>
            </a:ext>
          </a:extLst>
        </xdr:cNvPr>
        <xdr:cNvSpPr/>
      </xdr:nvSpPr>
      <xdr:spPr>
        <a:xfrm>
          <a:off x="18605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120287</xdr:rowOff>
    </xdr:from>
    <xdr:to>
      <xdr:col>102</xdr:col>
      <xdr:colOff>114300</xdr:colOff>
      <xdr:row>105</xdr:row>
      <xdr:rowOff>131718</xdr:rowOff>
    </xdr:to>
    <xdr:cxnSp macro="">
      <xdr:nvCxnSpPr>
        <xdr:cNvPr id="841" name="直線コネクタ 840">
          <a:extLst>
            <a:ext uri="{FF2B5EF4-FFF2-40B4-BE49-F238E27FC236}">
              <a16:creationId xmlns:a16="http://schemas.microsoft.com/office/drawing/2014/main" id="{40B907F1-9458-47F7-883E-D4253363409E}"/>
            </a:ext>
          </a:extLst>
        </xdr:cNvPr>
        <xdr:cNvCxnSpPr/>
      </xdr:nvCxnSpPr>
      <xdr:spPr>
        <a:xfrm flipV="1">
          <a:off x="18656300" y="181225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42" name="n_1aveValue【公民館】&#10;一人当たり面積">
          <a:extLst>
            <a:ext uri="{FF2B5EF4-FFF2-40B4-BE49-F238E27FC236}">
              <a16:creationId xmlns:a16="http://schemas.microsoft.com/office/drawing/2014/main" id="{D62BEBC2-FCFB-45AA-8CDD-8E78FADE4B0E}"/>
            </a:ext>
          </a:extLst>
        </xdr:cNvPr>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43" name="n_2aveValue【公民館】&#10;一人当たり面積">
          <a:extLst>
            <a:ext uri="{FF2B5EF4-FFF2-40B4-BE49-F238E27FC236}">
              <a16:creationId xmlns:a16="http://schemas.microsoft.com/office/drawing/2014/main" id="{1EE58A68-E967-43ED-84AC-A53029F5533C}"/>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44" name="n_3aveValue【公民館】&#10;一人当たり面積">
          <a:extLst>
            <a:ext uri="{FF2B5EF4-FFF2-40B4-BE49-F238E27FC236}">
              <a16:creationId xmlns:a16="http://schemas.microsoft.com/office/drawing/2014/main" id="{DB353ACC-52DA-43D7-AD9D-6FACF119FD4D}"/>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45" name="n_4aveValue【公民館】&#10;一人当たり面積">
          <a:extLst>
            <a:ext uri="{FF2B5EF4-FFF2-40B4-BE49-F238E27FC236}">
              <a16:creationId xmlns:a16="http://schemas.microsoft.com/office/drawing/2014/main" id="{6E02A508-224D-4305-AC22-BA06768D26AA}"/>
            </a:ext>
          </a:extLst>
        </xdr:cNvPr>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27595</xdr:rowOff>
    </xdr:from>
    <xdr:ext cx="469744" cy="259045"/>
    <xdr:sp macro="" textlink="">
      <xdr:nvSpPr>
        <xdr:cNvPr id="846" name="n_1mainValue【公民館】&#10;一人当たり面積">
          <a:extLst>
            <a:ext uri="{FF2B5EF4-FFF2-40B4-BE49-F238E27FC236}">
              <a16:creationId xmlns:a16="http://schemas.microsoft.com/office/drawing/2014/main" id="{5AB72874-F2AD-4B2A-8B96-FE22C322008C}"/>
            </a:ext>
          </a:extLst>
        </xdr:cNvPr>
        <xdr:cNvSpPr txBox="1"/>
      </xdr:nvSpPr>
      <xdr:spPr>
        <a:xfrm>
          <a:off x="210757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35758</xdr:rowOff>
    </xdr:from>
    <xdr:ext cx="469744" cy="259045"/>
    <xdr:sp macro="" textlink="">
      <xdr:nvSpPr>
        <xdr:cNvPr id="847" name="n_2mainValue【公民館】&#10;一人当たり面積">
          <a:extLst>
            <a:ext uri="{FF2B5EF4-FFF2-40B4-BE49-F238E27FC236}">
              <a16:creationId xmlns:a16="http://schemas.microsoft.com/office/drawing/2014/main" id="{6D1C2F5F-1B28-4202-8A53-3E3E0789D682}"/>
            </a:ext>
          </a:extLst>
        </xdr:cNvPr>
        <xdr:cNvSpPr txBox="1"/>
      </xdr:nvSpPr>
      <xdr:spPr>
        <a:xfrm>
          <a:off x="20199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16164</xdr:rowOff>
    </xdr:from>
    <xdr:ext cx="469744" cy="259045"/>
    <xdr:sp macro="" textlink="">
      <xdr:nvSpPr>
        <xdr:cNvPr id="848" name="n_3mainValue【公民館】&#10;一人当たり面積">
          <a:extLst>
            <a:ext uri="{FF2B5EF4-FFF2-40B4-BE49-F238E27FC236}">
              <a16:creationId xmlns:a16="http://schemas.microsoft.com/office/drawing/2014/main" id="{660FCBAB-2E26-4D98-B168-EB972D650F5D}"/>
            </a:ext>
          </a:extLst>
        </xdr:cNvPr>
        <xdr:cNvSpPr txBox="1"/>
      </xdr:nvSpPr>
      <xdr:spPr>
        <a:xfrm>
          <a:off x="19310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27595</xdr:rowOff>
    </xdr:from>
    <xdr:ext cx="469744" cy="259045"/>
    <xdr:sp macro="" textlink="">
      <xdr:nvSpPr>
        <xdr:cNvPr id="849" name="n_4mainValue【公民館】&#10;一人当たり面積">
          <a:extLst>
            <a:ext uri="{FF2B5EF4-FFF2-40B4-BE49-F238E27FC236}">
              <a16:creationId xmlns:a16="http://schemas.microsoft.com/office/drawing/2014/main" id="{B93130C6-80B6-4445-AD52-DB388852A40D}"/>
            </a:ext>
          </a:extLst>
        </xdr:cNvPr>
        <xdr:cNvSpPr txBox="1"/>
      </xdr:nvSpPr>
      <xdr:spPr>
        <a:xfrm>
          <a:off x="18421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8D4D7E87-4269-4252-9530-5C8AEB59BFA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18A28F9A-80F5-4385-8117-5BE337768AC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27E33A07-BC39-4A53-A921-45E35C6AA4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おいて、類似団体平均値を大きく上回っている橋りょう、公営住宅については、交付金等を活用し年次的な更新を行っていることから、使用する上での問題は発生していないものの、比率の動向については引き続き注視し、計画的な長寿命化を実施するなど、適正な管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については、児童数の減少により、認定こども園・幼稚園・保育所の類型において類似団体、全国平均を大きく上回っているが、離島を有する本市の地理的要因から集約化が難しい状況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5F71BE5-C7F0-47CA-9574-4F4F2A236A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63D27DA-CEFD-4E85-B294-F732AFDC657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6BAC06-70A1-43B4-92F5-D01759ED5D0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40F2B2-498E-413D-8C6D-D3D8E0B2DFC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988E17D-870E-4AAD-8F1E-D80196E814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6AF438C-DADB-4727-8E69-1B971AEA79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5130A09-0609-48AF-BF55-77D238CBE00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F54B7-F153-4323-A2A9-A03F11D4A49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509EB0-C299-4C14-8FB5-26FA46D25D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D43DF48-CA08-435D-AA93-42E5799FCB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18,523
18,197
107.34
12,073,683
11,725,376
347,382
6,400,136
12,160,346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1244BB3-F02E-4013-9574-DED714368E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0AAF80-C6A2-4909-8FFD-FA3583629F2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1137AC0-C6FE-488B-8068-B73F4701A89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D73A8D-78E7-471A-8400-97FED681C52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D49D4F-0661-4C0B-9A62-25CD43C37F4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E632672-FD39-4ED0-B3C6-2B8BA55F0B9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057FE4-9B80-4AFE-91C6-49FCB2EFA36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683BEB-2536-4810-BD3A-3658049C27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A5AA9AB-BF57-4C59-8B24-EA60EF393F6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AEFD12-5A9C-499D-9C40-58CF4305B1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B90960-8D33-4E17-8E6A-CAF9116A64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35AFA26-6888-4718-80CD-B7BAC795187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E78CAFF-3719-4887-BF7C-740ED01D69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7119AC-872C-46E6-A8B1-63EA51C4539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BA29C9F-C464-4058-9AF5-5AE34C090A2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10DA206-5116-4832-B615-295E4FBC77E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00FA94-7FCD-4866-AC62-DF07669CE45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C7CC3DB-51DF-4FE3-A5EF-45C3E1A06CA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D374852-E682-4A60-8813-8FA59210655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37A3B5D-7E7C-4C46-987E-771BB1AD272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E528D98-5F6A-4D84-971D-429A4E72A58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5B55B36-2505-4537-819B-B118A9149C6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1A6224-1C3C-42F5-B2A1-F53D39BFD83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749EED-D5CC-4744-83CD-AFE059D2A99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F31D99-D4FC-4C6C-8EDD-1E9C5C31E20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ECAE788-B232-4410-A9F5-0E3ADDC2123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3B73C20-2545-453F-B4C9-00DF2AD4E8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21799D1-422F-4B5A-918E-F9A2151011F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32DAB4B-F3B0-4BCB-8E82-94B4081D9C8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163C267-0B73-49AE-8F4C-B6E7A85FA10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B7661FE-E8BF-4A72-B41D-2A6629894BD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DA0A1F5-F1F9-4405-9575-5242171AA42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9612FAA-3FA6-4D07-9631-59754252A6B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2598B7A-DC6B-4B70-9646-BBD5DF93478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4F8AED5-1A18-40B6-A3E9-A2639854858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C49707D-44E5-4D34-98BF-F13EB3A972C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50E2C48-2E22-43EC-AEC1-44AD1947706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148EF32-B0F6-4B43-AA21-B4CAAAD0C13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D3C1C28-0CA3-435E-AFA8-0C992697E8A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CAED000-024B-4BFE-8688-FA25411895F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CE18D67-D923-4E2D-9B03-7EF1613D590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6059F49A-8752-4357-93C0-51F0C7D6A76F}"/>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A738AFD-CCB1-4AFF-A90F-AFD551C3FDF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E885DF32-8C76-4BD4-B9E2-3187211EF0F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F65BBCE7-DA70-4A92-8A9A-E77DB02D1994}"/>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55F4AFDA-7455-45FF-8940-5B27846484D1}"/>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98806B77-F4E8-42E0-8C1B-714DA591A9AA}"/>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7F3C2AE6-55D1-4673-A313-0F49F49E8CCD}"/>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5B423BD0-D959-417F-ABFA-F6C2804C1093}"/>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BE08AD02-412D-485D-8789-CD8160C4F8A5}"/>
            </a:ext>
          </a:extLst>
        </xdr:cNvPr>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36662EAA-80B9-4441-80B7-8FAC1BA10475}"/>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57EA917F-6CDD-4D0B-AC68-50979EDC6404}"/>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640CB13F-E4DB-46CB-B5FC-674C333E14AD}"/>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30B5FF50-E1FC-4AFF-AAD8-3235F4AB66DC}"/>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0E0260E1-3701-4D53-991B-7F689F9E3DB2}"/>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4D1E40F-FED5-4799-8278-52D288E3355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493BADC-2956-4C6C-AFAE-F3832390DFD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B4CBC5C-8771-4978-8863-1C5F4A6AEEE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B89BDAE-74CD-42CA-9975-CEC86527DEC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E29FA1E-86A9-4BE5-865B-07651EA62DC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107950</xdr:rowOff>
    </xdr:from>
    <xdr:to>
      <xdr:col>24</xdr:col>
      <xdr:colOff>114300</xdr:colOff>
      <xdr:row>38</xdr:row>
      <xdr:rowOff>38100</xdr:rowOff>
    </xdr:to>
    <xdr:sp macro="" textlink="">
      <xdr:nvSpPr>
        <xdr:cNvPr id="72" name="楕円 71">
          <a:extLst>
            <a:ext uri="{FF2B5EF4-FFF2-40B4-BE49-F238E27FC236}">
              <a16:creationId xmlns:a16="http://schemas.microsoft.com/office/drawing/2014/main" id="{96380B84-445F-4919-87C9-E60A4600757F}"/>
            </a:ext>
          </a:extLst>
        </xdr:cNvPr>
        <xdr:cNvSpPr/>
      </xdr:nvSpPr>
      <xdr:spPr>
        <a:xfrm>
          <a:off x="4584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86377</xdr:rowOff>
    </xdr:from>
    <xdr:ext cx="405111" cy="259045"/>
    <xdr:sp macro="" textlink="">
      <xdr:nvSpPr>
        <xdr:cNvPr id="73" name="【図書館】&#10;有形固定資産減価償却率該当値テキスト">
          <a:extLst>
            <a:ext uri="{FF2B5EF4-FFF2-40B4-BE49-F238E27FC236}">
              <a16:creationId xmlns:a16="http://schemas.microsoft.com/office/drawing/2014/main" id="{F8F1828C-2261-4008-9182-0189F9F83314}"/>
            </a:ext>
          </a:extLst>
        </xdr:cNvPr>
        <xdr:cNvSpPr txBox="1"/>
      </xdr:nvSpPr>
      <xdr:spPr>
        <a:xfrm>
          <a:off x="4673600"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a:extLst>
            <a:ext uri="{FF2B5EF4-FFF2-40B4-BE49-F238E27FC236}">
              <a16:creationId xmlns:a16="http://schemas.microsoft.com/office/drawing/2014/main" id="{C0C2C21E-74B0-4B6B-A537-01B41131C3FA}"/>
            </a:ext>
          </a:extLst>
        </xdr:cNvPr>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158750</xdr:rowOff>
    </xdr:to>
    <xdr:cxnSp macro="">
      <xdr:nvCxnSpPr>
        <xdr:cNvPr id="75" name="直線コネクタ 74">
          <a:extLst>
            <a:ext uri="{FF2B5EF4-FFF2-40B4-BE49-F238E27FC236}">
              <a16:creationId xmlns:a16="http://schemas.microsoft.com/office/drawing/2014/main" id="{7A28BFB5-CDC7-48A0-AF6F-6A886B473DA9}"/>
            </a:ext>
          </a:extLst>
        </xdr:cNvPr>
        <xdr:cNvCxnSpPr/>
      </xdr:nvCxnSpPr>
      <xdr:spPr>
        <a:xfrm>
          <a:off x="3797300" y="6477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6" name="楕円 75">
          <a:extLst>
            <a:ext uri="{FF2B5EF4-FFF2-40B4-BE49-F238E27FC236}">
              <a16:creationId xmlns:a16="http://schemas.microsoft.com/office/drawing/2014/main" id="{5191DA03-5ADC-4824-97A4-DC4B455AD832}"/>
            </a:ext>
          </a:extLst>
        </xdr:cNvPr>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133350</xdr:rowOff>
    </xdr:to>
    <xdr:cxnSp macro="">
      <xdr:nvCxnSpPr>
        <xdr:cNvPr id="77" name="直線コネクタ 76">
          <a:extLst>
            <a:ext uri="{FF2B5EF4-FFF2-40B4-BE49-F238E27FC236}">
              <a16:creationId xmlns:a16="http://schemas.microsoft.com/office/drawing/2014/main" id="{38826599-18B9-488E-9499-A967246042A1}"/>
            </a:ext>
          </a:extLst>
        </xdr:cNvPr>
        <xdr:cNvCxnSpPr/>
      </xdr:nvCxnSpPr>
      <xdr:spPr>
        <a:xfrm>
          <a:off x="2908300" y="640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31750</xdr:rowOff>
    </xdr:from>
    <xdr:to>
      <xdr:col>10</xdr:col>
      <xdr:colOff>165100</xdr:colOff>
      <xdr:row>37</xdr:row>
      <xdr:rowOff>133350</xdr:rowOff>
    </xdr:to>
    <xdr:sp macro="" textlink="">
      <xdr:nvSpPr>
        <xdr:cNvPr id="78" name="楕円 77">
          <a:extLst>
            <a:ext uri="{FF2B5EF4-FFF2-40B4-BE49-F238E27FC236}">
              <a16:creationId xmlns:a16="http://schemas.microsoft.com/office/drawing/2014/main" id="{08D66FBE-36E6-4E39-A122-9CD538860630}"/>
            </a:ext>
          </a:extLst>
        </xdr:cNvPr>
        <xdr:cNvSpPr/>
      </xdr:nvSpPr>
      <xdr:spPr>
        <a:xfrm>
          <a:off x="1968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82550</xdr:rowOff>
    </xdr:to>
    <xdr:cxnSp macro="">
      <xdr:nvCxnSpPr>
        <xdr:cNvPr id="79" name="直線コネクタ 78">
          <a:extLst>
            <a:ext uri="{FF2B5EF4-FFF2-40B4-BE49-F238E27FC236}">
              <a16:creationId xmlns:a16="http://schemas.microsoft.com/office/drawing/2014/main" id="{C06D2694-DF1C-4556-8A1D-91B9DE7F1500}"/>
            </a:ext>
          </a:extLst>
        </xdr:cNvPr>
        <xdr:cNvCxnSpPr/>
      </xdr:nvCxnSpPr>
      <xdr:spPr>
        <a:xfrm flipV="1">
          <a:off x="2019300" y="640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xdr:rowOff>
    </xdr:from>
    <xdr:to>
      <xdr:col>6</xdr:col>
      <xdr:colOff>38100</xdr:colOff>
      <xdr:row>37</xdr:row>
      <xdr:rowOff>107950</xdr:rowOff>
    </xdr:to>
    <xdr:sp macro="" textlink="">
      <xdr:nvSpPr>
        <xdr:cNvPr id="80" name="楕円 79">
          <a:extLst>
            <a:ext uri="{FF2B5EF4-FFF2-40B4-BE49-F238E27FC236}">
              <a16:creationId xmlns:a16="http://schemas.microsoft.com/office/drawing/2014/main" id="{FC7BD0F0-5718-4217-A180-84F8231BE31C}"/>
            </a:ext>
          </a:extLst>
        </xdr:cNvPr>
        <xdr:cNvSpPr/>
      </xdr:nvSpPr>
      <xdr:spPr>
        <a:xfrm>
          <a:off x="107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57150</xdr:rowOff>
    </xdr:from>
    <xdr:to>
      <xdr:col>10</xdr:col>
      <xdr:colOff>114300</xdr:colOff>
      <xdr:row>37</xdr:row>
      <xdr:rowOff>82550</xdr:rowOff>
    </xdr:to>
    <xdr:cxnSp macro="">
      <xdr:nvCxnSpPr>
        <xdr:cNvPr id="81" name="直線コネクタ 80">
          <a:extLst>
            <a:ext uri="{FF2B5EF4-FFF2-40B4-BE49-F238E27FC236}">
              <a16:creationId xmlns:a16="http://schemas.microsoft.com/office/drawing/2014/main" id="{D3660B02-FD8D-49C1-B0EA-94ECD13997C4}"/>
            </a:ext>
          </a:extLst>
        </xdr:cNvPr>
        <xdr:cNvCxnSpPr/>
      </xdr:nvCxnSpPr>
      <xdr:spPr>
        <a:xfrm>
          <a:off x="1130300" y="640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id="{D17FBF26-5CA6-4BAE-A27C-EE7D56B19B16}"/>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a:extLst>
            <a:ext uri="{FF2B5EF4-FFF2-40B4-BE49-F238E27FC236}">
              <a16:creationId xmlns:a16="http://schemas.microsoft.com/office/drawing/2014/main" id="{5F54F34A-77DC-4701-A6C6-B12C8A586977}"/>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a:extLst>
            <a:ext uri="{FF2B5EF4-FFF2-40B4-BE49-F238E27FC236}">
              <a16:creationId xmlns:a16="http://schemas.microsoft.com/office/drawing/2014/main" id="{77D1EF57-3C98-4C52-A0B9-46FB28E34CD1}"/>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a:extLst>
            <a:ext uri="{FF2B5EF4-FFF2-40B4-BE49-F238E27FC236}">
              <a16:creationId xmlns:a16="http://schemas.microsoft.com/office/drawing/2014/main" id="{57244815-97B1-405E-858B-01378B7EF0A2}"/>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3827</xdr:rowOff>
    </xdr:from>
    <xdr:ext cx="405111" cy="259045"/>
    <xdr:sp macro="" textlink="">
      <xdr:nvSpPr>
        <xdr:cNvPr id="86" name="n_1mainValue【図書館】&#10;有形固定資産減価償却率">
          <a:extLst>
            <a:ext uri="{FF2B5EF4-FFF2-40B4-BE49-F238E27FC236}">
              <a16:creationId xmlns:a16="http://schemas.microsoft.com/office/drawing/2014/main" id="{FC81B43A-B92F-43A2-BFFB-7C5F1D8F7D21}"/>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99077</xdr:rowOff>
    </xdr:from>
    <xdr:ext cx="405111" cy="259045"/>
    <xdr:sp macro="" textlink="">
      <xdr:nvSpPr>
        <xdr:cNvPr id="87" name="n_2mainValue【図書館】&#10;有形固定資産減価償却率">
          <a:extLst>
            <a:ext uri="{FF2B5EF4-FFF2-40B4-BE49-F238E27FC236}">
              <a16:creationId xmlns:a16="http://schemas.microsoft.com/office/drawing/2014/main" id="{333A0E77-07AF-440A-9C4A-94EA211C5A89}"/>
            </a:ext>
          </a:extLst>
        </xdr:cNvPr>
        <xdr:cNvSpPr txBox="1"/>
      </xdr:nvSpPr>
      <xdr:spPr>
        <a:xfrm>
          <a:off x="2705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124477</xdr:rowOff>
    </xdr:from>
    <xdr:ext cx="405111" cy="259045"/>
    <xdr:sp macro="" textlink="">
      <xdr:nvSpPr>
        <xdr:cNvPr id="88" name="n_3mainValue【図書館】&#10;有形固定資産減価償却率">
          <a:extLst>
            <a:ext uri="{FF2B5EF4-FFF2-40B4-BE49-F238E27FC236}">
              <a16:creationId xmlns:a16="http://schemas.microsoft.com/office/drawing/2014/main" id="{279BE885-042C-40B9-9C3C-A1DC7BFFFD65}"/>
            </a:ext>
          </a:extLst>
        </xdr:cNvPr>
        <xdr:cNvSpPr txBox="1"/>
      </xdr:nvSpPr>
      <xdr:spPr>
        <a:xfrm>
          <a:off x="18167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99077</xdr:rowOff>
    </xdr:from>
    <xdr:ext cx="405111" cy="259045"/>
    <xdr:sp macro="" textlink="">
      <xdr:nvSpPr>
        <xdr:cNvPr id="89" name="n_4mainValue【図書館】&#10;有形固定資産減価償却率">
          <a:extLst>
            <a:ext uri="{FF2B5EF4-FFF2-40B4-BE49-F238E27FC236}">
              <a16:creationId xmlns:a16="http://schemas.microsoft.com/office/drawing/2014/main" id="{817860CB-6008-4D14-80D8-CB8AD298334C}"/>
            </a:ext>
          </a:extLst>
        </xdr:cNvPr>
        <xdr:cNvSpPr txBox="1"/>
      </xdr:nvSpPr>
      <xdr:spPr>
        <a:xfrm>
          <a:off x="927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624BD1E1-8983-4AD7-A838-D872939C01E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F0CA5855-F801-4C13-B0EE-A9D1E46719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D7D69529-3921-43F7-B32E-D183F5726ED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70EFD1E5-F1FF-4D92-BEDF-A82D351E1EB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5D8E394B-AF42-4097-89BC-5DE510A4FD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2217BB96-FA00-4BC3-9F33-A9C3CF2CBBC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3A3B5491-DADA-4747-BC6E-65E1C65DA3C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789C09B-7AE1-4641-9832-49DF48BEE41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E2A49410-B811-4C32-BE76-35785ADFD3E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5B634868-7465-4407-B7AC-FB025F25DEB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81ABC05E-1A7E-45D9-881B-786FC1DD19A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E18B11BB-E9B0-409F-B315-0C0EB369975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9F0E5707-BB4B-42CA-89BD-8A8B49A1A18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C80F77E0-E8A2-40DC-A4AA-9CC6FC07605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795EAEBA-0433-47D8-93C4-45F9FDF285C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2D104B55-57EC-4FF2-A896-AFA2EEE90E2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7A9ABF4-3E1A-4486-9C34-0A7B320E202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7D1854BC-B5D5-4738-8E0A-6568DDA0EDBF}"/>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D0F3C21D-59EF-4DAC-A5D2-103065EB7F5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A3037BD9-9D6A-49E5-A4A9-99759075EFF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93FB394-7279-4C3D-92F3-AE393608B4D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CA1676EF-B259-43DE-AA5F-790DC482EAA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CD1E3053-B29C-4C1A-A9AF-B5C605B0763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61F17022-823C-4005-B04D-190E106F4CE4}"/>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FA3E4F87-D34B-41DD-A68B-3F316CE21683}"/>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2E6DAADB-BE3B-424C-A497-6DF8EC32EDFC}"/>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8ED7F018-9AFE-49DA-B4AD-4F08B89735C4}"/>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3F63C129-7A27-4E0C-BAB0-BE1F7EEB4218}"/>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a:extLst>
            <a:ext uri="{FF2B5EF4-FFF2-40B4-BE49-F238E27FC236}">
              <a16:creationId xmlns:a16="http://schemas.microsoft.com/office/drawing/2014/main" id="{7EA6871F-D853-4D3D-AD46-BAF27D7A9A58}"/>
            </a:ext>
          </a:extLst>
        </xdr:cNvPr>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DA144032-BE53-4108-81D7-B236F10AA393}"/>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A0133B56-B91B-427E-8F3B-9609123514BC}"/>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9224AE73-2FA2-4ED9-84D6-9B09CE22CE16}"/>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35804374-9C9C-495F-A8B0-1F3E4D610484}"/>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id="{82297E00-44D0-4727-A371-9161436B2DDA}"/>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BD4780F-082C-4AAD-8E55-6A3B206E0BE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17C3860-F9E7-44C8-8E53-D9289F188B2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38E5880-ECA1-49A9-A822-A5FC3967CB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53F6871-3364-4362-AA44-7CB0DC94D61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0B4E776-41CB-471A-843C-F1187767747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21590</xdr:rowOff>
    </xdr:from>
    <xdr:to>
      <xdr:col>55</xdr:col>
      <xdr:colOff>50800</xdr:colOff>
      <xdr:row>40</xdr:row>
      <xdr:rowOff>123190</xdr:rowOff>
    </xdr:to>
    <xdr:sp macro="" textlink="">
      <xdr:nvSpPr>
        <xdr:cNvPr id="129" name="楕円 128">
          <a:extLst>
            <a:ext uri="{FF2B5EF4-FFF2-40B4-BE49-F238E27FC236}">
              <a16:creationId xmlns:a16="http://schemas.microsoft.com/office/drawing/2014/main" id="{354EE57E-5D08-4C21-818F-6872D2917AFB}"/>
            </a:ext>
          </a:extLst>
        </xdr:cNvPr>
        <xdr:cNvSpPr/>
      </xdr:nvSpPr>
      <xdr:spPr>
        <a:xfrm>
          <a:off x="10426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44467</xdr:rowOff>
    </xdr:from>
    <xdr:ext cx="469744" cy="259045"/>
    <xdr:sp macro="" textlink="">
      <xdr:nvSpPr>
        <xdr:cNvPr id="130" name="【図書館】&#10;一人当たり面積該当値テキスト">
          <a:extLst>
            <a:ext uri="{FF2B5EF4-FFF2-40B4-BE49-F238E27FC236}">
              <a16:creationId xmlns:a16="http://schemas.microsoft.com/office/drawing/2014/main" id="{962B360E-3A65-4E09-B267-AEA7B48D35C2}"/>
            </a:ext>
          </a:extLst>
        </xdr:cNvPr>
        <xdr:cNvSpPr txBox="1"/>
      </xdr:nvSpPr>
      <xdr:spPr>
        <a:xfrm>
          <a:off x="10515600"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1" name="楕円 130">
          <a:extLst>
            <a:ext uri="{FF2B5EF4-FFF2-40B4-BE49-F238E27FC236}">
              <a16:creationId xmlns:a16="http://schemas.microsoft.com/office/drawing/2014/main" id="{D5FAF262-E260-4429-8FF5-20FEE46E2175}"/>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72390</xdr:rowOff>
    </xdr:from>
    <xdr:to>
      <xdr:col>55</xdr:col>
      <xdr:colOff>0</xdr:colOff>
      <xdr:row>40</xdr:row>
      <xdr:rowOff>76200</xdr:rowOff>
    </xdr:to>
    <xdr:cxnSp macro="">
      <xdr:nvCxnSpPr>
        <xdr:cNvPr id="132" name="直線コネクタ 131">
          <a:extLst>
            <a:ext uri="{FF2B5EF4-FFF2-40B4-BE49-F238E27FC236}">
              <a16:creationId xmlns:a16="http://schemas.microsoft.com/office/drawing/2014/main" id="{B57212A7-6533-4785-882A-87DB683CEFCB}"/>
            </a:ext>
          </a:extLst>
        </xdr:cNvPr>
        <xdr:cNvCxnSpPr/>
      </xdr:nvCxnSpPr>
      <xdr:spPr>
        <a:xfrm flipV="1">
          <a:off x="9639300" y="69303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33020</xdr:rowOff>
    </xdr:from>
    <xdr:to>
      <xdr:col>46</xdr:col>
      <xdr:colOff>38100</xdr:colOff>
      <xdr:row>40</xdr:row>
      <xdr:rowOff>134620</xdr:rowOff>
    </xdr:to>
    <xdr:sp macro="" textlink="">
      <xdr:nvSpPr>
        <xdr:cNvPr id="133" name="楕円 132">
          <a:extLst>
            <a:ext uri="{FF2B5EF4-FFF2-40B4-BE49-F238E27FC236}">
              <a16:creationId xmlns:a16="http://schemas.microsoft.com/office/drawing/2014/main" id="{4850719B-3086-4A9C-AAEA-2E1EF41169DD}"/>
            </a:ext>
          </a:extLst>
        </xdr:cNvPr>
        <xdr:cNvSpPr/>
      </xdr:nvSpPr>
      <xdr:spPr>
        <a:xfrm>
          <a:off x="8699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83820</xdr:rowOff>
    </xdr:to>
    <xdr:cxnSp macro="">
      <xdr:nvCxnSpPr>
        <xdr:cNvPr id="134" name="直線コネクタ 133">
          <a:extLst>
            <a:ext uri="{FF2B5EF4-FFF2-40B4-BE49-F238E27FC236}">
              <a16:creationId xmlns:a16="http://schemas.microsoft.com/office/drawing/2014/main" id="{37FFC0F2-591C-4F1C-AC37-A93C5E0E911E}"/>
            </a:ext>
          </a:extLst>
        </xdr:cNvPr>
        <xdr:cNvCxnSpPr/>
      </xdr:nvCxnSpPr>
      <xdr:spPr>
        <a:xfrm flipV="1">
          <a:off x="8750300" y="693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40640</xdr:rowOff>
    </xdr:from>
    <xdr:to>
      <xdr:col>41</xdr:col>
      <xdr:colOff>101600</xdr:colOff>
      <xdr:row>40</xdr:row>
      <xdr:rowOff>142240</xdr:rowOff>
    </xdr:to>
    <xdr:sp macro="" textlink="">
      <xdr:nvSpPr>
        <xdr:cNvPr id="135" name="楕円 134">
          <a:extLst>
            <a:ext uri="{FF2B5EF4-FFF2-40B4-BE49-F238E27FC236}">
              <a16:creationId xmlns:a16="http://schemas.microsoft.com/office/drawing/2014/main" id="{D033341A-B6AE-47E6-8BC9-5E91E293C9E7}"/>
            </a:ext>
          </a:extLst>
        </xdr:cNvPr>
        <xdr:cNvSpPr/>
      </xdr:nvSpPr>
      <xdr:spPr>
        <a:xfrm>
          <a:off x="7810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83820</xdr:rowOff>
    </xdr:from>
    <xdr:to>
      <xdr:col>45</xdr:col>
      <xdr:colOff>177800</xdr:colOff>
      <xdr:row>40</xdr:row>
      <xdr:rowOff>91440</xdr:rowOff>
    </xdr:to>
    <xdr:cxnSp macro="">
      <xdr:nvCxnSpPr>
        <xdr:cNvPr id="136" name="直線コネクタ 135">
          <a:extLst>
            <a:ext uri="{FF2B5EF4-FFF2-40B4-BE49-F238E27FC236}">
              <a16:creationId xmlns:a16="http://schemas.microsoft.com/office/drawing/2014/main" id="{272C3135-7DEC-4782-A04A-E8E3D5E317D7}"/>
            </a:ext>
          </a:extLst>
        </xdr:cNvPr>
        <xdr:cNvCxnSpPr/>
      </xdr:nvCxnSpPr>
      <xdr:spPr>
        <a:xfrm flipV="1">
          <a:off x="7861300" y="6941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44450</xdr:rowOff>
    </xdr:from>
    <xdr:to>
      <xdr:col>36</xdr:col>
      <xdr:colOff>165100</xdr:colOff>
      <xdr:row>40</xdr:row>
      <xdr:rowOff>146050</xdr:rowOff>
    </xdr:to>
    <xdr:sp macro="" textlink="">
      <xdr:nvSpPr>
        <xdr:cNvPr id="137" name="楕円 136">
          <a:extLst>
            <a:ext uri="{FF2B5EF4-FFF2-40B4-BE49-F238E27FC236}">
              <a16:creationId xmlns:a16="http://schemas.microsoft.com/office/drawing/2014/main" id="{49D3A574-7A1E-4A26-84E6-B4D88DC80ABF}"/>
            </a:ext>
          </a:extLst>
        </xdr:cNvPr>
        <xdr:cNvSpPr/>
      </xdr:nvSpPr>
      <xdr:spPr>
        <a:xfrm>
          <a:off x="6921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91440</xdr:rowOff>
    </xdr:from>
    <xdr:to>
      <xdr:col>41</xdr:col>
      <xdr:colOff>50800</xdr:colOff>
      <xdr:row>40</xdr:row>
      <xdr:rowOff>95250</xdr:rowOff>
    </xdr:to>
    <xdr:cxnSp macro="">
      <xdr:nvCxnSpPr>
        <xdr:cNvPr id="138" name="直線コネクタ 137">
          <a:extLst>
            <a:ext uri="{FF2B5EF4-FFF2-40B4-BE49-F238E27FC236}">
              <a16:creationId xmlns:a16="http://schemas.microsoft.com/office/drawing/2014/main" id="{D9A64916-8FB9-4700-826A-E69921F3F30C}"/>
            </a:ext>
          </a:extLst>
        </xdr:cNvPr>
        <xdr:cNvCxnSpPr/>
      </xdr:nvCxnSpPr>
      <xdr:spPr>
        <a:xfrm flipV="1">
          <a:off x="6972300" y="6949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a:extLst>
            <a:ext uri="{FF2B5EF4-FFF2-40B4-BE49-F238E27FC236}">
              <a16:creationId xmlns:a16="http://schemas.microsoft.com/office/drawing/2014/main" id="{00B48FFE-BBBF-406B-B232-273A20E984EA}"/>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a:extLst>
            <a:ext uri="{FF2B5EF4-FFF2-40B4-BE49-F238E27FC236}">
              <a16:creationId xmlns:a16="http://schemas.microsoft.com/office/drawing/2014/main" id="{D30E40A8-F1F3-4BA8-B29E-413A60199527}"/>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a:extLst>
            <a:ext uri="{FF2B5EF4-FFF2-40B4-BE49-F238E27FC236}">
              <a16:creationId xmlns:a16="http://schemas.microsoft.com/office/drawing/2014/main" id="{D30AFD60-6C39-48FA-AC5D-AFC5884D6AD9}"/>
            </a:ext>
          </a:extLst>
        </xdr:cNvPr>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a:extLst>
            <a:ext uri="{FF2B5EF4-FFF2-40B4-BE49-F238E27FC236}">
              <a16:creationId xmlns:a16="http://schemas.microsoft.com/office/drawing/2014/main" id="{6B28C7A1-E791-4C27-9126-8618FF2B13C6}"/>
            </a:ext>
          </a:extLst>
        </xdr:cNvPr>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143527</xdr:rowOff>
    </xdr:from>
    <xdr:ext cx="469744" cy="259045"/>
    <xdr:sp macro="" textlink="">
      <xdr:nvSpPr>
        <xdr:cNvPr id="143" name="n_1mainValue【図書館】&#10;一人当たり面積">
          <a:extLst>
            <a:ext uri="{FF2B5EF4-FFF2-40B4-BE49-F238E27FC236}">
              <a16:creationId xmlns:a16="http://schemas.microsoft.com/office/drawing/2014/main" id="{726FFE30-C232-4A56-A1B9-2F2821A6E70B}"/>
            </a:ext>
          </a:extLst>
        </xdr:cNvPr>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151147</xdr:rowOff>
    </xdr:from>
    <xdr:ext cx="469744" cy="259045"/>
    <xdr:sp macro="" textlink="">
      <xdr:nvSpPr>
        <xdr:cNvPr id="144" name="n_2mainValue【図書館】&#10;一人当たり面積">
          <a:extLst>
            <a:ext uri="{FF2B5EF4-FFF2-40B4-BE49-F238E27FC236}">
              <a16:creationId xmlns:a16="http://schemas.microsoft.com/office/drawing/2014/main" id="{213527E3-F3E8-4B01-8E82-97720B9B8F63}"/>
            </a:ext>
          </a:extLst>
        </xdr:cNvPr>
        <xdr:cNvSpPr txBox="1"/>
      </xdr:nvSpPr>
      <xdr:spPr>
        <a:xfrm>
          <a:off x="85154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45" name="n_3mainValue【図書館】&#10;一人当たり面積">
          <a:extLst>
            <a:ext uri="{FF2B5EF4-FFF2-40B4-BE49-F238E27FC236}">
              <a16:creationId xmlns:a16="http://schemas.microsoft.com/office/drawing/2014/main" id="{B1B8192A-9942-41F5-BB5C-65A9988199A0}"/>
            </a:ext>
          </a:extLst>
        </xdr:cNvPr>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162577</xdr:rowOff>
    </xdr:from>
    <xdr:ext cx="469744" cy="259045"/>
    <xdr:sp macro="" textlink="">
      <xdr:nvSpPr>
        <xdr:cNvPr id="146" name="n_4mainValue【図書館】&#10;一人当たり面積">
          <a:extLst>
            <a:ext uri="{FF2B5EF4-FFF2-40B4-BE49-F238E27FC236}">
              <a16:creationId xmlns:a16="http://schemas.microsoft.com/office/drawing/2014/main" id="{E029F30A-1A9B-40ED-84D5-C5FAF685306F}"/>
            </a:ext>
          </a:extLst>
        </xdr:cNvPr>
        <xdr:cNvSpPr txBox="1"/>
      </xdr:nvSpPr>
      <xdr:spPr>
        <a:xfrm>
          <a:off x="6737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E10BA9C3-56F8-4D74-B08F-2E7A54BF351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D397D6B-E217-4AF9-98D7-EEF1910C85A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C772C48-01D3-48F6-A220-EB6D16C59CD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B2E0019-BED7-4885-89F5-5D80385B8B7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8CE4D02-F740-4E96-945F-10E897F0D8D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9241FFEC-2983-47C1-ACF7-AF66AAACC3E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4A94888E-8093-4C04-A686-A453E50953F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E30BD408-8922-4137-9165-68FFFA3C88B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3174E5DB-30A7-4D21-90D3-5F855C2B5CF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2BA9DC0-E5F5-4233-A2D2-1AF83C46669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8BC8AE7F-194A-4C06-BCFA-2DDD00A5751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60F09EB5-3665-4C5F-BEF0-1E637D85DE9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C98C2037-12C3-4760-9C3B-2286466D30E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BC448298-9116-4D00-A46A-8BBDBB8D207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871316C-0539-434D-BC08-5489AA3B171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C9F81626-78BB-4DB5-86DD-834D7CD9D98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1EE8C5DC-65F3-42C1-B4D5-9A73DE13436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2C2EE580-BBDB-48BD-A815-BFDF84C6500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BB577E57-93FF-47EF-A04E-B8DED8C570E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7171FA93-14DA-43A3-BFB4-65E253662FE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8CFE7A1A-4399-4D19-AD0A-395BB2CA0FF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EFF8AB77-64F6-4069-9554-AF0CE07920F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D5174A70-AF2F-4E1A-944C-84D1E973357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5A5246F6-FA49-4AE1-942F-B2940062578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4AB7B913-6D47-4BDE-A854-A2B29909E1B1}"/>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B3C6066C-7798-41AF-B22B-C584946F3BD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2D624D2E-B655-4293-B9E9-952F10F58B7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412A97AC-2BA0-4C0E-8854-6C83FD633183}"/>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FBD2AFD3-A3BE-4037-8F44-CF3D97CA0CB8}"/>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2444A196-E3E6-4549-B2D3-B72DACD1D211}"/>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9A2D21FD-0DC1-48C5-BE2A-45165D558F89}"/>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B1FE479C-0EDE-466E-AC14-A291FF8341C8}"/>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4699609A-85F5-48A9-962F-3B170AF71D7B}"/>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229E3F22-7A33-4138-81D1-1F95BB0AF5BD}"/>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id="{DF1F5A68-F639-462C-AEEF-65AADCDC2452}"/>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EFD0803-1721-4D72-ABAD-DD0323B5561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FA08E69-4928-4A25-9EAF-3108A133BF7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AE1B15D-ADC6-400C-BD38-B24362B3A3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8A421ED-A92E-4512-A776-81BF289A3F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3DB0222-918E-44D7-B473-F21A282BF70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34925</xdr:rowOff>
    </xdr:from>
    <xdr:to>
      <xdr:col>24</xdr:col>
      <xdr:colOff>114300</xdr:colOff>
      <xdr:row>57</xdr:row>
      <xdr:rowOff>136525</xdr:rowOff>
    </xdr:to>
    <xdr:sp macro="" textlink="">
      <xdr:nvSpPr>
        <xdr:cNvPr id="187" name="楕円 186">
          <a:extLst>
            <a:ext uri="{FF2B5EF4-FFF2-40B4-BE49-F238E27FC236}">
              <a16:creationId xmlns:a16="http://schemas.microsoft.com/office/drawing/2014/main" id="{27563349-22C8-4386-9776-28FABAB615A6}"/>
            </a:ext>
          </a:extLst>
        </xdr:cNvPr>
        <xdr:cNvSpPr/>
      </xdr:nvSpPr>
      <xdr:spPr>
        <a:xfrm>
          <a:off x="45847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57802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D3B1344A-9E47-462C-8696-F8AC915B34B1}"/>
            </a:ext>
          </a:extLst>
        </xdr:cNvPr>
        <xdr:cNvSpPr txBox="1"/>
      </xdr:nvSpPr>
      <xdr:spPr>
        <a:xfrm>
          <a:off x="4673600"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89" name="楕円 188">
          <a:extLst>
            <a:ext uri="{FF2B5EF4-FFF2-40B4-BE49-F238E27FC236}">
              <a16:creationId xmlns:a16="http://schemas.microsoft.com/office/drawing/2014/main" id="{8ABF46CC-4589-412B-B98C-73D70C9098F6}"/>
            </a:ext>
          </a:extLst>
        </xdr:cNvPr>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85725</xdr:rowOff>
    </xdr:from>
    <xdr:to>
      <xdr:col>24</xdr:col>
      <xdr:colOff>63500</xdr:colOff>
      <xdr:row>61</xdr:row>
      <xdr:rowOff>137160</xdr:rowOff>
    </xdr:to>
    <xdr:cxnSp macro="">
      <xdr:nvCxnSpPr>
        <xdr:cNvPr id="190" name="直線コネクタ 189">
          <a:extLst>
            <a:ext uri="{FF2B5EF4-FFF2-40B4-BE49-F238E27FC236}">
              <a16:creationId xmlns:a16="http://schemas.microsoft.com/office/drawing/2014/main" id="{653EEB1E-89C1-466A-A3D3-40C70286A10A}"/>
            </a:ext>
          </a:extLst>
        </xdr:cNvPr>
        <xdr:cNvCxnSpPr/>
      </xdr:nvCxnSpPr>
      <xdr:spPr>
        <a:xfrm flipV="1">
          <a:off x="3797300" y="9858375"/>
          <a:ext cx="838200" cy="73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92075</xdr:rowOff>
    </xdr:from>
    <xdr:to>
      <xdr:col>15</xdr:col>
      <xdr:colOff>101600</xdr:colOff>
      <xdr:row>61</xdr:row>
      <xdr:rowOff>22225</xdr:rowOff>
    </xdr:to>
    <xdr:sp macro="" textlink="">
      <xdr:nvSpPr>
        <xdr:cNvPr id="191" name="楕円 190">
          <a:extLst>
            <a:ext uri="{FF2B5EF4-FFF2-40B4-BE49-F238E27FC236}">
              <a16:creationId xmlns:a16="http://schemas.microsoft.com/office/drawing/2014/main" id="{96126E43-8989-45B3-B58B-3D05930C4672}"/>
            </a:ext>
          </a:extLst>
        </xdr:cNvPr>
        <xdr:cNvSpPr/>
      </xdr:nvSpPr>
      <xdr:spPr>
        <a:xfrm>
          <a:off x="2857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142875</xdr:rowOff>
    </xdr:from>
    <xdr:to>
      <xdr:col>19</xdr:col>
      <xdr:colOff>177800</xdr:colOff>
      <xdr:row>61</xdr:row>
      <xdr:rowOff>137160</xdr:rowOff>
    </xdr:to>
    <xdr:cxnSp macro="">
      <xdr:nvCxnSpPr>
        <xdr:cNvPr id="192" name="直線コネクタ 191">
          <a:extLst>
            <a:ext uri="{FF2B5EF4-FFF2-40B4-BE49-F238E27FC236}">
              <a16:creationId xmlns:a16="http://schemas.microsoft.com/office/drawing/2014/main" id="{E0F83EC4-6167-48DD-869B-A83CE38AF26A}"/>
            </a:ext>
          </a:extLst>
        </xdr:cNvPr>
        <xdr:cNvCxnSpPr/>
      </xdr:nvCxnSpPr>
      <xdr:spPr>
        <a:xfrm>
          <a:off x="2908300" y="1042987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50165</xdr:rowOff>
    </xdr:from>
    <xdr:to>
      <xdr:col>10</xdr:col>
      <xdr:colOff>165100</xdr:colOff>
      <xdr:row>61</xdr:row>
      <xdr:rowOff>151765</xdr:rowOff>
    </xdr:to>
    <xdr:sp macro="" textlink="">
      <xdr:nvSpPr>
        <xdr:cNvPr id="193" name="楕円 192">
          <a:extLst>
            <a:ext uri="{FF2B5EF4-FFF2-40B4-BE49-F238E27FC236}">
              <a16:creationId xmlns:a16="http://schemas.microsoft.com/office/drawing/2014/main" id="{BFE66AA0-A1A3-4801-A2CC-50A07DB4A952}"/>
            </a:ext>
          </a:extLst>
        </xdr:cNvPr>
        <xdr:cNvSpPr/>
      </xdr:nvSpPr>
      <xdr:spPr>
        <a:xfrm>
          <a:off x="1968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142875</xdr:rowOff>
    </xdr:from>
    <xdr:to>
      <xdr:col>15</xdr:col>
      <xdr:colOff>50800</xdr:colOff>
      <xdr:row>61</xdr:row>
      <xdr:rowOff>100965</xdr:rowOff>
    </xdr:to>
    <xdr:cxnSp macro="">
      <xdr:nvCxnSpPr>
        <xdr:cNvPr id="194" name="直線コネクタ 193">
          <a:extLst>
            <a:ext uri="{FF2B5EF4-FFF2-40B4-BE49-F238E27FC236}">
              <a16:creationId xmlns:a16="http://schemas.microsoft.com/office/drawing/2014/main" id="{752A9719-74F5-4222-9ADB-4406417E809F}"/>
            </a:ext>
          </a:extLst>
        </xdr:cNvPr>
        <xdr:cNvCxnSpPr/>
      </xdr:nvCxnSpPr>
      <xdr:spPr>
        <a:xfrm flipV="1">
          <a:off x="2019300" y="1042987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xdr:rowOff>
    </xdr:from>
    <xdr:to>
      <xdr:col>6</xdr:col>
      <xdr:colOff>38100</xdr:colOff>
      <xdr:row>61</xdr:row>
      <xdr:rowOff>117475</xdr:rowOff>
    </xdr:to>
    <xdr:sp macro="" textlink="">
      <xdr:nvSpPr>
        <xdr:cNvPr id="195" name="楕円 194">
          <a:extLst>
            <a:ext uri="{FF2B5EF4-FFF2-40B4-BE49-F238E27FC236}">
              <a16:creationId xmlns:a16="http://schemas.microsoft.com/office/drawing/2014/main" id="{2FE477B5-3FB2-4B99-BF8E-7A27A816F2F9}"/>
            </a:ext>
          </a:extLst>
        </xdr:cNvPr>
        <xdr:cNvSpPr/>
      </xdr:nvSpPr>
      <xdr:spPr>
        <a:xfrm>
          <a:off x="1079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66675</xdr:rowOff>
    </xdr:from>
    <xdr:to>
      <xdr:col>10</xdr:col>
      <xdr:colOff>114300</xdr:colOff>
      <xdr:row>61</xdr:row>
      <xdr:rowOff>100965</xdr:rowOff>
    </xdr:to>
    <xdr:cxnSp macro="">
      <xdr:nvCxnSpPr>
        <xdr:cNvPr id="196" name="直線コネクタ 195">
          <a:extLst>
            <a:ext uri="{FF2B5EF4-FFF2-40B4-BE49-F238E27FC236}">
              <a16:creationId xmlns:a16="http://schemas.microsoft.com/office/drawing/2014/main" id="{DC344E4A-B313-4E68-89DA-645769ABB6C9}"/>
            </a:ext>
          </a:extLst>
        </xdr:cNvPr>
        <xdr:cNvCxnSpPr/>
      </xdr:nvCxnSpPr>
      <xdr:spPr>
        <a:xfrm>
          <a:off x="1130300" y="105251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347FBE29-F6C0-4EA6-A2C5-18A373E08461}"/>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id="{915BFFAE-BDCC-4FCB-BCEF-DE3760321271}"/>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a16="http://schemas.microsoft.com/office/drawing/2014/main" id="{AB04ECB2-3DF4-4452-B523-D76D8E8DA2CA}"/>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a:extLst>
            <a:ext uri="{FF2B5EF4-FFF2-40B4-BE49-F238E27FC236}">
              <a16:creationId xmlns:a16="http://schemas.microsoft.com/office/drawing/2014/main" id="{C8F96AFB-99F0-4798-A890-6EC3B1D36715}"/>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201" name="n_1mainValue【体育館・プール】&#10;有形固定資産減価償却率">
          <a:extLst>
            <a:ext uri="{FF2B5EF4-FFF2-40B4-BE49-F238E27FC236}">
              <a16:creationId xmlns:a16="http://schemas.microsoft.com/office/drawing/2014/main" id="{4DB2902D-4A12-4CDB-A1D7-516D01723E0D}"/>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13352</xdr:rowOff>
    </xdr:from>
    <xdr:ext cx="405111" cy="259045"/>
    <xdr:sp macro="" textlink="">
      <xdr:nvSpPr>
        <xdr:cNvPr id="202" name="n_2mainValue【体育館・プール】&#10;有形固定資産減価償却率">
          <a:extLst>
            <a:ext uri="{FF2B5EF4-FFF2-40B4-BE49-F238E27FC236}">
              <a16:creationId xmlns:a16="http://schemas.microsoft.com/office/drawing/2014/main" id="{54ADD781-2E61-4B97-BF1D-95AC449FF9AE}"/>
            </a:ext>
          </a:extLst>
        </xdr:cNvPr>
        <xdr:cNvSpPr txBox="1"/>
      </xdr:nvSpPr>
      <xdr:spPr>
        <a:xfrm>
          <a:off x="2705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142892</xdr:rowOff>
    </xdr:from>
    <xdr:ext cx="405111" cy="259045"/>
    <xdr:sp macro="" textlink="">
      <xdr:nvSpPr>
        <xdr:cNvPr id="203" name="n_3mainValue【体育館・プール】&#10;有形固定資産減価償却率">
          <a:extLst>
            <a:ext uri="{FF2B5EF4-FFF2-40B4-BE49-F238E27FC236}">
              <a16:creationId xmlns:a16="http://schemas.microsoft.com/office/drawing/2014/main" id="{8FDB42D2-EA9B-449E-A277-65667F033C35}"/>
            </a:ext>
          </a:extLst>
        </xdr:cNvPr>
        <xdr:cNvSpPr txBox="1"/>
      </xdr:nvSpPr>
      <xdr:spPr>
        <a:xfrm>
          <a:off x="1816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108602</xdr:rowOff>
    </xdr:from>
    <xdr:ext cx="405111" cy="259045"/>
    <xdr:sp macro="" textlink="">
      <xdr:nvSpPr>
        <xdr:cNvPr id="204" name="n_4mainValue【体育館・プール】&#10;有形固定資産減価償却率">
          <a:extLst>
            <a:ext uri="{FF2B5EF4-FFF2-40B4-BE49-F238E27FC236}">
              <a16:creationId xmlns:a16="http://schemas.microsoft.com/office/drawing/2014/main" id="{48B2ADB3-E91A-477A-A533-0F627BF1935E}"/>
            </a:ext>
          </a:extLst>
        </xdr:cNvPr>
        <xdr:cNvSpPr txBox="1"/>
      </xdr:nvSpPr>
      <xdr:spPr>
        <a:xfrm>
          <a:off x="927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13D99A1-D0F2-4659-B802-39336C2BED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0E73EAF-C1EE-477E-ABE6-9F704CE460D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E381001-E83A-4903-9190-4B396ECA6C3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41E6132-317D-4073-AA13-381EF835F58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724F104-422A-4669-B395-A6BB447BD1F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92E21C3-2816-4C18-88AE-641314E140E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9B8FB22-D4FB-4226-93A3-89726293D15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32FF209-DAB3-402C-952D-CE34E927347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11F0650-180F-4197-9748-B35631F8D62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26CAACE-E40E-493B-B545-55094352A23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4EDA1EA1-AE6C-4099-B257-411C9DD62C2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FE8A5D7D-9664-4C33-9C82-A55178A9952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70FDA799-057B-407D-A790-E9FFDF8F139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4E7AF137-0CF7-4410-8EB5-A13E5B4D326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BC833EB3-5DB1-4041-9D84-4EE937179E2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6AE96CC3-AA73-4D87-9DD0-E1C8E452CE47}"/>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CC96935E-EC43-4B9C-A843-4C08E6BDAE8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3A426682-6768-4EBD-B0A6-8EC1ADCB813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46BBA7EB-1CF6-4E3B-94DD-59CDB08313F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E3E72358-F9B5-4AE8-B9BF-95F70B47B58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6D8069EE-461D-4858-81F8-175383F3D91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268F133C-9607-40D4-8320-73AC9DFC1FFC}"/>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176F6C0F-6CE9-4CC4-908F-CBD2EA5491A3}"/>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3FDDB432-23EA-44F7-ACAA-272D58DB78A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BD37AF5E-CB2B-45E0-9BEE-35F93BABDB67}"/>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20B67606-DDB8-4D70-9973-B749C0B93C76}"/>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a:extLst>
            <a:ext uri="{FF2B5EF4-FFF2-40B4-BE49-F238E27FC236}">
              <a16:creationId xmlns:a16="http://schemas.microsoft.com/office/drawing/2014/main" id="{F8439DC0-3C0F-42DD-B9E0-5493F4CEAB06}"/>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A45BDFF1-6185-4EEF-9B7E-41B5A3D983AB}"/>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77671935-FC4C-435B-9868-5FA549CAA7D8}"/>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511B1A0A-D1B3-4868-86E1-02369BF4A3BA}"/>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175F3871-9E5C-4472-B556-E4B5B7A188B3}"/>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id="{067C944B-9502-4A11-BED8-12A130FF5B8B}"/>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27B4C06-2A2B-4230-AF01-546CC5D7E48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40F8A4F-69DF-4B89-9E99-0B0D94C86B2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09CC3E3-81D1-4B82-A977-8BEDD4D09FB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7B2B6F6-5D60-4B31-86F4-F76813CA1AC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B613653-62B9-45C7-B72F-1BEA6883956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52984</xdr:rowOff>
    </xdr:from>
    <xdr:to>
      <xdr:col>55</xdr:col>
      <xdr:colOff>50800</xdr:colOff>
      <xdr:row>57</xdr:row>
      <xdr:rowOff>154584</xdr:rowOff>
    </xdr:to>
    <xdr:sp macro="" textlink="">
      <xdr:nvSpPr>
        <xdr:cNvPr id="242" name="楕円 241">
          <a:extLst>
            <a:ext uri="{FF2B5EF4-FFF2-40B4-BE49-F238E27FC236}">
              <a16:creationId xmlns:a16="http://schemas.microsoft.com/office/drawing/2014/main" id="{895DF815-B1F1-44DC-AFDF-FEA5148918BD}"/>
            </a:ext>
          </a:extLst>
        </xdr:cNvPr>
        <xdr:cNvSpPr/>
      </xdr:nvSpPr>
      <xdr:spPr>
        <a:xfrm>
          <a:off x="10426700" y="982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6011</xdr:rowOff>
    </xdr:from>
    <xdr:ext cx="469744" cy="259045"/>
    <xdr:sp macro="" textlink="">
      <xdr:nvSpPr>
        <xdr:cNvPr id="243" name="【体育館・プール】&#10;一人当たり面積該当値テキスト">
          <a:extLst>
            <a:ext uri="{FF2B5EF4-FFF2-40B4-BE49-F238E27FC236}">
              <a16:creationId xmlns:a16="http://schemas.microsoft.com/office/drawing/2014/main" id="{9DC58097-8D7A-4E61-8E1F-C1C791D14D86}"/>
            </a:ext>
          </a:extLst>
        </xdr:cNvPr>
        <xdr:cNvSpPr txBox="1"/>
      </xdr:nvSpPr>
      <xdr:spPr>
        <a:xfrm>
          <a:off x="10515600" y="977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73101</xdr:rowOff>
    </xdr:from>
    <xdr:to>
      <xdr:col>50</xdr:col>
      <xdr:colOff>165100</xdr:colOff>
      <xdr:row>58</xdr:row>
      <xdr:rowOff>3251</xdr:rowOff>
    </xdr:to>
    <xdr:sp macro="" textlink="">
      <xdr:nvSpPr>
        <xdr:cNvPr id="244" name="楕円 243">
          <a:extLst>
            <a:ext uri="{FF2B5EF4-FFF2-40B4-BE49-F238E27FC236}">
              <a16:creationId xmlns:a16="http://schemas.microsoft.com/office/drawing/2014/main" id="{2CAB7252-29CF-4AD4-9BE8-288B51E3081C}"/>
            </a:ext>
          </a:extLst>
        </xdr:cNvPr>
        <xdr:cNvSpPr/>
      </xdr:nvSpPr>
      <xdr:spPr>
        <a:xfrm>
          <a:off x="9588500" y="98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103784</xdr:rowOff>
    </xdr:from>
    <xdr:to>
      <xdr:col>55</xdr:col>
      <xdr:colOff>0</xdr:colOff>
      <xdr:row>57</xdr:row>
      <xdr:rowOff>123901</xdr:rowOff>
    </xdr:to>
    <xdr:cxnSp macro="">
      <xdr:nvCxnSpPr>
        <xdr:cNvPr id="245" name="直線コネクタ 244">
          <a:extLst>
            <a:ext uri="{FF2B5EF4-FFF2-40B4-BE49-F238E27FC236}">
              <a16:creationId xmlns:a16="http://schemas.microsoft.com/office/drawing/2014/main" id="{67887B3B-2FE0-4400-9103-1CF980800952}"/>
            </a:ext>
          </a:extLst>
        </xdr:cNvPr>
        <xdr:cNvCxnSpPr/>
      </xdr:nvCxnSpPr>
      <xdr:spPr>
        <a:xfrm flipV="1">
          <a:off x="9639300" y="9876434"/>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93675</xdr:rowOff>
    </xdr:from>
    <xdr:to>
      <xdr:col>46</xdr:col>
      <xdr:colOff>38100</xdr:colOff>
      <xdr:row>58</xdr:row>
      <xdr:rowOff>23825</xdr:rowOff>
    </xdr:to>
    <xdr:sp macro="" textlink="">
      <xdr:nvSpPr>
        <xdr:cNvPr id="246" name="楕円 245">
          <a:extLst>
            <a:ext uri="{FF2B5EF4-FFF2-40B4-BE49-F238E27FC236}">
              <a16:creationId xmlns:a16="http://schemas.microsoft.com/office/drawing/2014/main" id="{BF1C5189-7E20-4DA1-A52D-875BA9F9407B}"/>
            </a:ext>
          </a:extLst>
        </xdr:cNvPr>
        <xdr:cNvSpPr/>
      </xdr:nvSpPr>
      <xdr:spPr>
        <a:xfrm>
          <a:off x="8699500" y="98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123901</xdr:rowOff>
    </xdr:from>
    <xdr:to>
      <xdr:col>50</xdr:col>
      <xdr:colOff>114300</xdr:colOff>
      <xdr:row>57</xdr:row>
      <xdr:rowOff>144475</xdr:rowOff>
    </xdr:to>
    <xdr:cxnSp macro="">
      <xdr:nvCxnSpPr>
        <xdr:cNvPr id="247" name="直線コネクタ 246">
          <a:extLst>
            <a:ext uri="{FF2B5EF4-FFF2-40B4-BE49-F238E27FC236}">
              <a16:creationId xmlns:a16="http://schemas.microsoft.com/office/drawing/2014/main" id="{EC5F29B7-52E8-4F56-AFE1-01F195F5D72B}"/>
            </a:ext>
          </a:extLst>
        </xdr:cNvPr>
        <xdr:cNvCxnSpPr/>
      </xdr:nvCxnSpPr>
      <xdr:spPr>
        <a:xfrm flipV="1">
          <a:off x="8750300" y="989655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117907</xdr:rowOff>
    </xdr:from>
    <xdr:to>
      <xdr:col>41</xdr:col>
      <xdr:colOff>101600</xdr:colOff>
      <xdr:row>58</xdr:row>
      <xdr:rowOff>48057</xdr:rowOff>
    </xdr:to>
    <xdr:sp macro="" textlink="">
      <xdr:nvSpPr>
        <xdr:cNvPr id="248" name="楕円 247">
          <a:extLst>
            <a:ext uri="{FF2B5EF4-FFF2-40B4-BE49-F238E27FC236}">
              <a16:creationId xmlns:a16="http://schemas.microsoft.com/office/drawing/2014/main" id="{EB2C3B8F-E00B-4E0C-9C2B-A6955A6B8B50}"/>
            </a:ext>
          </a:extLst>
        </xdr:cNvPr>
        <xdr:cNvSpPr/>
      </xdr:nvSpPr>
      <xdr:spPr>
        <a:xfrm>
          <a:off x="7810500" y="98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144475</xdr:rowOff>
    </xdr:from>
    <xdr:to>
      <xdr:col>45</xdr:col>
      <xdr:colOff>177800</xdr:colOff>
      <xdr:row>57</xdr:row>
      <xdr:rowOff>168707</xdr:rowOff>
    </xdr:to>
    <xdr:cxnSp macro="">
      <xdr:nvCxnSpPr>
        <xdr:cNvPr id="249" name="直線コネクタ 248">
          <a:extLst>
            <a:ext uri="{FF2B5EF4-FFF2-40B4-BE49-F238E27FC236}">
              <a16:creationId xmlns:a16="http://schemas.microsoft.com/office/drawing/2014/main" id="{BA19BFAB-4300-474B-9207-03A1877B236E}"/>
            </a:ext>
          </a:extLst>
        </xdr:cNvPr>
        <xdr:cNvCxnSpPr/>
      </xdr:nvCxnSpPr>
      <xdr:spPr>
        <a:xfrm flipV="1">
          <a:off x="7861300" y="9917125"/>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137109</xdr:rowOff>
    </xdr:from>
    <xdr:to>
      <xdr:col>36</xdr:col>
      <xdr:colOff>165100</xdr:colOff>
      <xdr:row>58</xdr:row>
      <xdr:rowOff>67259</xdr:rowOff>
    </xdr:to>
    <xdr:sp macro="" textlink="">
      <xdr:nvSpPr>
        <xdr:cNvPr id="250" name="楕円 249">
          <a:extLst>
            <a:ext uri="{FF2B5EF4-FFF2-40B4-BE49-F238E27FC236}">
              <a16:creationId xmlns:a16="http://schemas.microsoft.com/office/drawing/2014/main" id="{E1D02B02-B863-4E17-9AAA-2B9186703EB9}"/>
            </a:ext>
          </a:extLst>
        </xdr:cNvPr>
        <xdr:cNvSpPr/>
      </xdr:nvSpPr>
      <xdr:spPr>
        <a:xfrm>
          <a:off x="6921500" y="99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168707</xdr:rowOff>
    </xdr:from>
    <xdr:to>
      <xdr:col>41</xdr:col>
      <xdr:colOff>50800</xdr:colOff>
      <xdr:row>58</xdr:row>
      <xdr:rowOff>16459</xdr:rowOff>
    </xdr:to>
    <xdr:cxnSp macro="">
      <xdr:nvCxnSpPr>
        <xdr:cNvPr id="251" name="直線コネクタ 250">
          <a:extLst>
            <a:ext uri="{FF2B5EF4-FFF2-40B4-BE49-F238E27FC236}">
              <a16:creationId xmlns:a16="http://schemas.microsoft.com/office/drawing/2014/main" id="{D27D15D4-FCE1-480F-85C2-3221AF856ECA}"/>
            </a:ext>
          </a:extLst>
        </xdr:cNvPr>
        <xdr:cNvCxnSpPr/>
      </xdr:nvCxnSpPr>
      <xdr:spPr>
        <a:xfrm flipV="1">
          <a:off x="6972300" y="994135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a:extLst>
            <a:ext uri="{FF2B5EF4-FFF2-40B4-BE49-F238E27FC236}">
              <a16:creationId xmlns:a16="http://schemas.microsoft.com/office/drawing/2014/main" id="{B8D13519-316C-4AEF-ABFF-A0BEFF847286}"/>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a:extLst>
            <a:ext uri="{FF2B5EF4-FFF2-40B4-BE49-F238E27FC236}">
              <a16:creationId xmlns:a16="http://schemas.microsoft.com/office/drawing/2014/main" id="{42CE7D34-5A82-4333-AB0D-9279F2EEFF1F}"/>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a:extLst>
            <a:ext uri="{FF2B5EF4-FFF2-40B4-BE49-F238E27FC236}">
              <a16:creationId xmlns:a16="http://schemas.microsoft.com/office/drawing/2014/main" id="{0563F3C4-3418-4B5D-BD3D-0201084D4FAB}"/>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a:extLst>
            <a:ext uri="{FF2B5EF4-FFF2-40B4-BE49-F238E27FC236}">
              <a16:creationId xmlns:a16="http://schemas.microsoft.com/office/drawing/2014/main" id="{1A84D0C8-29FC-4374-8963-14FBDC6432C3}"/>
            </a:ext>
          </a:extLst>
        </xdr:cNvPr>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19778</xdr:rowOff>
    </xdr:from>
    <xdr:ext cx="469744" cy="259045"/>
    <xdr:sp macro="" textlink="">
      <xdr:nvSpPr>
        <xdr:cNvPr id="256" name="n_1mainValue【体育館・プール】&#10;一人当たり面積">
          <a:extLst>
            <a:ext uri="{FF2B5EF4-FFF2-40B4-BE49-F238E27FC236}">
              <a16:creationId xmlns:a16="http://schemas.microsoft.com/office/drawing/2014/main" id="{168EC060-341D-46FC-8F84-7175E08DC257}"/>
            </a:ext>
          </a:extLst>
        </xdr:cNvPr>
        <xdr:cNvSpPr txBox="1"/>
      </xdr:nvSpPr>
      <xdr:spPr>
        <a:xfrm>
          <a:off x="9391727" y="96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40352</xdr:rowOff>
    </xdr:from>
    <xdr:ext cx="469744" cy="259045"/>
    <xdr:sp macro="" textlink="">
      <xdr:nvSpPr>
        <xdr:cNvPr id="257" name="n_2mainValue【体育館・プール】&#10;一人当たり面積">
          <a:extLst>
            <a:ext uri="{FF2B5EF4-FFF2-40B4-BE49-F238E27FC236}">
              <a16:creationId xmlns:a16="http://schemas.microsoft.com/office/drawing/2014/main" id="{FF70B3C2-FBEA-4F69-90F5-C00FC69757E8}"/>
            </a:ext>
          </a:extLst>
        </xdr:cNvPr>
        <xdr:cNvSpPr txBox="1"/>
      </xdr:nvSpPr>
      <xdr:spPr>
        <a:xfrm>
          <a:off x="8515427" y="964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64584</xdr:rowOff>
    </xdr:from>
    <xdr:ext cx="469744" cy="259045"/>
    <xdr:sp macro="" textlink="">
      <xdr:nvSpPr>
        <xdr:cNvPr id="258" name="n_3mainValue【体育館・プール】&#10;一人当たり面積">
          <a:extLst>
            <a:ext uri="{FF2B5EF4-FFF2-40B4-BE49-F238E27FC236}">
              <a16:creationId xmlns:a16="http://schemas.microsoft.com/office/drawing/2014/main" id="{6E5E485F-0189-46AE-9B50-99FDFA666E3D}"/>
            </a:ext>
          </a:extLst>
        </xdr:cNvPr>
        <xdr:cNvSpPr txBox="1"/>
      </xdr:nvSpPr>
      <xdr:spPr>
        <a:xfrm>
          <a:off x="7626427" y="966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83786</xdr:rowOff>
    </xdr:from>
    <xdr:ext cx="469744" cy="259045"/>
    <xdr:sp macro="" textlink="">
      <xdr:nvSpPr>
        <xdr:cNvPr id="259" name="n_4mainValue【体育館・プール】&#10;一人当たり面積">
          <a:extLst>
            <a:ext uri="{FF2B5EF4-FFF2-40B4-BE49-F238E27FC236}">
              <a16:creationId xmlns:a16="http://schemas.microsoft.com/office/drawing/2014/main" id="{31411DB5-7267-4E4B-9304-81CD5B0624F7}"/>
            </a:ext>
          </a:extLst>
        </xdr:cNvPr>
        <xdr:cNvSpPr txBox="1"/>
      </xdr:nvSpPr>
      <xdr:spPr>
        <a:xfrm>
          <a:off x="6737427" y="968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7441D7CB-FE38-4D7C-BBBD-FE3F6A0689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F5FD03CC-14E9-459B-B357-1C8A09E48F4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766D3836-EC6B-442A-9B95-6B5D71E656F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8CC25F83-9987-4CBD-90D2-82EB1F63853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97D66022-AA51-4ACC-942B-DC98FA89379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F4E5C61A-B4C7-45C1-9238-E787AC199C4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1FADA5B1-B98E-49ED-8363-06AF818D8AC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6AF117AE-981D-4C97-A56F-73320D17CFE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F4E0751D-C596-47DE-BE4A-77E767FB398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ED26A24-D562-42C7-9946-07B1295BF41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37274780-4692-4ABF-8FAD-17156A10E28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8A47EB7B-2B74-45AD-BB5C-D5AFC7EAE6F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92A44CAC-67A0-47E5-96E1-8CFD172602D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6CEF54A7-C0CC-4026-8657-CB8350CCE7C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D044BAEF-4FF1-4F43-80C9-125DF3F326F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EE431CC1-4247-4D75-ADF6-C24060BEC94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3E9C05AB-5E70-4181-A379-7A285F22693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E48791EA-A3E8-4DF7-BEC3-8117700CE77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7960A099-77EC-4B14-A509-87805BFAE6C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FF04B6AB-9A81-49F0-BE33-7D1E85AFFD9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31AF2D91-AAA7-4B12-9677-DC49A755FA5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2B0FADC2-EEBD-4BD4-9003-BE930B2D72A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C0B4E2D5-7D1C-4BD1-9A21-6E2CBF43857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19F2BA5B-519D-45B0-8CA5-B1CC08B8598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6D33CCA7-9FF8-4652-9AF8-1362B8B148BC}"/>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E55B414D-F04D-4DC8-BE48-79F5B33DC49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775B9AC9-389D-4EA8-9470-5CC6DB12868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23964396-1786-407C-ABDE-B0B6E22A09F5}"/>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1CD06962-6B93-4D89-BE49-8EC6EA395A61}"/>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265649C2-8B3B-4445-B5B5-877DA8F0FAAD}"/>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E0B3C764-EE3D-4DD2-8CD0-B9E7876F2EBF}"/>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D19A275F-176B-4C8A-AD66-A40A958CE783}"/>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id="{299FC91F-68DD-4161-83F8-3BB56D1A1C4E}"/>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id="{542A500F-1752-489F-A173-2FF5E6CEBE8A}"/>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a:extLst>
            <a:ext uri="{FF2B5EF4-FFF2-40B4-BE49-F238E27FC236}">
              <a16:creationId xmlns:a16="http://schemas.microsoft.com/office/drawing/2014/main" id="{40E7A0A8-1F58-4F9C-A5EF-EB550D1497A9}"/>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D562ECD-98DD-4A3E-BD6C-C0F20D2C7C7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4D4946B-A876-4B67-92D9-E837EDAC340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CFF0393-D1A2-4C10-BC26-F56AFBD3B8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87077B9-03C2-4ADA-9B64-A542961CB8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FAB33AE-D0F3-4671-B1AD-95E7CC42248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97789</xdr:rowOff>
    </xdr:from>
    <xdr:to>
      <xdr:col>10</xdr:col>
      <xdr:colOff>165100</xdr:colOff>
      <xdr:row>83</xdr:row>
      <xdr:rowOff>27939</xdr:rowOff>
    </xdr:to>
    <xdr:sp macro="" textlink="">
      <xdr:nvSpPr>
        <xdr:cNvPr id="300" name="楕円 299">
          <a:extLst>
            <a:ext uri="{FF2B5EF4-FFF2-40B4-BE49-F238E27FC236}">
              <a16:creationId xmlns:a16="http://schemas.microsoft.com/office/drawing/2014/main" id="{210D27DC-DB37-45A3-ABA5-14AB0D384FBD}"/>
            </a:ext>
          </a:extLst>
        </xdr:cNvPr>
        <xdr:cNvSpPr/>
      </xdr:nvSpPr>
      <xdr:spPr>
        <a:xfrm>
          <a:off x="1968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23495</xdr:rowOff>
    </xdr:from>
    <xdr:to>
      <xdr:col>6</xdr:col>
      <xdr:colOff>38100</xdr:colOff>
      <xdr:row>81</xdr:row>
      <xdr:rowOff>125095</xdr:rowOff>
    </xdr:to>
    <xdr:sp macro="" textlink="">
      <xdr:nvSpPr>
        <xdr:cNvPr id="301" name="楕円 300">
          <a:extLst>
            <a:ext uri="{FF2B5EF4-FFF2-40B4-BE49-F238E27FC236}">
              <a16:creationId xmlns:a16="http://schemas.microsoft.com/office/drawing/2014/main" id="{5426AC96-D3B9-4DF7-9A2B-C9DB66A9892A}"/>
            </a:ext>
          </a:extLst>
        </xdr:cNvPr>
        <xdr:cNvSpPr/>
      </xdr:nvSpPr>
      <xdr:spPr>
        <a:xfrm>
          <a:off x="1079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74295</xdr:rowOff>
    </xdr:from>
    <xdr:to>
      <xdr:col>10</xdr:col>
      <xdr:colOff>114300</xdr:colOff>
      <xdr:row>82</xdr:row>
      <xdr:rowOff>148589</xdr:rowOff>
    </xdr:to>
    <xdr:cxnSp macro="">
      <xdr:nvCxnSpPr>
        <xdr:cNvPr id="302" name="直線コネクタ 301">
          <a:extLst>
            <a:ext uri="{FF2B5EF4-FFF2-40B4-BE49-F238E27FC236}">
              <a16:creationId xmlns:a16="http://schemas.microsoft.com/office/drawing/2014/main" id="{2C0F078B-C300-412B-B90F-76A56B23455C}"/>
            </a:ext>
          </a:extLst>
        </xdr:cNvPr>
        <xdr:cNvCxnSpPr/>
      </xdr:nvCxnSpPr>
      <xdr:spPr>
        <a:xfrm>
          <a:off x="1130300" y="13961745"/>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03" name="n_1aveValue【福祉施設】&#10;有形固定資産減価償却率">
          <a:extLst>
            <a:ext uri="{FF2B5EF4-FFF2-40B4-BE49-F238E27FC236}">
              <a16:creationId xmlns:a16="http://schemas.microsoft.com/office/drawing/2014/main" id="{E265328C-76F1-4186-B3A9-916C853EC50E}"/>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04" name="n_2aveValue【福祉施設】&#10;有形固定資産減価償却率">
          <a:extLst>
            <a:ext uri="{FF2B5EF4-FFF2-40B4-BE49-F238E27FC236}">
              <a16:creationId xmlns:a16="http://schemas.microsoft.com/office/drawing/2014/main" id="{CFFD1529-8D7F-4604-A442-BF90D5907D2E}"/>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05" name="n_3aveValue【福祉施設】&#10;有形固定資産減価償却率">
          <a:extLst>
            <a:ext uri="{FF2B5EF4-FFF2-40B4-BE49-F238E27FC236}">
              <a16:creationId xmlns:a16="http://schemas.microsoft.com/office/drawing/2014/main" id="{CFA871A6-591A-4475-A401-DBD1E4AFF42E}"/>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06" name="n_4aveValue【福祉施設】&#10;有形固定資産減価償却率">
          <a:extLst>
            <a:ext uri="{FF2B5EF4-FFF2-40B4-BE49-F238E27FC236}">
              <a16:creationId xmlns:a16="http://schemas.microsoft.com/office/drawing/2014/main" id="{34B87F44-FEB6-497F-995E-678C417EA7D6}"/>
            </a:ext>
          </a:extLst>
        </xdr:cNvPr>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19066</xdr:rowOff>
    </xdr:from>
    <xdr:ext cx="405111" cy="259045"/>
    <xdr:sp macro="" textlink="">
      <xdr:nvSpPr>
        <xdr:cNvPr id="307" name="n_3mainValue【福祉施設】&#10;有形固定資産減価償却率">
          <a:extLst>
            <a:ext uri="{FF2B5EF4-FFF2-40B4-BE49-F238E27FC236}">
              <a16:creationId xmlns:a16="http://schemas.microsoft.com/office/drawing/2014/main" id="{1D7AA3E0-E1AF-42BB-982E-D881BE8AB7E0}"/>
            </a:ext>
          </a:extLst>
        </xdr:cNvPr>
        <xdr:cNvSpPr txBox="1"/>
      </xdr:nvSpPr>
      <xdr:spPr>
        <a:xfrm>
          <a:off x="1816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141622</xdr:rowOff>
    </xdr:from>
    <xdr:ext cx="405111" cy="259045"/>
    <xdr:sp macro="" textlink="">
      <xdr:nvSpPr>
        <xdr:cNvPr id="308" name="n_4mainValue【福祉施設】&#10;有形固定資産減価償却率">
          <a:extLst>
            <a:ext uri="{FF2B5EF4-FFF2-40B4-BE49-F238E27FC236}">
              <a16:creationId xmlns:a16="http://schemas.microsoft.com/office/drawing/2014/main" id="{FCB322C4-8095-4A7B-AB0C-AD305420E134}"/>
            </a:ext>
          </a:extLst>
        </xdr:cNvPr>
        <xdr:cNvSpPr txBox="1"/>
      </xdr:nvSpPr>
      <xdr:spPr>
        <a:xfrm>
          <a:off x="927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97DC4384-4FC4-44DC-B5AD-2786B373FF9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5632388B-AFCA-4F61-B312-391561D799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D0AD1686-D133-4B58-BF75-0B5833140F5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28D71953-8CF7-4B0F-8CD4-6ED85B2DA0D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6D339BD-9B92-4C5F-ADC4-EBC9E1759F5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99D8BD1A-B678-461F-B2A7-68390E326D3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62E0F3E4-5908-4816-9020-ED61B814E01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2CC97F49-E98C-47A3-8AAE-D369B4E1E3C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AED53C01-4C04-4538-A49B-CF3756925FD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DD739101-FA83-44E6-8F00-1D41658DDB9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40803109-5022-4C0E-A35E-5FE1FE0001E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CE53D2D2-B61B-4C2C-93F6-493D7CB3C13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893B2B97-761D-44A6-90E5-3191BD24C2B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8570B691-B21D-4F9D-B040-41D2AEA8A75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376B0B75-CAC5-4CE0-A960-24414BBBAF5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557A55FD-8A93-48AB-A3F9-FFE44B36B52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28F48813-A45A-4F8E-BDEB-FAFC35BB5CE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7A895CD0-1F0F-4EA3-8055-3AF6C8397C6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4E14716C-F2D6-4206-97E5-7A4304707C2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BACF6F04-63F5-43D6-BA1B-800DD1EE5FF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FC504C6C-9A7E-4A65-B6D7-9962B17D0CA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5A345D78-6EC5-4534-A1D7-2BE7B80C3E1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a:extLst>
            <a:ext uri="{FF2B5EF4-FFF2-40B4-BE49-F238E27FC236}">
              <a16:creationId xmlns:a16="http://schemas.microsoft.com/office/drawing/2014/main" id="{E7972F63-6B9A-41DB-8BEE-3D876E17D47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32" name="直線コネクタ 331">
          <a:extLst>
            <a:ext uri="{FF2B5EF4-FFF2-40B4-BE49-F238E27FC236}">
              <a16:creationId xmlns:a16="http://schemas.microsoft.com/office/drawing/2014/main" id="{5662B7A4-BBAA-412C-8D22-67A741CB0A47}"/>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33" name="【福祉施設】&#10;一人当たり面積最小値テキスト">
          <a:extLst>
            <a:ext uri="{FF2B5EF4-FFF2-40B4-BE49-F238E27FC236}">
              <a16:creationId xmlns:a16="http://schemas.microsoft.com/office/drawing/2014/main" id="{B262E8F2-BB86-4334-9FCD-35CA9A9DCABC}"/>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34" name="直線コネクタ 333">
          <a:extLst>
            <a:ext uri="{FF2B5EF4-FFF2-40B4-BE49-F238E27FC236}">
              <a16:creationId xmlns:a16="http://schemas.microsoft.com/office/drawing/2014/main" id="{EA556874-2170-4CA3-AE08-8EFEF914E601}"/>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35" name="【福祉施設】&#10;一人当たり面積最大値テキスト">
          <a:extLst>
            <a:ext uri="{FF2B5EF4-FFF2-40B4-BE49-F238E27FC236}">
              <a16:creationId xmlns:a16="http://schemas.microsoft.com/office/drawing/2014/main" id="{F8109054-5A60-4AA6-8685-A509C53027A7}"/>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6" name="直線コネクタ 335">
          <a:extLst>
            <a:ext uri="{FF2B5EF4-FFF2-40B4-BE49-F238E27FC236}">
              <a16:creationId xmlns:a16="http://schemas.microsoft.com/office/drawing/2014/main" id="{D3DC2B2A-95CC-4E0B-B88E-4A07FE0CFAC2}"/>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37" name="【福祉施設】&#10;一人当たり面積平均値テキスト">
          <a:extLst>
            <a:ext uri="{FF2B5EF4-FFF2-40B4-BE49-F238E27FC236}">
              <a16:creationId xmlns:a16="http://schemas.microsoft.com/office/drawing/2014/main" id="{2E59E4B5-64FE-4680-B41C-60C5D830D826}"/>
            </a:ext>
          </a:extLst>
        </xdr:cNvPr>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8" name="フローチャート: 判断 337">
          <a:extLst>
            <a:ext uri="{FF2B5EF4-FFF2-40B4-BE49-F238E27FC236}">
              <a16:creationId xmlns:a16="http://schemas.microsoft.com/office/drawing/2014/main" id="{D19C8EFF-8579-4455-909E-E7EA6713A48A}"/>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9" name="フローチャート: 判断 338">
          <a:extLst>
            <a:ext uri="{FF2B5EF4-FFF2-40B4-BE49-F238E27FC236}">
              <a16:creationId xmlns:a16="http://schemas.microsoft.com/office/drawing/2014/main" id="{5D64EA01-52E1-4176-B24C-D6803980A6B9}"/>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0" name="フローチャート: 判断 339">
          <a:extLst>
            <a:ext uri="{FF2B5EF4-FFF2-40B4-BE49-F238E27FC236}">
              <a16:creationId xmlns:a16="http://schemas.microsoft.com/office/drawing/2014/main" id="{742C48D8-26BE-4E1D-99EE-B05C585C35AB}"/>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41" name="フローチャート: 判断 340">
          <a:extLst>
            <a:ext uri="{FF2B5EF4-FFF2-40B4-BE49-F238E27FC236}">
              <a16:creationId xmlns:a16="http://schemas.microsoft.com/office/drawing/2014/main" id="{EDD7C60A-4D2D-46D5-A264-5C3B5DD307A5}"/>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42" name="フローチャート: 判断 341">
          <a:extLst>
            <a:ext uri="{FF2B5EF4-FFF2-40B4-BE49-F238E27FC236}">
              <a16:creationId xmlns:a16="http://schemas.microsoft.com/office/drawing/2014/main" id="{5DE7711F-50C8-4915-A15F-9CABFCD68256}"/>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5DC693E2-AB8D-495F-9DA3-5EF22E53BBC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A622C352-770B-4560-9AD5-C416404A8A9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922367FD-45E1-4305-8CC5-35A42A733B9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E3FAA244-502A-43E0-B9A6-A5BE4C148C6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659D9695-CAC5-40A0-80C7-141020CE6AE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133350</xdr:rowOff>
    </xdr:from>
    <xdr:to>
      <xdr:col>41</xdr:col>
      <xdr:colOff>101600</xdr:colOff>
      <xdr:row>86</xdr:row>
      <xdr:rowOff>63500</xdr:rowOff>
    </xdr:to>
    <xdr:sp macro="" textlink="">
      <xdr:nvSpPr>
        <xdr:cNvPr id="348" name="楕円 347">
          <a:extLst>
            <a:ext uri="{FF2B5EF4-FFF2-40B4-BE49-F238E27FC236}">
              <a16:creationId xmlns:a16="http://schemas.microsoft.com/office/drawing/2014/main" id="{219084C2-958A-4213-8FF1-44881A0A4906}"/>
            </a:ext>
          </a:extLst>
        </xdr:cNvPr>
        <xdr:cNvSpPr/>
      </xdr:nvSpPr>
      <xdr:spPr>
        <a:xfrm>
          <a:off x="7810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134620</xdr:rowOff>
    </xdr:from>
    <xdr:to>
      <xdr:col>36</xdr:col>
      <xdr:colOff>165100</xdr:colOff>
      <xdr:row>86</xdr:row>
      <xdr:rowOff>64770</xdr:rowOff>
    </xdr:to>
    <xdr:sp macro="" textlink="">
      <xdr:nvSpPr>
        <xdr:cNvPr id="349" name="楕円 348">
          <a:extLst>
            <a:ext uri="{FF2B5EF4-FFF2-40B4-BE49-F238E27FC236}">
              <a16:creationId xmlns:a16="http://schemas.microsoft.com/office/drawing/2014/main" id="{DF5DB70B-393E-4411-BBAD-BF705A9EC98A}"/>
            </a:ext>
          </a:extLst>
        </xdr:cNvPr>
        <xdr:cNvSpPr/>
      </xdr:nvSpPr>
      <xdr:spPr>
        <a:xfrm>
          <a:off x="6921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12700</xdr:rowOff>
    </xdr:from>
    <xdr:to>
      <xdr:col>41</xdr:col>
      <xdr:colOff>50800</xdr:colOff>
      <xdr:row>86</xdr:row>
      <xdr:rowOff>13970</xdr:rowOff>
    </xdr:to>
    <xdr:cxnSp macro="">
      <xdr:nvCxnSpPr>
        <xdr:cNvPr id="350" name="直線コネクタ 349">
          <a:extLst>
            <a:ext uri="{FF2B5EF4-FFF2-40B4-BE49-F238E27FC236}">
              <a16:creationId xmlns:a16="http://schemas.microsoft.com/office/drawing/2014/main" id="{2DF80942-19FF-4FC4-B15A-906B49A4DC8E}"/>
            </a:ext>
          </a:extLst>
        </xdr:cNvPr>
        <xdr:cNvCxnSpPr/>
      </xdr:nvCxnSpPr>
      <xdr:spPr>
        <a:xfrm flipV="1">
          <a:off x="6972300" y="147574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1" name="n_1aveValue【福祉施設】&#10;一人当たり面積">
          <a:extLst>
            <a:ext uri="{FF2B5EF4-FFF2-40B4-BE49-F238E27FC236}">
              <a16:creationId xmlns:a16="http://schemas.microsoft.com/office/drawing/2014/main" id="{045B23A2-5F67-4D8E-93D4-E8760A5F26E2}"/>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2" name="n_2aveValue【福祉施設】&#10;一人当たり面積">
          <a:extLst>
            <a:ext uri="{FF2B5EF4-FFF2-40B4-BE49-F238E27FC236}">
              <a16:creationId xmlns:a16="http://schemas.microsoft.com/office/drawing/2014/main" id="{8DED9C5A-4B06-421F-B96C-D14901DA2415}"/>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3" name="n_3aveValue【福祉施設】&#10;一人当たり面積">
          <a:extLst>
            <a:ext uri="{FF2B5EF4-FFF2-40B4-BE49-F238E27FC236}">
              <a16:creationId xmlns:a16="http://schemas.microsoft.com/office/drawing/2014/main" id="{1D5ACED7-AF42-4270-AC34-45C65B5A511B}"/>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4" name="n_4aveValue【福祉施設】&#10;一人当たり面積">
          <a:extLst>
            <a:ext uri="{FF2B5EF4-FFF2-40B4-BE49-F238E27FC236}">
              <a16:creationId xmlns:a16="http://schemas.microsoft.com/office/drawing/2014/main" id="{CF54C1C8-1BC8-45C5-B3A4-9D8B71FA3F05}"/>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54627</xdr:rowOff>
    </xdr:from>
    <xdr:ext cx="469744" cy="259045"/>
    <xdr:sp macro="" textlink="">
      <xdr:nvSpPr>
        <xdr:cNvPr id="355" name="n_3mainValue【福祉施設】&#10;一人当たり面積">
          <a:extLst>
            <a:ext uri="{FF2B5EF4-FFF2-40B4-BE49-F238E27FC236}">
              <a16:creationId xmlns:a16="http://schemas.microsoft.com/office/drawing/2014/main" id="{901A0AD4-2EC4-4A8F-8CF1-8EB5C2358207}"/>
            </a:ext>
          </a:extLst>
        </xdr:cNvPr>
        <xdr:cNvSpPr txBox="1"/>
      </xdr:nvSpPr>
      <xdr:spPr>
        <a:xfrm>
          <a:off x="7626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55897</xdr:rowOff>
    </xdr:from>
    <xdr:ext cx="469744" cy="259045"/>
    <xdr:sp macro="" textlink="">
      <xdr:nvSpPr>
        <xdr:cNvPr id="356" name="n_4mainValue【福祉施設】&#10;一人当たり面積">
          <a:extLst>
            <a:ext uri="{FF2B5EF4-FFF2-40B4-BE49-F238E27FC236}">
              <a16:creationId xmlns:a16="http://schemas.microsoft.com/office/drawing/2014/main" id="{596F891B-75E5-4238-8D01-7CA726B2FF99}"/>
            </a:ext>
          </a:extLst>
        </xdr:cNvPr>
        <xdr:cNvSpPr txBox="1"/>
      </xdr:nvSpPr>
      <xdr:spPr>
        <a:xfrm>
          <a:off x="67374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6915BCD6-F0A2-4651-80B3-B6BD8B4EF0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AE279A81-DD67-4CEF-8C77-833F95B368D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99F91CB3-C7FE-45A7-87DB-946C6D7CAA6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AA6CF58D-2E90-46B7-BFD4-E044D419C1D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E577C0DC-68B8-4BCC-8308-1CD5A8CD757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62FE5233-896F-4149-8169-2CB13F49CD9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935EAFF3-FE43-49F8-8EE8-8644C82DB74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D3E3B28C-42F6-4930-BFB4-1C4361A1B2E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2CEDA7F2-720C-4F34-87F5-F22A998331C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9E37A2E9-D263-4F35-A424-B708EDACFF3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882DC1F3-A670-43F5-B76E-626E9E895F7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a:extLst>
            <a:ext uri="{FF2B5EF4-FFF2-40B4-BE49-F238E27FC236}">
              <a16:creationId xmlns:a16="http://schemas.microsoft.com/office/drawing/2014/main" id="{9BC81D82-C6EA-4EC8-B02C-79CFC32FD42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8F45E731-ABBE-46B9-B495-B780D146BC26}"/>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a:extLst>
            <a:ext uri="{FF2B5EF4-FFF2-40B4-BE49-F238E27FC236}">
              <a16:creationId xmlns:a16="http://schemas.microsoft.com/office/drawing/2014/main" id="{FFF10F29-6231-4B18-A9A7-543E4882B8A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a:extLst>
            <a:ext uri="{FF2B5EF4-FFF2-40B4-BE49-F238E27FC236}">
              <a16:creationId xmlns:a16="http://schemas.microsoft.com/office/drawing/2014/main" id="{FCD6DA86-CAC8-4800-92E2-8F9AA250462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a:extLst>
            <a:ext uri="{FF2B5EF4-FFF2-40B4-BE49-F238E27FC236}">
              <a16:creationId xmlns:a16="http://schemas.microsoft.com/office/drawing/2014/main" id="{02063EB2-8BA2-478D-8669-6512D7C5E17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a:extLst>
            <a:ext uri="{FF2B5EF4-FFF2-40B4-BE49-F238E27FC236}">
              <a16:creationId xmlns:a16="http://schemas.microsoft.com/office/drawing/2014/main" id="{C73E73B9-72B5-4253-94AD-7E45FF2BD73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a:extLst>
            <a:ext uri="{FF2B5EF4-FFF2-40B4-BE49-F238E27FC236}">
              <a16:creationId xmlns:a16="http://schemas.microsoft.com/office/drawing/2014/main" id="{222D11BC-9F53-4A77-9F9E-B7EC268FD5D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a:extLst>
            <a:ext uri="{FF2B5EF4-FFF2-40B4-BE49-F238E27FC236}">
              <a16:creationId xmlns:a16="http://schemas.microsoft.com/office/drawing/2014/main" id="{44787C10-3736-49B0-BE1F-E66BE2E157E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a:extLst>
            <a:ext uri="{FF2B5EF4-FFF2-40B4-BE49-F238E27FC236}">
              <a16:creationId xmlns:a16="http://schemas.microsoft.com/office/drawing/2014/main" id="{5ADF332A-42C7-417B-87A3-86DCC0696DD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a:extLst>
            <a:ext uri="{FF2B5EF4-FFF2-40B4-BE49-F238E27FC236}">
              <a16:creationId xmlns:a16="http://schemas.microsoft.com/office/drawing/2014/main" id="{216E5521-A558-46C2-B9C6-98171C8B852F}"/>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635D90F9-4FF9-41B3-B3F2-4FD28B20A55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202D6704-41A1-42D9-8824-B6550F1384B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a:extLst>
            <a:ext uri="{FF2B5EF4-FFF2-40B4-BE49-F238E27FC236}">
              <a16:creationId xmlns:a16="http://schemas.microsoft.com/office/drawing/2014/main" id="{78E2169E-3069-4C53-8DE9-9BED7C279305}"/>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72FAC9AB-1DE8-4F2A-9327-7E01443A0276}"/>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a:extLst>
            <a:ext uri="{FF2B5EF4-FFF2-40B4-BE49-F238E27FC236}">
              <a16:creationId xmlns:a16="http://schemas.microsoft.com/office/drawing/2014/main" id="{5290B7DC-DAAE-4DFD-BBED-448974155F8E}"/>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a:extLst>
            <a:ext uri="{FF2B5EF4-FFF2-40B4-BE49-F238E27FC236}">
              <a16:creationId xmlns:a16="http://schemas.microsoft.com/office/drawing/2014/main" id="{95A05949-BC3E-4412-944C-F97F7EC6F92D}"/>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a:extLst>
            <a:ext uri="{FF2B5EF4-FFF2-40B4-BE49-F238E27FC236}">
              <a16:creationId xmlns:a16="http://schemas.microsoft.com/office/drawing/2014/main" id="{6D2169C3-D4CE-40D2-B8F8-A6402EC04452}"/>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B00FCA22-EB20-4465-8BDF-D56A8423FD63}"/>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a:extLst>
            <a:ext uri="{FF2B5EF4-FFF2-40B4-BE49-F238E27FC236}">
              <a16:creationId xmlns:a16="http://schemas.microsoft.com/office/drawing/2014/main" id="{87D099E0-3C1B-454B-BE4B-8E9640B472CD}"/>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a:extLst>
            <a:ext uri="{FF2B5EF4-FFF2-40B4-BE49-F238E27FC236}">
              <a16:creationId xmlns:a16="http://schemas.microsoft.com/office/drawing/2014/main" id="{BD115577-803D-4393-8D13-0D2050822D1A}"/>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a:extLst>
            <a:ext uri="{FF2B5EF4-FFF2-40B4-BE49-F238E27FC236}">
              <a16:creationId xmlns:a16="http://schemas.microsoft.com/office/drawing/2014/main" id="{B2EFEA9D-C90E-41B9-AC01-BFE6EA78FF4B}"/>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a:extLst>
            <a:ext uri="{FF2B5EF4-FFF2-40B4-BE49-F238E27FC236}">
              <a16:creationId xmlns:a16="http://schemas.microsoft.com/office/drawing/2014/main" id="{553BF800-6AC7-45C6-87C2-B3FE25DAD318}"/>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a:extLst>
            <a:ext uri="{FF2B5EF4-FFF2-40B4-BE49-F238E27FC236}">
              <a16:creationId xmlns:a16="http://schemas.microsoft.com/office/drawing/2014/main" id="{34374BCF-F106-4297-AB1C-9B029B67A0D4}"/>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394281C4-5DD0-484E-AFB5-F6C564DB6B4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4631C25C-D239-4625-AEBA-1883C54EAD4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D122281A-6CD3-4185-A52F-996AE8AB8FE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EF84E0D4-92E4-4484-A510-E75D23252C2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43D1EAB3-3496-45A9-9E3A-FFCBB31823E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102870</xdr:rowOff>
    </xdr:from>
    <xdr:to>
      <xdr:col>24</xdr:col>
      <xdr:colOff>114300</xdr:colOff>
      <xdr:row>106</xdr:row>
      <xdr:rowOff>33020</xdr:rowOff>
    </xdr:to>
    <xdr:sp macro="" textlink="">
      <xdr:nvSpPr>
        <xdr:cNvPr id="396" name="楕円 395">
          <a:extLst>
            <a:ext uri="{FF2B5EF4-FFF2-40B4-BE49-F238E27FC236}">
              <a16:creationId xmlns:a16="http://schemas.microsoft.com/office/drawing/2014/main" id="{97139B89-3A77-492F-87A9-1196353BF66D}"/>
            </a:ext>
          </a:extLst>
        </xdr:cNvPr>
        <xdr:cNvSpPr/>
      </xdr:nvSpPr>
      <xdr:spPr>
        <a:xfrm>
          <a:off x="4584700" y="181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81297</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949B3D0A-CEA5-424E-A30B-8E3CFAF5E5AF}"/>
            </a:ext>
          </a:extLst>
        </xdr:cNvPr>
        <xdr:cNvSpPr txBox="1"/>
      </xdr:nvSpPr>
      <xdr:spPr>
        <a:xfrm>
          <a:off x="4673600" y="180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22861</xdr:rowOff>
    </xdr:from>
    <xdr:to>
      <xdr:col>20</xdr:col>
      <xdr:colOff>38100</xdr:colOff>
      <xdr:row>106</xdr:row>
      <xdr:rowOff>124461</xdr:rowOff>
    </xdr:to>
    <xdr:sp macro="" textlink="">
      <xdr:nvSpPr>
        <xdr:cNvPr id="398" name="楕円 397">
          <a:extLst>
            <a:ext uri="{FF2B5EF4-FFF2-40B4-BE49-F238E27FC236}">
              <a16:creationId xmlns:a16="http://schemas.microsoft.com/office/drawing/2014/main" id="{F4B6C6EA-54CE-4A5F-8466-B8C0FC0EFBE3}"/>
            </a:ext>
          </a:extLst>
        </xdr:cNvPr>
        <xdr:cNvSpPr/>
      </xdr:nvSpPr>
      <xdr:spPr>
        <a:xfrm>
          <a:off x="3746500" y="181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153670</xdr:rowOff>
    </xdr:from>
    <xdr:to>
      <xdr:col>24</xdr:col>
      <xdr:colOff>63500</xdr:colOff>
      <xdr:row>106</xdr:row>
      <xdr:rowOff>73661</xdr:rowOff>
    </xdr:to>
    <xdr:cxnSp macro="">
      <xdr:nvCxnSpPr>
        <xdr:cNvPr id="399" name="直線コネクタ 398">
          <a:extLst>
            <a:ext uri="{FF2B5EF4-FFF2-40B4-BE49-F238E27FC236}">
              <a16:creationId xmlns:a16="http://schemas.microsoft.com/office/drawing/2014/main" id="{C24639FB-4137-4B23-A9DF-7EFE69473D72}"/>
            </a:ext>
          </a:extLst>
        </xdr:cNvPr>
        <xdr:cNvCxnSpPr/>
      </xdr:nvCxnSpPr>
      <xdr:spPr>
        <a:xfrm flipV="1">
          <a:off x="3797300" y="181559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142239</xdr:rowOff>
    </xdr:from>
    <xdr:to>
      <xdr:col>15</xdr:col>
      <xdr:colOff>101600</xdr:colOff>
      <xdr:row>104</xdr:row>
      <xdr:rowOff>72389</xdr:rowOff>
    </xdr:to>
    <xdr:sp macro="" textlink="">
      <xdr:nvSpPr>
        <xdr:cNvPr id="400" name="楕円 399">
          <a:extLst>
            <a:ext uri="{FF2B5EF4-FFF2-40B4-BE49-F238E27FC236}">
              <a16:creationId xmlns:a16="http://schemas.microsoft.com/office/drawing/2014/main" id="{2590D253-9120-488D-8307-BAFA32234627}"/>
            </a:ext>
          </a:extLst>
        </xdr:cNvPr>
        <xdr:cNvSpPr/>
      </xdr:nvSpPr>
      <xdr:spPr>
        <a:xfrm>
          <a:off x="2857500" y="178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21589</xdr:rowOff>
    </xdr:from>
    <xdr:to>
      <xdr:col>19</xdr:col>
      <xdr:colOff>177800</xdr:colOff>
      <xdr:row>106</xdr:row>
      <xdr:rowOff>73661</xdr:rowOff>
    </xdr:to>
    <xdr:cxnSp macro="">
      <xdr:nvCxnSpPr>
        <xdr:cNvPr id="401" name="直線コネクタ 400">
          <a:extLst>
            <a:ext uri="{FF2B5EF4-FFF2-40B4-BE49-F238E27FC236}">
              <a16:creationId xmlns:a16="http://schemas.microsoft.com/office/drawing/2014/main" id="{069EB5D4-5215-4090-9909-291EA68A70CF}"/>
            </a:ext>
          </a:extLst>
        </xdr:cNvPr>
        <xdr:cNvCxnSpPr/>
      </xdr:nvCxnSpPr>
      <xdr:spPr>
        <a:xfrm>
          <a:off x="2908300" y="17852389"/>
          <a:ext cx="889000" cy="39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7620</xdr:rowOff>
    </xdr:from>
    <xdr:to>
      <xdr:col>10</xdr:col>
      <xdr:colOff>165100</xdr:colOff>
      <xdr:row>106</xdr:row>
      <xdr:rowOff>109220</xdr:rowOff>
    </xdr:to>
    <xdr:sp macro="" textlink="">
      <xdr:nvSpPr>
        <xdr:cNvPr id="402" name="楕円 401">
          <a:extLst>
            <a:ext uri="{FF2B5EF4-FFF2-40B4-BE49-F238E27FC236}">
              <a16:creationId xmlns:a16="http://schemas.microsoft.com/office/drawing/2014/main" id="{1A4C8BC6-8889-464C-84B8-16D08D848026}"/>
            </a:ext>
          </a:extLst>
        </xdr:cNvPr>
        <xdr:cNvSpPr/>
      </xdr:nvSpPr>
      <xdr:spPr>
        <a:xfrm>
          <a:off x="1968500" y="181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21589</xdr:rowOff>
    </xdr:from>
    <xdr:to>
      <xdr:col>15</xdr:col>
      <xdr:colOff>50800</xdr:colOff>
      <xdr:row>106</xdr:row>
      <xdr:rowOff>58420</xdr:rowOff>
    </xdr:to>
    <xdr:cxnSp macro="">
      <xdr:nvCxnSpPr>
        <xdr:cNvPr id="403" name="直線コネクタ 402">
          <a:extLst>
            <a:ext uri="{FF2B5EF4-FFF2-40B4-BE49-F238E27FC236}">
              <a16:creationId xmlns:a16="http://schemas.microsoft.com/office/drawing/2014/main" id="{B8352D8C-CA51-4FE1-8E61-CAA539BA206B}"/>
            </a:ext>
          </a:extLst>
        </xdr:cNvPr>
        <xdr:cNvCxnSpPr/>
      </xdr:nvCxnSpPr>
      <xdr:spPr>
        <a:xfrm flipV="1">
          <a:off x="2019300" y="17852389"/>
          <a:ext cx="889000" cy="37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12700</xdr:rowOff>
    </xdr:from>
    <xdr:to>
      <xdr:col>6</xdr:col>
      <xdr:colOff>38100</xdr:colOff>
      <xdr:row>106</xdr:row>
      <xdr:rowOff>114300</xdr:rowOff>
    </xdr:to>
    <xdr:sp macro="" textlink="">
      <xdr:nvSpPr>
        <xdr:cNvPr id="404" name="楕円 403">
          <a:extLst>
            <a:ext uri="{FF2B5EF4-FFF2-40B4-BE49-F238E27FC236}">
              <a16:creationId xmlns:a16="http://schemas.microsoft.com/office/drawing/2014/main" id="{5BF2661E-849D-4D9A-B1C2-07B02ED51F83}"/>
            </a:ext>
          </a:extLst>
        </xdr:cNvPr>
        <xdr:cNvSpPr/>
      </xdr:nvSpPr>
      <xdr:spPr>
        <a:xfrm>
          <a:off x="1079500" y="181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58420</xdr:rowOff>
    </xdr:from>
    <xdr:to>
      <xdr:col>10</xdr:col>
      <xdr:colOff>114300</xdr:colOff>
      <xdr:row>106</xdr:row>
      <xdr:rowOff>63500</xdr:rowOff>
    </xdr:to>
    <xdr:cxnSp macro="">
      <xdr:nvCxnSpPr>
        <xdr:cNvPr id="405" name="直線コネクタ 404">
          <a:extLst>
            <a:ext uri="{FF2B5EF4-FFF2-40B4-BE49-F238E27FC236}">
              <a16:creationId xmlns:a16="http://schemas.microsoft.com/office/drawing/2014/main" id="{7BC69ADE-78E5-4D8C-86F1-01F38B526BED}"/>
            </a:ext>
          </a:extLst>
        </xdr:cNvPr>
        <xdr:cNvCxnSpPr/>
      </xdr:nvCxnSpPr>
      <xdr:spPr>
        <a:xfrm flipV="1">
          <a:off x="1130300" y="182321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06" name="n_1aveValue【市民会館】&#10;有形固定資産減価償却率">
          <a:extLst>
            <a:ext uri="{FF2B5EF4-FFF2-40B4-BE49-F238E27FC236}">
              <a16:creationId xmlns:a16="http://schemas.microsoft.com/office/drawing/2014/main" id="{BC682831-570D-4005-B912-8A92A1D56C9D}"/>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07" name="n_2aveValue【市民会館】&#10;有形固定資産減価償却率">
          <a:extLst>
            <a:ext uri="{FF2B5EF4-FFF2-40B4-BE49-F238E27FC236}">
              <a16:creationId xmlns:a16="http://schemas.microsoft.com/office/drawing/2014/main" id="{B3F98182-D475-40D8-A8FD-89F1E4C6ABC5}"/>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8" name="n_3aveValue【市民会館】&#10;有形固定資産減価償却率">
          <a:extLst>
            <a:ext uri="{FF2B5EF4-FFF2-40B4-BE49-F238E27FC236}">
              <a16:creationId xmlns:a16="http://schemas.microsoft.com/office/drawing/2014/main" id="{F5844D6F-E0CF-4AD3-B584-7D06BE5575FE}"/>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9" name="n_4aveValue【市民会館】&#10;有形固定資産減価償却率">
          <a:extLst>
            <a:ext uri="{FF2B5EF4-FFF2-40B4-BE49-F238E27FC236}">
              <a16:creationId xmlns:a16="http://schemas.microsoft.com/office/drawing/2014/main" id="{8E4B7B1A-8D61-46B3-BC13-B4950C690164}"/>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115588</xdr:rowOff>
    </xdr:from>
    <xdr:ext cx="405111" cy="259045"/>
    <xdr:sp macro="" textlink="">
      <xdr:nvSpPr>
        <xdr:cNvPr id="410" name="n_1mainValue【市民会館】&#10;有形固定資産減価償却率">
          <a:extLst>
            <a:ext uri="{FF2B5EF4-FFF2-40B4-BE49-F238E27FC236}">
              <a16:creationId xmlns:a16="http://schemas.microsoft.com/office/drawing/2014/main" id="{51A07377-2155-4110-B6E2-A8BBA76611D8}"/>
            </a:ext>
          </a:extLst>
        </xdr:cNvPr>
        <xdr:cNvSpPr txBox="1"/>
      </xdr:nvSpPr>
      <xdr:spPr>
        <a:xfrm>
          <a:off x="3582044" y="1828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63516</xdr:rowOff>
    </xdr:from>
    <xdr:ext cx="405111" cy="259045"/>
    <xdr:sp macro="" textlink="">
      <xdr:nvSpPr>
        <xdr:cNvPr id="411" name="n_2mainValue【市民会館】&#10;有形固定資産減価償却率">
          <a:extLst>
            <a:ext uri="{FF2B5EF4-FFF2-40B4-BE49-F238E27FC236}">
              <a16:creationId xmlns:a16="http://schemas.microsoft.com/office/drawing/2014/main" id="{C4B10725-E6B7-4B02-938D-C67F914D6388}"/>
            </a:ext>
          </a:extLst>
        </xdr:cNvPr>
        <xdr:cNvSpPr txBox="1"/>
      </xdr:nvSpPr>
      <xdr:spPr>
        <a:xfrm>
          <a:off x="27057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100347</xdr:rowOff>
    </xdr:from>
    <xdr:ext cx="405111" cy="259045"/>
    <xdr:sp macro="" textlink="">
      <xdr:nvSpPr>
        <xdr:cNvPr id="412" name="n_3mainValue【市民会館】&#10;有形固定資産減価償却率">
          <a:extLst>
            <a:ext uri="{FF2B5EF4-FFF2-40B4-BE49-F238E27FC236}">
              <a16:creationId xmlns:a16="http://schemas.microsoft.com/office/drawing/2014/main" id="{861ED25F-FC90-4A64-8C5F-D281940D654E}"/>
            </a:ext>
          </a:extLst>
        </xdr:cNvPr>
        <xdr:cNvSpPr txBox="1"/>
      </xdr:nvSpPr>
      <xdr:spPr>
        <a:xfrm>
          <a:off x="1816744" y="182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105427</xdr:rowOff>
    </xdr:from>
    <xdr:ext cx="405111" cy="259045"/>
    <xdr:sp macro="" textlink="">
      <xdr:nvSpPr>
        <xdr:cNvPr id="413" name="n_4mainValue【市民会館】&#10;有形固定資産減価償却率">
          <a:extLst>
            <a:ext uri="{FF2B5EF4-FFF2-40B4-BE49-F238E27FC236}">
              <a16:creationId xmlns:a16="http://schemas.microsoft.com/office/drawing/2014/main" id="{48FBF188-406A-40FF-869C-E972C032341E}"/>
            </a:ext>
          </a:extLst>
        </xdr:cNvPr>
        <xdr:cNvSpPr txBox="1"/>
      </xdr:nvSpPr>
      <xdr:spPr>
        <a:xfrm>
          <a:off x="927744" y="182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a:extLst>
            <a:ext uri="{FF2B5EF4-FFF2-40B4-BE49-F238E27FC236}">
              <a16:creationId xmlns:a16="http://schemas.microsoft.com/office/drawing/2014/main" id="{6AC7DB16-9C41-4DD9-8C25-F7DC653F3BA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a:extLst>
            <a:ext uri="{FF2B5EF4-FFF2-40B4-BE49-F238E27FC236}">
              <a16:creationId xmlns:a16="http://schemas.microsoft.com/office/drawing/2014/main" id="{7E9DA1CB-DF92-483A-AFA5-FE1BB64BB50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a:extLst>
            <a:ext uri="{FF2B5EF4-FFF2-40B4-BE49-F238E27FC236}">
              <a16:creationId xmlns:a16="http://schemas.microsoft.com/office/drawing/2014/main" id="{A5CE237D-4EDA-4E11-BCDF-305A622A231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a:extLst>
            <a:ext uri="{FF2B5EF4-FFF2-40B4-BE49-F238E27FC236}">
              <a16:creationId xmlns:a16="http://schemas.microsoft.com/office/drawing/2014/main" id="{52A13E57-2A2F-4DEB-8FA0-0206E231E60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a:extLst>
            <a:ext uri="{FF2B5EF4-FFF2-40B4-BE49-F238E27FC236}">
              <a16:creationId xmlns:a16="http://schemas.microsoft.com/office/drawing/2014/main" id="{B887EDB4-AD2D-429C-9F41-98CC4EBBDE4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a:extLst>
            <a:ext uri="{FF2B5EF4-FFF2-40B4-BE49-F238E27FC236}">
              <a16:creationId xmlns:a16="http://schemas.microsoft.com/office/drawing/2014/main" id="{D43AA3F9-A70E-44C5-8B1A-4900561458A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a:extLst>
            <a:ext uri="{FF2B5EF4-FFF2-40B4-BE49-F238E27FC236}">
              <a16:creationId xmlns:a16="http://schemas.microsoft.com/office/drawing/2014/main" id="{0EDE03E4-9494-45C1-A35A-E25F29F5BDA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a:extLst>
            <a:ext uri="{FF2B5EF4-FFF2-40B4-BE49-F238E27FC236}">
              <a16:creationId xmlns:a16="http://schemas.microsoft.com/office/drawing/2014/main" id="{5B710996-69A8-49FB-B4C9-28B7EF7CE5F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a:extLst>
            <a:ext uri="{FF2B5EF4-FFF2-40B4-BE49-F238E27FC236}">
              <a16:creationId xmlns:a16="http://schemas.microsoft.com/office/drawing/2014/main" id="{1D4E54D6-30EB-456C-8B8C-59413A83A49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a:extLst>
            <a:ext uri="{FF2B5EF4-FFF2-40B4-BE49-F238E27FC236}">
              <a16:creationId xmlns:a16="http://schemas.microsoft.com/office/drawing/2014/main" id="{40FA572E-1C82-479C-AB25-8D604014504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a:extLst>
            <a:ext uri="{FF2B5EF4-FFF2-40B4-BE49-F238E27FC236}">
              <a16:creationId xmlns:a16="http://schemas.microsoft.com/office/drawing/2014/main" id="{23D66B50-A18D-4B66-B3FF-DA469136AC1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5" name="テキスト ボックス 424">
          <a:extLst>
            <a:ext uri="{FF2B5EF4-FFF2-40B4-BE49-F238E27FC236}">
              <a16:creationId xmlns:a16="http://schemas.microsoft.com/office/drawing/2014/main" id="{88142F50-5820-41C7-8EA4-0BDD62B2896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a:extLst>
            <a:ext uri="{FF2B5EF4-FFF2-40B4-BE49-F238E27FC236}">
              <a16:creationId xmlns:a16="http://schemas.microsoft.com/office/drawing/2014/main" id="{6369565F-A8FC-432A-96B0-1743410AEE4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7" name="テキスト ボックス 426">
          <a:extLst>
            <a:ext uri="{FF2B5EF4-FFF2-40B4-BE49-F238E27FC236}">
              <a16:creationId xmlns:a16="http://schemas.microsoft.com/office/drawing/2014/main" id="{AF428D19-A1F9-4BD8-BBF6-F9E9975B14D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a:extLst>
            <a:ext uri="{FF2B5EF4-FFF2-40B4-BE49-F238E27FC236}">
              <a16:creationId xmlns:a16="http://schemas.microsoft.com/office/drawing/2014/main" id="{A8BFFF47-99A9-435E-9EA5-CCA64357F49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a:extLst>
            <a:ext uri="{FF2B5EF4-FFF2-40B4-BE49-F238E27FC236}">
              <a16:creationId xmlns:a16="http://schemas.microsoft.com/office/drawing/2014/main" id="{B4FC90CA-A620-4C01-A576-083D6A7897E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a:extLst>
            <a:ext uri="{FF2B5EF4-FFF2-40B4-BE49-F238E27FC236}">
              <a16:creationId xmlns:a16="http://schemas.microsoft.com/office/drawing/2014/main" id="{35783FF2-F155-4281-B5A0-4ED90E43AA1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1" name="テキスト ボックス 430">
          <a:extLst>
            <a:ext uri="{FF2B5EF4-FFF2-40B4-BE49-F238E27FC236}">
              <a16:creationId xmlns:a16="http://schemas.microsoft.com/office/drawing/2014/main" id="{1C36C27F-B80C-4B91-B453-8FA02D23F18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a:extLst>
            <a:ext uri="{FF2B5EF4-FFF2-40B4-BE49-F238E27FC236}">
              <a16:creationId xmlns:a16="http://schemas.microsoft.com/office/drawing/2014/main" id="{D8A309D9-9B0D-496C-97EE-B45987A40B1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3" name="テキスト ボックス 432">
          <a:extLst>
            <a:ext uri="{FF2B5EF4-FFF2-40B4-BE49-F238E27FC236}">
              <a16:creationId xmlns:a16="http://schemas.microsoft.com/office/drawing/2014/main" id="{FA2669AE-8B87-4B00-8D23-31C5AF9C7FD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A296800A-8E79-49A2-BDC3-C585FA721A1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a:extLst>
            <a:ext uri="{FF2B5EF4-FFF2-40B4-BE49-F238E27FC236}">
              <a16:creationId xmlns:a16="http://schemas.microsoft.com/office/drawing/2014/main" id="{B4BA10AF-D9C0-4E52-9447-B7218926551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a:extLst>
            <a:ext uri="{FF2B5EF4-FFF2-40B4-BE49-F238E27FC236}">
              <a16:creationId xmlns:a16="http://schemas.microsoft.com/office/drawing/2014/main" id="{DE823CC8-EF69-45B2-8D3A-27113913176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7" name="直線コネクタ 436">
          <a:extLst>
            <a:ext uri="{FF2B5EF4-FFF2-40B4-BE49-F238E27FC236}">
              <a16:creationId xmlns:a16="http://schemas.microsoft.com/office/drawing/2014/main" id="{D33F9D27-091F-4928-A436-052666F1C4A8}"/>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8" name="【市民会館】&#10;一人当たり面積最小値テキスト">
          <a:extLst>
            <a:ext uri="{FF2B5EF4-FFF2-40B4-BE49-F238E27FC236}">
              <a16:creationId xmlns:a16="http://schemas.microsoft.com/office/drawing/2014/main" id="{E0EF7100-5B08-4340-B674-ECF69BF23211}"/>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9" name="直線コネクタ 438">
          <a:extLst>
            <a:ext uri="{FF2B5EF4-FFF2-40B4-BE49-F238E27FC236}">
              <a16:creationId xmlns:a16="http://schemas.microsoft.com/office/drawing/2014/main" id="{4EE6F006-96F0-4E5C-9019-0F5D84E91D09}"/>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40" name="【市民会館】&#10;一人当たり面積最大値テキスト">
          <a:extLst>
            <a:ext uri="{FF2B5EF4-FFF2-40B4-BE49-F238E27FC236}">
              <a16:creationId xmlns:a16="http://schemas.microsoft.com/office/drawing/2014/main" id="{843F4FDC-A25F-413F-B1CE-9F40A6A48004}"/>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41" name="直線コネクタ 440">
          <a:extLst>
            <a:ext uri="{FF2B5EF4-FFF2-40B4-BE49-F238E27FC236}">
              <a16:creationId xmlns:a16="http://schemas.microsoft.com/office/drawing/2014/main" id="{A90CCDAB-72FC-4826-8826-D98355ADC13D}"/>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42" name="【市民会館】&#10;一人当たり面積平均値テキスト">
          <a:extLst>
            <a:ext uri="{FF2B5EF4-FFF2-40B4-BE49-F238E27FC236}">
              <a16:creationId xmlns:a16="http://schemas.microsoft.com/office/drawing/2014/main" id="{E11C9CDB-FD7C-435E-8DD2-ECB3A064987D}"/>
            </a:ext>
          </a:extLst>
        </xdr:cNvPr>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3" name="フローチャート: 判断 442">
          <a:extLst>
            <a:ext uri="{FF2B5EF4-FFF2-40B4-BE49-F238E27FC236}">
              <a16:creationId xmlns:a16="http://schemas.microsoft.com/office/drawing/2014/main" id="{DD034FAE-065D-427C-A9E9-7D77E48095EA}"/>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4" name="フローチャート: 判断 443">
          <a:extLst>
            <a:ext uri="{FF2B5EF4-FFF2-40B4-BE49-F238E27FC236}">
              <a16:creationId xmlns:a16="http://schemas.microsoft.com/office/drawing/2014/main" id="{54A29C19-2DFB-45C1-978D-6C2A278EE4BA}"/>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5" name="フローチャート: 判断 444">
          <a:extLst>
            <a:ext uri="{FF2B5EF4-FFF2-40B4-BE49-F238E27FC236}">
              <a16:creationId xmlns:a16="http://schemas.microsoft.com/office/drawing/2014/main" id="{BBF1BEA2-2229-4749-9E09-A706848D86F5}"/>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6" name="フローチャート: 判断 445">
          <a:extLst>
            <a:ext uri="{FF2B5EF4-FFF2-40B4-BE49-F238E27FC236}">
              <a16:creationId xmlns:a16="http://schemas.microsoft.com/office/drawing/2014/main" id="{0237548F-39D7-422B-A63D-C5D769DAF9F3}"/>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7" name="フローチャート: 判断 446">
          <a:extLst>
            <a:ext uri="{FF2B5EF4-FFF2-40B4-BE49-F238E27FC236}">
              <a16:creationId xmlns:a16="http://schemas.microsoft.com/office/drawing/2014/main" id="{F519E006-8C61-4BC3-8847-E8E646F347CB}"/>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9E53300B-1829-4380-9FA3-B8096C3D49D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559EC6A3-CF2C-479D-81D9-B2366CA4038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94B5A9AF-89D7-4F0B-B11C-B6A7DD8C90C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A8D8DDC-FB77-416C-8ED5-03A61982918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5DB8335F-035B-4DE5-BE01-A9EB55BCC0A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59689</xdr:rowOff>
    </xdr:from>
    <xdr:to>
      <xdr:col>55</xdr:col>
      <xdr:colOff>50800</xdr:colOff>
      <xdr:row>106</xdr:row>
      <xdr:rowOff>161289</xdr:rowOff>
    </xdr:to>
    <xdr:sp macro="" textlink="">
      <xdr:nvSpPr>
        <xdr:cNvPr id="453" name="楕円 452">
          <a:extLst>
            <a:ext uri="{FF2B5EF4-FFF2-40B4-BE49-F238E27FC236}">
              <a16:creationId xmlns:a16="http://schemas.microsoft.com/office/drawing/2014/main" id="{7355B51D-96CC-4C04-A4C1-4672B44A4739}"/>
            </a:ext>
          </a:extLst>
        </xdr:cNvPr>
        <xdr:cNvSpPr/>
      </xdr:nvSpPr>
      <xdr:spPr>
        <a:xfrm>
          <a:off x="10426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82566</xdr:rowOff>
    </xdr:from>
    <xdr:ext cx="469744" cy="259045"/>
    <xdr:sp macro="" textlink="">
      <xdr:nvSpPr>
        <xdr:cNvPr id="454" name="【市民会館】&#10;一人当たり面積該当値テキスト">
          <a:extLst>
            <a:ext uri="{FF2B5EF4-FFF2-40B4-BE49-F238E27FC236}">
              <a16:creationId xmlns:a16="http://schemas.microsoft.com/office/drawing/2014/main" id="{BDE5F849-51BD-4A0F-9C90-51BDB3064348}"/>
            </a:ext>
          </a:extLst>
        </xdr:cNvPr>
        <xdr:cNvSpPr txBox="1"/>
      </xdr:nvSpPr>
      <xdr:spPr>
        <a:xfrm>
          <a:off x="10515600"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67311</xdr:rowOff>
    </xdr:from>
    <xdr:to>
      <xdr:col>50</xdr:col>
      <xdr:colOff>165100</xdr:colOff>
      <xdr:row>106</xdr:row>
      <xdr:rowOff>168911</xdr:rowOff>
    </xdr:to>
    <xdr:sp macro="" textlink="">
      <xdr:nvSpPr>
        <xdr:cNvPr id="455" name="楕円 454">
          <a:extLst>
            <a:ext uri="{FF2B5EF4-FFF2-40B4-BE49-F238E27FC236}">
              <a16:creationId xmlns:a16="http://schemas.microsoft.com/office/drawing/2014/main" id="{34399C10-2531-48C7-9A30-BE78E2DF019A}"/>
            </a:ext>
          </a:extLst>
        </xdr:cNvPr>
        <xdr:cNvSpPr/>
      </xdr:nvSpPr>
      <xdr:spPr>
        <a:xfrm>
          <a:off x="9588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110489</xdr:rowOff>
    </xdr:from>
    <xdr:to>
      <xdr:col>55</xdr:col>
      <xdr:colOff>0</xdr:colOff>
      <xdr:row>106</xdr:row>
      <xdr:rowOff>118111</xdr:rowOff>
    </xdr:to>
    <xdr:cxnSp macro="">
      <xdr:nvCxnSpPr>
        <xdr:cNvPr id="456" name="直線コネクタ 455">
          <a:extLst>
            <a:ext uri="{FF2B5EF4-FFF2-40B4-BE49-F238E27FC236}">
              <a16:creationId xmlns:a16="http://schemas.microsoft.com/office/drawing/2014/main" id="{E6530AB1-8AF0-41CF-97A8-057CA799C82F}"/>
            </a:ext>
          </a:extLst>
        </xdr:cNvPr>
        <xdr:cNvCxnSpPr/>
      </xdr:nvCxnSpPr>
      <xdr:spPr>
        <a:xfrm flipV="1">
          <a:off x="9639300" y="182841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74930</xdr:rowOff>
    </xdr:from>
    <xdr:to>
      <xdr:col>46</xdr:col>
      <xdr:colOff>38100</xdr:colOff>
      <xdr:row>107</xdr:row>
      <xdr:rowOff>5080</xdr:rowOff>
    </xdr:to>
    <xdr:sp macro="" textlink="">
      <xdr:nvSpPr>
        <xdr:cNvPr id="457" name="楕円 456">
          <a:extLst>
            <a:ext uri="{FF2B5EF4-FFF2-40B4-BE49-F238E27FC236}">
              <a16:creationId xmlns:a16="http://schemas.microsoft.com/office/drawing/2014/main" id="{0423D0A4-3186-4A92-9D26-7CCBDEF41D52}"/>
            </a:ext>
          </a:extLst>
        </xdr:cNvPr>
        <xdr:cNvSpPr/>
      </xdr:nvSpPr>
      <xdr:spPr>
        <a:xfrm>
          <a:off x="8699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118111</xdr:rowOff>
    </xdr:from>
    <xdr:to>
      <xdr:col>50</xdr:col>
      <xdr:colOff>114300</xdr:colOff>
      <xdr:row>106</xdr:row>
      <xdr:rowOff>125730</xdr:rowOff>
    </xdr:to>
    <xdr:cxnSp macro="">
      <xdr:nvCxnSpPr>
        <xdr:cNvPr id="458" name="直線コネクタ 457">
          <a:extLst>
            <a:ext uri="{FF2B5EF4-FFF2-40B4-BE49-F238E27FC236}">
              <a16:creationId xmlns:a16="http://schemas.microsoft.com/office/drawing/2014/main" id="{9DC726BF-49FC-4172-B0BA-B8B2A7EB6EAE}"/>
            </a:ext>
          </a:extLst>
        </xdr:cNvPr>
        <xdr:cNvCxnSpPr/>
      </xdr:nvCxnSpPr>
      <xdr:spPr>
        <a:xfrm flipV="1">
          <a:off x="8750300" y="182918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82550</xdr:rowOff>
    </xdr:from>
    <xdr:to>
      <xdr:col>41</xdr:col>
      <xdr:colOff>101600</xdr:colOff>
      <xdr:row>107</xdr:row>
      <xdr:rowOff>12700</xdr:rowOff>
    </xdr:to>
    <xdr:sp macro="" textlink="">
      <xdr:nvSpPr>
        <xdr:cNvPr id="459" name="楕円 458">
          <a:extLst>
            <a:ext uri="{FF2B5EF4-FFF2-40B4-BE49-F238E27FC236}">
              <a16:creationId xmlns:a16="http://schemas.microsoft.com/office/drawing/2014/main" id="{20A21A93-E6F2-46C0-A5E1-46914AC5AE2D}"/>
            </a:ext>
          </a:extLst>
        </xdr:cNvPr>
        <xdr:cNvSpPr/>
      </xdr:nvSpPr>
      <xdr:spPr>
        <a:xfrm>
          <a:off x="781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125730</xdr:rowOff>
    </xdr:from>
    <xdr:to>
      <xdr:col>45</xdr:col>
      <xdr:colOff>177800</xdr:colOff>
      <xdr:row>106</xdr:row>
      <xdr:rowOff>133350</xdr:rowOff>
    </xdr:to>
    <xdr:cxnSp macro="">
      <xdr:nvCxnSpPr>
        <xdr:cNvPr id="460" name="直線コネクタ 459">
          <a:extLst>
            <a:ext uri="{FF2B5EF4-FFF2-40B4-BE49-F238E27FC236}">
              <a16:creationId xmlns:a16="http://schemas.microsoft.com/office/drawing/2014/main" id="{D18783C0-1881-4918-9C14-1DC9A721C867}"/>
            </a:ext>
          </a:extLst>
        </xdr:cNvPr>
        <xdr:cNvCxnSpPr/>
      </xdr:nvCxnSpPr>
      <xdr:spPr>
        <a:xfrm flipV="1">
          <a:off x="7861300" y="18299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90170</xdr:rowOff>
    </xdr:from>
    <xdr:to>
      <xdr:col>36</xdr:col>
      <xdr:colOff>165100</xdr:colOff>
      <xdr:row>107</xdr:row>
      <xdr:rowOff>20320</xdr:rowOff>
    </xdr:to>
    <xdr:sp macro="" textlink="">
      <xdr:nvSpPr>
        <xdr:cNvPr id="461" name="楕円 460">
          <a:extLst>
            <a:ext uri="{FF2B5EF4-FFF2-40B4-BE49-F238E27FC236}">
              <a16:creationId xmlns:a16="http://schemas.microsoft.com/office/drawing/2014/main" id="{7AB1F3B7-FBD2-4230-AD8B-F770385BA201}"/>
            </a:ext>
          </a:extLst>
        </xdr:cNvPr>
        <xdr:cNvSpPr/>
      </xdr:nvSpPr>
      <xdr:spPr>
        <a:xfrm>
          <a:off x="6921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133350</xdr:rowOff>
    </xdr:from>
    <xdr:to>
      <xdr:col>41</xdr:col>
      <xdr:colOff>50800</xdr:colOff>
      <xdr:row>106</xdr:row>
      <xdr:rowOff>140970</xdr:rowOff>
    </xdr:to>
    <xdr:cxnSp macro="">
      <xdr:nvCxnSpPr>
        <xdr:cNvPr id="462" name="直線コネクタ 461">
          <a:extLst>
            <a:ext uri="{FF2B5EF4-FFF2-40B4-BE49-F238E27FC236}">
              <a16:creationId xmlns:a16="http://schemas.microsoft.com/office/drawing/2014/main" id="{9E69C945-6A6C-433C-AB7B-C6CF955AC5BF}"/>
            </a:ext>
          </a:extLst>
        </xdr:cNvPr>
        <xdr:cNvCxnSpPr/>
      </xdr:nvCxnSpPr>
      <xdr:spPr>
        <a:xfrm flipV="1">
          <a:off x="6972300" y="18307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63" name="n_1aveValue【市民会館】&#10;一人当たり面積">
          <a:extLst>
            <a:ext uri="{FF2B5EF4-FFF2-40B4-BE49-F238E27FC236}">
              <a16:creationId xmlns:a16="http://schemas.microsoft.com/office/drawing/2014/main" id="{7B3B836C-48E6-4737-918C-09C62C25762C}"/>
            </a:ext>
          </a:extLst>
        </xdr:cNvPr>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64" name="n_2aveValue【市民会館】&#10;一人当たり面積">
          <a:extLst>
            <a:ext uri="{FF2B5EF4-FFF2-40B4-BE49-F238E27FC236}">
              <a16:creationId xmlns:a16="http://schemas.microsoft.com/office/drawing/2014/main" id="{31363821-8E19-4C22-A85B-DE15702B9986}"/>
            </a:ext>
          </a:extLst>
        </xdr:cNvPr>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65" name="n_3aveValue【市民会館】&#10;一人当たり面積">
          <a:extLst>
            <a:ext uri="{FF2B5EF4-FFF2-40B4-BE49-F238E27FC236}">
              <a16:creationId xmlns:a16="http://schemas.microsoft.com/office/drawing/2014/main" id="{BF412CA0-D2D8-4C05-AEAE-B7B23B88FDCF}"/>
            </a:ext>
          </a:extLst>
        </xdr:cNvPr>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66" name="n_4aveValue【市民会館】&#10;一人当たり面積">
          <a:extLst>
            <a:ext uri="{FF2B5EF4-FFF2-40B4-BE49-F238E27FC236}">
              <a16:creationId xmlns:a16="http://schemas.microsoft.com/office/drawing/2014/main" id="{212AFF14-7D2C-4621-BD78-2957143FCF37}"/>
            </a:ext>
          </a:extLst>
        </xdr:cNvPr>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13988</xdr:rowOff>
    </xdr:from>
    <xdr:ext cx="469744" cy="259045"/>
    <xdr:sp macro="" textlink="">
      <xdr:nvSpPr>
        <xdr:cNvPr id="467" name="n_1mainValue【市民会館】&#10;一人当たり面積">
          <a:extLst>
            <a:ext uri="{FF2B5EF4-FFF2-40B4-BE49-F238E27FC236}">
              <a16:creationId xmlns:a16="http://schemas.microsoft.com/office/drawing/2014/main" id="{AD082B57-0C97-4662-9BFA-19527B87F23F}"/>
            </a:ext>
          </a:extLst>
        </xdr:cNvPr>
        <xdr:cNvSpPr txBox="1"/>
      </xdr:nvSpPr>
      <xdr:spPr>
        <a:xfrm>
          <a:off x="9391727" y="180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21607</xdr:rowOff>
    </xdr:from>
    <xdr:ext cx="469744" cy="259045"/>
    <xdr:sp macro="" textlink="">
      <xdr:nvSpPr>
        <xdr:cNvPr id="468" name="n_2mainValue【市民会館】&#10;一人当たり面積">
          <a:extLst>
            <a:ext uri="{FF2B5EF4-FFF2-40B4-BE49-F238E27FC236}">
              <a16:creationId xmlns:a16="http://schemas.microsoft.com/office/drawing/2014/main" id="{C1710A6F-DA95-49FB-AA55-EDC95FD1F574}"/>
            </a:ext>
          </a:extLst>
        </xdr:cNvPr>
        <xdr:cNvSpPr txBox="1"/>
      </xdr:nvSpPr>
      <xdr:spPr>
        <a:xfrm>
          <a:off x="8515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29227</xdr:rowOff>
    </xdr:from>
    <xdr:ext cx="469744" cy="259045"/>
    <xdr:sp macro="" textlink="">
      <xdr:nvSpPr>
        <xdr:cNvPr id="469" name="n_3mainValue【市民会館】&#10;一人当たり面積">
          <a:extLst>
            <a:ext uri="{FF2B5EF4-FFF2-40B4-BE49-F238E27FC236}">
              <a16:creationId xmlns:a16="http://schemas.microsoft.com/office/drawing/2014/main" id="{C4A5AF96-3279-40B3-8266-4ACE325DE0BF}"/>
            </a:ext>
          </a:extLst>
        </xdr:cNvPr>
        <xdr:cNvSpPr txBox="1"/>
      </xdr:nvSpPr>
      <xdr:spPr>
        <a:xfrm>
          <a:off x="762642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36847</xdr:rowOff>
    </xdr:from>
    <xdr:ext cx="469744" cy="259045"/>
    <xdr:sp macro="" textlink="">
      <xdr:nvSpPr>
        <xdr:cNvPr id="470" name="n_4mainValue【市民会館】&#10;一人当たり面積">
          <a:extLst>
            <a:ext uri="{FF2B5EF4-FFF2-40B4-BE49-F238E27FC236}">
              <a16:creationId xmlns:a16="http://schemas.microsoft.com/office/drawing/2014/main" id="{2DFFCC71-A9E1-403E-9BAE-3F119AD91091}"/>
            </a:ext>
          </a:extLst>
        </xdr:cNvPr>
        <xdr:cNvSpPr txBox="1"/>
      </xdr:nvSpPr>
      <xdr:spPr>
        <a:xfrm>
          <a:off x="6737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C3A8815B-82E6-4C44-8198-5E8B3D69E95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306E4DDE-72C1-4E5B-A18D-B2DF417B94B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CF45D364-2EA8-41F2-ADA5-F88E1AA4BE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DF5286A3-68B8-49AB-B98C-63C6A6AD0F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5DE22482-FEBF-4690-853A-D8ACB95587B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98405E12-611D-46BE-8320-44A54457DC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42804EC8-827D-412E-807D-3E91385AFB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5341CA1C-5A99-44A3-B715-45BA49A6B3C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a:extLst>
            <a:ext uri="{FF2B5EF4-FFF2-40B4-BE49-F238E27FC236}">
              <a16:creationId xmlns:a16="http://schemas.microsoft.com/office/drawing/2014/main" id="{50228DBA-102A-4683-BCC8-7277601FDC5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a:extLst>
            <a:ext uri="{FF2B5EF4-FFF2-40B4-BE49-F238E27FC236}">
              <a16:creationId xmlns:a16="http://schemas.microsoft.com/office/drawing/2014/main" id="{FB09B34E-D722-4FB5-863C-0693328B5FC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a:extLst>
            <a:ext uri="{FF2B5EF4-FFF2-40B4-BE49-F238E27FC236}">
              <a16:creationId xmlns:a16="http://schemas.microsoft.com/office/drawing/2014/main" id="{7FF7719B-0262-49FE-8BDB-F31B1A783A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a:extLst>
            <a:ext uri="{FF2B5EF4-FFF2-40B4-BE49-F238E27FC236}">
              <a16:creationId xmlns:a16="http://schemas.microsoft.com/office/drawing/2014/main" id="{366C3E8B-47C2-44D1-90E8-E34F09FFA08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a:extLst>
            <a:ext uri="{FF2B5EF4-FFF2-40B4-BE49-F238E27FC236}">
              <a16:creationId xmlns:a16="http://schemas.microsoft.com/office/drawing/2014/main" id="{9A471AD5-1E98-40ED-97DE-778BB1409AA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a:extLst>
            <a:ext uri="{FF2B5EF4-FFF2-40B4-BE49-F238E27FC236}">
              <a16:creationId xmlns:a16="http://schemas.microsoft.com/office/drawing/2014/main" id="{562C7E10-A863-48F5-96F1-A0CE7F550A8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a:extLst>
            <a:ext uri="{FF2B5EF4-FFF2-40B4-BE49-F238E27FC236}">
              <a16:creationId xmlns:a16="http://schemas.microsoft.com/office/drawing/2014/main" id="{8F9830EF-5CD9-44B9-93F4-D581330DD52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a:extLst>
            <a:ext uri="{FF2B5EF4-FFF2-40B4-BE49-F238E27FC236}">
              <a16:creationId xmlns:a16="http://schemas.microsoft.com/office/drawing/2014/main" id="{31B8EFC6-61E3-4780-A24C-10EB97A73C6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0AE4634E-217D-4BEA-A613-992B46E2F0B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EB2A827B-99E6-4618-8AB0-127AF8101EA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462C76EF-8CB4-4F53-83AB-9A508109CD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541C088C-2E56-4375-B387-EC28F839218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562853A9-9974-4F7E-BCD0-B94EDB24A8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B4DCDD57-9CE7-46AC-87B3-97C67E34130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2BE2D76A-B0B4-4AAB-B8D4-43064B3BA49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BB553852-7B7E-49FE-9794-7D2E02A3444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a:extLst>
            <a:ext uri="{FF2B5EF4-FFF2-40B4-BE49-F238E27FC236}">
              <a16:creationId xmlns:a16="http://schemas.microsoft.com/office/drawing/2014/main" id="{DF2387DA-1FAF-4634-8BBC-F605C9E63FB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id="{B417254E-5E73-4369-A094-1FEFD11305B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36F01079-A92E-48E2-BF54-C8C25C63BA9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8" name="直線コネクタ 497">
          <a:extLst>
            <a:ext uri="{FF2B5EF4-FFF2-40B4-BE49-F238E27FC236}">
              <a16:creationId xmlns:a16="http://schemas.microsoft.com/office/drawing/2014/main" id="{AEC320F7-2A8B-4C17-ADDD-CAB207A696A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9" name="テキスト ボックス 498">
          <a:extLst>
            <a:ext uri="{FF2B5EF4-FFF2-40B4-BE49-F238E27FC236}">
              <a16:creationId xmlns:a16="http://schemas.microsoft.com/office/drawing/2014/main" id="{47F6732E-E1D7-4A07-BEB9-260B0A7EBCD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0" name="直線コネクタ 499">
          <a:extLst>
            <a:ext uri="{FF2B5EF4-FFF2-40B4-BE49-F238E27FC236}">
              <a16:creationId xmlns:a16="http://schemas.microsoft.com/office/drawing/2014/main" id="{AA1F1B88-566A-4FAF-B345-423BFE1DF15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1" name="テキスト ボックス 500">
          <a:extLst>
            <a:ext uri="{FF2B5EF4-FFF2-40B4-BE49-F238E27FC236}">
              <a16:creationId xmlns:a16="http://schemas.microsoft.com/office/drawing/2014/main" id="{FF26A125-387D-4C87-91FA-BF9D6611C54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2" name="直線コネクタ 501">
          <a:extLst>
            <a:ext uri="{FF2B5EF4-FFF2-40B4-BE49-F238E27FC236}">
              <a16:creationId xmlns:a16="http://schemas.microsoft.com/office/drawing/2014/main" id="{85E7EADD-C226-41E0-B48E-8CA70714A40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3" name="テキスト ボックス 502">
          <a:extLst>
            <a:ext uri="{FF2B5EF4-FFF2-40B4-BE49-F238E27FC236}">
              <a16:creationId xmlns:a16="http://schemas.microsoft.com/office/drawing/2014/main" id="{F887C37C-3922-4A2B-BA12-550A345EF37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4" name="直線コネクタ 503">
          <a:extLst>
            <a:ext uri="{FF2B5EF4-FFF2-40B4-BE49-F238E27FC236}">
              <a16:creationId xmlns:a16="http://schemas.microsoft.com/office/drawing/2014/main" id="{C5F3F19B-4DC8-4B27-B675-B6FF2385519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5" name="テキスト ボックス 504">
          <a:extLst>
            <a:ext uri="{FF2B5EF4-FFF2-40B4-BE49-F238E27FC236}">
              <a16:creationId xmlns:a16="http://schemas.microsoft.com/office/drawing/2014/main" id="{3E00FFE5-86CB-4D81-BE65-30BCC0D30E5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6" name="直線コネクタ 505">
          <a:extLst>
            <a:ext uri="{FF2B5EF4-FFF2-40B4-BE49-F238E27FC236}">
              <a16:creationId xmlns:a16="http://schemas.microsoft.com/office/drawing/2014/main" id="{EE146343-EC3F-4DC3-BBDA-7C57EBCBE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7" name="テキスト ボックス 506">
          <a:extLst>
            <a:ext uri="{FF2B5EF4-FFF2-40B4-BE49-F238E27FC236}">
              <a16:creationId xmlns:a16="http://schemas.microsoft.com/office/drawing/2014/main" id="{282D53F3-7050-48DF-9288-E1650B53950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8" name="直線コネクタ 507">
          <a:extLst>
            <a:ext uri="{FF2B5EF4-FFF2-40B4-BE49-F238E27FC236}">
              <a16:creationId xmlns:a16="http://schemas.microsoft.com/office/drawing/2014/main" id="{D4BF9877-35A6-47D3-8A1E-BAEE0750588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9" name="テキスト ボックス 508">
          <a:extLst>
            <a:ext uri="{FF2B5EF4-FFF2-40B4-BE49-F238E27FC236}">
              <a16:creationId xmlns:a16="http://schemas.microsoft.com/office/drawing/2014/main" id="{1E03FBDF-D9DF-43B3-861C-26B1A5CB7C8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a:extLst>
            <a:ext uri="{FF2B5EF4-FFF2-40B4-BE49-F238E27FC236}">
              <a16:creationId xmlns:a16="http://schemas.microsoft.com/office/drawing/2014/main" id="{B56E3F36-9072-4BA5-8FE3-5FB642C630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a:extLst>
            <a:ext uri="{FF2B5EF4-FFF2-40B4-BE49-F238E27FC236}">
              <a16:creationId xmlns:a16="http://schemas.microsoft.com/office/drawing/2014/main" id="{CB7FFE19-C90A-4521-B3FB-01765E5FE99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12" name="直線コネクタ 511">
          <a:extLst>
            <a:ext uri="{FF2B5EF4-FFF2-40B4-BE49-F238E27FC236}">
              <a16:creationId xmlns:a16="http://schemas.microsoft.com/office/drawing/2014/main" id="{D884E1D2-561B-4744-9AA2-49E8D76D82B1}"/>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3" name="【保健センター・保健所】&#10;有形固定資産減価償却率最小値テキスト">
          <a:extLst>
            <a:ext uri="{FF2B5EF4-FFF2-40B4-BE49-F238E27FC236}">
              <a16:creationId xmlns:a16="http://schemas.microsoft.com/office/drawing/2014/main" id="{78574F66-EFC1-4C03-A3E7-6332EE66689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4" name="直線コネクタ 513">
          <a:extLst>
            <a:ext uri="{FF2B5EF4-FFF2-40B4-BE49-F238E27FC236}">
              <a16:creationId xmlns:a16="http://schemas.microsoft.com/office/drawing/2014/main" id="{FFD8A364-FFBA-46B7-9189-69D45D9BC6DF}"/>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15" name="【保健センター・保健所】&#10;有形固定資産減価償却率最大値テキスト">
          <a:extLst>
            <a:ext uri="{FF2B5EF4-FFF2-40B4-BE49-F238E27FC236}">
              <a16:creationId xmlns:a16="http://schemas.microsoft.com/office/drawing/2014/main" id="{F5F1F923-1500-49DB-883A-5509A8F3A074}"/>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16" name="直線コネクタ 515">
          <a:extLst>
            <a:ext uri="{FF2B5EF4-FFF2-40B4-BE49-F238E27FC236}">
              <a16:creationId xmlns:a16="http://schemas.microsoft.com/office/drawing/2014/main" id="{D3CAE48D-9DC8-4259-9FAE-3B0FA46C839F}"/>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17" name="【保健センター・保健所】&#10;有形固定資産減価償却率平均値テキスト">
          <a:extLst>
            <a:ext uri="{FF2B5EF4-FFF2-40B4-BE49-F238E27FC236}">
              <a16:creationId xmlns:a16="http://schemas.microsoft.com/office/drawing/2014/main" id="{BF0A7BA2-B936-415F-A7C9-F924DA8D19B2}"/>
            </a:ext>
          </a:extLst>
        </xdr:cNvPr>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18" name="フローチャート: 判断 517">
          <a:extLst>
            <a:ext uri="{FF2B5EF4-FFF2-40B4-BE49-F238E27FC236}">
              <a16:creationId xmlns:a16="http://schemas.microsoft.com/office/drawing/2014/main" id="{F424A0E0-F538-4A9A-AA12-DA0F576D2356}"/>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19" name="フローチャート: 判断 518">
          <a:extLst>
            <a:ext uri="{FF2B5EF4-FFF2-40B4-BE49-F238E27FC236}">
              <a16:creationId xmlns:a16="http://schemas.microsoft.com/office/drawing/2014/main" id="{5F8703FB-6341-44A3-87D2-839764E4D817}"/>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20" name="フローチャート: 判断 519">
          <a:extLst>
            <a:ext uri="{FF2B5EF4-FFF2-40B4-BE49-F238E27FC236}">
              <a16:creationId xmlns:a16="http://schemas.microsoft.com/office/drawing/2014/main" id="{412DC65A-FF5E-4EA0-8519-84CA9D2B459C}"/>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21" name="フローチャート: 判断 520">
          <a:extLst>
            <a:ext uri="{FF2B5EF4-FFF2-40B4-BE49-F238E27FC236}">
              <a16:creationId xmlns:a16="http://schemas.microsoft.com/office/drawing/2014/main" id="{3B5F9BD6-665F-4575-8EDC-F6E0DA39AD9B}"/>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22" name="フローチャート: 判断 521">
          <a:extLst>
            <a:ext uri="{FF2B5EF4-FFF2-40B4-BE49-F238E27FC236}">
              <a16:creationId xmlns:a16="http://schemas.microsoft.com/office/drawing/2014/main" id="{4BDF07FF-D1CE-4366-80FA-9C95528C9CEB}"/>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700D2629-C22E-410D-AFDF-A2598E80C23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9942051A-DCB1-4BE6-B024-E009CF2C977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3DF56CE5-2F26-42C2-8EAB-22E604B5879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F1FCC27A-CB7F-4B5D-8B64-751BB3E1C7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4094DF3B-CE68-47AC-A6B1-814FD1CF3F4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28" name="楕円 527">
          <a:extLst>
            <a:ext uri="{FF2B5EF4-FFF2-40B4-BE49-F238E27FC236}">
              <a16:creationId xmlns:a16="http://schemas.microsoft.com/office/drawing/2014/main" id="{8F2E6B91-02DC-4B41-8A58-F55E0A00DDBD}"/>
            </a:ext>
          </a:extLst>
        </xdr:cNvPr>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529" name="【保健センター・保健所】&#10;有形固定資産減価償却率該当値テキスト">
          <a:extLst>
            <a:ext uri="{FF2B5EF4-FFF2-40B4-BE49-F238E27FC236}">
              <a16:creationId xmlns:a16="http://schemas.microsoft.com/office/drawing/2014/main" id="{B93794D1-3451-4861-84E2-64A857FBE493}"/>
            </a:ext>
          </a:extLst>
        </xdr:cNvPr>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42273</xdr:rowOff>
    </xdr:from>
    <xdr:to>
      <xdr:col>81</xdr:col>
      <xdr:colOff>101600</xdr:colOff>
      <xdr:row>58</xdr:row>
      <xdr:rowOff>143873</xdr:rowOff>
    </xdr:to>
    <xdr:sp macro="" textlink="">
      <xdr:nvSpPr>
        <xdr:cNvPr id="530" name="楕円 529">
          <a:extLst>
            <a:ext uri="{FF2B5EF4-FFF2-40B4-BE49-F238E27FC236}">
              <a16:creationId xmlns:a16="http://schemas.microsoft.com/office/drawing/2014/main" id="{9EA70A40-604E-4470-8E10-29977A72B8A2}"/>
            </a:ext>
          </a:extLst>
        </xdr:cNvPr>
        <xdr:cNvSpPr/>
      </xdr:nvSpPr>
      <xdr:spPr>
        <a:xfrm>
          <a:off x="15430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93073</xdr:rowOff>
    </xdr:from>
    <xdr:to>
      <xdr:col>85</xdr:col>
      <xdr:colOff>127000</xdr:colOff>
      <xdr:row>58</xdr:row>
      <xdr:rowOff>137160</xdr:rowOff>
    </xdr:to>
    <xdr:cxnSp macro="">
      <xdr:nvCxnSpPr>
        <xdr:cNvPr id="531" name="直線コネクタ 530">
          <a:extLst>
            <a:ext uri="{FF2B5EF4-FFF2-40B4-BE49-F238E27FC236}">
              <a16:creationId xmlns:a16="http://schemas.microsoft.com/office/drawing/2014/main" id="{010851BF-539A-4161-9783-2FAB1FB5CDB3}"/>
            </a:ext>
          </a:extLst>
        </xdr:cNvPr>
        <xdr:cNvCxnSpPr/>
      </xdr:nvCxnSpPr>
      <xdr:spPr>
        <a:xfrm>
          <a:off x="15481300" y="1003717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14515</xdr:rowOff>
    </xdr:from>
    <xdr:to>
      <xdr:col>76</xdr:col>
      <xdr:colOff>165100</xdr:colOff>
      <xdr:row>56</xdr:row>
      <xdr:rowOff>116115</xdr:rowOff>
    </xdr:to>
    <xdr:sp macro="" textlink="">
      <xdr:nvSpPr>
        <xdr:cNvPr id="532" name="楕円 531">
          <a:extLst>
            <a:ext uri="{FF2B5EF4-FFF2-40B4-BE49-F238E27FC236}">
              <a16:creationId xmlns:a16="http://schemas.microsoft.com/office/drawing/2014/main" id="{94C5E4D1-2ED6-4FF8-ADC1-EBA56A1E597E}"/>
            </a:ext>
          </a:extLst>
        </xdr:cNvPr>
        <xdr:cNvSpPr/>
      </xdr:nvSpPr>
      <xdr:spPr>
        <a:xfrm>
          <a:off x="14541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65315</xdr:rowOff>
    </xdr:from>
    <xdr:to>
      <xdr:col>81</xdr:col>
      <xdr:colOff>50800</xdr:colOff>
      <xdr:row>58</xdr:row>
      <xdr:rowOff>93073</xdr:rowOff>
    </xdr:to>
    <xdr:cxnSp macro="">
      <xdr:nvCxnSpPr>
        <xdr:cNvPr id="533" name="直線コネクタ 532">
          <a:extLst>
            <a:ext uri="{FF2B5EF4-FFF2-40B4-BE49-F238E27FC236}">
              <a16:creationId xmlns:a16="http://schemas.microsoft.com/office/drawing/2014/main" id="{8AEEF274-F112-4CD5-8CB4-3C8EAF65FC2E}"/>
            </a:ext>
          </a:extLst>
        </xdr:cNvPr>
        <xdr:cNvCxnSpPr/>
      </xdr:nvCxnSpPr>
      <xdr:spPr>
        <a:xfrm>
          <a:off x="14592300" y="9666515"/>
          <a:ext cx="889000" cy="37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34109</xdr:rowOff>
    </xdr:from>
    <xdr:to>
      <xdr:col>72</xdr:col>
      <xdr:colOff>38100</xdr:colOff>
      <xdr:row>58</xdr:row>
      <xdr:rowOff>135709</xdr:rowOff>
    </xdr:to>
    <xdr:sp macro="" textlink="">
      <xdr:nvSpPr>
        <xdr:cNvPr id="534" name="楕円 533">
          <a:extLst>
            <a:ext uri="{FF2B5EF4-FFF2-40B4-BE49-F238E27FC236}">
              <a16:creationId xmlns:a16="http://schemas.microsoft.com/office/drawing/2014/main" id="{F8DF111B-37FF-40B2-8B75-825581ED7176}"/>
            </a:ext>
          </a:extLst>
        </xdr:cNvPr>
        <xdr:cNvSpPr/>
      </xdr:nvSpPr>
      <xdr:spPr>
        <a:xfrm>
          <a:off x="13652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65315</xdr:rowOff>
    </xdr:from>
    <xdr:to>
      <xdr:col>76</xdr:col>
      <xdr:colOff>114300</xdr:colOff>
      <xdr:row>58</xdr:row>
      <xdr:rowOff>84909</xdr:rowOff>
    </xdr:to>
    <xdr:cxnSp macro="">
      <xdr:nvCxnSpPr>
        <xdr:cNvPr id="535" name="直線コネクタ 534">
          <a:extLst>
            <a:ext uri="{FF2B5EF4-FFF2-40B4-BE49-F238E27FC236}">
              <a16:creationId xmlns:a16="http://schemas.microsoft.com/office/drawing/2014/main" id="{A9878781-BBD3-4306-81C0-54DE50C32447}"/>
            </a:ext>
          </a:extLst>
        </xdr:cNvPr>
        <xdr:cNvCxnSpPr/>
      </xdr:nvCxnSpPr>
      <xdr:spPr>
        <a:xfrm flipV="1">
          <a:off x="13703300" y="9666515"/>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xdr:rowOff>
    </xdr:from>
    <xdr:to>
      <xdr:col>67</xdr:col>
      <xdr:colOff>101600</xdr:colOff>
      <xdr:row>58</xdr:row>
      <xdr:rowOff>103051</xdr:rowOff>
    </xdr:to>
    <xdr:sp macro="" textlink="">
      <xdr:nvSpPr>
        <xdr:cNvPr id="536" name="楕円 535">
          <a:extLst>
            <a:ext uri="{FF2B5EF4-FFF2-40B4-BE49-F238E27FC236}">
              <a16:creationId xmlns:a16="http://schemas.microsoft.com/office/drawing/2014/main" id="{41C5F3C2-7500-474E-8562-C42D031AF862}"/>
            </a:ext>
          </a:extLst>
        </xdr:cNvPr>
        <xdr:cNvSpPr/>
      </xdr:nvSpPr>
      <xdr:spPr>
        <a:xfrm>
          <a:off x="12763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52251</xdr:rowOff>
    </xdr:from>
    <xdr:to>
      <xdr:col>71</xdr:col>
      <xdr:colOff>177800</xdr:colOff>
      <xdr:row>58</xdr:row>
      <xdr:rowOff>84909</xdr:rowOff>
    </xdr:to>
    <xdr:cxnSp macro="">
      <xdr:nvCxnSpPr>
        <xdr:cNvPr id="537" name="直線コネクタ 536">
          <a:extLst>
            <a:ext uri="{FF2B5EF4-FFF2-40B4-BE49-F238E27FC236}">
              <a16:creationId xmlns:a16="http://schemas.microsoft.com/office/drawing/2014/main" id="{3040E437-DF38-4AD2-8F5F-B3818A0DFE43}"/>
            </a:ext>
          </a:extLst>
        </xdr:cNvPr>
        <xdr:cNvCxnSpPr/>
      </xdr:nvCxnSpPr>
      <xdr:spPr>
        <a:xfrm>
          <a:off x="12814300" y="99963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538" name="n_1aveValue【保健センター・保健所】&#10;有形固定資産減価償却率">
          <a:extLst>
            <a:ext uri="{FF2B5EF4-FFF2-40B4-BE49-F238E27FC236}">
              <a16:creationId xmlns:a16="http://schemas.microsoft.com/office/drawing/2014/main" id="{B7BC152E-6A16-4AFA-BEE2-DD67A2847211}"/>
            </a:ext>
          </a:extLst>
        </xdr:cNvPr>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39" name="n_2aveValue【保健センター・保健所】&#10;有形固定資産減価償却率">
          <a:extLst>
            <a:ext uri="{FF2B5EF4-FFF2-40B4-BE49-F238E27FC236}">
              <a16:creationId xmlns:a16="http://schemas.microsoft.com/office/drawing/2014/main" id="{DEE5B70E-DEC5-4773-8662-6614E264A856}"/>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40" name="n_3aveValue【保健センター・保健所】&#10;有形固定資産減価償却率">
          <a:extLst>
            <a:ext uri="{FF2B5EF4-FFF2-40B4-BE49-F238E27FC236}">
              <a16:creationId xmlns:a16="http://schemas.microsoft.com/office/drawing/2014/main" id="{BBCA9117-155C-4AA7-A0E0-5E086C0B3CAD}"/>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541" name="n_4aveValue【保健センター・保健所】&#10;有形固定資産減価償却率">
          <a:extLst>
            <a:ext uri="{FF2B5EF4-FFF2-40B4-BE49-F238E27FC236}">
              <a16:creationId xmlns:a16="http://schemas.microsoft.com/office/drawing/2014/main" id="{6E21325B-2C3E-4AA7-B3D7-52A0D530620C}"/>
            </a:ext>
          </a:extLst>
        </xdr:cNvPr>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160400</xdr:rowOff>
    </xdr:from>
    <xdr:ext cx="405111" cy="259045"/>
    <xdr:sp macro="" textlink="">
      <xdr:nvSpPr>
        <xdr:cNvPr id="542" name="n_1mainValue【保健センター・保健所】&#10;有形固定資産減価償却率">
          <a:extLst>
            <a:ext uri="{FF2B5EF4-FFF2-40B4-BE49-F238E27FC236}">
              <a16:creationId xmlns:a16="http://schemas.microsoft.com/office/drawing/2014/main" id="{C634A908-F663-4F31-AE1D-79BB19979D19}"/>
            </a:ext>
          </a:extLst>
        </xdr:cNvPr>
        <xdr:cNvSpPr txBox="1"/>
      </xdr:nvSpPr>
      <xdr:spPr>
        <a:xfrm>
          <a:off x="152660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132642</xdr:rowOff>
    </xdr:from>
    <xdr:ext cx="405111" cy="259045"/>
    <xdr:sp macro="" textlink="">
      <xdr:nvSpPr>
        <xdr:cNvPr id="543" name="n_2mainValue【保健センター・保健所】&#10;有形固定資産減価償却率">
          <a:extLst>
            <a:ext uri="{FF2B5EF4-FFF2-40B4-BE49-F238E27FC236}">
              <a16:creationId xmlns:a16="http://schemas.microsoft.com/office/drawing/2014/main" id="{E7A39E70-CB0B-444D-883E-3395A0A50B71}"/>
            </a:ext>
          </a:extLst>
        </xdr:cNvPr>
        <xdr:cNvSpPr txBox="1"/>
      </xdr:nvSpPr>
      <xdr:spPr>
        <a:xfrm>
          <a:off x="143897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152236</xdr:rowOff>
    </xdr:from>
    <xdr:ext cx="405111" cy="259045"/>
    <xdr:sp macro="" textlink="">
      <xdr:nvSpPr>
        <xdr:cNvPr id="544" name="n_3mainValue【保健センター・保健所】&#10;有形固定資産減価償却率">
          <a:extLst>
            <a:ext uri="{FF2B5EF4-FFF2-40B4-BE49-F238E27FC236}">
              <a16:creationId xmlns:a16="http://schemas.microsoft.com/office/drawing/2014/main" id="{B81E1B3B-2935-4E63-93C0-194ACBABFD53}"/>
            </a:ext>
          </a:extLst>
        </xdr:cNvPr>
        <xdr:cNvSpPr txBox="1"/>
      </xdr:nvSpPr>
      <xdr:spPr>
        <a:xfrm>
          <a:off x="13500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119578</xdr:rowOff>
    </xdr:from>
    <xdr:ext cx="405111" cy="259045"/>
    <xdr:sp macro="" textlink="">
      <xdr:nvSpPr>
        <xdr:cNvPr id="545" name="n_4mainValue【保健センター・保健所】&#10;有形固定資産減価償却率">
          <a:extLst>
            <a:ext uri="{FF2B5EF4-FFF2-40B4-BE49-F238E27FC236}">
              <a16:creationId xmlns:a16="http://schemas.microsoft.com/office/drawing/2014/main" id="{B155F932-EA90-472C-9983-33F0BF38B5C6}"/>
            </a:ext>
          </a:extLst>
        </xdr:cNvPr>
        <xdr:cNvSpPr txBox="1"/>
      </xdr:nvSpPr>
      <xdr:spPr>
        <a:xfrm>
          <a:off x="12611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a:extLst>
            <a:ext uri="{FF2B5EF4-FFF2-40B4-BE49-F238E27FC236}">
              <a16:creationId xmlns:a16="http://schemas.microsoft.com/office/drawing/2014/main" id="{77CAF1E4-938E-4708-A971-BDF7E4AC381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a:extLst>
            <a:ext uri="{FF2B5EF4-FFF2-40B4-BE49-F238E27FC236}">
              <a16:creationId xmlns:a16="http://schemas.microsoft.com/office/drawing/2014/main" id="{C1784107-8C92-4886-9219-5070E39698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a:extLst>
            <a:ext uri="{FF2B5EF4-FFF2-40B4-BE49-F238E27FC236}">
              <a16:creationId xmlns:a16="http://schemas.microsoft.com/office/drawing/2014/main" id="{8933A937-9FD6-4B5D-B6E0-4752E81947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a:extLst>
            <a:ext uri="{FF2B5EF4-FFF2-40B4-BE49-F238E27FC236}">
              <a16:creationId xmlns:a16="http://schemas.microsoft.com/office/drawing/2014/main" id="{37093FA1-2145-468C-8689-59DB2037B66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a:extLst>
            <a:ext uri="{FF2B5EF4-FFF2-40B4-BE49-F238E27FC236}">
              <a16:creationId xmlns:a16="http://schemas.microsoft.com/office/drawing/2014/main" id="{A83BBF25-9383-4A2F-BDA2-EE3CE980FD6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a:extLst>
            <a:ext uri="{FF2B5EF4-FFF2-40B4-BE49-F238E27FC236}">
              <a16:creationId xmlns:a16="http://schemas.microsoft.com/office/drawing/2014/main" id="{71DE2993-74F9-403D-A19C-1B7CBE01D23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a:extLst>
            <a:ext uri="{FF2B5EF4-FFF2-40B4-BE49-F238E27FC236}">
              <a16:creationId xmlns:a16="http://schemas.microsoft.com/office/drawing/2014/main" id="{BDF334DE-3172-4848-B87D-EC26BE32AC2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a:extLst>
            <a:ext uri="{FF2B5EF4-FFF2-40B4-BE49-F238E27FC236}">
              <a16:creationId xmlns:a16="http://schemas.microsoft.com/office/drawing/2014/main" id="{9FCB1134-B36E-4BBB-B690-0634FE2FEED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a:extLst>
            <a:ext uri="{FF2B5EF4-FFF2-40B4-BE49-F238E27FC236}">
              <a16:creationId xmlns:a16="http://schemas.microsoft.com/office/drawing/2014/main" id="{CAE95889-4B39-4040-BD47-8C5DB207BE2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a:extLst>
            <a:ext uri="{FF2B5EF4-FFF2-40B4-BE49-F238E27FC236}">
              <a16:creationId xmlns:a16="http://schemas.microsoft.com/office/drawing/2014/main" id="{4126FFC6-4F55-4AE1-8101-5DD00563132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a:extLst>
            <a:ext uri="{FF2B5EF4-FFF2-40B4-BE49-F238E27FC236}">
              <a16:creationId xmlns:a16="http://schemas.microsoft.com/office/drawing/2014/main" id="{0DB20B17-DA2C-443E-874B-0CD73BDDCAD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a:extLst>
            <a:ext uri="{FF2B5EF4-FFF2-40B4-BE49-F238E27FC236}">
              <a16:creationId xmlns:a16="http://schemas.microsoft.com/office/drawing/2014/main" id="{1D886B88-C42E-4611-BE51-9694284181E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a:extLst>
            <a:ext uri="{FF2B5EF4-FFF2-40B4-BE49-F238E27FC236}">
              <a16:creationId xmlns:a16="http://schemas.microsoft.com/office/drawing/2014/main" id="{92E373B1-EEF3-4C86-9397-FE895A7FF30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a:extLst>
            <a:ext uri="{FF2B5EF4-FFF2-40B4-BE49-F238E27FC236}">
              <a16:creationId xmlns:a16="http://schemas.microsoft.com/office/drawing/2014/main" id="{2439F4BD-6862-4671-B7DB-A07AF498F08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a:extLst>
            <a:ext uri="{FF2B5EF4-FFF2-40B4-BE49-F238E27FC236}">
              <a16:creationId xmlns:a16="http://schemas.microsoft.com/office/drawing/2014/main" id="{2321BEA5-E3D8-4549-B928-A2341536E5E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a:extLst>
            <a:ext uri="{FF2B5EF4-FFF2-40B4-BE49-F238E27FC236}">
              <a16:creationId xmlns:a16="http://schemas.microsoft.com/office/drawing/2014/main" id="{A8BF6E81-CB98-4E77-AD9B-F3307DD1A20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a:extLst>
            <a:ext uri="{FF2B5EF4-FFF2-40B4-BE49-F238E27FC236}">
              <a16:creationId xmlns:a16="http://schemas.microsoft.com/office/drawing/2014/main" id="{C6B86785-A3A2-408C-9B3A-2B4B1275095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a:extLst>
            <a:ext uri="{FF2B5EF4-FFF2-40B4-BE49-F238E27FC236}">
              <a16:creationId xmlns:a16="http://schemas.microsoft.com/office/drawing/2014/main" id="{B98968C9-3D60-42CC-99BB-ABD7572108A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a:extLst>
            <a:ext uri="{FF2B5EF4-FFF2-40B4-BE49-F238E27FC236}">
              <a16:creationId xmlns:a16="http://schemas.microsoft.com/office/drawing/2014/main" id="{3A09839F-7984-452F-A4D4-99811EEE3E9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a:extLst>
            <a:ext uri="{FF2B5EF4-FFF2-40B4-BE49-F238E27FC236}">
              <a16:creationId xmlns:a16="http://schemas.microsoft.com/office/drawing/2014/main" id="{C7EE683B-90CD-4FD7-B191-0348DD52579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a:extLst>
            <a:ext uri="{FF2B5EF4-FFF2-40B4-BE49-F238E27FC236}">
              <a16:creationId xmlns:a16="http://schemas.microsoft.com/office/drawing/2014/main" id="{11AD271F-85E3-472D-985E-4D3D3ADE748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a:extLst>
            <a:ext uri="{FF2B5EF4-FFF2-40B4-BE49-F238E27FC236}">
              <a16:creationId xmlns:a16="http://schemas.microsoft.com/office/drawing/2014/main" id="{AF352967-D06B-4B5D-97DC-AA7019DF65B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a:extLst>
            <a:ext uri="{FF2B5EF4-FFF2-40B4-BE49-F238E27FC236}">
              <a16:creationId xmlns:a16="http://schemas.microsoft.com/office/drawing/2014/main" id="{37F2BAF5-DA58-4026-9AAF-78C0DCDBE54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69" name="直線コネクタ 568">
          <a:extLst>
            <a:ext uri="{FF2B5EF4-FFF2-40B4-BE49-F238E27FC236}">
              <a16:creationId xmlns:a16="http://schemas.microsoft.com/office/drawing/2014/main" id="{DD62A769-F7B7-4027-AA97-25F711727960}"/>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70" name="【保健センター・保健所】&#10;一人当たり面積最小値テキスト">
          <a:extLst>
            <a:ext uri="{FF2B5EF4-FFF2-40B4-BE49-F238E27FC236}">
              <a16:creationId xmlns:a16="http://schemas.microsoft.com/office/drawing/2014/main" id="{2FCD3A91-BE5D-4A23-96C9-F89E1F889C0C}"/>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71" name="直線コネクタ 570">
          <a:extLst>
            <a:ext uri="{FF2B5EF4-FFF2-40B4-BE49-F238E27FC236}">
              <a16:creationId xmlns:a16="http://schemas.microsoft.com/office/drawing/2014/main" id="{87D07BFE-99D9-4783-8C61-8BB6D8F37BAC}"/>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72" name="【保健センター・保健所】&#10;一人当たり面積最大値テキスト">
          <a:extLst>
            <a:ext uri="{FF2B5EF4-FFF2-40B4-BE49-F238E27FC236}">
              <a16:creationId xmlns:a16="http://schemas.microsoft.com/office/drawing/2014/main" id="{9F9CB8EA-D70E-45BA-8D49-556E48EA0C9D}"/>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73" name="直線コネクタ 572">
          <a:extLst>
            <a:ext uri="{FF2B5EF4-FFF2-40B4-BE49-F238E27FC236}">
              <a16:creationId xmlns:a16="http://schemas.microsoft.com/office/drawing/2014/main" id="{BF67E75F-346E-4242-8B55-3255B8B9143E}"/>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574" name="【保健センター・保健所】&#10;一人当たり面積平均値テキスト">
          <a:extLst>
            <a:ext uri="{FF2B5EF4-FFF2-40B4-BE49-F238E27FC236}">
              <a16:creationId xmlns:a16="http://schemas.microsoft.com/office/drawing/2014/main" id="{F9695558-B0CE-4ACF-8A8F-1A140F9EF9AE}"/>
            </a:ext>
          </a:extLst>
        </xdr:cNvPr>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75" name="フローチャート: 判断 574">
          <a:extLst>
            <a:ext uri="{FF2B5EF4-FFF2-40B4-BE49-F238E27FC236}">
              <a16:creationId xmlns:a16="http://schemas.microsoft.com/office/drawing/2014/main" id="{4B187B2E-99CB-4D61-8DB6-463D85FC9A22}"/>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76" name="フローチャート: 判断 575">
          <a:extLst>
            <a:ext uri="{FF2B5EF4-FFF2-40B4-BE49-F238E27FC236}">
              <a16:creationId xmlns:a16="http://schemas.microsoft.com/office/drawing/2014/main" id="{F51B6364-1DB3-449C-90C7-5BBAD4F194CD}"/>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77" name="フローチャート: 判断 576">
          <a:extLst>
            <a:ext uri="{FF2B5EF4-FFF2-40B4-BE49-F238E27FC236}">
              <a16:creationId xmlns:a16="http://schemas.microsoft.com/office/drawing/2014/main" id="{32437D39-F2E2-4122-B31B-F1AC5E8AB639}"/>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78" name="フローチャート: 判断 577">
          <a:extLst>
            <a:ext uri="{FF2B5EF4-FFF2-40B4-BE49-F238E27FC236}">
              <a16:creationId xmlns:a16="http://schemas.microsoft.com/office/drawing/2014/main" id="{B98B894C-5C6E-4F1A-907F-E3371525EB20}"/>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79" name="フローチャート: 判断 578">
          <a:extLst>
            <a:ext uri="{FF2B5EF4-FFF2-40B4-BE49-F238E27FC236}">
              <a16:creationId xmlns:a16="http://schemas.microsoft.com/office/drawing/2014/main" id="{A43F1AF8-CDF6-497B-BB8D-E319432C75EB}"/>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862ED575-FC10-4108-8AA2-C87FF50D64E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44EB144C-B721-4F0B-95D7-DDAAC956172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DDB8928F-2036-476B-9225-462ED664C9B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B5BAD091-418B-4A1B-B1F8-CEC53B4F9BC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7364B106-7E0B-42F7-9616-9126B658B6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585" name="楕円 584">
          <a:extLst>
            <a:ext uri="{FF2B5EF4-FFF2-40B4-BE49-F238E27FC236}">
              <a16:creationId xmlns:a16="http://schemas.microsoft.com/office/drawing/2014/main" id="{4237CD8C-1E9F-4AFD-9C38-9F839EFFB6AB}"/>
            </a:ext>
          </a:extLst>
        </xdr:cNvPr>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52087</xdr:rowOff>
    </xdr:from>
    <xdr:ext cx="469744" cy="259045"/>
    <xdr:sp macro="" textlink="">
      <xdr:nvSpPr>
        <xdr:cNvPr id="586" name="【保健センター・保健所】&#10;一人当たり面積該当値テキスト">
          <a:extLst>
            <a:ext uri="{FF2B5EF4-FFF2-40B4-BE49-F238E27FC236}">
              <a16:creationId xmlns:a16="http://schemas.microsoft.com/office/drawing/2014/main" id="{5B0CA241-30FE-4611-BD88-C9D8E75B67DB}"/>
            </a:ext>
          </a:extLst>
        </xdr:cNvPr>
        <xdr:cNvSpPr txBox="1"/>
      </xdr:nvSpPr>
      <xdr:spPr>
        <a:xfrm>
          <a:off x="22199600"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36830</xdr:rowOff>
    </xdr:from>
    <xdr:to>
      <xdr:col>112</xdr:col>
      <xdr:colOff>38100</xdr:colOff>
      <xdr:row>61</xdr:row>
      <xdr:rowOff>138430</xdr:rowOff>
    </xdr:to>
    <xdr:sp macro="" textlink="">
      <xdr:nvSpPr>
        <xdr:cNvPr id="587" name="楕円 586">
          <a:extLst>
            <a:ext uri="{FF2B5EF4-FFF2-40B4-BE49-F238E27FC236}">
              <a16:creationId xmlns:a16="http://schemas.microsoft.com/office/drawing/2014/main" id="{74E06BF9-F7B9-4D41-861E-043F180BEE36}"/>
            </a:ext>
          </a:extLst>
        </xdr:cNvPr>
        <xdr:cNvSpPr/>
      </xdr:nvSpPr>
      <xdr:spPr>
        <a:xfrm>
          <a:off x="21272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87630</xdr:rowOff>
    </xdr:to>
    <xdr:cxnSp macro="">
      <xdr:nvCxnSpPr>
        <xdr:cNvPr id="588" name="直線コネクタ 587">
          <a:extLst>
            <a:ext uri="{FF2B5EF4-FFF2-40B4-BE49-F238E27FC236}">
              <a16:creationId xmlns:a16="http://schemas.microsoft.com/office/drawing/2014/main" id="{A1E00912-7E5F-42D9-A7F9-03E772D8840B}"/>
            </a:ext>
          </a:extLst>
        </xdr:cNvPr>
        <xdr:cNvCxnSpPr/>
      </xdr:nvCxnSpPr>
      <xdr:spPr>
        <a:xfrm flipV="1">
          <a:off x="21323300" y="10538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48260</xdr:rowOff>
    </xdr:from>
    <xdr:to>
      <xdr:col>107</xdr:col>
      <xdr:colOff>101600</xdr:colOff>
      <xdr:row>61</xdr:row>
      <xdr:rowOff>149860</xdr:rowOff>
    </xdr:to>
    <xdr:sp macro="" textlink="">
      <xdr:nvSpPr>
        <xdr:cNvPr id="589" name="楕円 588">
          <a:extLst>
            <a:ext uri="{FF2B5EF4-FFF2-40B4-BE49-F238E27FC236}">
              <a16:creationId xmlns:a16="http://schemas.microsoft.com/office/drawing/2014/main" id="{BDC02B24-FDD9-477B-BCC0-81CCE8762865}"/>
            </a:ext>
          </a:extLst>
        </xdr:cNvPr>
        <xdr:cNvSpPr/>
      </xdr:nvSpPr>
      <xdr:spPr>
        <a:xfrm>
          <a:off x="20383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87630</xdr:rowOff>
    </xdr:from>
    <xdr:to>
      <xdr:col>111</xdr:col>
      <xdr:colOff>177800</xdr:colOff>
      <xdr:row>61</xdr:row>
      <xdr:rowOff>99060</xdr:rowOff>
    </xdr:to>
    <xdr:cxnSp macro="">
      <xdr:nvCxnSpPr>
        <xdr:cNvPr id="590" name="直線コネクタ 589">
          <a:extLst>
            <a:ext uri="{FF2B5EF4-FFF2-40B4-BE49-F238E27FC236}">
              <a16:creationId xmlns:a16="http://schemas.microsoft.com/office/drawing/2014/main" id="{788A2CED-B076-4E95-B275-4BB1BE0D0D8A}"/>
            </a:ext>
          </a:extLst>
        </xdr:cNvPr>
        <xdr:cNvCxnSpPr/>
      </xdr:nvCxnSpPr>
      <xdr:spPr>
        <a:xfrm flipV="1">
          <a:off x="20434300" y="10546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91" name="楕円 590">
          <a:extLst>
            <a:ext uri="{FF2B5EF4-FFF2-40B4-BE49-F238E27FC236}">
              <a16:creationId xmlns:a16="http://schemas.microsoft.com/office/drawing/2014/main" id="{3A8AFF25-479E-488C-9D0F-D63C681BDBE1}"/>
            </a:ext>
          </a:extLst>
        </xdr:cNvPr>
        <xdr:cNvSpPr/>
      </xdr:nvSpPr>
      <xdr:spPr>
        <a:xfrm>
          <a:off x="19494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99060</xdr:rowOff>
    </xdr:from>
    <xdr:to>
      <xdr:col>107</xdr:col>
      <xdr:colOff>50800</xdr:colOff>
      <xdr:row>61</xdr:row>
      <xdr:rowOff>110490</xdr:rowOff>
    </xdr:to>
    <xdr:cxnSp macro="">
      <xdr:nvCxnSpPr>
        <xdr:cNvPr id="592" name="直線コネクタ 591">
          <a:extLst>
            <a:ext uri="{FF2B5EF4-FFF2-40B4-BE49-F238E27FC236}">
              <a16:creationId xmlns:a16="http://schemas.microsoft.com/office/drawing/2014/main" id="{D26441B0-E63D-4E2E-B805-ACC9EEA425E0}"/>
            </a:ext>
          </a:extLst>
        </xdr:cNvPr>
        <xdr:cNvCxnSpPr/>
      </xdr:nvCxnSpPr>
      <xdr:spPr>
        <a:xfrm flipV="1">
          <a:off x="19545300" y="10557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3" name="楕円 592">
          <a:extLst>
            <a:ext uri="{FF2B5EF4-FFF2-40B4-BE49-F238E27FC236}">
              <a16:creationId xmlns:a16="http://schemas.microsoft.com/office/drawing/2014/main" id="{22F46FAD-A9A3-4BF9-B066-FCAA50D892A2}"/>
            </a:ext>
          </a:extLst>
        </xdr:cNvPr>
        <xdr:cNvSpPr/>
      </xdr:nvSpPr>
      <xdr:spPr>
        <a:xfrm>
          <a:off x="18605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110490</xdr:rowOff>
    </xdr:from>
    <xdr:to>
      <xdr:col>102</xdr:col>
      <xdr:colOff>114300</xdr:colOff>
      <xdr:row>61</xdr:row>
      <xdr:rowOff>118110</xdr:rowOff>
    </xdr:to>
    <xdr:cxnSp macro="">
      <xdr:nvCxnSpPr>
        <xdr:cNvPr id="594" name="直線コネクタ 593">
          <a:extLst>
            <a:ext uri="{FF2B5EF4-FFF2-40B4-BE49-F238E27FC236}">
              <a16:creationId xmlns:a16="http://schemas.microsoft.com/office/drawing/2014/main" id="{2E2245D3-2304-489F-A417-43181D6BE9D7}"/>
            </a:ext>
          </a:extLst>
        </xdr:cNvPr>
        <xdr:cNvCxnSpPr/>
      </xdr:nvCxnSpPr>
      <xdr:spPr>
        <a:xfrm flipV="1">
          <a:off x="18656300" y="1056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595" name="n_1aveValue【保健センター・保健所】&#10;一人当たり面積">
          <a:extLst>
            <a:ext uri="{FF2B5EF4-FFF2-40B4-BE49-F238E27FC236}">
              <a16:creationId xmlns:a16="http://schemas.microsoft.com/office/drawing/2014/main" id="{282AF202-D119-41E5-8B74-5B6A2938F6A7}"/>
            </a:ext>
          </a:extLst>
        </xdr:cNvPr>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596" name="n_2aveValue【保健センター・保健所】&#10;一人当たり面積">
          <a:extLst>
            <a:ext uri="{FF2B5EF4-FFF2-40B4-BE49-F238E27FC236}">
              <a16:creationId xmlns:a16="http://schemas.microsoft.com/office/drawing/2014/main" id="{04B08060-BB76-438C-9543-88FC29AD1B81}"/>
            </a:ext>
          </a:extLst>
        </xdr:cNvPr>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597" name="n_3aveValue【保健センター・保健所】&#10;一人当たり面積">
          <a:extLst>
            <a:ext uri="{FF2B5EF4-FFF2-40B4-BE49-F238E27FC236}">
              <a16:creationId xmlns:a16="http://schemas.microsoft.com/office/drawing/2014/main" id="{D44BD1F7-3C63-4C60-A3F5-D0C44E1F0B18}"/>
            </a:ext>
          </a:extLst>
        </xdr:cNvPr>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598" name="n_4aveValue【保健センター・保健所】&#10;一人当たり面積">
          <a:extLst>
            <a:ext uri="{FF2B5EF4-FFF2-40B4-BE49-F238E27FC236}">
              <a16:creationId xmlns:a16="http://schemas.microsoft.com/office/drawing/2014/main" id="{7F444882-AF30-4556-85B8-765E32DB0F69}"/>
            </a:ext>
          </a:extLst>
        </xdr:cNvPr>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154957</xdr:rowOff>
    </xdr:from>
    <xdr:ext cx="469744" cy="259045"/>
    <xdr:sp macro="" textlink="">
      <xdr:nvSpPr>
        <xdr:cNvPr id="599" name="n_1mainValue【保健センター・保健所】&#10;一人当たり面積">
          <a:extLst>
            <a:ext uri="{FF2B5EF4-FFF2-40B4-BE49-F238E27FC236}">
              <a16:creationId xmlns:a16="http://schemas.microsoft.com/office/drawing/2014/main" id="{3988EE02-9BBE-4243-8E95-649AED32DB80}"/>
            </a:ext>
          </a:extLst>
        </xdr:cNvPr>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166387</xdr:rowOff>
    </xdr:from>
    <xdr:ext cx="469744" cy="259045"/>
    <xdr:sp macro="" textlink="">
      <xdr:nvSpPr>
        <xdr:cNvPr id="600" name="n_2mainValue【保健センター・保健所】&#10;一人当たり面積">
          <a:extLst>
            <a:ext uri="{FF2B5EF4-FFF2-40B4-BE49-F238E27FC236}">
              <a16:creationId xmlns:a16="http://schemas.microsoft.com/office/drawing/2014/main" id="{3773CE24-DD6D-4257-A79E-C1CED4491841}"/>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601" name="n_3mainValue【保健センター・保健所】&#10;一人当たり面積">
          <a:extLst>
            <a:ext uri="{FF2B5EF4-FFF2-40B4-BE49-F238E27FC236}">
              <a16:creationId xmlns:a16="http://schemas.microsoft.com/office/drawing/2014/main" id="{102F9A39-495E-459D-A02D-D6FA8A42904C}"/>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602" name="n_4mainValue【保健センター・保健所】&#10;一人当たり面積">
          <a:extLst>
            <a:ext uri="{FF2B5EF4-FFF2-40B4-BE49-F238E27FC236}">
              <a16:creationId xmlns:a16="http://schemas.microsoft.com/office/drawing/2014/main" id="{A941CDCC-B388-490B-ABCD-AFFA13BE7140}"/>
            </a:ext>
          </a:extLst>
        </xdr:cNvPr>
        <xdr:cNvSpPr txBox="1"/>
      </xdr:nvSpPr>
      <xdr:spPr>
        <a:xfrm>
          <a:off x="18421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a:extLst>
            <a:ext uri="{FF2B5EF4-FFF2-40B4-BE49-F238E27FC236}">
              <a16:creationId xmlns:a16="http://schemas.microsoft.com/office/drawing/2014/main" id="{89AFB971-8B65-4EDB-ADF4-799DCDB4336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a:extLst>
            <a:ext uri="{FF2B5EF4-FFF2-40B4-BE49-F238E27FC236}">
              <a16:creationId xmlns:a16="http://schemas.microsoft.com/office/drawing/2014/main" id="{1F13131F-704C-4FDE-8472-9160AA720C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a:extLst>
            <a:ext uri="{FF2B5EF4-FFF2-40B4-BE49-F238E27FC236}">
              <a16:creationId xmlns:a16="http://schemas.microsoft.com/office/drawing/2014/main" id="{BF80BFEF-D850-4B4B-8594-71D05B4F7B1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a:extLst>
            <a:ext uri="{FF2B5EF4-FFF2-40B4-BE49-F238E27FC236}">
              <a16:creationId xmlns:a16="http://schemas.microsoft.com/office/drawing/2014/main" id="{72B28843-0069-44D8-9C7E-D62AB00C95C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a:extLst>
            <a:ext uri="{FF2B5EF4-FFF2-40B4-BE49-F238E27FC236}">
              <a16:creationId xmlns:a16="http://schemas.microsoft.com/office/drawing/2014/main" id="{DE5260DB-9E6F-4616-9FBB-F8F61BC7A7A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a:extLst>
            <a:ext uri="{FF2B5EF4-FFF2-40B4-BE49-F238E27FC236}">
              <a16:creationId xmlns:a16="http://schemas.microsoft.com/office/drawing/2014/main" id="{1816936F-1B50-4B92-834E-ED67EF9D29B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a:extLst>
            <a:ext uri="{FF2B5EF4-FFF2-40B4-BE49-F238E27FC236}">
              <a16:creationId xmlns:a16="http://schemas.microsoft.com/office/drawing/2014/main" id="{E8D2EA57-BD3A-4D10-9F05-C9B9D53D9F6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a:extLst>
            <a:ext uri="{FF2B5EF4-FFF2-40B4-BE49-F238E27FC236}">
              <a16:creationId xmlns:a16="http://schemas.microsoft.com/office/drawing/2014/main" id="{E05780A4-AD9E-4ED1-9001-882809F2ECA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a:extLst>
            <a:ext uri="{FF2B5EF4-FFF2-40B4-BE49-F238E27FC236}">
              <a16:creationId xmlns:a16="http://schemas.microsoft.com/office/drawing/2014/main" id="{B47B8007-E0C5-47A6-B73F-A9A382D5766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a:extLst>
            <a:ext uri="{FF2B5EF4-FFF2-40B4-BE49-F238E27FC236}">
              <a16:creationId xmlns:a16="http://schemas.microsoft.com/office/drawing/2014/main" id="{16068645-7A05-4C80-96EE-0E8430DC89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3" name="テキスト ボックス 612">
          <a:extLst>
            <a:ext uri="{FF2B5EF4-FFF2-40B4-BE49-F238E27FC236}">
              <a16:creationId xmlns:a16="http://schemas.microsoft.com/office/drawing/2014/main" id="{4B15CDCE-871F-438B-B211-704B10A2683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4" name="直線コネクタ 613">
          <a:extLst>
            <a:ext uri="{FF2B5EF4-FFF2-40B4-BE49-F238E27FC236}">
              <a16:creationId xmlns:a16="http://schemas.microsoft.com/office/drawing/2014/main" id="{628B56E8-85E1-40EB-9A35-2FF1982E5C8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5" name="テキスト ボックス 614">
          <a:extLst>
            <a:ext uri="{FF2B5EF4-FFF2-40B4-BE49-F238E27FC236}">
              <a16:creationId xmlns:a16="http://schemas.microsoft.com/office/drawing/2014/main" id="{4251CEF0-828A-41C9-9D98-B77F163854E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6" name="直線コネクタ 615">
          <a:extLst>
            <a:ext uri="{FF2B5EF4-FFF2-40B4-BE49-F238E27FC236}">
              <a16:creationId xmlns:a16="http://schemas.microsoft.com/office/drawing/2014/main" id="{6572D9DE-9005-4EF9-B7F6-F67CF03D2CF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7" name="テキスト ボックス 616">
          <a:extLst>
            <a:ext uri="{FF2B5EF4-FFF2-40B4-BE49-F238E27FC236}">
              <a16:creationId xmlns:a16="http://schemas.microsoft.com/office/drawing/2014/main" id="{4969BF8B-E139-4E12-8880-A102E4916FC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8" name="直線コネクタ 617">
          <a:extLst>
            <a:ext uri="{FF2B5EF4-FFF2-40B4-BE49-F238E27FC236}">
              <a16:creationId xmlns:a16="http://schemas.microsoft.com/office/drawing/2014/main" id="{13B0FB88-543B-4CE6-9457-1A1AD99A22D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9" name="テキスト ボックス 618">
          <a:extLst>
            <a:ext uri="{FF2B5EF4-FFF2-40B4-BE49-F238E27FC236}">
              <a16:creationId xmlns:a16="http://schemas.microsoft.com/office/drawing/2014/main" id="{81CDB3A4-1214-4B29-83BB-EBAE6C5BADB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0" name="直線コネクタ 619">
          <a:extLst>
            <a:ext uri="{FF2B5EF4-FFF2-40B4-BE49-F238E27FC236}">
              <a16:creationId xmlns:a16="http://schemas.microsoft.com/office/drawing/2014/main" id="{36734907-962B-4644-9974-E1B81B208D7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1" name="テキスト ボックス 620">
          <a:extLst>
            <a:ext uri="{FF2B5EF4-FFF2-40B4-BE49-F238E27FC236}">
              <a16:creationId xmlns:a16="http://schemas.microsoft.com/office/drawing/2014/main" id="{BF6DF617-07EC-485E-9A70-6E08A0641ED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2" name="直線コネクタ 621">
          <a:extLst>
            <a:ext uri="{FF2B5EF4-FFF2-40B4-BE49-F238E27FC236}">
              <a16:creationId xmlns:a16="http://schemas.microsoft.com/office/drawing/2014/main" id="{0F4985F4-876E-431A-B932-46D8C8EEF75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3" name="テキスト ボックス 622">
          <a:extLst>
            <a:ext uri="{FF2B5EF4-FFF2-40B4-BE49-F238E27FC236}">
              <a16:creationId xmlns:a16="http://schemas.microsoft.com/office/drawing/2014/main" id="{DEF2C371-6DC7-4689-BCA9-B344F883E27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4" name="直線コネクタ 623">
          <a:extLst>
            <a:ext uri="{FF2B5EF4-FFF2-40B4-BE49-F238E27FC236}">
              <a16:creationId xmlns:a16="http://schemas.microsoft.com/office/drawing/2014/main" id="{C2302B91-E822-4DA1-8EA6-78352A0B907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5" name="テキスト ボックス 624">
          <a:extLst>
            <a:ext uri="{FF2B5EF4-FFF2-40B4-BE49-F238E27FC236}">
              <a16:creationId xmlns:a16="http://schemas.microsoft.com/office/drawing/2014/main" id="{A9BA39EC-3756-4CF4-9A96-FE715AC03DB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a:extLst>
            <a:ext uri="{FF2B5EF4-FFF2-40B4-BE49-F238E27FC236}">
              <a16:creationId xmlns:a16="http://schemas.microsoft.com/office/drawing/2014/main" id="{D009A51D-2F8A-4D7F-BEC9-A306D95DB92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a:extLst>
            <a:ext uri="{FF2B5EF4-FFF2-40B4-BE49-F238E27FC236}">
              <a16:creationId xmlns:a16="http://schemas.microsoft.com/office/drawing/2014/main" id="{688C823D-64E1-4816-A549-99DE4FB2650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28" name="直線コネクタ 627">
          <a:extLst>
            <a:ext uri="{FF2B5EF4-FFF2-40B4-BE49-F238E27FC236}">
              <a16:creationId xmlns:a16="http://schemas.microsoft.com/office/drawing/2014/main" id="{A249554A-C221-4DF8-85AC-021D0DE3604A}"/>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9" name="【消防施設】&#10;有形固定資産減価償却率最小値テキスト">
          <a:extLst>
            <a:ext uri="{FF2B5EF4-FFF2-40B4-BE49-F238E27FC236}">
              <a16:creationId xmlns:a16="http://schemas.microsoft.com/office/drawing/2014/main" id="{AD49BC17-4E45-4FF7-A643-E8847491755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0" name="直線コネクタ 629">
          <a:extLst>
            <a:ext uri="{FF2B5EF4-FFF2-40B4-BE49-F238E27FC236}">
              <a16:creationId xmlns:a16="http://schemas.microsoft.com/office/drawing/2014/main" id="{53ACB726-3D06-4121-B8A0-B6B7120F967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31" name="【消防施設】&#10;有形固定資産減価償却率最大値テキスト">
          <a:extLst>
            <a:ext uri="{FF2B5EF4-FFF2-40B4-BE49-F238E27FC236}">
              <a16:creationId xmlns:a16="http://schemas.microsoft.com/office/drawing/2014/main" id="{010C5C3E-D5C0-4EF1-8DA1-4B1428074473}"/>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32" name="直線コネクタ 631">
          <a:extLst>
            <a:ext uri="{FF2B5EF4-FFF2-40B4-BE49-F238E27FC236}">
              <a16:creationId xmlns:a16="http://schemas.microsoft.com/office/drawing/2014/main" id="{A08ECA3F-87A8-47E0-AA4C-2045A605D37F}"/>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33" name="【消防施設】&#10;有形固定資産減価償却率平均値テキスト">
          <a:extLst>
            <a:ext uri="{FF2B5EF4-FFF2-40B4-BE49-F238E27FC236}">
              <a16:creationId xmlns:a16="http://schemas.microsoft.com/office/drawing/2014/main" id="{B1C885BF-095F-459B-A33C-B837A2164742}"/>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34" name="フローチャート: 判断 633">
          <a:extLst>
            <a:ext uri="{FF2B5EF4-FFF2-40B4-BE49-F238E27FC236}">
              <a16:creationId xmlns:a16="http://schemas.microsoft.com/office/drawing/2014/main" id="{5C3DA909-1D04-4982-B925-14BC9DE9A6F9}"/>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35" name="フローチャート: 判断 634">
          <a:extLst>
            <a:ext uri="{FF2B5EF4-FFF2-40B4-BE49-F238E27FC236}">
              <a16:creationId xmlns:a16="http://schemas.microsoft.com/office/drawing/2014/main" id="{ABFE3A9B-DFA5-43C8-A841-E20FAFE91326}"/>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36" name="フローチャート: 判断 635">
          <a:extLst>
            <a:ext uri="{FF2B5EF4-FFF2-40B4-BE49-F238E27FC236}">
              <a16:creationId xmlns:a16="http://schemas.microsoft.com/office/drawing/2014/main" id="{CB123B5B-EBEF-4002-84D1-E4D56284F046}"/>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37" name="フローチャート: 判断 636">
          <a:extLst>
            <a:ext uri="{FF2B5EF4-FFF2-40B4-BE49-F238E27FC236}">
              <a16:creationId xmlns:a16="http://schemas.microsoft.com/office/drawing/2014/main" id="{F3E4D63D-09B8-4F69-873E-B77FE5B43E6E}"/>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38" name="フローチャート: 判断 637">
          <a:extLst>
            <a:ext uri="{FF2B5EF4-FFF2-40B4-BE49-F238E27FC236}">
              <a16:creationId xmlns:a16="http://schemas.microsoft.com/office/drawing/2014/main" id="{85ACFDA4-CC9B-4861-905A-641B5B33C97B}"/>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32713C11-3A8A-4863-8B4C-7E2E0E1160C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CADD3D94-4B86-4868-9E95-88461DB2EDF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B7380336-86AC-4581-9AA6-1B15864C8B0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867E3F6C-A3F7-4AE9-AFBA-CC27ED73139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89B7706B-1457-4A62-ABCB-7BE925A5580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80373</xdr:rowOff>
    </xdr:from>
    <xdr:to>
      <xdr:col>85</xdr:col>
      <xdr:colOff>177800</xdr:colOff>
      <xdr:row>83</xdr:row>
      <xdr:rowOff>10523</xdr:rowOff>
    </xdr:to>
    <xdr:sp macro="" textlink="">
      <xdr:nvSpPr>
        <xdr:cNvPr id="644" name="楕円 643">
          <a:extLst>
            <a:ext uri="{FF2B5EF4-FFF2-40B4-BE49-F238E27FC236}">
              <a16:creationId xmlns:a16="http://schemas.microsoft.com/office/drawing/2014/main" id="{3BAA9D7C-3958-4878-8FF8-8A594D406E23}"/>
            </a:ext>
          </a:extLst>
        </xdr:cNvPr>
        <xdr:cNvSpPr/>
      </xdr:nvSpPr>
      <xdr:spPr>
        <a:xfrm>
          <a:off x="162687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103250</xdr:rowOff>
    </xdr:from>
    <xdr:ext cx="405111" cy="259045"/>
    <xdr:sp macro="" textlink="">
      <xdr:nvSpPr>
        <xdr:cNvPr id="645" name="【消防施設】&#10;有形固定資産減価償却率該当値テキスト">
          <a:extLst>
            <a:ext uri="{FF2B5EF4-FFF2-40B4-BE49-F238E27FC236}">
              <a16:creationId xmlns:a16="http://schemas.microsoft.com/office/drawing/2014/main" id="{0185B157-7C13-460F-9179-5386A761945F}"/>
            </a:ext>
          </a:extLst>
        </xdr:cNvPr>
        <xdr:cNvSpPr txBox="1"/>
      </xdr:nvSpPr>
      <xdr:spPr>
        <a:xfrm>
          <a:off x="16357600" y="139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39551</xdr:rowOff>
    </xdr:from>
    <xdr:to>
      <xdr:col>81</xdr:col>
      <xdr:colOff>101600</xdr:colOff>
      <xdr:row>82</xdr:row>
      <xdr:rowOff>141151</xdr:rowOff>
    </xdr:to>
    <xdr:sp macro="" textlink="">
      <xdr:nvSpPr>
        <xdr:cNvPr id="646" name="楕円 645">
          <a:extLst>
            <a:ext uri="{FF2B5EF4-FFF2-40B4-BE49-F238E27FC236}">
              <a16:creationId xmlns:a16="http://schemas.microsoft.com/office/drawing/2014/main" id="{25797966-1432-416E-AD41-0D1E369EAF8D}"/>
            </a:ext>
          </a:extLst>
        </xdr:cNvPr>
        <xdr:cNvSpPr/>
      </xdr:nvSpPr>
      <xdr:spPr>
        <a:xfrm>
          <a:off x="15430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90351</xdr:rowOff>
    </xdr:from>
    <xdr:to>
      <xdr:col>85</xdr:col>
      <xdr:colOff>127000</xdr:colOff>
      <xdr:row>82</xdr:row>
      <xdr:rowOff>131173</xdr:rowOff>
    </xdr:to>
    <xdr:cxnSp macro="">
      <xdr:nvCxnSpPr>
        <xdr:cNvPr id="647" name="直線コネクタ 646">
          <a:extLst>
            <a:ext uri="{FF2B5EF4-FFF2-40B4-BE49-F238E27FC236}">
              <a16:creationId xmlns:a16="http://schemas.microsoft.com/office/drawing/2014/main" id="{88C94192-F56D-447A-9679-36579189BC91}"/>
            </a:ext>
          </a:extLst>
        </xdr:cNvPr>
        <xdr:cNvCxnSpPr/>
      </xdr:nvCxnSpPr>
      <xdr:spPr>
        <a:xfrm>
          <a:off x="15481300" y="1414925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42818</xdr:rowOff>
    </xdr:from>
    <xdr:to>
      <xdr:col>76</xdr:col>
      <xdr:colOff>165100</xdr:colOff>
      <xdr:row>81</xdr:row>
      <xdr:rowOff>144418</xdr:rowOff>
    </xdr:to>
    <xdr:sp macro="" textlink="">
      <xdr:nvSpPr>
        <xdr:cNvPr id="648" name="楕円 647">
          <a:extLst>
            <a:ext uri="{FF2B5EF4-FFF2-40B4-BE49-F238E27FC236}">
              <a16:creationId xmlns:a16="http://schemas.microsoft.com/office/drawing/2014/main" id="{EDE89D0A-C5B1-40E8-A0EE-4964FA194E6A}"/>
            </a:ext>
          </a:extLst>
        </xdr:cNvPr>
        <xdr:cNvSpPr/>
      </xdr:nvSpPr>
      <xdr:spPr>
        <a:xfrm>
          <a:off x="14541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93618</xdr:rowOff>
    </xdr:from>
    <xdr:to>
      <xdr:col>81</xdr:col>
      <xdr:colOff>50800</xdr:colOff>
      <xdr:row>82</xdr:row>
      <xdr:rowOff>90351</xdr:rowOff>
    </xdr:to>
    <xdr:cxnSp macro="">
      <xdr:nvCxnSpPr>
        <xdr:cNvPr id="649" name="直線コネクタ 648">
          <a:extLst>
            <a:ext uri="{FF2B5EF4-FFF2-40B4-BE49-F238E27FC236}">
              <a16:creationId xmlns:a16="http://schemas.microsoft.com/office/drawing/2014/main" id="{FD679375-B8DA-4D08-A9BB-EA1A93A3930B}"/>
            </a:ext>
          </a:extLst>
        </xdr:cNvPr>
        <xdr:cNvCxnSpPr/>
      </xdr:nvCxnSpPr>
      <xdr:spPr>
        <a:xfrm>
          <a:off x="14592300" y="13981068"/>
          <a:ext cx="889000" cy="16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132624</xdr:rowOff>
    </xdr:from>
    <xdr:to>
      <xdr:col>72</xdr:col>
      <xdr:colOff>38100</xdr:colOff>
      <xdr:row>83</xdr:row>
      <xdr:rowOff>62774</xdr:rowOff>
    </xdr:to>
    <xdr:sp macro="" textlink="">
      <xdr:nvSpPr>
        <xdr:cNvPr id="650" name="楕円 649">
          <a:extLst>
            <a:ext uri="{FF2B5EF4-FFF2-40B4-BE49-F238E27FC236}">
              <a16:creationId xmlns:a16="http://schemas.microsoft.com/office/drawing/2014/main" id="{36F9F0BD-DD85-4248-B924-BA46790963F6}"/>
            </a:ext>
          </a:extLst>
        </xdr:cNvPr>
        <xdr:cNvSpPr/>
      </xdr:nvSpPr>
      <xdr:spPr>
        <a:xfrm>
          <a:off x="13652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93618</xdr:rowOff>
    </xdr:from>
    <xdr:to>
      <xdr:col>76</xdr:col>
      <xdr:colOff>114300</xdr:colOff>
      <xdr:row>83</xdr:row>
      <xdr:rowOff>11974</xdr:rowOff>
    </xdr:to>
    <xdr:cxnSp macro="">
      <xdr:nvCxnSpPr>
        <xdr:cNvPr id="651" name="直線コネクタ 650">
          <a:extLst>
            <a:ext uri="{FF2B5EF4-FFF2-40B4-BE49-F238E27FC236}">
              <a16:creationId xmlns:a16="http://schemas.microsoft.com/office/drawing/2014/main" id="{DCECF353-FFD0-4CF1-A0A7-E663182BC483}"/>
            </a:ext>
          </a:extLst>
        </xdr:cNvPr>
        <xdr:cNvCxnSpPr/>
      </xdr:nvCxnSpPr>
      <xdr:spPr>
        <a:xfrm flipV="1">
          <a:off x="13703300" y="13981068"/>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24856</xdr:rowOff>
    </xdr:from>
    <xdr:to>
      <xdr:col>67</xdr:col>
      <xdr:colOff>101600</xdr:colOff>
      <xdr:row>81</xdr:row>
      <xdr:rowOff>126456</xdr:rowOff>
    </xdr:to>
    <xdr:sp macro="" textlink="">
      <xdr:nvSpPr>
        <xdr:cNvPr id="652" name="楕円 651">
          <a:extLst>
            <a:ext uri="{FF2B5EF4-FFF2-40B4-BE49-F238E27FC236}">
              <a16:creationId xmlns:a16="http://schemas.microsoft.com/office/drawing/2014/main" id="{1D3AEDB7-C21C-4A08-9B39-708A048312BF}"/>
            </a:ext>
          </a:extLst>
        </xdr:cNvPr>
        <xdr:cNvSpPr/>
      </xdr:nvSpPr>
      <xdr:spPr>
        <a:xfrm>
          <a:off x="12763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75656</xdr:rowOff>
    </xdr:from>
    <xdr:to>
      <xdr:col>71</xdr:col>
      <xdr:colOff>177800</xdr:colOff>
      <xdr:row>83</xdr:row>
      <xdr:rowOff>11974</xdr:rowOff>
    </xdr:to>
    <xdr:cxnSp macro="">
      <xdr:nvCxnSpPr>
        <xdr:cNvPr id="653" name="直線コネクタ 652">
          <a:extLst>
            <a:ext uri="{FF2B5EF4-FFF2-40B4-BE49-F238E27FC236}">
              <a16:creationId xmlns:a16="http://schemas.microsoft.com/office/drawing/2014/main" id="{0CF2C814-6AB8-4502-9385-01F4E2B3D29C}"/>
            </a:ext>
          </a:extLst>
        </xdr:cNvPr>
        <xdr:cNvCxnSpPr/>
      </xdr:nvCxnSpPr>
      <xdr:spPr>
        <a:xfrm>
          <a:off x="12814300" y="13963106"/>
          <a:ext cx="889000" cy="2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54" name="n_1aveValue【消防施設】&#10;有形固定資産減価償却率">
          <a:extLst>
            <a:ext uri="{FF2B5EF4-FFF2-40B4-BE49-F238E27FC236}">
              <a16:creationId xmlns:a16="http://schemas.microsoft.com/office/drawing/2014/main" id="{C801D11B-ED78-423E-A9F6-811793913028}"/>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55" name="n_2aveValue【消防施設】&#10;有形固定資産減価償却率">
          <a:extLst>
            <a:ext uri="{FF2B5EF4-FFF2-40B4-BE49-F238E27FC236}">
              <a16:creationId xmlns:a16="http://schemas.microsoft.com/office/drawing/2014/main" id="{F182AE1E-ABA2-4F2A-BAB4-3005FF3CA44D}"/>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56" name="n_3aveValue【消防施設】&#10;有形固定資産減価償却率">
          <a:extLst>
            <a:ext uri="{FF2B5EF4-FFF2-40B4-BE49-F238E27FC236}">
              <a16:creationId xmlns:a16="http://schemas.microsoft.com/office/drawing/2014/main" id="{D28FADF1-80F0-460E-97DC-AFDD1FA00557}"/>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657" name="n_4aveValue【消防施設】&#10;有形固定資産減価償却率">
          <a:extLst>
            <a:ext uri="{FF2B5EF4-FFF2-40B4-BE49-F238E27FC236}">
              <a16:creationId xmlns:a16="http://schemas.microsoft.com/office/drawing/2014/main" id="{26E4BD7F-045F-40A9-8698-D8457F171E07}"/>
            </a:ext>
          </a:extLst>
        </xdr:cNvPr>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157678</xdr:rowOff>
    </xdr:from>
    <xdr:ext cx="405111" cy="259045"/>
    <xdr:sp macro="" textlink="">
      <xdr:nvSpPr>
        <xdr:cNvPr id="658" name="n_1mainValue【消防施設】&#10;有形固定資産減価償却率">
          <a:extLst>
            <a:ext uri="{FF2B5EF4-FFF2-40B4-BE49-F238E27FC236}">
              <a16:creationId xmlns:a16="http://schemas.microsoft.com/office/drawing/2014/main" id="{A058771C-CF92-4898-912E-CD9AB1B7978C}"/>
            </a:ext>
          </a:extLst>
        </xdr:cNvPr>
        <xdr:cNvSpPr txBox="1"/>
      </xdr:nvSpPr>
      <xdr:spPr>
        <a:xfrm>
          <a:off x="15266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160945</xdr:rowOff>
    </xdr:from>
    <xdr:ext cx="405111" cy="259045"/>
    <xdr:sp macro="" textlink="">
      <xdr:nvSpPr>
        <xdr:cNvPr id="659" name="n_2mainValue【消防施設】&#10;有形固定資産減価償却率">
          <a:extLst>
            <a:ext uri="{FF2B5EF4-FFF2-40B4-BE49-F238E27FC236}">
              <a16:creationId xmlns:a16="http://schemas.microsoft.com/office/drawing/2014/main" id="{FE3DB670-11A0-4B31-91A0-CA736E9DEFFD}"/>
            </a:ext>
          </a:extLst>
        </xdr:cNvPr>
        <xdr:cNvSpPr txBox="1"/>
      </xdr:nvSpPr>
      <xdr:spPr>
        <a:xfrm>
          <a:off x="14389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79301</xdr:rowOff>
    </xdr:from>
    <xdr:ext cx="405111" cy="259045"/>
    <xdr:sp macro="" textlink="">
      <xdr:nvSpPr>
        <xdr:cNvPr id="660" name="n_3mainValue【消防施設】&#10;有形固定資産減価償却率">
          <a:extLst>
            <a:ext uri="{FF2B5EF4-FFF2-40B4-BE49-F238E27FC236}">
              <a16:creationId xmlns:a16="http://schemas.microsoft.com/office/drawing/2014/main" id="{570190CA-DC70-4DDC-A6C1-B98FD8B0C6A1}"/>
            </a:ext>
          </a:extLst>
        </xdr:cNvPr>
        <xdr:cNvSpPr txBox="1"/>
      </xdr:nvSpPr>
      <xdr:spPr>
        <a:xfrm>
          <a:off x="13500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142983</xdr:rowOff>
    </xdr:from>
    <xdr:ext cx="405111" cy="259045"/>
    <xdr:sp macro="" textlink="">
      <xdr:nvSpPr>
        <xdr:cNvPr id="661" name="n_4mainValue【消防施設】&#10;有形固定資産減価償却率">
          <a:extLst>
            <a:ext uri="{FF2B5EF4-FFF2-40B4-BE49-F238E27FC236}">
              <a16:creationId xmlns:a16="http://schemas.microsoft.com/office/drawing/2014/main" id="{F84BAF58-26B0-452C-8FB4-BDCB3F98C615}"/>
            </a:ext>
          </a:extLst>
        </xdr:cNvPr>
        <xdr:cNvSpPr txBox="1"/>
      </xdr:nvSpPr>
      <xdr:spPr>
        <a:xfrm>
          <a:off x="12611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2" name="正方形/長方形 661">
          <a:extLst>
            <a:ext uri="{FF2B5EF4-FFF2-40B4-BE49-F238E27FC236}">
              <a16:creationId xmlns:a16="http://schemas.microsoft.com/office/drawing/2014/main" id="{E3AD051B-0B0F-473C-B54E-0944C373BCD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3" name="正方形/長方形 662">
          <a:extLst>
            <a:ext uri="{FF2B5EF4-FFF2-40B4-BE49-F238E27FC236}">
              <a16:creationId xmlns:a16="http://schemas.microsoft.com/office/drawing/2014/main" id="{6D29203C-71EC-495F-A45A-969B93F4570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4" name="正方形/長方形 663">
          <a:extLst>
            <a:ext uri="{FF2B5EF4-FFF2-40B4-BE49-F238E27FC236}">
              <a16:creationId xmlns:a16="http://schemas.microsoft.com/office/drawing/2014/main" id="{57A2C3AF-E823-4E57-BA26-6275E647D23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5" name="正方形/長方形 664">
          <a:extLst>
            <a:ext uri="{FF2B5EF4-FFF2-40B4-BE49-F238E27FC236}">
              <a16:creationId xmlns:a16="http://schemas.microsoft.com/office/drawing/2014/main" id="{CB45F296-AF3B-41DC-AC21-70E41D9A15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6" name="正方形/長方形 665">
          <a:extLst>
            <a:ext uri="{FF2B5EF4-FFF2-40B4-BE49-F238E27FC236}">
              <a16:creationId xmlns:a16="http://schemas.microsoft.com/office/drawing/2014/main" id="{E8F9265E-8640-421C-B3B1-E2F13643098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7" name="正方形/長方形 666">
          <a:extLst>
            <a:ext uri="{FF2B5EF4-FFF2-40B4-BE49-F238E27FC236}">
              <a16:creationId xmlns:a16="http://schemas.microsoft.com/office/drawing/2014/main" id="{9BA35C32-F413-496E-985D-30CBB9EC05A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8" name="正方形/長方形 667">
          <a:extLst>
            <a:ext uri="{FF2B5EF4-FFF2-40B4-BE49-F238E27FC236}">
              <a16:creationId xmlns:a16="http://schemas.microsoft.com/office/drawing/2014/main" id="{0D530A10-9462-42C7-8905-244AD554645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9" name="正方形/長方形 668">
          <a:extLst>
            <a:ext uri="{FF2B5EF4-FFF2-40B4-BE49-F238E27FC236}">
              <a16:creationId xmlns:a16="http://schemas.microsoft.com/office/drawing/2014/main" id="{B3EEE504-85ED-4518-BB01-83D3B441CEB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0" name="テキスト ボックス 669">
          <a:extLst>
            <a:ext uri="{FF2B5EF4-FFF2-40B4-BE49-F238E27FC236}">
              <a16:creationId xmlns:a16="http://schemas.microsoft.com/office/drawing/2014/main" id="{C3A8AEA9-759A-4B58-BC16-4A2FB7D49D5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1" name="直線コネクタ 670">
          <a:extLst>
            <a:ext uri="{FF2B5EF4-FFF2-40B4-BE49-F238E27FC236}">
              <a16:creationId xmlns:a16="http://schemas.microsoft.com/office/drawing/2014/main" id="{0B58F3D4-0771-4ACF-841F-AE2500453D0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2" name="直線コネクタ 671">
          <a:extLst>
            <a:ext uri="{FF2B5EF4-FFF2-40B4-BE49-F238E27FC236}">
              <a16:creationId xmlns:a16="http://schemas.microsoft.com/office/drawing/2014/main" id="{0A1E928E-CDB8-4686-93E8-D51AA1FD77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3" name="テキスト ボックス 672">
          <a:extLst>
            <a:ext uri="{FF2B5EF4-FFF2-40B4-BE49-F238E27FC236}">
              <a16:creationId xmlns:a16="http://schemas.microsoft.com/office/drawing/2014/main" id="{AAB041C2-4ADF-4251-9EC2-CFFCB31F1A7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4" name="直線コネクタ 673">
          <a:extLst>
            <a:ext uri="{FF2B5EF4-FFF2-40B4-BE49-F238E27FC236}">
              <a16:creationId xmlns:a16="http://schemas.microsoft.com/office/drawing/2014/main" id="{F6DBFFF6-DF48-4BB7-BAD0-5B29714B664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5" name="テキスト ボックス 674">
          <a:extLst>
            <a:ext uri="{FF2B5EF4-FFF2-40B4-BE49-F238E27FC236}">
              <a16:creationId xmlns:a16="http://schemas.microsoft.com/office/drawing/2014/main" id="{1B9A2D80-E768-4BB8-B01E-4B54D367D60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6" name="直線コネクタ 675">
          <a:extLst>
            <a:ext uri="{FF2B5EF4-FFF2-40B4-BE49-F238E27FC236}">
              <a16:creationId xmlns:a16="http://schemas.microsoft.com/office/drawing/2014/main" id="{49792966-E28F-4AFE-813A-A6BED5E3C1D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7" name="テキスト ボックス 676">
          <a:extLst>
            <a:ext uri="{FF2B5EF4-FFF2-40B4-BE49-F238E27FC236}">
              <a16:creationId xmlns:a16="http://schemas.microsoft.com/office/drawing/2014/main" id="{A65284E3-0B0B-4683-8F4A-D378D3B799D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8" name="直線コネクタ 677">
          <a:extLst>
            <a:ext uri="{FF2B5EF4-FFF2-40B4-BE49-F238E27FC236}">
              <a16:creationId xmlns:a16="http://schemas.microsoft.com/office/drawing/2014/main" id="{E44A9D5C-ADDC-4CAC-BC0A-6381807B5A4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9" name="テキスト ボックス 678">
          <a:extLst>
            <a:ext uri="{FF2B5EF4-FFF2-40B4-BE49-F238E27FC236}">
              <a16:creationId xmlns:a16="http://schemas.microsoft.com/office/drawing/2014/main" id="{D53C75CA-D6AA-48BE-A50E-B14CFD1086A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0" name="直線コネクタ 679">
          <a:extLst>
            <a:ext uri="{FF2B5EF4-FFF2-40B4-BE49-F238E27FC236}">
              <a16:creationId xmlns:a16="http://schemas.microsoft.com/office/drawing/2014/main" id="{8438BC5C-528A-4E07-A91B-44BE55EC0EF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826E0EAF-3835-4F23-BB77-6C7FD670AA7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2" name="【消防施設】&#10;一人当たり面積グラフ枠">
          <a:extLst>
            <a:ext uri="{FF2B5EF4-FFF2-40B4-BE49-F238E27FC236}">
              <a16:creationId xmlns:a16="http://schemas.microsoft.com/office/drawing/2014/main" id="{49346007-DC55-4069-B940-37A7CADD9BC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83" name="直線コネクタ 682">
          <a:extLst>
            <a:ext uri="{FF2B5EF4-FFF2-40B4-BE49-F238E27FC236}">
              <a16:creationId xmlns:a16="http://schemas.microsoft.com/office/drawing/2014/main" id="{F67EADD1-1848-42CD-87FE-AC4C10931EA6}"/>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84" name="【消防施設】&#10;一人当たり面積最小値テキスト">
          <a:extLst>
            <a:ext uri="{FF2B5EF4-FFF2-40B4-BE49-F238E27FC236}">
              <a16:creationId xmlns:a16="http://schemas.microsoft.com/office/drawing/2014/main" id="{33A363AC-B2D3-43D5-AD66-F887EA4D4F6B}"/>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85" name="直線コネクタ 684">
          <a:extLst>
            <a:ext uri="{FF2B5EF4-FFF2-40B4-BE49-F238E27FC236}">
              <a16:creationId xmlns:a16="http://schemas.microsoft.com/office/drawing/2014/main" id="{34119F9B-181C-419F-8767-3C8B0B79607D}"/>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86" name="【消防施設】&#10;一人当たり面積最大値テキスト">
          <a:extLst>
            <a:ext uri="{FF2B5EF4-FFF2-40B4-BE49-F238E27FC236}">
              <a16:creationId xmlns:a16="http://schemas.microsoft.com/office/drawing/2014/main" id="{A3E20290-29B3-4843-9A41-4ABEAD962AF7}"/>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87" name="直線コネクタ 686">
          <a:extLst>
            <a:ext uri="{FF2B5EF4-FFF2-40B4-BE49-F238E27FC236}">
              <a16:creationId xmlns:a16="http://schemas.microsoft.com/office/drawing/2014/main" id="{983B3B96-E975-4F97-A896-C726D8F357C4}"/>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688" name="【消防施設】&#10;一人当たり面積平均値テキスト">
          <a:extLst>
            <a:ext uri="{FF2B5EF4-FFF2-40B4-BE49-F238E27FC236}">
              <a16:creationId xmlns:a16="http://schemas.microsoft.com/office/drawing/2014/main" id="{0CEF6701-8B8D-4765-8732-AA1C6252D618}"/>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89" name="フローチャート: 判断 688">
          <a:extLst>
            <a:ext uri="{FF2B5EF4-FFF2-40B4-BE49-F238E27FC236}">
              <a16:creationId xmlns:a16="http://schemas.microsoft.com/office/drawing/2014/main" id="{6FA8AE24-A0B1-4789-B4C7-0B355387A892}"/>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90" name="フローチャート: 判断 689">
          <a:extLst>
            <a:ext uri="{FF2B5EF4-FFF2-40B4-BE49-F238E27FC236}">
              <a16:creationId xmlns:a16="http://schemas.microsoft.com/office/drawing/2014/main" id="{9F209C74-C85E-4564-BCE1-202B2E4F5805}"/>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91" name="フローチャート: 判断 690">
          <a:extLst>
            <a:ext uri="{FF2B5EF4-FFF2-40B4-BE49-F238E27FC236}">
              <a16:creationId xmlns:a16="http://schemas.microsoft.com/office/drawing/2014/main" id="{20132C92-1300-47EC-9C32-53EB1361DBA8}"/>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92" name="フローチャート: 判断 691">
          <a:extLst>
            <a:ext uri="{FF2B5EF4-FFF2-40B4-BE49-F238E27FC236}">
              <a16:creationId xmlns:a16="http://schemas.microsoft.com/office/drawing/2014/main" id="{9FA538B3-CA82-4E4D-AB40-5989A6594A2D}"/>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93" name="フローチャート: 判断 692">
          <a:extLst>
            <a:ext uri="{FF2B5EF4-FFF2-40B4-BE49-F238E27FC236}">
              <a16:creationId xmlns:a16="http://schemas.microsoft.com/office/drawing/2014/main" id="{478EB27F-D219-4DD3-987D-EC30B9234928}"/>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137B9485-C2B9-44D6-8E85-F0518F2C4BE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73270AE4-184D-467F-86BD-00F7E64F7F7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7B19AC36-60A8-40E9-AC9B-19C83A87741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282C9B06-5BA1-4CCD-9705-0DA2C8ED81B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44B97C79-FBBF-4599-B166-C7657316739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4217</xdr:rowOff>
    </xdr:from>
    <xdr:to>
      <xdr:col>116</xdr:col>
      <xdr:colOff>114300</xdr:colOff>
      <xdr:row>85</xdr:row>
      <xdr:rowOff>105817</xdr:rowOff>
    </xdr:to>
    <xdr:sp macro="" textlink="">
      <xdr:nvSpPr>
        <xdr:cNvPr id="699" name="楕円 698">
          <a:extLst>
            <a:ext uri="{FF2B5EF4-FFF2-40B4-BE49-F238E27FC236}">
              <a16:creationId xmlns:a16="http://schemas.microsoft.com/office/drawing/2014/main" id="{FA1C08DA-F4DC-4921-A7D8-5AEC8E8B3721}"/>
            </a:ext>
          </a:extLst>
        </xdr:cNvPr>
        <xdr:cNvSpPr/>
      </xdr:nvSpPr>
      <xdr:spPr>
        <a:xfrm>
          <a:off x="22110700" y="14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27094</xdr:rowOff>
    </xdr:from>
    <xdr:ext cx="469744" cy="259045"/>
    <xdr:sp macro="" textlink="">
      <xdr:nvSpPr>
        <xdr:cNvPr id="700" name="【消防施設】&#10;一人当たり面積該当値テキスト">
          <a:extLst>
            <a:ext uri="{FF2B5EF4-FFF2-40B4-BE49-F238E27FC236}">
              <a16:creationId xmlns:a16="http://schemas.microsoft.com/office/drawing/2014/main" id="{CBC80628-B17F-4F95-B685-A5BD98B3DC3D}"/>
            </a:ext>
          </a:extLst>
        </xdr:cNvPr>
        <xdr:cNvSpPr txBox="1"/>
      </xdr:nvSpPr>
      <xdr:spPr>
        <a:xfrm>
          <a:off x="22199600" y="144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6959</xdr:rowOff>
    </xdr:from>
    <xdr:to>
      <xdr:col>112</xdr:col>
      <xdr:colOff>38100</xdr:colOff>
      <xdr:row>85</xdr:row>
      <xdr:rowOff>108559</xdr:rowOff>
    </xdr:to>
    <xdr:sp macro="" textlink="">
      <xdr:nvSpPr>
        <xdr:cNvPr id="701" name="楕円 700">
          <a:extLst>
            <a:ext uri="{FF2B5EF4-FFF2-40B4-BE49-F238E27FC236}">
              <a16:creationId xmlns:a16="http://schemas.microsoft.com/office/drawing/2014/main" id="{D25E7592-FB3C-4196-99D2-A6B2B62EA03E}"/>
            </a:ext>
          </a:extLst>
        </xdr:cNvPr>
        <xdr:cNvSpPr/>
      </xdr:nvSpPr>
      <xdr:spPr>
        <a:xfrm>
          <a:off x="21272500" y="145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55017</xdr:rowOff>
    </xdr:from>
    <xdr:to>
      <xdr:col>116</xdr:col>
      <xdr:colOff>63500</xdr:colOff>
      <xdr:row>85</xdr:row>
      <xdr:rowOff>57759</xdr:rowOff>
    </xdr:to>
    <xdr:cxnSp macro="">
      <xdr:nvCxnSpPr>
        <xdr:cNvPr id="702" name="直線コネクタ 701">
          <a:extLst>
            <a:ext uri="{FF2B5EF4-FFF2-40B4-BE49-F238E27FC236}">
              <a16:creationId xmlns:a16="http://schemas.microsoft.com/office/drawing/2014/main" id="{A14B3F6C-BC4A-4BFA-B86A-E6F48B0076D4}"/>
            </a:ext>
          </a:extLst>
        </xdr:cNvPr>
        <xdr:cNvCxnSpPr/>
      </xdr:nvCxnSpPr>
      <xdr:spPr>
        <a:xfrm flipV="1">
          <a:off x="21323300" y="14628267"/>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171095</xdr:rowOff>
    </xdr:from>
    <xdr:to>
      <xdr:col>107</xdr:col>
      <xdr:colOff>101600</xdr:colOff>
      <xdr:row>85</xdr:row>
      <xdr:rowOff>101245</xdr:rowOff>
    </xdr:to>
    <xdr:sp macro="" textlink="">
      <xdr:nvSpPr>
        <xdr:cNvPr id="703" name="楕円 702">
          <a:extLst>
            <a:ext uri="{FF2B5EF4-FFF2-40B4-BE49-F238E27FC236}">
              <a16:creationId xmlns:a16="http://schemas.microsoft.com/office/drawing/2014/main" id="{159780BD-FC92-4443-A2C7-466D9B6396BF}"/>
            </a:ext>
          </a:extLst>
        </xdr:cNvPr>
        <xdr:cNvSpPr/>
      </xdr:nvSpPr>
      <xdr:spPr>
        <a:xfrm>
          <a:off x="20383500" y="145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50445</xdr:rowOff>
    </xdr:from>
    <xdr:to>
      <xdr:col>111</xdr:col>
      <xdr:colOff>177800</xdr:colOff>
      <xdr:row>85</xdr:row>
      <xdr:rowOff>57759</xdr:rowOff>
    </xdr:to>
    <xdr:cxnSp macro="">
      <xdr:nvCxnSpPr>
        <xdr:cNvPr id="704" name="直線コネクタ 703">
          <a:extLst>
            <a:ext uri="{FF2B5EF4-FFF2-40B4-BE49-F238E27FC236}">
              <a16:creationId xmlns:a16="http://schemas.microsoft.com/office/drawing/2014/main" id="{7EE55BA6-00A4-4BC4-97B5-EC6D7232E06E}"/>
            </a:ext>
          </a:extLst>
        </xdr:cNvPr>
        <xdr:cNvCxnSpPr/>
      </xdr:nvCxnSpPr>
      <xdr:spPr>
        <a:xfrm>
          <a:off x="20434300" y="14623695"/>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67768</xdr:rowOff>
    </xdr:from>
    <xdr:to>
      <xdr:col>102</xdr:col>
      <xdr:colOff>165100</xdr:colOff>
      <xdr:row>84</xdr:row>
      <xdr:rowOff>169368</xdr:rowOff>
    </xdr:to>
    <xdr:sp macro="" textlink="">
      <xdr:nvSpPr>
        <xdr:cNvPr id="705" name="楕円 704">
          <a:extLst>
            <a:ext uri="{FF2B5EF4-FFF2-40B4-BE49-F238E27FC236}">
              <a16:creationId xmlns:a16="http://schemas.microsoft.com/office/drawing/2014/main" id="{A8B6A8DA-C0FD-4960-9DA2-9FD2C461F923}"/>
            </a:ext>
          </a:extLst>
        </xdr:cNvPr>
        <xdr:cNvSpPr/>
      </xdr:nvSpPr>
      <xdr:spPr>
        <a:xfrm>
          <a:off x="19494500" y="144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118568</xdr:rowOff>
    </xdr:from>
    <xdr:to>
      <xdr:col>107</xdr:col>
      <xdr:colOff>50800</xdr:colOff>
      <xdr:row>85</xdr:row>
      <xdr:rowOff>50445</xdr:rowOff>
    </xdr:to>
    <xdr:cxnSp macro="">
      <xdr:nvCxnSpPr>
        <xdr:cNvPr id="706" name="直線コネクタ 705">
          <a:extLst>
            <a:ext uri="{FF2B5EF4-FFF2-40B4-BE49-F238E27FC236}">
              <a16:creationId xmlns:a16="http://schemas.microsoft.com/office/drawing/2014/main" id="{CB46DE2C-7762-4524-BF0E-1822CD377F86}"/>
            </a:ext>
          </a:extLst>
        </xdr:cNvPr>
        <xdr:cNvCxnSpPr/>
      </xdr:nvCxnSpPr>
      <xdr:spPr>
        <a:xfrm>
          <a:off x="19545300" y="14520368"/>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73253</xdr:rowOff>
    </xdr:from>
    <xdr:to>
      <xdr:col>98</xdr:col>
      <xdr:colOff>38100</xdr:colOff>
      <xdr:row>85</xdr:row>
      <xdr:rowOff>3403</xdr:rowOff>
    </xdr:to>
    <xdr:sp macro="" textlink="">
      <xdr:nvSpPr>
        <xdr:cNvPr id="707" name="楕円 706">
          <a:extLst>
            <a:ext uri="{FF2B5EF4-FFF2-40B4-BE49-F238E27FC236}">
              <a16:creationId xmlns:a16="http://schemas.microsoft.com/office/drawing/2014/main" id="{1CCE678F-D086-4FA4-B799-0D6390CB8F70}"/>
            </a:ext>
          </a:extLst>
        </xdr:cNvPr>
        <xdr:cNvSpPr/>
      </xdr:nvSpPr>
      <xdr:spPr>
        <a:xfrm>
          <a:off x="18605500" y="144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118568</xdr:rowOff>
    </xdr:from>
    <xdr:to>
      <xdr:col>102</xdr:col>
      <xdr:colOff>114300</xdr:colOff>
      <xdr:row>84</xdr:row>
      <xdr:rowOff>124053</xdr:rowOff>
    </xdr:to>
    <xdr:cxnSp macro="">
      <xdr:nvCxnSpPr>
        <xdr:cNvPr id="708" name="直線コネクタ 707">
          <a:extLst>
            <a:ext uri="{FF2B5EF4-FFF2-40B4-BE49-F238E27FC236}">
              <a16:creationId xmlns:a16="http://schemas.microsoft.com/office/drawing/2014/main" id="{A0E586B8-95C5-4E20-9233-68E98C4FC5B2}"/>
            </a:ext>
          </a:extLst>
        </xdr:cNvPr>
        <xdr:cNvCxnSpPr/>
      </xdr:nvCxnSpPr>
      <xdr:spPr>
        <a:xfrm flipV="1">
          <a:off x="18656300" y="14520368"/>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09" name="n_1aveValue【消防施設】&#10;一人当たり面積">
          <a:extLst>
            <a:ext uri="{FF2B5EF4-FFF2-40B4-BE49-F238E27FC236}">
              <a16:creationId xmlns:a16="http://schemas.microsoft.com/office/drawing/2014/main" id="{65763DCE-D9B5-43FC-B827-8CCB071EEE58}"/>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10" name="n_2aveValue【消防施設】&#10;一人当たり面積">
          <a:extLst>
            <a:ext uri="{FF2B5EF4-FFF2-40B4-BE49-F238E27FC236}">
              <a16:creationId xmlns:a16="http://schemas.microsoft.com/office/drawing/2014/main" id="{67B3E429-5881-4CAF-BCDB-E88C7272A2CD}"/>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11" name="n_3aveValue【消防施設】&#10;一人当たり面積">
          <a:extLst>
            <a:ext uri="{FF2B5EF4-FFF2-40B4-BE49-F238E27FC236}">
              <a16:creationId xmlns:a16="http://schemas.microsoft.com/office/drawing/2014/main" id="{EA136BCA-84E3-4554-AA46-8465DD8898C7}"/>
            </a:ext>
          </a:extLst>
        </xdr:cNvPr>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115231</xdr:rowOff>
    </xdr:from>
    <xdr:ext cx="469744" cy="259045"/>
    <xdr:sp macro="" textlink="">
      <xdr:nvSpPr>
        <xdr:cNvPr id="712" name="n_4aveValue【消防施設】&#10;一人当たり面積">
          <a:extLst>
            <a:ext uri="{FF2B5EF4-FFF2-40B4-BE49-F238E27FC236}">
              <a16:creationId xmlns:a16="http://schemas.microsoft.com/office/drawing/2014/main" id="{1EDC3A63-DE6E-4E04-90C1-64041CF27388}"/>
            </a:ext>
          </a:extLst>
        </xdr:cNvPr>
        <xdr:cNvSpPr txBox="1"/>
      </xdr:nvSpPr>
      <xdr:spPr>
        <a:xfrm>
          <a:off x="18421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125086</xdr:rowOff>
    </xdr:from>
    <xdr:ext cx="469744" cy="259045"/>
    <xdr:sp macro="" textlink="">
      <xdr:nvSpPr>
        <xdr:cNvPr id="713" name="n_1mainValue【消防施設】&#10;一人当たり面積">
          <a:extLst>
            <a:ext uri="{FF2B5EF4-FFF2-40B4-BE49-F238E27FC236}">
              <a16:creationId xmlns:a16="http://schemas.microsoft.com/office/drawing/2014/main" id="{CF39D94F-3E5E-4F3D-A1F7-AEAAF5F666BD}"/>
            </a:ext>
          </a:extLst>
        </xdr:cNvPr>
        <xdr:cNvSpPr txBox="1"/>
      </xdr:nvSpPr>
      <xdr:spPr>
        <a:xfrm>
          <a:off x="21075727" y="1435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117772</xdr:rowOff>
    </xdr:from>
    <xdr:ext cx="469744" cy="259045"/>
    <xdr:sp macro="" textlink="">
      <xdr:nvSpPr>
        <xdr:cNvPr id="714" name="n_2mainValue【消防施設】&#10;一人当たり面積">
          <a:extLst>
            <a:ext uri="{FF2B5EF4-FFF2-40B4-BE49-F238E27FC236}">
              <a16:creationId xmlns:a16="http://schemas.microsoft.com/office/drawing/2014/main" id="{0C330AD3-A782-4618-8BD8-6F11F7040806}"/>
            </a:ext>
          </a:extLst>
        </xdr:cNvPr>
        <xdr:cNvSpPr txBox="1"/>
      </xdr:nvSpPr>
      <xdr:spPr>
        <a:xfrm>
          <a:off x="20199427" y="1434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14445</xdr:rowOff>
    </xdr:from>
    <xdr:ext cx="469744" cy="259045"/>
    <xdr:sp macro="" textlink="">
      <xdr:nvSpPr>
        <xdr:cNvPr id="715" name="n_3mainValue【消防施設】&#10;一人当たり面積">
          <a:extLst>
            <a:ext uri="{FF2B5EF4-FFF2-40B4-BE49-F238E27FC236}">
              <a16:creationId xmlns:a16="http://schemas.microsoft.com/office/drawing/2014/main" id="{77D9E0FC-5A14-4549-BAF2-A58186C34B2E}"/>
            </a:ext>
          </a:extLst>
        </xdr:cNvPr>
        <xdr:cNvSpPr txBox="1"/>
      </xdr:nvSpPr>
      <xdr:spPr>
        <a:xfrm>
          <a:off x="19310427" y="1424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19930</xdr:rowOff>
    </xdr:from>
    <xdr:ext cx="469744" cy="259045"/>
    <xdr:sp macro="" textlink="">
      <xdr:nvSpPr>
        <xdr:cNvPr id="716" name="n_4mainValue【消防施設】&#10;一人当たり面積">
          <a:extLst>
            <a:ext uri="{FF2B5EF4-FFF2-40B4-BE49-F238E27FC236}">
              <a16:creationId xmlns:a16="http://schemas.microsoft.com/office/drawing/2014/main" id="{46A6D4E0-B169-4DB4-800B-CB0AE488D9A0}"/>
            </a:ext>
          </a:extLst>
        </xdr:cNvPr>
        <xdr:cNvSpPr txBox="1"/>
      </xdr:nvSpPr>
      <xdr:spPr>
        <a:xfrm>
          <a:off x="18421427" y="1425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a:extLst>
            <a:ext uri="{FF2B5EF4-FFF2-40B4-BE49-F238E27FC236}">
              <a16:creationId xmlns:a16="http://schemas.microsoft.com/office/drawing/2014/main" id="{740F2715-6935-4703-AEED-2AA1C72E86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a:extLst>
            <a:ext uri="{FF2B5EF4-FFF2-40B4-BE49-F238E27FC236}">
              <a16:creationId xmlns:a16="http://schemas.microsoft.com/office/drawing/2014/main" id="{7537B0C5-1C08-4339-80C7-737016A3066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a:extLst>
            <a:ext uri="{FF2B5EF4-FFF2-40B4-BE49-F238E27FC236}">
              <a16:creationId xmlns:a16="http://schemas.microsoft.com/office/drawing/2014/main" id="{A68B3918-9A2B-4D5E-995C-B7CE316E6CF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a:extLst>
            <a:ext uri="{FF2B5EF4-FFF2-40B4-BE49-F238E27FC236}">
              <a16:creationId xmlns:a16="http://schemas.microsoft.com/office/drawing/2014/main" id="{66B55961-CDAD-415B-BD1C-84EDC96809A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a:extLst>
            <a:ext uri="{FF2B5EF4-FFF2-40B4-BE49-F238E27FC236}">
              <a16:creationId xmlns:a16="http://schemas.microsoft.com/office/drawing/2014/main" id="{C1D0E051-545C-4C6F-9227-DC4AEE04812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a:extLst>
            <a:ext uri="{FF2B5EF4-FFF2-40B4-BE49-F238E27FC236}">
              <a16:creationId xmlns:a16="http://schemas.microsoft.com/office/drawing/2014/main" id="{B8232E54-38E9-4122-81B7-BB2C2B5B3B0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a:extLst>
            <a:ext uri="{FF2B5EF4-FFF2-40B4-BE49-F238E27FC236}">
              <a16:creationId xmlns:a16="http://schemas.microsoft.com/office/drawing/2014/main" id="{8774FB20-29F5-416D-9CB1-42649DA8E3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a:extLst>
            <a:ext uri="{FF2B5EF4-FFF2-40B4-BE49-F238E27FC236}">
              <a16:creationId xmlns:a16="http://schemas.microsoft.com/office/drawing/2014/main" id="{CE3292F5-B737-4262-A9AD-E3A83BAEBA8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5" name="テキスト ボックス 724">
          <a:extLst>
            <a:ext uri="{FF2B5EF4-FFF2-40B4-BE49-F238E27FC236}">
              <a16:creationId xmlns:a16="http://schemas.microsoft.com/office/drawing/2014/main" id="{E2040BA7-0386-4E30-B95D-098CCA56FB3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a:extLst>
            <a:ext uri="{FF2B5EF4-FFF2-40B4-BE49-F238E27FC236}">
              <a16:creationId xmlns:a16="http://schemas.microsoft.com/office/drawing/2014/main" id="{51FF90B8-C4F9-4742-96B0-C052DFC58E7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7" name="テキスト ボックス 726">
          <a:extLst>
            <a:ext uri="{FF2B5EF4-FFF2-40B4-BE49-F238E27FC236}">
              <a16:creationId xmlns:a16="http://schemas.microsoft.com/office/drawing/2014/main" id="{6DF4DF75-98EB-4F95-BEF4-09EE0BA3D0A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8" name="直線コネクタ 727">
          <a:extLst>
            <a:ext uri="{FF2B5EF4-FFF2-40B4-BE49-F238E27FC236}">
              <a16:creationId xmlns:a16="http://schemas.microsoft.com/office/drawing/2014/main" id="{2448262A-F8A7-4111-804A-A637C4C86FA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9" name="テキスト ボックス 728">
          <a:extLst>
            <a:ext uri="{FF2B5EF4-FFF2-40B4-BE49-F238E27FC236}">
              <a16:creationId xmlns:a16="http://schemas.microsoft.com/office/drawing/2014/main" id="{5C18128A-B93E-433D-96F0-5B36233CE56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0" name="直線コネクタ 729">
          <a:extLst>
            <a:ext uri="{FF2B5EF4-FFF2-40B4-BE49-F238E27FC236}">
              <a16:creationId xmlns:a16="http://schemas.microsoft.com/office/drawing/2014/main" id="{130F9E42-1123-4CA4-B9DE-DBDC501EC3F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1" name="テキスト ボックス 730">
          <a:extLst>
            <a:ext uri="{FF2B5EF4-FFF2-40B4-BE49-F238E27FC236}">
              <a16:creationId xmlns:a16="http://schemas.microsoft.com/office/drawing/2014/main" id="{658ECE6C-5B81-4383-AFAA-EAA8D4B50E5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2" name="直線コネクタ 731">
          <a:extLst>
            <a:ext uri="{FF2B5EF4-FFF2-40B4-BE49-F238E27FC236}">
              <a16:creationId xmlns:a16="http://schemas.microsoft.com/office/drawing/2014/main" id="{D940F6D5-7A40-439E-B738-50DB6517A8C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3" name="テキスト ボックス 732">
          <a:extLst>
            <a:ext uri="{FF2B5EF4-FFF2-40B4-BE49-F238E27FC236}">
              <a16:creationId xmlns:a16="http://schemas.microsoft.com/office/drawing/2014/main" id="{419DF124-BBDE-4C1D-9AAF-E0E2624F70E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4" name="直線コネクタ 733">
          <a:extLst>
            <a:ext uri="{FF2B5EF4-FFF2-40B4-BE49-F238E27FC236}">
              <a16:creationId xmlns:a16="http://schemas.microsoft.com/office/drawing/2014/main" id="{DC8314F2-FF68-4BE7-B706-63274BDFEB6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5" name="テキスト ボックス 734">
          <a:extLst>
            <a:ext uri="{FF2B5EF4-FFF2-40B4-BE49-F238E27FC236}">
              <a16:creationId xmlns:a16="http://schemas.microsoft.com/office/drawing/2014/main" id="{67EE904A-6583-450F-844F-F64DD08FA95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6" name="直線コネクタ 735">
          <a:extLst>
            <a:ext uri="{FF2B5EF4-FFF2-40B4-BE49-F238E27FC236}">
              <a16:creationId xmlns:a16="http://schemas.microsoft.com/office/drawing/2014/main" id="{05830D32-183E-473F-94C3-15CC8AAD44B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7" name="テキスト ボックス 736">
          <a:extLst>
            <a:ext uri="{FF2B5EF4-FFF2-40B4-BE49-F238E27FC236}">
              <a16:creationId xmlns:a16="http://schemas.microsoft.com/office/drawing/2014/main" id="{9B4C853C-F3B4-4A7F-9F51-3CDC2C5FDED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8" name="直線コネクタ 737">
          <a:extLst>
            <a:ext uri="{FF2B5EF4-FFF2-40B4-BE49-F238E27FC236}">
              <a16:creationId xmlns:a16="http://schemas.microsoft.com/office/drawing/2014/main" id="{10BAB753-A9A9-46F6-87D1-C91E812BB56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9" name="テキスト ボックス 738">
          <a:extLst>
            <a:ext uri="{FF2B5EF4-FFF2-40B4-BE49-F238E27FC236}">
              <a16:creationId xmlns:a16="http://schemas.microsoft.com/office/drawing/2014/main" id="{1714CD47-AD3A-498D-B6E0-17D46EC513A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F76EA04C-2E49-4EFB-A921-989C10FF5B9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a:extLst>
            <a:ext uri="{FF2B5EF4-FFF2-40B4-BE49-F238E27FC236}">
              <a16:creationId xmlns:a16="http://schemas.microsoft.com/office/drawing/2014/main" id="{E0148435-B808-48B0-833E-510FD1CA1C3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42" name="直線コネクタ 741">
          <a:extLst>
            <a:ext uri="{FF2B5EF4-FFF2-40B4-BE49-F238E27FC236}">
              <a16:creationId xmlns:a16="http://schemas.microsoft.com/office/drawing/2014/main" id="{7EF1204A-755A-4375-ADDA-0468C8F1132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3" name="【庁舎】&#10;有形固定資産減価償却率最小値テキスト">
          <a:extLst>
            <a:ext uri="{FF2B5EF4-FFF2-40B4-BE49-F238E27FC236}">
              <a16:creationId xmlns:a16="http://schemas.microsoft.com/office/drawing/2014/main" id="{C84AA5A9-10F7-4B00-9477-D41CB544382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4" name="直線コネクタ 743">
          <a:extLst>
            <a:ext uri="{FF2B5EF4-FFF2-40B4-BE49-F238E27FC236}">
              <a16:creationId xmlns:a16="http://schemas.microsoft.com/office/drawing/2014/main" id="{318F4766-865E-40C3-BA7F-4F7238400AA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45" name="【庁舎】&#10;有形固定資産減価償却率最大値テキスト">
          <a:extLst>
            <a:ext uri="{FF2B5EF4-FFF2-40B4-BE49-F238E27FC236}">
              <a16:creationId xmlns:a16="http://schemas.microsoft.com/office/drawing/2014/main" id="{62BBCC3C-DD12-40CA-A70C-468AB3B4B25E}"/>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46" name="直線コネクタ 745">
          <a:extLst>
            <a:ext uri="{FF2B5EF4-FFF2-40B4-BE49-F238E27FC236}">
              <a16:creationId xmlns:a16="http://schemas.microsoft.com/office/drawing/2014/main" id="{D52D9738-DD43-4E0D-97D6-D985B71C7EC8}"/>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47" name="【庁舎】&#10;有形固定資産減価償却率平均値テキスト">
          <a:extLst>
            <a:ext uri="{FF2B5EF4-FFF2-40B4-BE49-F238E27FC236}">
              <a16:creationId xmlns:a16="http://schemas.microsoft.com/office/drawing/2014/main" id="{008F0DF2-90EF-42D8-BFF9-A66318F1856E}"/>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48" name="フローチャート: 判断 747">
          <a:extLst>
            <a:ext uri="{FF2B5EF4-FFF2-40B4-BE49-F238E27FC236}">
              <a16:creationId xmlns:a16="http://schemas.microsoft.com/office/drawing/2014/main" id="{52720097-1275-433B-B19C-A995C0FDFCAB}"/>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49" name="フローチャート: 判断 748">
          <a:extLst>
            <a:ext uri="{FF2B5EF4-FFF2-40B4-BE49-F238E27FC236}">
              <a16:creationId xmlns:a16="http://schemas.microsoft.com/office/drawing/2014/main" id="{C37272E7-71CA-4347-AD30-620A5D3EB36A}"/>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50" name="フローチャート: 判断 749">
          <a:extLst>
            <a:ext uri="{FF2B5EF4-FFF2-40B4-BE49-F238E27FC236}">
              <a16:creationId xmlns:a16="http://schemas.microsoft.com/office/drawing/2014/main" id="{BB4F6042-447E-44BC-8C26-C5692195BCCE}"/>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51" name="フローチャート: 判断 750">
          <a:extLst>
            <a:ext uri="{FF2B5EF4-FFF2-40B4-BE49-F238E27FC236}">
              <a16:creationId xmlns:a16="http://schemas.microsoft.com/office/drawing/2014/main" id="{F75955DA-564E-475C-97D8-4254187D417D}"/>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52" name="フローチャート: 判断 751">
          <a:extLst>
            <a:ext uri="{FF2B5EF4-FFF2-40B4-BE49-F238E27FC236}">
              <a16:creationId xmlns:a16="http://schemas.microsoft.com/office/drawing/2014/main" id="{F9EACA30-8D9C-42F3-8624-38C670E9A0E7}"/>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2F0E3660-FCC6-4E2C-8761-B4F88EB723E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73CFC618-E076-4FE4-8EA9-ABA24FF4238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3F213640-01C6-40F3-9B51-F0ECCC54FAB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E5A1E9A-EA50-415D-BECE-45273366C80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7E3BD1F3-63AF-4D87-9660-DB7189FB79B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98879</xdr:rowOff>
    </xdr:from>
    <xdr:to>
      <xdr:col>85</xdr:col>
      <xdr:colOff>177800</xdr:colOff>
      <xdr:row>107</xdr:row>
      <xdr:rowOff>29029</xdr:rowOff>
    </xdr:to>
    <xdr:sp macro="" textlink="">
      <xdr:nvSpPr>
        <xdr:cNvPr id="758" name="楕円 757">
          <a:extLst>
            <a:ext uri="{FF2B5EF4-FFF2-40B4-BE49-F238E27FC236}">
              <a16:creationId xmlns:a16="http://schemas.microsoft.com/office/drawing/2014/main" id="{13EAA079-30F7-4EE1-8C88-DDE54C86AAAE}"/>
            </a:ext>
          </a:extLst>
        </xdr:cNvPr>
        <xdr:cNvSpPr/>
      </xdr:nvSpPr>
      <xdr:spPr>
        <a:xfrm>
          <a:off x="162687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77306</xdr:rowOff>
    </xdr:from>
    <xdr:ext cx="405111" cy="259045"/>
    <xdr:sp macro="" textlink="">
      <xdr:nvSpPr>
        <xdr:cNvPr id="759" name="【庁舎】&#10;有形固定資産減価償却率該当値テキスト">
          <a:extLst>
            <a:ext uri="{FF2B5EF4-FFF2-40B4-BE49-F238E27FC236}">
              <a16:creationId xmlns:a16="http://schemas.microsoft.com/office/drawing/2014/main" id="{DDCD312A-6966-4BDE-AD2C-A1FA1C4F971C}"/>
            </a:ext>
          </a:extLst>
        </xdr:cNvPr>
        <xdr:cNvSpPr txBox="1"/>
      </xdr:nvSpPr>
      <xdr:spPr>
        <a:xfrm>
          <a:off x="16357600"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85816</xdr:rowOff>
    </xdr:from>
    <xdr:to>
      <xdr:col>81</xdr:col>
      <xdr:colOff>101600</xdr:colOff>
      <xdr:row>107</xdr:row>
      <xdr:rowOff>15966</xdr:rowOff>
    </xdr:to>
    <xdr:sp macro="" textlink="">
      <xdr:nvSpPr>
        <xdr:cNvPr id="760" name="楕円 759">
          <a:extLst>
            <a:ext uri="{FF2B5EF4-FFF2-40B4-BE49-F238E27FC236}">
              <a16:creationId xmlns:a16="http://schemas.microsoft.com/office/drawing/2014/main" id="{4FDBE297-51BB-4C4A-952A-267843BAE9AB}"/>
            </a:ext>
          </a:extLst>
        </xdr:cNvPr>
        <xdr:cNvSpPr/>
      </xdr:nvSpPr>
      <xdr:spPr>
        <a:xfrm>
          <a:off x="15430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136616</xdr:rowOff>
    </xdr:from>
    <xdr:to>
      <xdr:col>85</xdr:col>
      <xdr:colOff>127000</xdr:colOff>
      <xdr:row>106</xdr:row>
      <xdr:rowOff>149679</xdr:rowOff>
    </xdr:to>
    <xdr:cxnSp macro="">
      <xdr:nvCxnSpPr>
        <xdr:cNvPr id="761" name="直線コネクタ 760">
          <a:extLst>
            <a:ext uri="{FF2B5EF4-FFF2-40B4-BE49-F238E27FC236}">
              <a16:creationId xmlns:a16="http://schemas.microsoft.com/office/drawing/2014/main" id="{68F28DE1-713A-48F1-BAF9-BF303B49A0FD}"/>
            </a:ext>
          </a:extLst>
        </xdr:cNvPr>
        <xdr:cNvCxnSpPr/>
      </xdr:nvCxnSpPr>
      <xdr:spPr>
        <a:xfrm>
          <a:off x="15481300" y="1831031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69487</xdr:rowOff>
    </xdr:from>
    <xdr:to>
      <xdr:col>76</xdr:col>
      <xdr:colOff>165100</xdr:colOff>
      <xdr:row>103</xdr:row>
      <xdr:rowOff>171087</xdr:rowOff>
    </xdr:to>
    <xdr:sp macro="" textlink="">
      <xdr:nvSpPr>
        <xdr:cNvPr id="762" name="楕円 761">
          <a:extLst>
            <a:ext uri="{FF2B5EF4-FFF2-40B4-BE49-F238E27FC236}">
              <a16:creationId xmlns:a16="http://schemas.microsoft.com/office/drawing/2014/main" id="{BA7AEC31-D975-4580-8308-BE28B7C030D8}"/>
            </a:ext>
          </a:extLst>
        </xdr:cNvPr>
        <xdr:cNvSpPr/>
      </xdr:nvSpPr>
      <xdr:spPr>
        <a:xfrm>
          <a:off x="14541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120287</xdr:rowOff>
    </xdr:from>
    <xdr:to>
      <xdr:col>81</xdr:col>
      <xdr:colOff>50800</xdr:colOff>
      <xdr:row>106</xdr:row>
      <xdr:rowOff>136616</xdr:rowOff>
    </xdr:to>
    <xdr:cxnSp macro="">
      <xdr:nvCxnSpPr>
        <xdr:cNvPr id="763" name="直線コネクタ 762">
          <a:extLst>
            <a:ext uri="{FF2B5EF4-FFF2-40B4-BE49-F238E27FC236}">
              <a16:creationId xmlns:a16="http://schemas.microsoft.com/office/drawing/2014/main" id="{0592CE5A-CAB7-455A-9354-2488534DA584}"/>
            </a:ext>
          </a:extLst>
        </xdr:cNvPr>
        <xdr:cNvCxnSpPr/>
      </xdr:nvCxnSpPr>
      <xdr:spPr>
        <a:xfrm>
          <a:off x="14592300" y="17779637"/>
          <a:ext cx="889000" cy="5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113574</xdr:rowOff>
    </xdr:from>
    <xdr:to>
      <xdr:col>72</xdr:col>
      <xdr:colOff>38100</xdr:colOff>
      <xdr:row>107</xdr:row>
      <xdr:rowOff>43724</xdr:rowOff>
    </xdr:to>
    <xdr:sp macro="" textlink="">
      <xdr:nvSpPr>
        <xdr:cNvPr id="764" name="楕円 763">
          <a:extLst>
            <a:ext uri="{FF2B5EF4-FFF2-40B4-BE49-F238E27FC236}">
              <a16:creationId xmlns:a16="http://schemas.microsoft.com/office/drawing/2014/main" id="{F7D4CCF3-A40D-40E0-8AD7-36088155A036}"/>
            </a:ext>
          </a:extLst>
        </xdr:cNvPr>
        <xdr:cNvSpPr/>
      </xdr:nvSpPr>
      <xdr:spPr>
        <a:xfrm>
          <a:off x="1365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120287</xdr:rowOff>
    </xdr:from>
    <xdr:to>
      <xdr:col>76</xdr:col>
      <xdr:colOff>114300</xdr:colOff>
      <xdr:row>106</xdr:row>
      <xdr:rowOff>164374</xdr:rowOff>
    </xdr:to>
    <xdr:cxnSp macro="">
      <xdr:nvCxnSpPr>
        <xdr:cNvPr id="765" name="直線コネクタ 764">
          <a:extLst>
            <a:ext uri="{FF2B5EF4-FFF2-40B4-BE49-F238E27FC236}">
              <a16:creationId xmlns:a16="http://schemas.microsoft.com/office/drawing/2014/main" id="{6FD39742-088B-4D34-95B3-56FFB4EA26C6}"/>
            </a:ext>
          </a:extLst>
        </xdr:cNvPr>
        <xdr:cNvCxnSpPr/>
      </xdr:nvCxnSpPr>
      <xdr:spPr>
        <a:xfrm flipV="1">
          <a:off x="13703300" y="17779637"/>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xdr:rowOff>
    </xdr:from>
    <xdr:to>
      <xdr:col>67</xdr:col>
      <xdr:colOff>101600</xdr:colOff>
      <xdr:row>106</xdr:row>
      <xdr:rowOff>102507</xdr:rowOff>
    </xdr:to>
    <xdr:sp macro="" textlink="">
      <xdr:nvSpPr>
        <xdr:cNvPr id="766" name="楕円 765">
          <a:extLst>
            <a:ext uri="{FF2B5EF4-FFF2-40B4-BE49-F238E27FC236}">
              <a16:creationId xmlns:a16="http://schemas.microsoft.com/office/drawing/2014/main" id="{FC3F8E39-1DB4-4472-9599-DB9FADE9FDA5}"/>
            </a:ext>
          </a:extLst>
        </xdr:cNvPr>
        <xdr:cNvSpPr/>
      </xdr:nvSpPr>
      <xdr:spPr>
        <a:xfrm>
          <a:off x="12763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51707</xdr:rowOff>
    </xdr:from>
    <xdr:to>
      <xdr:col>71</xdr:col>
      <xdr:colOff>177800</xdr:colOff>
      <xdr:row>106</xdr:row>
      <xdr:rowOff>164374</xdr:rowOff>
    </xdr:to>
    <xdr:cxnSp macro="">
      <xdr:nvCxnSpPr>
        <xdr:cNvPr id="767" name="直線コネクタ 766">
          <a:extLst>
            <a:ext uri="{FF2B5EF4-FFF2-40B4-BE49-F238E27FC236}">
              <a16:creationId xmlns:a16="http://schemas.microsoft.com/office/drawing/2014/main" id="{A2FE7EE9-B405-4575-8455-DEE9C2C6E30F}"/>
            </a:ext>
          </a:extLst>
        </xdr:cNvPr>
        <xdr:cNvCxnSpPr/>
      </xdr:nvCxnSpPr>
      <xdr:spPr>
        <a:xfrm>
          <a:off x="12814300" y="18225407"/>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68" name="n_1aveValue【庁舎】&#10;有形固定資産減価償却率">
          <a:extLst>
            <a:ext uri="{FF2B5EF4-FFF2-40B4-BE49-F238E27FC236}">
              <a16:creationId xmlns:a16="http://schemas.microsoft.com/office/drawing/2014/main" id="{9716AB4C-06D8-4535-9D1F-464F11B2BCCD}"/>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69" name="n_2aveValue【庁舎】&#10;有形固定資産減価償却率">
          <a:extLst>
            <a:ext uri="{FF2B5EF4-FFF2-40B4-BE49-F238E27FC236}">
              <a16:creationId xmlns:a16="http://schemas.microsoft.com/office/drawing/2014/main" id="{A1E099EE-AC7E-4619-9B8C-D7E13AF22362}"/>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70" name="n_3aveValue【庁舎】&#10;有形固定資産減価償却率">
          <a:extLst>
            <a:ext uri="{FF2B5EF4-FFF2-40B4-BE49-F238E27FC236}">
              <a16:creationId xmlns:a16="http://schemas.microsoft.com/office/drawing/2014/main" id="{88FEE224-263F-418F-BC53-9574C0FAD598}"/>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71" name="n_4aveValue【庁舎】&#10;有形固定資産減価償却率">
          <a:extLst>
            <a:ext uri="{FF2B5EF4-FFF2-40B4-BE49-F238E27FC236}">
              <a16:creationId xmlns:a16="http://schemas.microsoft.com/office/drawing/2014/main" id="{23A8DCF9-E993-4E5F-9309-2CEE7FB0E215}"/>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7093</xdr:rowOff>
    </xdr:from>
    <xdr:ext cx="405111" cy="259045"/>
    <xdr:sp macro="" textlink="">
      <xdr:nvSpPr>
        <xdr:cNvPr id="772" name="n_1mainValue【庁舎】&#10;有形固定資産減価償却率">
          <a:extLst>
            <a:ext uri="{FF2B5EF4-FFF2-40B4-BE49-F238E27FC236}">
              <a16:creationId xmlns:a16="http://schemas.microsoft.com/office/drawing/2014/main" id="{AD7C7A0B-C146-4AA4-80F0-2FA77BB3A850}"/>
            </a:ext>
          </a:extLst>
        </xdr:cNvPr>
        <xdr:cNvSpPr txBox="1"/>
      </xdr:nvSpPr>
      <xdr:spPr>
        <a:xfrm>
          <a:off x="152660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16164</xdr:rowOff>
    </xdr:from>
    <xdr:ext cx="405111" cy="259045"/>
    <xdr:sp macro="" textlink="">
      <xdr:nvSpPr>
        <xdr:cNvPr id="773" name="n_2mainValue【庁舎】&#10;有形固定資産減価償却率">
          <a:extLst>
            <a:ext uri="{FF2B5EF4-FFF2-40B4-BE49-F238E27FC236}">
              <a16:creationId xmlns:a16="http://schemas.microsoft.com/office/drawing/2014/main" id="{B93AE81E-CDAD-40B1-B3CE-62AD26DA3EF1}"/>
            </a:ext>
          </a:extLst>
        </xdr:cNvPr>
        <xdr:cNvSpPr txBox="1"/>
      </xdr:nvSpPr>
      <xdr:spPr>
        <a:xfrm>
          <a:off x="14389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34851</xdr:rowOff>
    </xdr:from>
    <xdr:ext cx="405111" cy="259045"/>
    <xdr:sp macro="" textlink="">
      <xdr:nvSpPr>
        <xdr:cNvPr id="774" name="n_3mainValue【庁舎】&#10;有形固定資産減価償却率">
          <a:extLst>
            <a:ext uri="{FF2B5EF4-FFF2-40B4-BE49-F238E27FC236}">
              <a16:creationId xmlns:a16="http://schemas.microsoft.com/office/drawing/2014/main" id="{B21D9A10-0AA3-45D1-9048-464DE8F88AB5}"/>
            </a:ext>
          </a:extLst>
        </xdr:cNvPr>
        <xdr:cNvSpPr txBox="1"/>
      </xdr:nvSpPr>
      <xdr:spPr>
        <a:xfrm>
          <a:off x="13500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93634</xdr:rowOff>
    </xdr:from>
    <xdr:ext cx="405111" cy="259045"/>
    <xdr:sp macro="" textlink="">
      <xdr:nvSpPr>
        <xdr:cNvPr id="775" name="n_4mainValue【庁舎】&#10;有形固定資産減価償却率">
          <a:extLst>
            <a:ext uri="{FF2B5EF4-FFF2-40B4-BE49-F238E27FC236}">
              <a16:creationId xmlns:a16="http://schemas.microsoft.com/office/drawing/2014/main" id="{6741CFAF-886C-484D-9415-A8580E8A1648}"/>
            </a:ext>
          </a:extLst>
        </xdr:cNvPr>
        <xdr:cNvSpPr txBox="1"/>
      </xdr:nvSpPr>
      <xdr:spPr>
        <a:xfrm>
          <a:off x="12611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a:extLst>
            <a:ext uri="{FF2B5EF4-FFF2-40B4-BE49-F238E27FC236}">
              <a16:creationId xmlns:a16="http://schemas.microsoft.com/office/drawing/2014/main" id="{D1F2201E-F960-4F22-B359-002F815123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a:extLst>
            <a:ext uri="{FF2B5EF4-FFF2-40B4-BE49-F238E27FC236}">
              <a16:creationId xmlns:a16="http://schemas.microsoft.com/office/drawing/2014/main" id="{5325492E-0E32-481A-9E7B-5F4CECEBCEC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a:extLst>
            <a:ext uri="{FF2B5EF4-FFF2-40B4-BE49-F238E27FC236}">
              <a16:creationId xmlns:a16="http://schemas.microsoft.com/office/drawing/2014/main" id="{4D8B954B-01A0-440A-85CF-EA1AA02321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a:extLst>
            <a:ext uri="{FF2B5EF4-FFF2-40B4-BE49-F238E27FC236}">
              <a16:creationId xmlns:a16="http://schemas.microsoft.com/office/drawing/2014/main" id="{BF8DDBA9-75C8-4C4C-9D0F-EE2E9EE0B7E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a:extLst>
            <a:ext uri="{FF2B5EF4-FFF2-40B4-BE49-F238E27FC236}">
              <a16:creationId xmlns:a16="http://schemas.microsoft.com/office/drawing/2014/main" id="{004C7AD5-9046-47BD-8D00-A598E6E309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a:extLst>
            <a:ext uri="{FF2B5EF4-FFF2-40B4-BE49-F238E27FC236}">
              <a16:creationId xmlns:a16="http://schemas.microsoft.com/office/drawing/2014/main" id="{A00B127D-122D-4C1A-BA1D-48795C80F9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a:extLst>
            <a:ext uri="{FF2B5EF4-FFF2-40B4-BE49-F238E27FC236}">
              <a16:creationId xmlns:a16="http://schemas.microsoft.com/office/drawing/2014/main" id="{DC5DFCA4-DC3F-488D-9E69-1061C270209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a:extLst>
            <a:ext uri="{FF2B5EF4-FFF2-40B4-BE49-F238E27FC236}">
              <a16:creationId xmlns:a16="http://schemas.microsoft.com/office/drawing/2014/main" id="{62C04A03-CFA0-4A41-A6AD-26A13571B11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a:extLst>
            <a:ext uri="{FF2B5EF4-FFF2-40B4-BE49-F238E27FC236}">
              <a16:creationId xmlns:a16="http://schemas.microsoft.com/office/drawing/2014/main" id="{28F4AF8F-F32E-4C52-8832-72E9F0A928F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a:extLst>
            <a:ext uri="{FF2B5EF4-FFF2-40B4-BE49-F238E27FC236}">
              <a16:creationId xmlns:a16="http://schemas.microsoft.com/office/drawing/2014/main" id="{88B10AFB-621A-4991-9213-673476C547D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6" name="直線コネクタ 785">
          <a:extLst>
            <a:ext uri="{FF2B5EF4-FFF2-40B4-BE49-F238E27FC236}">
              <a16:creationId xmlns:a16="http://schemas.microsoft.com/office/drawing/2014/main" id="{C6863AF7-A971-4B51-8E2B-56713623E01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7" name="テキスト ボックス 786">
          <a:extLst>
            <a:ext uri="{FF2B5EF4-FFF2-40B4-BE49-F238E27FC236}">
              <a16:creationId xmlns:a16="http://schemas.microsoft.com/office/drawing/2014/main" id="{46C0A6CC-8534-4260-98A5-77637461605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8" name="直線コネクタ 787">
          <a:extLst>
            <a:ext uri="{FF2B5EF4-FFF2-40B4-BE49-F238E27FC236}">
              <a16:creationId xmlns:a16="http://schemas.microsoft.com/office/drawing/2014/main" id="{9F668D00-BCF7-42D6-9666-047AAFB003C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9" name="テキスト ボックス 788">
          <a:extLst>
            <a:ext uri="{FF2B5EF4-FFF2-40B4-BE49-F238E27FC236}">
              <a16:creationId xmlns:a16="http://schemas.microsoft.com/office/drawing/2014/main" id="{320EFA2C-C1A2-4AAF-AEA7-B92D7AEAA68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0" name="直線コネクタ 789">
          <a:extLst>
            <a:ext uri="{FF2B5EF4-FFF2-40B4-BE49-F238E27FC236}">
              <a16:creationId xmlns:a16="http://schemas.microsoft.com/office/drawing/2014/main" id="{AFF18F70-17BC-4433-BC17-BF7CC9656DA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1" name="テキスト ボックス 790">
          <a:extLst>
            <a:ext uri="{FF2B5EF4-FFF2-40B4-BE49-F238E27FC236}">
              <a16:creationId xmlns:a16="http://schemas.microsoft.com/office/drawing/2014/main" id="{C79008A0-6D7B-4C85-ADC7-05FA0B8E67A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2" name="直線コネクタ 791">
          <a:extLst>
            <a:ext uri="{FF2B5EF4-FFF2-40B4-BE49-F238E27FC236}">
              <a16:creationId xmlns:a16="http://schemas.microsoft.com/office/drawing/2014/main" id="{5B920686-7A35-4B23-8522-0F358ED501B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3" name="テキスト ボックス 792">
          <a:extLst>
            <a:ext uri="{FF2B5EF4-FFF2-40B4-BE49-F238E27FC236}">
              <a16:creationId xmlns:a16="http://schemas.microsoft.com/office/drawing/2014/main" id="{12B55FE5-7850-40F6-B514-03650766961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4" name="直線コネクタ 793">
          <a:extLst>
            <a:ext uri="{FF2B5EF4-FFF2-40B4-BE49-F238E27FC236}">
              <a16:creationId xmlns:a16="http://schemas.microsoft.com/office/drawing/2014/main" id="{32A44D69-F9DE-4891-A640-CC09FC040FC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5" name="テキスト ボックス 794">
          <a:extLst>
            <a:ext uri="{FF2B5EF4-FFF2-40B4-BE49-F238E27FC236}">
              <a16:creationId xmlns:a16="http://schemas.microsoft.com/office/drawing/2014/main" id="{E5E0D08E-3301-4A23-B41A-FC73576EC12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6" name="直線コネクタ 795">
          <a:extLst>
            <a:ext uri="{FF2B5EF4-FFF2-40B4-BE49-F238E27FC236}">
              <a16:creationId xmlns:a16="http://schemas.microsoft.com/office/drawing/2014/main" id="{391BB95C-F154-4388-BB45-7C62ED19996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7" name="テキスト ボックス 796">
          <a:extLst>
            <a:ext uri="{FF2B5EF4-FFF2-40B4-BE49-F238E27FC236}">
              <a16:creationId xmlns:a16="http://schemas.microsoft.com/office/drawing/2014/main" id="{0456CFBD-A035-4666-949E-41312527EC2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a:extLst>
            <a:ext uri="{FF2B5EF4-FFF2-40B4-BE49-F238E27FC236}">
              <a16:creationId xmlns:a16="http://schemas.microsoft.com/office/drawing/2014/main" id="{4C61E9E7-3CD5-48D2-84FB-28611AD1FF0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a:extLst>
            <a:ext uri="{FF2B5EF4-FFF2-40B4-BE49-F238E27FC236}">
              <a16:creationId xmlns:a16="http://schemas.microsoft.com/office/drawing/2014/main" id="{A4175C59-40A5-4ABB-BDB7-2485C6F292A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庁舎】&#10;一人当たり面積グラフ枠">
          <a:extLst>
            <a:ext uri="{FF2B5EF4-FFF2-40B4-BE49-F238E27FC236}">
              <a16:creationId xmlns:a16="http://schemas.microsoft.com/office/drawing/2014/main" id="{93B7309E-8F04-4E47-9C16-30B5ECD0254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01" name="直線コネクタ 800">
          <a:extLst>
            <a:ext uri="{FF2B5EF4-FFF2-40B4-BE49-F238E27FC236}">
              <a16:creationId xmlns:a16="http://schemas.microsoft.com/office/drawing/2014/main" id="{993E4D53-6E38-4430-B8DA-840C3E7B8936}"/>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02" name="【庁舎】&#10;一人当たり面積最小値テキスト">
          <a:extLst>
            <a:ext uri="{FF2B5EF4-FFF2-40B4-BE49-F238E27FC236}">
              <a16:creationId xmlns:a16="http://schemas.microsoft.com/office/drawing/2014/main" id="{D25294FF-A08F-49AD-949B-7CCD4E0EAA66}"/>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03" name="直線コネクタ 802">
          <a:extLst>
            <a:ext uri="{FF2B5EF4-FFF2-40B4-BE49-F238E27FC236}">
              <a16:creationId xmlns:a16="http://schemas.microsoft.com/office/drawing/2014/main" id="{96E420F3-E743-4EE3-A773-C2135BBC39A5}"/>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04" name="【庁舎】&#10;一人当たり面積最大値テキスト">
          <a:extLst>
            <a:ext uri="{FF2B5EF4-FFF2-40B4-BE49-F238E27FC236}">
              <a16:creationId xmlns:a16="http://schemas.microsoft.com/office/drawing/2014/main" id="{B35FA015-1CA9-4466-8AAC-6FA497B861A0}"/>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05" name="直線コネクタ 804">
          <a:extLst>
            <a:ext uri="{FF2B5EF4-FFF2-40B4-BE49-F238E27FC236}">
              <a16:creationId xmlns:a16="http://schemas.microsoft.com/office/drawing/2014/main" id="{78496175-02C7-41C5-9683-C6385988E034}"/>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06" name="【庁舎】&#10;一人当たり面積平均値テキスト">
          <a:extLst>
            <a:ext uri="{FF2B5EF4-FFF2-40B4-BE49-F238E27FC236}">
              <a16:creationId xmlns:a16="http://schemas.microsoft.com/office/drawing/2014/main" id="{B6B35A3D-AFE0-480E-ADE8-607CCF30AA7F}"/>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07" name="フローチャート: 判断 806">
          <a:extLst>
            <a:ext uri="{FF2B5EF4-FFF2-40B4-BE49-F238E27FC236}">
              <a16:creationId xmlns:a16="http://schemas.microsoft.com/office/drawing/2014/main" id="{A64E24E3-289F-4983-AF6F-FCB53403F1EC}"/>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08" name="フローチャート: 判断 807">
          <a:extLst>
            <a:ext uri="{FF2B5EF4-FFF2-40B4-BE49-F238E27FC236}">
              <a16:creationId xmlns:a16="http://schemas.microsoft.com/office/drawing/2014/main" id="{35472429-12D8-4C04-9AA3-3693586E170D}"/>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09" name="フローチャート: 判断 808">
          <a:extLst>
            <a:ext uri="{FF2B5EF4-FFF2-40B4-BE49-F238E27FC236}">
              <a16:creationId xmlns:a16="http://schemas.microsoft.com/office/drawing/2014/main" id="{E473B744-FE17-467F-B0EC-8AA122C04EC6}"/>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10" name="フローチャート: 判断 809">
          <a:extLst>
            <a:ext uri="{FF2B5EF4-FFF2-40B4-BE49-F238E27FC236}">
              <a16:creationId xmlns:a16="http://schemas.microsoft.com/office/drawing/2014/main" id="{0F47F159-B15A-44A2-B159-7B147B29F97C}"/>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11" name="フローチャート: 判断 810">
          <a:extLst>
            <a:ext uri="{FF2B5EF4-FFF2-40B4-BE49-F238E27FC236}">
              <a16:creationId xmlns:a16="http://schemas.microsoft.com/office/drawing/2014/main" id="{04FA2597-47E3-4D08-B81B-4B66F2B517FC}"/>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7CAC82EB-C6F2-45B2-9471-17C9A658CB0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EE45040F-0D3E-447C-B238-A6A96BA469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1E2CBFC2-14D2-4861-AF12-3078D7BDF7F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74054FCD-8FF9-4BE3-8214-97B6C370FF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56CFD8DF-7ADA-4193-850C-87E4FA78D1E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31931</xdr:rowOff>
    </xdr:from>
    <xdr:to>
      <xdr:col>116</xdr:col>
      <xdr:colOff>114300</xdr:colOff>
      <xdr:row>107</xdr:row>
      <xdr:rowOff>133531</xdr:rowOff>
    </xdr:to>
    <xdr:sp macro="" textlink="">
      <xdr:nvSpPr>
        <xdr:cNvPr id="817" name="楕円 816">
          <a:extLst>
            <a:ext uri="{FF2B5EF4-FFF2-40B4-BE49-F238E27FC236}">
              <a16:creationId xmlns:a16="http://schemas.microsoft.com/office/drawing/2014/main" id="{A6DB1D7E-EE51-4F53-A487-2DD3C94AE4C3}"/>
            </a:ext>
          </a:extLst>
        </xdr:cNvPr>
        <xdr:cNvSpPr/>
      </xdr:nvSpPr>
      <xdr:spPr>
        <a:xfrm>
          <a:off x="221107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118308</xdr:rowOff>
    </xdr:from>
    <xdr:ext cx="469744" cy="259045"/>
    <xdr:sp macro="" textlink="">
      <xdr:nvSpPr>
        <xdr:cNvPr id="818" name="【庁舎】&#10;一人当たり面積該当値テキスト">
          <a:extLst>
            <a:ext uri="{FF2B5EF4-FFF2-40B4-BE49-F238E27FC236}">
              <a16:creationId xmlns:a16="http://schemas.microsoft.com/office/drawing/2014/main" id="{A0046C15-4FC5-4CC8-80A0-A62556FF7F75}"/>
            </a:ext>
          </a:extLst>
        </xdr:cNvPr>
        <xdr:cNvSpPr txBox="1"/>
      </xdr:nvSpPr>
      <xdr:spPr>
        <a:xfrm>
          <a:off x="22199600" y="1829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19" name="楕円 818">
          <a:extLst>
            <a:ext uri="{FF2B5EF4-FFF2-40B4-BE49-F238E27FC236}">
              <a16:creationId xmlns:a16="http://schemas.microsoft.com/office/drawing/2014/main" id="{C66BCA41-10E0-4393-9590-3E392B7BC136}"/>
            </a:ext>
          </a:extLst>
        </xdr:cNvPr>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82731</xdr:rowOff>
    </xdr:from>
    <xdr:to>
      <xdr:col>116</xdr:col>
      <xdr:colOff>63500</xdr:colOff>
      <xdr:row>107</xdr:row>
      <xdr:rowOff>87630</xdr:rowOff>
    </xdr:to>
    <xdr:cxnSp macro="">
      <xdr:nvCxnSpPr>
        <xdr:cNvPr id="820" name="直線コネクタ 819">
          <a:extLst>
            <a:ext uri="{FF2B5EF4-FFF2-40B4-BE49-F238E27FC236}">
              <a16:creationId xmlns:a16="http://schemas.microsoft.com/office/drawing/2014/main" id="{3F0A779E-8965-4E36-B173-E0EF42CC9056}"/>
            </a:ext>
          </a:extLst>
        </xdr:cNvPr>
        <xdr:cNvCxnSpPr/>
      </xdr:nvCxnSpPr>
      <xdr:spPr>
        <a:xfrm flipV="1">
          <a:off x="21323300" y="1842788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61323</xdr:rowOff>
    </xdr:from>
    <xdr:to>
      <xdr:col>107</xdr:col>
      <xdr:colOff>101600</xdr:colOff>
      <xdr:row>107</xdr:row>
      <xdr:rowOff>162923</xdr:rowOff>
    </xdr:to>
    <xdr:sp macro="" textlink="">
      <xdr:nvSpPr>
        <xdr:cNvPr id="821" name="楕円 820">
          <a:extLst>
            <a:ext uri="{FF2B5EF4-FFF2-40B4-BE49-F238E27FC236}">
              <a16:creationId xmlns:a16="http://schemas.microsoft.com/office/drawing/2014/main" id="{65123D88-0464-47BC-9A74-E2CBDAD02651}"/>
            </a:ext>
          </a:extLst>
        </xdr:cNvPr>
        <xdr:cNvSpPr/>
      </xdr:nvSpPr>
      <xdr:spPr>
        <a:xfrm>
          <a:off x="20383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112123</xdr:rowOff>
    </xdr:to>
    <xdr:cxnSp macro="">
      <xdr:nvCxnSpPr>
        <xdr:cNvPr id="822" name="直線コネクタ 821">
          <a:extLst>
            <a:ext uri="{FF2B5EF4-FFF2-40B4-BE49-F238E27FC236}">
              <a16:creationId xmlns:a16="http://schemas.microsoft.com/office/drawing/2014/main" id="{E12528A5-2186-488A-8B98-5B66842A4012}"/>
            </a:ext>
          </a:extLst>
        </xdr:cNvPr>
        <xdr:cNvCxnSpPr/>
      </xdr:nvCxnSpPr>
      <xdr:spPr>
        <a:xfrm flipV="1">
          <a:off x="20434300" y="184327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108676</xdr:rowOff>
    </xdr:from>
    <xdr:to>
      <xdr:col>102</xdr:col>
      <xdr:colOff>165100</xdr:colOff>
      <xdr:row>108</xdr:row>
      <xdr:rowOff>38826</xdr:rowOff>
    </xdr:to>
    <xdr:sp macro="" textlink="">
      <xdr:nvSpPr>
        <xdr:cNvPr id="823" name="楕円 822">
          <a:extLst>
            <a:ext uri="{FF2B5EF4-FFF2-40B4-BE49-F238E27FC236}">
              <a16:creationId xmlns:a16="http://schemas.microsoft.com/office/drawing/2014/main" id="{C79FEA90-9C25-43DD-9B81-0465D286CF74}"/>
            </a:ext>
          </a:extLst>
        </xdr:cNvPr>
        <xdr:cNvSpPr/>
      </xdr:nvSpPr>
      <xdr:spPr>
        <a:xfrm>
          <a:off x="19494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112123</xdr:rowOff>
    </xdr:from>
    <xdr:to>
      <xdr:col>107</xdr:col>
      <xdr:colOff>50800</xdr:colOff>
      <xdr:row>107</xdr:row>
      <xdr:rowOff>159476</xdr:rowOff>
    </xdr:to>
    <xdr:cxnSp macro="">
      <xdr:nvCxnSpPr>
        <xdr:cNvPr id="824" name="直線コネクタ 823">
          <a:extLst>
            <a:ext uri="{FF2B5EF4-FFF2-40B4-BE49-F238E27FC236}">
              <a16:creationId xmlns:a16="http://schemas.microsoft.com/office/drawing/2014/main" id="{D6DB55BF-1974-4D6F-B9F2-4460F5602899}"/>
            </a:ext>
          </a:extLst>
        </xdr:cNvPr>
        <xdr:cNvCxnSpPr/>
      </xdr:nvCxnSpPr>
      <xdr:spPr>
        <a:xfrm flipV="1">
          <a:off x="19545300" y="184572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111942</xdr:rowOff>
    </xdr:from>
    <xdr:to>
      <xdr:col>98</xdr:col>
      <xdr:colOff>38100</xdr:colOff>
      <xdr:row>108</xdr:row>
      <xdr:rowOff>42092</xdr:rowOff>
    </xdr:to>
    <xdr:sp macro="" textlink="">
      <xdr:nvSpPr>
        <xdr:cNvPr id="825" name="楕円 824">
          <a:extLst>
            <a:ext uri="{FF2B5EF4-FFF2-40B4-BE49-F238E27FC236}">
              <a16:creationId xmlns:a16="http://schemas.microsoft.com/office/drawing/2014/main" id="{7511F31B-CED3-4B55-A377-D17A9CFB767A}"/>
            </a:ext>
          </a:extLst>
        </xdr:cNvPr>
        <xdr:cNvSpPr/>
      </xdr:nvSpPr>
      <xdr:spPr>
        <a:xfrm>
          <a:off x="18605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159476</xdr:rowOff>
    </xdr:from>
    <xdr:to>
      <xdr:col>102</xdr:col>
      <xdr:colOff>114300</xdr:colOff>
      <xdr:row>107</xdr:row>
      <xdr:rowOff>162742</xdr:rowOff>
    </xdr:to>
    <xdr:cxnSp macro="">
      <xdr:nvCxnSpPr>
        <xdr:cNvPr id="826" name="直線コネクタ 825">
          <a:extLst>
            <a:ext uri="{FF2B5EF4-FFF2-40B4-BE49-F238E27FC236}">
              <a16:creationId xmlns:a16="http://schemas.microsoft.com/office/drawing/2014/main" id="{9443EB66-55A5-458D-B991-76C46A5491E9}"/>
            </a:ext>
          </a:extLst>
        </xdr:cNvPr>
        <xdr:cNvCxnSpPr/>
      </xdr:nvCxnSpPr>
      <xdr:spPr>
        <a:xfrm flipV="1">
          <a:off x="18656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27" name="n_1aveValue【庁舎】&#10;一人当たり面積">
          <a:extLst>
            <a:ext uri="{FF2B5EF4-FFF2-40B4-BE49-F238E27FC236}">
              <a16:creationId xmlns:a16="http://schemas.microsoft.com/office/drawing/2014/main" id="{847B611A-20E6-4CFC-A078-957753E1A55D}"/>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28" name="n_2aveValue【庁舎】&#10;一人当たり面積">
          <a:extLst>
            <a:ext uri="{FF2B5EF4-FFF2-40B4-BE49-F238E27FC236}">
              <a16:creationId xmlns:a16="http://schemas.microsoft.com/office/drawing/2014/main" id="{9BC5CB2E-6B76-44FF-9480-B5F30323985E}"/>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29" name="n_3aveValue【庁舎】&#10;一人当たり面積">
          <a:extLst>
            <a:ext uri="{FF2B5EF4-FFF2-40B4-BE49-F238E27FC236}">
              <a16:creationId xmlns:a16="http://schemas.microsoft.com/office/drawing/2014/main" id="{498416D2-298A-4851-9AFE-495C3E372B1E}"/>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30" name="n_4aveValue【庁舎】&#10;一人当たり面積">
          <a:extLst>
            <a:ext uri="{FF2B5EF4-FFF2-40B4-BE49-F238E27FC236}">
              <a16:creationId xmlns:a16="http://schemas.microsoft.com/office/drawing/2014/main" id="{4D8DD614-42D1-4AA5-96E3-61D5742CF858}"/>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31" name="n_1mainValue【庁舎】&#10;一人当たり面積">
          <a:extLst>
            <a:ext uri="{FF2B5EF4-FFF2-40B4-BE49-F238E27FC236}">
              <a16:creationId xmlns:a16="http://schemas.microsoft.com/office/drawing/2014/main" id="{D5DDFC27-051C-473D-8A8B-EBD42F168191}"/>
            </a:ext>
          </a:extLst>
        </xdr:cNvPr>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154050</xdr:rowOff>
    </xdr:from>
    <xdr:ext cx="469744" cy="259045"/>
    <xdr:sp macro="" textlink="">
      <xdr:nvSpPr>
        <xdr:cNvPr id="832" name="n_2mainValue【庁舎】&#10;一人当たり面積">
          <a:extLst>
            <a:ext uri="{FF2B5EF4-FFF2-40B4-BE49-F238E27FC236}">
              <a16:creationId xmlns:a16="http://schemas.microsoft.com/office/drawing/2014/main" id="{AABDB3E9-3AC6-491B-95BA-41FAAC14AE52}"/>
            </a:ext>
          </a:extLst>
        </xdr:cNvPr>
        <xdr:cNvSpPr txBox="1"/>
      </xdr:nvSpPr>
      <xdr:spPr>
        <a:xfrm>
          <a:off x="201994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29953</xdr:rowOff>
    </xdr:from>
    <xdr:ext cx="469744" cy="259045"/>
    <xdr:sp macro="" textlink="">
      <xdr:nvSpPr>
        <xdr:cNvPr id="833" name="n_3mainValue【庁舎】&#10;一人当たり面積">
          <a:extLst>
            <a:ext uri="{FF2B5EF4-FFF2-40B4-BE49-F238E27FC236}">
              <a16:creationId xmlns:a16="http://schemas.microsoft.com/office/drawing/2014/main" id="{A809B649-B514-4456-8A80-C57B4A185D59}"/>
            </a:ext>
          </a:extLst>
        </xdr:cNvPr>
        <xdr:cNvSpPr txBox="1"/>
      </xdr:nvSpPr>
      <xdr:spPr>
        <a:xfrm>
          <a:off x="19310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33219</xdr:rowOff>
    </xdr:from>
    <xdr:ext cx="469744" cy="259045"/>
    <xdr:sp macro="" textlink="">
      <xdr:nvSpPr>
        <xdr:cNvPr id="834" name="n_4mainValue【庁舎】&#10;一人当たり面積">
          <a:extLst>
            <a:ext uri="{FF2B5EF4-FFF2-40B4-BE49-F238E27FC236}">
              <a16:creationId xmlns:a16="http://schemas.microsoft.com/office/drawing/2014/main" id="{1B9EEE6E-5945-488A-9DB7-55B193946CAD}"/>
            </a:ext>
          </a:extLst>
        </xdr:cNvPr>
        <xdr:cNvSpPr txBox="1"/>
      </xdr:nvSpPr>
      <xdr:spPr>
        <a:xfrm>
          <a:off x="18421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5" name="正方形/長方形 834">
          <a:extLst>
            <a:ext uri="{FF2B5EF4-FFF2-40B4-BE49-F238E27FC236}">
              <a16:creationId xmlns:a16="http://schemas.microsoft.com/office/drawing/2014/main" id="{714DE765-C9B0-4E6F-B971-C75C9541CCF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6" name="正方形/長方形 835">
          <a:extLst>
            <a:ext uri="{FF2B5EF4-FFF2-40B4-BE49-F238E27FC236}">
              <a16:creationId xmlns:a16="http://schemas.microsoft.com/office/drawing/2014/main" id="{557E569D-CCBC-46F6-BF7B-1A18D16A2D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7" name="テキスト ボックス 836">
          <a:extLst>
            <a:ext uri="{FF2B5EF4-FFF2-40B4-BE49-F238E27FC236}">
              <a16:creationId xmlns:a16="http://schemas.microsoft.com/office/drawing/2014/main" id="{E6B9E73D-676F-4F18-8B3E-1BBA950844E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体育館については、令和元年度に大規模改修を実施したことにより、有形固定資産減価償却率は大きく減少している。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有形固定資産減価償却率が類似団体平均値を上回っている図書館や庁舎、市民会館については、その使用に支障は生じていないものの、建築後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年以上が経過していることから、計画的な長寿命化に取り組む必要がある。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18,523
18,197
107.34
12,073,683
11,725,376
347,382
6,400,136
12,160,346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歳入の根幹である市税収入が伸び悩む中、毎年度、実施計画の見直しを行い、投資的経費の抑制を図っている。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市税収入の徴収率は</a:t>
          </a:r>
          <a:r>
            <a:rPr lang="en-US" altLang="ja-JP" sz="1100">
              <a:solidFill>
                <a:schemeClr val="dk1"/>
              </a:solidFill>
              <a:effectLst/>
              <a:latin typeface="+mn-lt"/>
              <a:ea typeface="+mn-ea"/>
              <a:cs typeface="+mn-cs"/>
            </a:rPr>
            <a:t>95.3</a:t>
          </a:r>
          <a:r>
            <a:rPr lang="ja-JP" altLang="ja-JP" sz="1100">
              <a:solidFill>
                <a:schemeClr val="dk1"/>
              </a:solidFill>
              <a:effectLst/>
              <a:latin typeface="+mn-lt"/>
              <a:ea typeface="+mn-ea"/>
              <a:cs typeface="+mn-cs"/>
            </a:rPr>
            <a:t>％と前年度と比較し</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ポイント増加したものの、社会福祉費や高齢者保健福祉費、公債費など</a:t>
          </a:r>
          <a:r>
            <a:rPr lang="ja-JP" altLang="en-US" sz="1100">
              <a:solidFill>
                <a:schemeClr val="dk1"/>
              </a:solidFill>
              <a:effectLst/>
              <a:latin typeface="+mn-lt"/>
              <a:ea typeface="+mn-ea"/>
              <a:cs typeface="+mn-cs"/>
            </a:rPr>
            <a:t>の増加により</a:t>
          </a:r>
          <a:r>
            <a:rPr lang="ja-JP" altLang="ja-JP" sz="1100">
              <a:solidFill>
                <a:schemeClr val="dk1"/>
              </a:solidFill>
              <a:effectLst/>
              <a:latin typeface="+mn-lt"/>
              <a:ea typeface="+mn-ea"/>
              <a:cs typeface="+mn-cs"/>
            </a:rPr>
            <a:t>歳出も増となっているため、財政力指数としてはほぼ横ばいとなった。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基準財政需要額が増加する一方、人口減などの要因から基準財政収入額は減少していくことが見込まれるため、引き続き自主財源の確保に努めていく。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扶助費や</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繰出金の増額から、経常経費充当一般財源</a:t>
          </a:r>
          <a:r>
            <a:rPr kumimoji="1" lang="ja-JP" altLang="en-US" sz="1100">
              <a:solidFill>
                <a:schemeClr val="dk1"/>
              </a:solidFill>
              <a:effectLst/>
              <a:latin typeface="+mn-lt"/>
              <a:ea typeface="+mn-ea"/>
              <a:cs typeface="+mn-cs"/>
            </a:rPr>
            <a:t>は増となったものの、</a:t>
          </a:r>
          <a:r>
            <a:rPr kumimoji="1" lang="ja-JP" altLang="ja-JP" sz="1100">
              <a:solidFill>
                <a:schemeClr val="dk1"/>
              </a:solidFill>
              <a:effectLst/>
              <a:latin typeface="+mn-lt"/>
              <a:ea typeface="+mn-ea"/>
              <a:cs typeface="+mn-cs"/>
            </a:rPr>
            <a:t>地方税や</a:t>
          </a:r>
          <a:r>
            <a:rPr kumimoji="1" lang="ja-JP" altLang="en-US" sz="1100">
              <a:solidFill>
                <a:schemeClr val="dk1"/>
              </a:solidFill>
              <a:effectLst/>
              <a:latin typeface="+mn-lt"/>
              <a:ea typeface="+mn-ea"/>
              <a:cs typeface="+mn-cs"/>
            </a:rPr>
            <a:t>地方譲与税、</a:t>
          </a:r>
          <a:r>
            <a:rPr kumimoji="1" lang="ja-JP" altLang="ja-JP" sz="1100">
              <a:solidFill>
                <a:schemeClr val="dk1"/>
              </a:solidFill>
              <a:effectLst/>
              <a:latin typeface="+mn-lt"/>
              <a:ea typeface="+mn-ea"/>
              <a:cs typeface="+mn-cs"/>
            </a:rPr>
            <a:t>普通交付税などの増収により、</a:t>
          </a:r>
          <a:r>
            <a:rPr kumimoji="1" lang="ja-JP" altLang="en-US" sz="1100">
              <a:solidFill>
                <a:schemeClr val="dk1"/>
              </a:solidFill>
              <a:effectLst/>
              <a:latin typeface="+mn-lt"/>
              <a:ea typeface="+mn-ea"/>
              <a:cs typeface="+mn-cs"/>
            </a:rPr>
            <a:t>経常一般財源等が</a:t>
          </a:r>
          <a:r>
            <a:rPr kumimoji="1" lang="ja-JP" altLang="ja-JP" sz="1100">
              <a:solidFill>
                <a:schemeClr val="dk1"/>
              </a:solidFill>
              <a:effectLst/>
              <a:latin typeface="+mn-lt"/>
              <a:ea typeface="+mn-ea"/>
              <a:cs typeface="+mn-cs"/>
            </a:rPr>
            <a:t>ぞれ以上に増となったため、昨年度に比べ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類似団体平均、全国平均よりも低い水準ではあるものの、依然として</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に近い値で推移している</a:t>
          </a:r>
          <a:r>
            <a:rPr kumimoji="1" lang="ja-JP" altLang="ja-JP" sz="1100">
              <a:solidFill>
                <a:schemeClr val="dk1"/>
              </a:solidFill>
              <a:effectLst/>
              <a:latin typeface="+mn-lt"/>
              <a:ea typeface="+mn-ea"/>
              <a:cs typeface="+mn-cs"/>
            </a:rPr>
            <a:t>ことから、引き続き経常経費の</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145143</xdr:rowOff>
    </xdr:from>
    <xdr:to>
      <xdr:col>23</xdr:col>
      <xdr:colOff>133350</xdr:colOff>
      <xdr:row>59</xdr:row>
      <xdr:rowOff>155484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6069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59</xdr:row>
      <xdr:rowOff>155484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641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103777</xdr:rowOff>
    </xdr:from>
    <xdr:to>
      <xdr:col>15</xdr:col>
      <xdr:colOff>82550</xdr:colOff>
      <xdr:row>59</xdr:row>
      <xdr:rowOff>148590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1932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10704</xdr:rowOff>
    </xdr:from>
    <xdr:to>
      <xdr:col>11</xdr:col>
      <xdr:colOff>31750</xdr:colOff>
      <xdr:row>59</xdr:row>
      <xdr:rowOff>103777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2625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94343</xdr:rowOff>
    </xdr:from>
    <xdr:to>
      <xdr:col>23</xdr:col>
      <xdr:colOff>184150</xdr:colOff>
      <xdr:row>60</xdr:row>
      <xdr:rowOff>24493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110870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104684</xdr:rowOff>
    </xdr:from>
    <xdr:to>
      <xdr:col>19</xdr:col>
      <xdr:colOff>184150</xdr:colOff>
      <xdr:row>60</xdr:row>
      <xdr:rowOff>34834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45011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97790</xdr:rowOff>
    </xdr:from>
    <xdr:to>
      <xdr:col>15</xdr:col>
      <xdr:colOff>133350</xdr:colOff>
      <xdr:row>60</xdr:row>
      <xdr:rowOff>27940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38117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52977</xdr:rowOff>
    </xdr:from>
    <xdr:to>
      <xdr:col>11</xdr:col>
      <xdr:colOff>82550</xdr:colOff>
      <xdr:row>59</xdr:row>
      <xdr:rowOff>154577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164754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131354</xdr:rowOff>
    </xdr:from>
    <xdr:to>
      <xdr:col>7</xdr:col>
      <xdr:colOff>31750</xdr:colOff>
      <xdr:row>59</xdr:row>
      <xdr:rowOff>61504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71681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人当たりの人件費・物件費等の合計額が類似団体平均を上回っている主要因は、４つの有人離島を抱えているという本市の地理的な特殊要因による、小学校や中学校、保育所、診療所などの公共施設の点在に伴う職員配置や施設の維持管理に係る経費に加え、消防業務を直営で行っていることに伴う人件費の増嵩によるものである。</a:t>
          </a:r>
          <a:endParaRPr lang="ja-JP" altLang="ja-JP" sz="1400">
            <a:effectLst/>
          </a:endParaRPr>
        </a:p>
        <a:p>
          <a:r>
            <a:rPr kumimoji="1" lang="ja-JP" altLang="ja-JP" sz="1100">
              <a:solidFill>
                <a:schemeClr val="dk1"/>
              </a:solidFill>
              <a:effectLst/>
              <a:latin typeface="+mn-lt"/>
              <a:ea typeface="+mn-ea"/>
              <a:cs typeface="+mn-cs"/>
            </a:rPr>
            <a:t>　今後も、「職員定数管理計画」に基づき、サービスの提供に支障をきたさないよう、適切な定数管理に努める。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4938</xdr:rowOff>
    </xdr:from>
    <xdr:to>
      <xdr:col>23</xdr:col>
      <xdr:colOff>133350</xdr:colOff>
      <xdr:row>83</xdr:row>
      <xdr:rowOff>8192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35288"/>
          <a:ext cx="8382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161677</xdr:rowOff>
    </xdr:from>
    <xdr:to>
      <xdr:col>19</xdr:col>
      <xdr:colOff>133350</xdr:colOff>
      <xdr:row>83</xdr:row>
      <xdr:rowOff>4938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20577"/>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139188</xdr:rowOff>
    </xdr:from>
    <xdr:to>
      <xdr:col>15</xdr:col>
      <xdr:colOff>82550</xdr:colOff>
      <xdr:row>82</xdr:row>
      <xdr:rowOff>161677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98088"/>
          <a:ext cx="889000" cy="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139188</xdr:rowOff>
    </xdr:from>
    <xdr:to>
      <xdr:col>11</xdr:col>
      <xdr:colOff>31750</xdr:colOff>
      <xdr:row>82</xdr:row>
      <xdr:rowOff>159396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98088"/>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128842</xdr:rowOff>
    </xdr:from>
    <xdr:to>
      <xdr:col>23</xdr:col>
      <xdr:colOff>184150</xdr:colOff>
      <xdr:row>83</xdr:row>
      <xdr:rowOff>58992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8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100919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5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125588</xdr:rowOff>
    </xdr:from>
    <xdr:to>
      <xdr:col>19</xdr:col>
      <xdr:colOff>184150</xdr:colOff>
      <xdr:row>83</xdr:row>
      <xdr:rowOff>55738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8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40515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7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110877</xdr:rowOff>
    </xdr:from>
    <xdr:to>
      <xdr:col>15</xdr:col>
      <xdr:colOff>133350</xdr:colOff>
      <xdr:row>83</xdr:row>
      <xdr:rowOff>41027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6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25804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5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88388</xdr:rowOff>
    </xdr:from>
    <xdr:to>
      <xdr:col>11</xdr:col>
      <xdr:colOff>82550</xdr:colOff>
      <xdr:row>83</xdr:row>
      <xdr:rowOff>18538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3315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3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108596</xdr:rowOff>
    </xdr:from>
    <xdr:to>
      <xdr:col>7</xdr:col>
      <xdr:colOff>31750</xdr:colOff>
      <xdr:row>83</xdr:row>
      <xdr:rowOff>38746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6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23523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5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96.1</a:t>
          </a:r>
          <a:r>
            <a:rPr kumimoji="1" lang="ja-JP" altLang="ja-JP" sz="1100">
              <a:solidFill>
                <a:schemeClr val="dk1"/>
              </a:solidFill>
              <a:effectLst/>
              <a:latin typeface="+mn-lt"/>
              <a:ea typeface="+mn-ea"/>
              <a:cs typeface="+mn-cs"/>
            </a:rPr>
            <a:t>と前年度</a:t>
          </a:r>
          <a:r>
            <a:rPr kumimoji="1" lang="ja-JP" altLang="en-US" sz="1100">
              <a:solidFill>
                <a:schemeClr val="dk1"/>
              </a:solidFill>
              <a:effectLst/>
              <a:latin typeface="+mn-lt"/>
              <a:ea typeface="+mn-ea"/>
              <a:cs typeface="+mn-cs"/>
            </a:rPr>
            <a:t>と同様の値となった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今後も、人事院勧告及び公務員制度改革の動向に注視し、給与の適正化に努める。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45155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1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58561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1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85372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3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152400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586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４つの有人離島を抱えているという本市の地理的な事情から、診療所及び保育所などの公共施設と相応の職員配置が不可欠であり、類似団体平均、全国平均及び三重県平均を上回っている。</a:t>
          </a:r>
          <a:endParaRPr lang="ja-JP" altLang="ja-JP" sz="1400">
            <a:effectLst/>
          </a:endParaRPr>
        </a:p>
        <a:p>
          <a:r>
            <a:rPr kumimoji="1" lang="ja-JP" altLang="ja-JP" sz="1100">
              <a:solidFill>
                <a:schemeClr val="dk1"/>
              </a:solidFill>
              <a:effectLst/>
              <a:latin typeface="+mn-lt"/>
              <a:ea typeface="+mn-ea"/>
              <a:cs typeface="+mn-cs"/>
            </a:rPr>
            <a:t>　「職員定数管理計画」に基づき、サービスの提供に支障をきたさないよう、適正な定数管理に努める。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20501</xdr:rowOff>
    </xdr:from>
    <xdr:to>
      <xdr:col>81</xdr:col>
      <xdr:colOff>44450</xdr:colOff>
      <xdr:row>66</xdr:row>
      <xdr:rowOff>41184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33620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20501</xdr:rowOff>
    </xdr:from>
    <xdr:to>
      <xdr:col>77</xdr:col>
      <xdr:colOff>44450</xdr:colOff>
      <xdr:row>66</xdr:row>
      <xdr:rowOff>28545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133620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136797</xdr:rowOff>
    </xdr:from>
    <xdr:to>
      <xdr:col>72</xdr:col>
      <xdr:colOff>203200</xdr:colOff>
      <xdr:row>66</xdr:row>
      <xdr:rowOff>28545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281047"/>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136797</xdr:rowOff>
    </xdr:from>
    <xdr:to>
      <xdr:col>68</xdr:col>
      <xdr:colOff>152400</xdr:colOff>
      <xdr:row>65</xdr:row>
      <xdr:rowOff>150585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12810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161834</xdr:rowOff>
    </xdr:from>
    <xdr:to>
      <xdr:col>81</xdr:col>
      <xdr:colOff>95250</xdr:colOff>
      <xdr:row>66</xdr:row>
      <xdr:rowOff>91984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133911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2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141151</xdr:rowOff>
    </xdr:from>
    <xdr:to>
      <xdr:col>77</xdr:col>
      <xdr:colOff>95250</xdr:colOff>
      <xdr:row>66</xdr:row>
      <xdr:rowOff>71301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56078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371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149195</xdr:rowOff>
    </xdr:from>
    <xdr:to>
      <xdr:col>73</xdr:col>
      <xdr:colOff>44450</xdr:colOff>
      <xdr:row>66</xdr:row>
      <xdr:rowOff>79345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29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64122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37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85997</xdr:rowOff>
    </xdr:from>
    <xdr:to>
      <xdr:col>68</xdr:col>
      <xdr:colOff>203200</xdr:colOff>
      <xdr:row>66</xdr:row>
      <xdr:rowOff>16147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2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924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31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99785</xdr:rowOff>
    </xdr:from>
    <xdr:to>
      <xdr:col>64</xdr:col>
      <xdr:colOff>152400</xdr:colOff>
      <xdr:row>66</xdr:row>
      <xdr:rowOff>29935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14712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実質公債費率は、</a:t>
          </a:r>
          <a:r>
            <a:rPr kumimoji="1" lang="ja-JP" altLang="en-US" sz="1100">
              <a:solidFill>
                <a:schemeClr val="dk1"/>
              </a:solidFill>
              <a:effectLst/>
              <a:latin typeface="+mn-lt"/>
              <a:ea typeface="+mn-ea"/>
              <a:cs typeface="+mn-cs"/>
            </a:rPr>
            <a:t>元利償還金</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％となり、昨年度より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これにより、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を上回ることとなったため、</a:t>
          </a:r>
          <a:r>
            <a:rPr kumimoji="1" lang="ja-JP" altLang="ja-JP" sz="1100">
              <a:solidFill>
                <a:schemeClr val="dk1"/>
              </a:solidFill>
              <a:effectLst/>
              <a:latin typeface="+mn-lt"/>
              <a:ea typeface="+mn-ea"/>
              <a:cs typeface="+mn-cs"/>
            </a:rPr>
            <a:t>投資的経費の抑制を図るなど、起債に大きく依存することのない財政運営に努める。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20003</xdr:rowOff>
    </xdr:from>
    <xdr:to>
      <xdr:col>81</xdr:col>
      <xdr:colOff>44450</xdr:colOff>
      <xdr:row>37</xdr:row>
      <xdr:rowOff>30057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36365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3916</xdr:rowOff>
    </xdr:from>
    <xdr:to>
      <xdr:col>77</xdr:col>
      <xdr:colOff>44450</xdr:colOff>
      <xdr:row>37</xdr:row>
      <xdr:rowOff>20003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34756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163301</xdr:rowOff>
    </xdr:from>
    <xdr:to>
      <xdr:col>72</xdr:col>
      <xdr:colOff>203200</xdr:colOff>
      <xdr:row>37</xdr:row>
      <xdr:rowOff>3916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3355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163301</xdr:rowOff>
    </xdr:from>
    <xdr:to>
      <xdr:col>68</xdr:col>
      <xdr:colOff>152400</xdr:colOff>
      <xdr:row>36</xdr:row>
      <xdr:rowOff>165312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355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122784</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29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140653</xdr:rowOff>
    </xdr:from>
    <xdr:to>
      <xdr:col>77</xdr:col>
      <xdr:colOff>95250</xdr:colOff>
      <xdr:row>37</xdr:row>
      <xdr:rowOff>70803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80980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8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124566</xdr:rowOff>
    </xdr:from>
    <xdr:to>
      <xdr:col>73</xdr:col>
      <xdr:colOff>44450</xdr:colOff>
      <xdr:row>37</xdr:row>
      <xdr:rowOff>54716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64893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112501</xdr:rowOff>
    </xdr:from>
    <xdr:to>
      <xdr:col>68</xdr:col>
      <xdr:colOff>203200</xdr:colOff>
      <xdr:row>37</xdr:row>
      <xdr:rowOff>42651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54839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将来負担比率は、地方債現在高</a:t>
          </a:r>
          <a:r>
            <a:rPr kumimoji="1" lang="ja-JP" altLang="en-US" sz="1100">
              <a:solidFill>
                <a:schemeClr val="dk1"/>
              </a:solidFill>
              <a:effectLst/>
              <a:latin typeface="+mn-lt"/>
              <a:ea typeface="+mn-ea"/>
              <a:cs typeface="+mn-cs"/>
            </a:rPr>
            <a:t>は増となったものの、一部事務組合負担等見込額、退職手当負担見込額が減</a:t>
          </a:r>
          <a:r>
            <a:rPr kumimoji="1" lang="ja-JP" altLang="ja-JP" sz="1100">
              <a:solidFill>
                <a:schemeClr val="dk1"/>
              </a:solidFill>
              <a:effectLst/>
              <a:latin typeface="+mn-lt"/>
              <a:ea typeface="+mn-ea"/>
              <a:cs typeface="+mn-cs"/>
            </a:rPr>
            <a:t>となったことから、将来負担額が減少したことに加え、標準財政規模が増となったことから、前年度と比較し</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ポイントの減となった。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しかし、依然として、類似団体平均、全国平均及び三重県平均より高い水準となっていることから、投資的経費の抑制を図るなど、後世への負担を少しでも軽減するよう、財政の健全化に努める。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50271</xdr:rowOff>
    </xdr:from>
    <xdr:to>
      <xdr:col>81</xdr:col>
      <xdr:colOff>44450</xdr:colOff>
      <xdr:row>15</xdr:row>
      <xdr:rowOff>65553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622021"/>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65553</xdr:rowOff>
    </xdr:from>
    <xdr:to>
      <xdr:col>77</xdr:col>
      <xdr:colOff>44450</xdr:colOff>
      <xdr:row>15</xdr:row>
      <xdr:rowOff>77618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373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77618</xdr:rowOff>
    </xdr:from>
    <xdr:to>
      <xdr:col>72</xdr:col>
      <xdr:colOff>203200</xdr:colOff>
      <xdr:row>15</xdr:row>
      <xdr:rowOff>102552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649368"/>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102552</xdr:rowOff>
    </xdr:from>
    <xdr:to>
      <xdr:col>68</xdr:col>
      <xdr:colOff>152400</xdr:colOff>
      <xdr:row>15</xdr:row>
      <xdr:rowOff>123867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674302"/>
          <a:ext cx="8890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170921</xdr:rowOff>
    </xdr:from>
    <xdr:to>
      <xdr:col>81</xdr:col>
      <xdr:colOff>95250</xdr:colOff>
      <xdr:row>15</xdr:row>
      <xdr:rowOff>101071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142998</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14753</xdr:rowOff>
    </xdr:from>
    <xdr:to>
      <xdr:col>77</xdr:col>
      <xdr:colOff>95250</xdr:colOff>
      <xdr:row>15</xdr:row>
      <xdr:rowOff>116353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101130</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672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26818</xdr:rowOff>
    </xdr:from>
    <xdr:to>
      <xdr:col>73</xdr:col>
      <xdr:colOff>44450</xdr:colOff>
      <xdr:row>15</xdr:row>
      <xdr:rowOff>128418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113195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6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51752</xdr:rowOff>
    </xdr:from>
    <xdr:to>
      <xdr:col>68</xdr:col>
      <xdr:colOff>203200</xdr:colOff>
      <xdr:row>15</xdr:row>
      <xdr:rowOff>153352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2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138129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0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73067</xdr:rowOff>
    </xdr:from>
    <xdr:to>
      <xdr:col>64</xdr:col>
      <xdr:colOff>152400</xdr:colOff>
      <xdr:row>16</xdr:row>
      <xdr:rowOff>3217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159444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18,523
18,197
107.34
12,073,683
11,725,376
347,382
6,400,136
12,160,346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退職手当の減などの要因により</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ポイントの減となったが、</a:t>
          </a:r>
          <a:r>
            <a:rPr kumimoji="1" lang="ja-JP" altLang="ja-JP" sz="1100">
              <a:solidFill>
                <a:schemeClr val="dk1"/>
              </a:solidFill>
              <a:effectLst/>
              <a:latin typeface="+mn-lt"/>
              <a:ea typeface="+mn-ea"/>
              <a:cs typeface="+mn-cs"/>
            </a:rPr>
            <a:t>４つの有人離島を抱えているという本市の地理的な事情から、診療所及び保育所などの公共施設と相応の職員配置が不可欠であり、類似団体より高い水準となっている。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「職員定数管理計画」に基づき、サービスの提供に支障をきたさないよう、適正な定数管理に努め、人件費の抑制を図る。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40</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945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43180</xdr:rowOff>
    </xdr:from>
    <xdr:to>
      <xdr:col>19</xdr:col>
      <xdr:colOff>187325</xdr:colOff>
      <xdr:row>40</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01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50800</xdr:rowOff>
    </xdr:from>
    <xdr:to>
      <xdr:col>15</xdr:col>
      <xdr:colOff>98425</xdr:colOff>
      <xdr:row>40</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0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27940</xdr:rowOff>
    </xdr:from>
    <xdr:to>
      <xdr:col>11</xdr:col>
      <xdr:colOff>9525</xdr:colOff>
      <xdr:row>40</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85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163830</xdr:rowOff>
    </xdr:from>
    <xdr:to>
      <xdr:col>20</xdr:col>
      <xdr:colOff>38100</xdr:colOff>
      <xdr:row>40</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76200</xdr:rowOff>
    </xdr:from>
    <xdr:to>
      <xdr:col>11</xdr:col>
      <xdr:colOff>60325</xdr:colOff>
      <xdr:row>41</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148590</xdr:rowOff>
    </xdr:from>
    <xdr:to>
      <xdr:col>6</xdr:col>
      <xdr:colOff>171450</xdr:colOff>
      <xdr:row>40</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プレミアム付商品券事業の皆増などにより、</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ポイントの増となったが、</a:t>
          </a:r>
          <a:r>
            <a:rPr kumimoji="1" lang="ja-JP" altLang="ja-JP" sz="1100">
              <a:solidFill>
                <a:schemeClr val="dk1"/>
              </a:solidFill>
              <a:effectLst/>
              <a:latin typeface="+mn-lt"/>
              <a:ea typeface="+mn-ea"/>
              <a:cs typeface="+mn-cs"/>
            </a:rPr>
            <a:t>全国平均及び三重県平均を下回っている。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今後も、徹底した歳出の見直しを行い、経費の縮減に努める。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37193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300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15421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30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15421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08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16</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子ども医療費公費負担事業やいきいきお出かけ券事業が減となったものの、</a:t>
          </a:r>
          <a:r>
            <a:rPr kumimoji="1" lang="ja-JP" altLang="ja-JP" sz="1100">
              <a:solidFill>
                <a:schemeClr val="dk1"/>
              </a:solidFill>
              <a:effectLst/>
              <a:latin typeface="+mn-lt"/>
              <a:ea typeface="+mn-ea"/>
              <a:cs typeface="+mn-cs"/>
            </a:rPr>
            <a:t>障害者自立支援給付事業</a:t>
          </a:r>
          <a:r>
            <a:rPr kumimoji="1" lang="ja-JP" altLang="en-US" sz="1100">
              <a:solidFill>
                <a:schemeClr val="dk1"/>
              </a:solidFill>
              <a:effectLst/>
              <a:latin typeface="+mn-lt"/>
              <a:ea typeface="+mn-ea"/>
              <a:cs typeface="+mn-cs"/>
            </a:rPr>
            <a:t>や児童扶養手当事業等が増となったこと</a:t>
          </a:r>
          <a:r>
            <a:rPr kumimoji="1" lang="ja-JP" altLang="ja-JP" sz="1100">
              <a:solidFill>
                <a:schemeClr val="dk1"/>
              </a:solidFill>
              <a:effectLst/>
              <a:latin typeface="+mn-lt"/>
              <a:ea typeface="+mn-ea"/>
              <a:cs typeface="+mn-cs"/>
            </a:rPr>
            <a:t>等の要因から、昨年度より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類似団体平均、全国平均及び三重県平均より低い水準にあるものの、今後上昇傾向になることが予想されるため、その動向に注視していく必要がある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55</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961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137885</xdr:rowOff>
    </xdr:from>
    <xdr:to>
      <xdr:col>19</xdr:col>
      <xdr:colOff>187325</xdr:colOff>
      <xdr:row>54</xdr:row>
      <xdr:rowOff>148772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9978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407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9978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39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97972</xdr:rowOff>
    </xdr:from>
    <xdr:to>
      <xdr:col>15</xdr:col>
      <xdr:colOff>149225</xdr:colOff>
      <xdr:row>55</xdr:row>
      <xdr:rowOff>28122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となり、類似団体平均、全国平均及び三重県平均より低い水準となっている。</a:t>
          </a:r>
          <a:endParaRPr lang="ja-JP" altLang="ja-JP" sz="1400">
            <a:effectLst/>
          </a:endParaRPr>
        </a:p>
        <a:p>
          <a:r>
            <a:rPr kumimoji="1" lang="ja-JP" altLang="ja-JP" sz="1100">
              <a:solidFill>
                <a:schemeClr val="dk1"/>
              </a:solidFill>
              <a:effectLst/>
              <a:latin typeface="+mn-lt"/>
              <a:ea typeface="+mn-ea"/>
              <a:cs typeface="+mn-cs"/>
            </a:rPr>
            <a:t>　医療、介護などの特別会計への繰出金については、年々増加傾向となっていることから、それぞれの会計において、財源確保に取り組みながら、一般会計からの繰出金の負担軽減を図っていく。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55</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83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55</xdr:row>
      <xdr:rowOff>168910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168910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55</xdr:row>
      <xdr:rowOff>130810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45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ごみ処理施設建設に伴う償還金の影響により、鳥羽志勢広域連合への分担金が増加したこと等により、昨年度より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類似団体平均、全国平均及び三重県平均より低い水準となっているものの、今後数年間は広域連合への負担金が高止まりするため、全体のバランスも考慮しながら、大きく増加しないように努める。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65278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56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56134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34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35</xdr:row>
      <xdr:rowOff>33274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608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34</xdr:row>
      <xdr:rowOff>136144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80772</xdr:rowOff>
    </xdr:from>
    <xdr:to>
      <xdr:col>69</xdr:col>
      <xdr:colOff>142875</xdr:colOff>
      <xdr:row>35</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21099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公共事業等債の償還額が減となったものの、過疎対策事業債などの償還額が増となったことから、昨年度と同様の</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％となった。</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過疎対策事業債の償還額の増が見込まれるが、類似団体平均、全国平均及び三重県平均より高い水準にあるため、事業内容等の精査を行い、起債に大きく依存することがないよう、より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33655</xdr:rowOff>
    </xdr:from>
    <xdr:to>
      <xdr:col>24</xdr:col>
      <xdr:colOff>25400</xdr:colOff>
      <xdr:row>75</xdr:row>
      <xdr:rowOff>33655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892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33655</xdr:rowOff>
    </xdr:from>
    <xdr:to>
      <xdr:col>19</xdr:col>
      <xdr:colOff>187325</xdr:colOff>
      <xdr:row>75</xdr:row>
      <xdr:rowOff>33655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892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27940</xdr:rowOff>
    </xdr:from>
    <xdr:to>
      <xdr:col>15</xdr:col>
      <xdr:colOff>98425</xdr:colOff>
      <xdr:row>75</xdr:row>
      <xdr:rowOff>33655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8866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27940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8676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154305</xdr:rowOff>
    </xdr:from>
    <xdr:to>
      <xdr:col>24</xdr:col>
      <xdr:colOff>76200</xdr:colOff>
      <xdr:row>75</xdr:row>
      <xdr:rowOff>84455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126382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1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154305</xdr:rowOff>
    </xdr:from>
    <xdr:to>
      <xdr:col>20</xdr:col>
      <xdr:colOff>38100</xdr:colOff>
      <xdr:row>75</xdr:row>
      <xdr:rowOff>84455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69232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2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154305</xdr:rowOff>
    </xdr:from>
    <xdr:to>
      <xdr:col>15</xdr:col>
      <xdr:colOff>149225</xdr:colOff>
      <xdr:row>75</xdr:row>
      <xdr:rowOff>84455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69232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63517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69.4%</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類似団体平均、全国平均及び三重県平均より低い水準となっている。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69.4</a:t>
          </a:r>
          <a:r>
            <a:rPr kumimoji="1" lang="ja-JP" altLang="ja-JP" sz="1100">
              <a:solidFill>
                <a:schemeClr val="dk1"/>
              </a:solidFill>
              <a:effectLst/>
              <a:latin typeface="+mn-lt"/>
              <a:ea typeface="+mn-ea"/>
              <a:cs typeface="+mn-cs"/>
            </a:rPr>
            <a:t>％のうち、最も高い割合となっている人件費については、「職員定数管理計画」に基づき、適正な人件費に抑制するよう取り組んでいくとともに、物件費についても経費縮減に取り組み、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75</xdr:row>
      <xdr:rowOff>170435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0154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75</xdr:row>
      <xdr:rowOff>170435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200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161289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74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37846</xdr:rowOff>
    </xdr:from>
    <xdr:to>
      <xdr:col>69</xdr:col>
      <xdr:colOff>92075</xdr:colOff>
      <xdr:row>75</xdr:row>
      <xdr:rowOff>115570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896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98823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44552</xdr:rowOff>
    </xdr:from>
    <xdr:to>
      <xdr:col>29</xdr:col>
      <xdr:colOff>127000</xdr:colOff>
      <xdr:row>15</xdr:row>
      <xdr:rowOff>50800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63927"/>
          <a:ext cx="647700" cy="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50800</xdr:rowOff>
    </xdr:from>
    <xdr:to>
      <xdr:col>26</xdr:col>
      <xdr:colOff>50800</xdr:colOff>
      <xdr:row>15</xdr:row>
      <xdr:rowOff>97028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70175"/>
          <a:ext cx="698500" cy="46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97028</xdr:rowOff>
    </xdr:from>
    <xdr:to>
      <xdr:col>22</xdr:col>
      <xdr:colOff>114300</xdr:colOff>
      <xdr:row>15</xdr:row>
      <xdr:rowOff>118961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16403"/>
          <a:ext cx="698500" cy="21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81534</xdr:rowOff>
    </xdr:from>
    <xdr:to>
      <xdr:col>18</xdr:col>
      <xdr:colOff>177800</xdr:colOff>
      <xdr:row>15</xdr:row>
      <xdr:rowOff>118961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00909"/>
          <a:ext cx="698500" cy="37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165202</xdr:rowOff>
    </xdr:from>
    <xdr:to>
      <xdr:col>29</xdr:col>
      <xdr:colOff>177800</xdr:colOff>
      <xdr:row>15</xdr:row>
      <xdr:rowOff>95352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1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10279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5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0</xdr:rowOff>
    </xdr:from>
    <xdr:to>
      <xdr:col>26</xdr:col>
      <xdr:colOff>101600</xdr:colOff>
      <xdr:row>15</xdr:row>
      <xdr:rowOff>101600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1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111777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46228</xdr:rowOff>
    </xdr:from>
    <xdr:to>
      <xdr:col>22</xdr:col>
      <xdr:colOff>165100</xdr:colOff>
      <xdr:row>15</xdr:row>
      <xdr:rowOff>147828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65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158005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68161</xdr:rowOff>
    </xdr:from>
    <xdr:to>
      <xdr:col>19</xdr:col>
      <xdr:colOff>38100</xdr:colOff>
      <xdr:row>15</xdr:row>
      <xdr:rowOff>169761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8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8488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5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30734</xdr:rowOff>
    </xdr:from>
    <xdr:to>
      <xdr:col>15</xdr:col>
      <xdr:colOff>101600</xdr:colOff>
      <xdr:row>15</xdr:row>
      <xdr:rowOff>132334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5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142511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325338</xdr:rowOff>
    </xdr:from>
    <xdr:to>
      <xdr:col>29</xdr:col>
      <xdr:colOff>127000</xdr:colOff>
      <xdr:row>37</xdr:row>
      <xdr:rowOff>327006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50038"/>
          <a:ext cx="647700" cy="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311783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36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325338</xdr:rowOff>
    </xdr:from>
    <xdr:to>
      <xdr:col>26</xdr:col>
      <xdr:colOff>50800</xdr:colOff>
      <xdr:row>37</xdr:row>
      <xdr:rowOff>329143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50038"/>
          <a:ext cx="698500" cy="3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329143</xdr:rowOff>
    </xdr:from>
    <xdr:to>
      <xdr:col>22</xdr:col>
      <xdr:colOff>114300</xdr:colOff>
      <xdr:row>38</xdr:row>
      <xdr:rowOff>7042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53843"/>
          <a:ext cx="698500" cy="20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7042</xdr:rowOff>
    </xdr:from>
    <xdr:to>
      <xdr:col>18</xdr:col>
      <xdr:colOff>177800</xdr:colOff>
      <xdr:row>38</xdr:row>
      <xdr:rowOff>14178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74642"/>
          <a:ext cx="698500" cy="7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276206</xdr:rowOff>
    </xdr:from>
    <xdr:to>
      <xdr:col>29</xdr:col>
      <xdr:colOff>177800</xdr:colOff>
      <xdr:row>38</xdr:row>
      <xdr:rowOff>34906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0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121283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4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274538</xdr:rowOff>
    </xdr:from>
    <xdr:to>
      <xdr:col>26</xdr:col>
      <xdr:colOff>101600</xdr:colOff>
      <xdr:row>38</xdr:row>
      <xdr:rowOff>33238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9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43415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68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278343</xdr:rowOff>
    </xdr:from>
    <xdr:to>
      <xdr:col>22</xdr:col>
      <xdr:colOff>165100</xdr:colOff>
      <xdr:row>38</xdr:row>
      <xdr:rowOff>37043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03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47220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7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299142</xdr:rowOff>
    </xdr:from>
    <xdr:to>
      <xdr:col>19</xdr:col>
      <xdr:colOff>38100</xdr:colOff>
      <xdr:row>38</xdr:row>
      <xdr:rowOff>57842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3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42619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1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306278</xdr:rowOff>
    </xdr:from>
    <xdr:to>
      <xdr:col>15</xdr:col>
      <xdr:colOff>101600</xdr:colOff>
      <xdr:row>38</xdr:row>
      <xdr:rowOff>64978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3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49755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1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18,523
18,197
107.34
12,073,683
11,725,376
347,382
6,400,136
12,160,346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10345</xdr:rowOff>
    </xdr:from>
    <xdr:to>
      <xdr:col>24</xdr:col>
      <xdr:colOff>63500</xdr:colOff>
      <xdr:row>33</xdr:row>
      <xdr:rowOff>104038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668195"/>
          <a:ext cx="838200" cy="9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10345</xdr:rowOff>
    </xdr:from>
    <xdr:to>
      <xdr:col>19</xdr:col>
      <xdr:colOff>177800</xdr:colOff>
      <xdr:row>33</xdr:row>
      <xdr:rowOff>103418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68195"/>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103418</xdr:rowOff>
    </xdr:from>
    <xdr:to>
      <xdr:col>15</xdr:col>
      <xdr:colOff>50800</xdr:colOff>
      <xdr:row>33</xdr:row>
      <xdr:rowOff>117025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61268"/>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117025</xdr:rowOff>
    </xdr:from>
    <xdr:to>
      <xdr:col>10</xdr:col>
      <xdr:colOff>114300</xdr:colOff>
      <xdr:row>33</xdr:row>
      <xdr:rowOff>132254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74875"/>
          <a:ext cx="8890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53238</xdr:rowOff>
    </xdr:from>
    <xdr:to>
      <xdr:col>24</xdr:col>
      <xdr:colOff>114300</xdr:colOff>
      <xdr:row>33</xdr:row>
      <xdr:rowOff>154838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76115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6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130995</xdr:rowOff>
    </xdr:from>
    <xdr:to>
      <xdr:col>20</xdr:col>
      <xdr:colOff>38100</xdr:colOff>
      <xdr:row>33</xdr:row>
      <xdr:rowOff>61145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77672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9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52618</xdr:rowOff>
    </xdr:from>
    <xdr:to>
      <xdr:col>15</xdr:col>
      <xdr:colOff>101600</xdr:colOff>
      <xdr:row>33</xdr:row>
      <xdr:rowOff>154218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1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170745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8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66225</xdr:rowOff>
    </xdr:from>
    <xdr:to>
      <xdr:col>10</xdr:col>
      <xdr:colOff>165100</xdr:colOff>
      <xdr:row>33</xdr:row>
      <xdr:rowOff>167825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12902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49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81454</xdr:rowOff>
    </xdr:from>
    <xdr:to>
      <xdr:col>6</xdr:col>
      <xdr:colOff>38100</xdr:colOff>
      <xdr:row>34</xdr:row>
      <xdr:rowOff>11604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3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28131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1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65958</xdr:rowOff>
    </xdr:from>
    <xdr:to>
      <xdr:col>24</xdr:col>
      <xdr:colOff>63500</xdr:colOff>
      <xdr:row>56</xdr:row>
      <xdr:rowOff>78225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67158"/>
          <a:ext cx="8382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75404</xdr:rowOff>
    </xdr:from>
    <xdr:to>
      <xdr:col>19</xdr:col>
      <xdr:colOff>177800</xdr:colOff>
      <xdr:row>56</xdr:row>
      <xdr:rowOff>78225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676604"/>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75404</xdr:rowOff>
    </xdr:from>
    <xdr:to>
      <xdr:col>15</xdr:col>
      <xdr:colOff>50800</xdr:colOff>
      <xdr:row>56</xdr:row>
      <xdr:rowOff>99096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76604"/>
          <a:ext cx="889000" cy="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87465</xdr:rowOff>
    </xdr:from>
    <xdr:to>
      <xdr:col>10</xdr:col>
      <xdr:colOff>114300</xdr:colOff>
      <xdr:row>56</xdr:row>
      <xdr:rowOff>99096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688665"/>
          <a:ext cx="889000" cy="1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15158</xdr:rowOff>
    </xdr:from>
    <xdr:to>
      <xdr:col>24</xdr:col>
      <xdr:colOff>114300</xdr:colOff>
      <xdr:row>56</xdr:row>
      <xdr:rowOff>116758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38035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27425</xdr:rowOff>
    </xdr:from>
    <xdr:to>
      <xdr:col>20</xdr:col>
      <xdr:colOff>38100</xdr:colOff>
      <xdr:row>56</xdr:row>
      <xdr:rowOff>129025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2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145552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24604</xdr:rowOff>
    </xdr:from>
    <xdr:to>
      <xdr:col>15</xdr:col>
      <xdr:colOff>101600</xdr:colOff>
      <xdr:row>56</xdr:row>
      <xdr:rowOff>126204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142731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40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48296</xdr:rowOff>
    </xdr:from>
    <xdr:to>
      <xdr:col>10</xdr:col>
      <xdr:colOff>165100</xdr:colOff>
      <xdr:row>56</xdr:row>
      <xdr:rowOff>149896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4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166423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42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36665</xdr:rowOff>
    </xdr:from>
    <xdr:to>
      <xdr:col>6</xdr:col>
      <xdr:colOff>38100</xdr:colOff>
      <xdr:row>56</xdr:row>
      <xdr:rowOff>138265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3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154792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1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39002</xdr:rowOff>
    </xdr:from>
    <xdr:to>
      <xdr:col>24</xdr:col>
      <xdr:colOff>63500</xdr:colOff>
      <xdr:row>78</xdr:row>
      <xdr:rowOff>59051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12102"/>
          <a:ext cx="8382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39002</xdr:rowOff>
    </xdr:from>
    <xdr:to>
      <xdr:col>19</xdr:col>
      <xdr:colOff>177800</xdr:colOff>
      <xdr:row>78</xdr:row>
      <xdr:rowOff>61085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12102"/>
          <a:ext cx="889000" cy="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53839</xdr:rowOff>
    </xdr:from>
    <xdr:to>
      <xdr:col>15</xdr:col>
      <xdr:colOff>50800</xdr:colOff>
      <xdr:row>78</xdr:row>
      <xdr:rowOff>61085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26939"/>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53839</xdr:rowOff>
    </xdr:from>
    <xdr:to>
      <xdr:col>10</xdr:col>
      <xdr:colOff>114300</xdr:colOff>
      <xdr:row>78</xdr:row>
      <xdr:rowOff>66067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26939"/>
          <a:ext cx="889000" cy="1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8251</xdr:rowOff>
    </xdr:from>
    <xdr:to>
      <xdr:col>24</xdr:col>
      <xdr:colOff>114300</xdr:colOff>
      <xdr:row>78</xdr:row>
      <xdr:rowOff>109851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8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94628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9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159652</xdr:rowOff>
    </xdr:from>
    <xdr:to>
      <xdr:col>20</xdr:col>
      <xdr:colOff>38100</xdr:colOff>
      <xdr:row>78</xdr:row>
      <xdr:rowOff>89802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80929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5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10285</xdr:rowOff>
    </xdr:from>
    <xdr:to>
      <xdr:col>15</xdr:col>
      <xdr:colOff>101600</xdr:colOff>
      <xdr:row>78</xdr:row>
      <xdr:rowOff>111885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103012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7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3039</xdr:rowOff>
    </xdr:from>
    <xdr:to>
      <xdr:col>10</xdr:col>
      <xdr:colOff>165100</xdr:colOff>
      <xdr:row>78</xdr:row>
      <xdr:rowOff>104639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95766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15267</xdr:rowOff>
    </xdr:from>
    <xdr:to>
      <xdr:col>6</xdr:col>
      <xdr:colOff>38100</xdr:colOff>
      <xdr:row>78</xdr:row>
      <xdr:rowOff>116867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107994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7365</xdr:rowOff>
    </xdr:from>
    <xdr:to>
      <xdr:col>24</xdr:col>
      <xdr:colOff>63500</xdr:colOff>
      <xdr:row>98</xdr:row>
      <xdr:rowOff>89357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09465"/>
          <a:ext cx="838200" cy="8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66027</xdr:rowOff>
    </xdr:from>
    <xdr:to>
      <xdr:col>19</xdr:col>
      <xdr:colOff>177800</xdr:colOff>
      <xdr:row>98</xdr:row>
      <xdr:rowOff>89357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68127"/>
          <a:ext cx="889000" cy="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66027</xdr:rowOff>
    </xdr:from>
    <xdr:to>
      <xdr:col>15</xdr:col>
      <xdr:colOff>50800</xdr:colOff>
      <xdr:row>98</xdr:row>
      <xdr:rowOff>71386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68127"/>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71386</xdr:rowOff>
    </xdr:from>
    <xdr:to>
      <xdr:col>10</xdr:col>
      <xdr:colOff>114300</xdr:colOff>
      <xdr:row>98</xdr:row>
      <xdr:rowOff>141860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73486"/>
          <a:ext cx="889000" cy="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128015</xdr:rowOff>
    </xdr:from>
    <xdr:to>
      <xdr:col>24</xdr:col>
      <xdr:colOff>114300</xdr:colOff>
      <xdr:row>98</xdr:row>
      <xdr:rowOff>58165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106442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3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38557</xdr:rowOff>
    </xdr:from>
    <xdr:to>
      <xdr:col>20</xdr:col>
      <xdr:colOff>38100</xdr:colOff>
      <xdr:row>98</xdr:row>
      <xdr:rowOff>140157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131284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15227</xdr:rowOff>
    </xdr:from>
    <xdr:to>
      <xdr:col>15</xdr:col>
      <xdr:colOff>101600</xdr:colOff>
      <xdr:row>98</xdr:row>
      <xdr:rowOff>116827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107954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1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20586</xdr:rowOff>
    </xdr:from>
    <xdr:to>
      <xdr:col>10</xdr:col>
      <xdr:colOff>165100</xdr:colOff>
      <xdr:row>98</xdr:row>
      <xdr:rowOff>122186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113313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91060</xdr:rowOff>
    </xdr:from>
    <xdr:to>
      <xdr:col>6</xdr:col>
      <xdr:colOff>38100</xdr:colOff>
      <xdr:row>99</xdr:row>
      <xdr:rowOff>21210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12337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165109</xdr:rowOff>
    </xdr:from>
    <xdr:to>
      <xdr:col>55</xdr:col>
      <xdr:colOff>0</xdr:colOff>
      <xdr:row>36</xdr:row>
      <xdr:rowOff>18897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65859"/>
          <a:ext cx="838200" cy="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125487</xdr:rowOff>
    </xdr:from>
    <xdr:to>
      <xdr:col>50</xdr:col>
      <xdr:colOff>114300</xdr:colOff>
      <xdr:row>36</xdr:row>
      <xdr:rowOff>18897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126237"/>
          <a:ext cx="889000" cy="6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125487</xdr:rowOff>
    </xdr:from>
    <xdr:to>
      <xdr:col>45</xdr:col>
      <xdr:colOff>177800</xdr:colOff>
      <xdr:row>36</xdr:row>
      <xdr:rowOff>24234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126237"/>
          <a:ext cx="889000" cy="7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24234</xdr:rowOff>
    </xdr:from>
    <xdr:to>
      <xdr:col>41</xdr:col>
      <xdr:colOff>50800</xdr:colOff>
      <xdr:row>36</xdr:row>
      <xdr:rowOff>49529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96434"/>
          <a:ext cx="889000" cy="2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114309</xdr:rowOff>
    </xdr:from>
    <xdr:to>
      <xdr:col>55</xdr:col>
      <xdr:colOff>50800</xdr:colOff>
      <xdr:row>36</xdr:row>
      <xdr:rowOff>44459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1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92736</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9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139547</xdr:rowOff>
    </xdr:from>
    <xdr:to>
      <xdr:col>50</xdr:col>
      <xdr:colOff>165100</xdr:colOff>
      <xdr:row>36</xdr:row>
      <xdr:rowOff>69697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14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60824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2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74687</xdr:rowOff>
    </xdr:from>
    <xdr:to>
      <xdr:col>46</xdr:col>
      <xdr:colOff>38100</xdr:colOff>
      <xdr:row>36</xdr:row>
      <xdr:rowOff>4837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0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21364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85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144884</xdr:rowOff>
    </xdr:from>
    <xdr:to>
      <xdr:col>41</xdr:col>
      <xdr:colOff>101600</xdr:colOff>
      <xdr:row>36</xdr:row>
      <xdr:rowOff>75034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66161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3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170179</xdr:rowOff>
    </xdr:from>
    <xdr:to>
      <xdr:col>36</xdr:col>
      <xdr:colOff>165100</xdr:colOff>
      <xdr:row>36</xdr:row>
      <xdr:rowOff>100329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91456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26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68139</xdr:rowOff>
    </xdr:from>
    <xdr:to>
      <xdr:col>55</xdr:col>
      <xdr:colOff>0</xdr:colOff>
      <xdr:row>57</xdr:row>
      <xdr:rowOff>70352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669339"/>
          <a:ext cx="838200" cy="17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70352</xdr:rowOff>
    </xdr:from>
    <xdr:to>
      <xdr:col>50</xdr:col>
      <xdr:colOff>114300</xdr:colOff>
      <xdr:row>57</xdr:row>
      <xdr:rowOff>70727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43002"/>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5027</xdr:rowOff>
    </xdr:from>
    <xdr:to>
      <xdr:col>45</xdr:col>
      <xdr:colOff>177800</xdr:colOff>
      <xdr:row>57</xdr:row>
      <xdr:rowOff>70727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77677"/>
          <a:ext cx="8890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5027</xdr:rowOff>
    </xdr:from>
    <xdr:to>
      <xdr:col>41</xdr:col>
      <xdr:colOff>50800</xdr:colOff>
      <xdr:row>57</xdr:row>
      <xdr:rowOff>36899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777677"/>
          <a:ext cx="889000" cy="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17339</xdr:rowOff>
    </xdr:from>
    <xdr:to>
      <xdr:col>55</xdr:col>
      <xdr:colOff>50800</xdr:colOff>
      <xdr:row>56</xdr:row>
      <xdr:rowOff>118939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167216</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9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19552</xdr:rowOff>
    </xdr:from>
    <xdr:to>
      <xdr:col>50</xdr:col>
      <xdr:colOff>165100</xdr:colOff>
      <xdr:row>57</xdr:row>
      <xdr:rowOff>121152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112279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8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19927</xdr:rowOff>
    </xdr:from>
    <xdr:to>
      <xdr:col>46</xdr:col>
      <xdr:colOff>38100</xdr:colOff>
      <xdr:row>57</xdr:row>
      <xdr:rowOff>121527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112654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88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125677</xdr:rowOff>
    </xdr:from>
    <xdr:to>
      <xdr:col>41</xdr:col>
      <xdr:colOff>101600</xdr:colOff>
      <xdr:row>57</xdr:row>
      <xdr:rowOff>55827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46954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1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157549</xdr:rowOff>
    </xdr:from>
    <xdr:to>
      <xdr:col>36</xdr:col>
      <xdr:colOff>165100</xdr:colOff>
      <xdr:row>57</xdr:row>
      <xdr:rowOff>87699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78826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5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88729</xdr:rowOff>
    </xdr:from>
    <xdr:to>
      <xdr:col>55</xdr:col>
      <xdr:colOff>0</xdr:colOff>
      <xdr:row>78</xdr:row>
      <xdr:rowOff>65207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290379"/>
          <a:ext cx="838200" cy="14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65207</xdr:rowOff>
    </xdr:from>
    <xdr:to>
      <xdr:col>50</xdr:col>
      <xdr:colOff>114300</xdr:colOff>
      <xdr:row>78</xdr:row>
      <xdr:rowOff>128941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438307"/>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91046</xdr:rowOff>
    </xdr:from>
    <xdr:to>
      <xdr:col>45</xdr:col>
      <xdr:colOff>177800</xdr:colOff>
      <xdr:row>78</xdr:row>
      <xdr:rowOff>128941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292696"/>
          <a:ext cx="889000" cy="20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72073</xdr:rowOff>
    </xdr:from>
    <xdr:to>
      <xdr:col>41</xdr:col>
      <xdr:colOff>50800</xdr:colOff>
      <xdr:row>77</xdr:row>
      <xdr:rowOff>91046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273723"/>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37929</xdr:rowOff>
    </xdr:from>
    <xdr:to>
      <xdr:col>55</xdr:col>
      <xdr:colOff>50800</xdr:colOff>
      <xdr:row>77</xdr:row>
      <xdr:rowOff>139529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2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60806</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0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14407</xdr:rowOff>
    </xdr:from>
    <xdr:to>
      <xdr:col>50</xdr:col>
      <xdr:colOff>165100</xdr:colOff>
      <xdr:row>78</xdr:row>
      <xdr:rowOff>116007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107134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8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78141</xdr:rowOff>
    </xdr:from>
    <xdr:to>
      <xdr:col>46</xdr:col>
      <xdr:colOff>38100</xdr:colOff>
      <xdr:row>79</xdr:row>
      <xdr:rowOff>8291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170868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4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40246</xdr:rowOff>
    </xdr:from>
    <xdr:to>
      <xdr:col>41</xdr:col>
      <xdr:colOff>101600</xdr:colOff>
      <xdr:row>77</xdr:row>
      <xdr:rowOff>141846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2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158373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21273</xdr:rowOff>
    </xdr:from>
    <xdr:to>
      <xdr:col>36</xdr:col>
      <xdr:colOff>165100</xdr:colOff>
      <xdr:row>77</xdr:row>
      <xdr:rowOff>122873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2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139400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9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57099</xdr:rowOff>
    </xdr:from>
    <xdr:to>
      <xdr:col>55</xdr:col>
      <xdr:colOff>0</xdr:colOff>
      <xdr:row>98</xdr:row>
      <xdr:rowOff>25445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687749"/>
          <a:ext cx="838200" cy="1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25445</xdr:rowOff>
    </xdr:from>
    <xdr:to>
      <xdr:col>50</xdr:col>
      <xdr:colOff>114300</xdr:colOff>
      <xdr:row>98</xdr:row>
      <xdr:rowOff>67539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827545"/>
          <a:ext cx="889000" cy="4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67539</xdr:rowOff>
    </xdr:from>
    <xdr:to>
      <xdr:col>45</xdr:col>
      <xdr:colOff>177800</xdr:colOff>
      <xdr:row>98</xdr:row>
      <xdr:rowOff>92959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69639"/>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92959</xdr:rowOff>
    </xdr:from>
    <xdr:to>
      <xdr:col>41</xdr:col>
      <xdr:colOff>50800</xdr:colOff>
      <xdr:row>98</xdr:row>
      <xdr:rowOff>133459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895059"/>
          <a:ext cx="8890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6299</xdr:rowOff>
    </xdr:from>
    <xdr:to>
      <xdr:col>55</xdr:col>
      <xdr:colOff>50800</xdr:colOff>
      <xdr:row>97</xdr:row>
      <xdr:rowOff>107899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156176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146095</xdr:rowOff>
    </xdr:from>
    <xdr:to>
      <xdr:col>50</xdr:col>
      <xdr:colOff>165100</xdr:colOff>
      <xdr:row>98</xdr:row>
      <xdr:rowOff>76245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67372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16739</xdr:rowOff>
    </xdr:from>
    <xdr:to>
      <xdr:col>46</xdr:col>
      <xdr:colOff>38100</xdr:colOff>
      <xdr:row>98</xdr:row>
      <xdr:rowOff>118339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1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109466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1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42159</xdr:rowOff>
    </xdr:from>
    <xdr:to>
      <xdr:col>41</xdr:col>
      <xdr:colOff>101600</xdr:colOff>
      <xdr:row>98</xdr:row>
      <xdr:rowOff>143759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4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134886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3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82659</xdr:rowOff>
    </xdr:from>
    <xdr:to>
      <xdr:col>36</xdr:col>
      <xdr:colOff>165100</xdr:colOff>
      <xdr:row>99</xdr:row>
      <xdr:rowOff>12809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3936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7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52212</xdr:rowOff>
    </xdr:from>
    <xdr:to>
      <xdr:col>85</xdr:col>
      <xdr:colOff>127000</xdr:colOff>
      <xdr:row>39</xdr:row>
      <xdr:rowOff>83676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738762"/>
          <a:ext cx="838200" cy="3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41337</xdr:rowOff>
    </xdr:from>
    <xdr:to>
      <xdr:col>81</xdr:col>
      <xdr:colOff>50800</xdr:colOff>
      <xdr:row>39</xdr:row>
      <xdr:rowOff>52212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727887"/>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41337</xdr:rowOff>
    </xdr:from>
    <xdr:to>
      <xdr:col>76</xdr:col>
      <xdr:colOff>114300</xdr:colOff>
      <xdr:row>39</xdr:row>
      <xdr:rowOff>50497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727887"/>
          <a:ext cx="8890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22640</xdr:rowOff>
    </xdr:from>
    <xdr:to>
      <xdr:col>71</xdr:col>
      <xdr:colOff>177800</xdr:colOff>
      <xdr:row>39</xdr:row>
      <xdr:rowOff>50497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09190"/>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32876</xdr:rowOff>
    </xdr:from>
    <xdr:to>
      <xdr:col>85</xdr:col>
      <xdr:colOff>177800</xdr:colOff>
      <xdr:row>39</xdr:row>
      <xdr:rowOff>134476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119253</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3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1412</xdr:rowOff>
    </xdr:from>
    <xdr:to>
      <xdr:col>81</xdr:col>
      <xdr:colOff>101600</xdr:colOff>
      <xdr:row>39</xdr:row>
      <xdr:rowOff>103012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94139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8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161987</xdr:rowOff>
    </xdr:from>
    <xdr:to>
      <xdr:col>76</xdr:col>
      <xdr:colOff>165100</xdr:colOff>
      <xdr:row>39</xdr:row>
      <xdr:rowOff>92137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83264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7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171147</xdr:rowOff>
    </xdr:from>
    <xdr:to>
      <xdr:col>72</xdr:col>
      <xdr:colOff>38100</xdr:colOff>
      <xdr:row>39</xdr:row>
      <xdr:rowOff>101297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8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92424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77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143290</xdr:rowOff>
    </xdr:from>
    <xdr:to>
      <xdr:col>67</xdr:col>
      <xdr:colOff>101600</xdr:colOff>
      <xdr:row>39</xdr:row>
      <xdr:rowOff>73440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5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64567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75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29077</xdr:rowOff>
    </xdr:from>
    <xdr:to>
      <xdr:col>85</xdr:col>
      <xdr:colOff>127000</xdr:colOff>
      <xdr:row>78</xdr:row>
      <xdr:rowOff>33992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02177"/>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33992</xdr:rowOff>
    </xdr:from>
    <xdr:to>
      <xdr:col>81</xdr:col>
      <xdr:colOff>50800</xdr:colOff>
      <xdr:row>78</xdr:row>
      <xdr:rowOff>38908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0709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38908</xdr:rowOff>
    </xdr:from>
    <xdr:to>
      <xdr:col>76</xdr:col>
      <xdr:colOff>114300</xdr:colOff>
      <xdr:row>78</xdr:row>
      <xdr:rowOff>51502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12008"/>
          <a:ext cx="889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51502</xdr:rowOff>
    </xdr:from>
    <xdr:to>
      <xdr:col>71</xdr:col>
      <xdr:colOff>177800</xdr:colOff>
      <xdr:row>78</xdr:row>
      <xdr:rowOff>60954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24602"/>
          <a:ext cx="8890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149727</xdr:rowOff>
    </xdr:from>
    <xdr:to>
      <xdr:col>85</xdr:col>
      <xdr:colOff>177800</xdr:colOff>
      <xdr:row>78</xdr:row>
      <xdr:rowOff>79877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154642</xdr:rowOff>
    </xdr:from>
    <xdr:to>
      <xdr:col>81</xdr:col>
      <xdr:colOff>101600</xdr:colOff>
      <xdr:row>78</xdr:row>
      <xdr:rowOff>84792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101319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13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159558</xdr:rowOff>
    </xdr:from>
    <xdr:to>
      <xdr:col>76</xdr:col>
      <xdr:colOff>165100</xdr:colOff>
      <xdr:row>78</xdr:row>
      <xdr:rowOff>89708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106235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702</xdr:rowOff>
    </xdr:from>
    <xdr:to>
      <xdr:col>72</xdr:col>
      <xdr:colOff>38100</xdr:colOff>
      <xdr:row>78</xdr:row>
      <xdr:rowOff>102302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93429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6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10154</xdr:rowOff>
    </xdr:from>
    <xdr:to>
      <xdr:col>67</xdr:col>
      <xdr:colOff>101600</xdr:colOff>
      <xdr:row>78</xdr:row>
      <xdr:rowOff>111754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102881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91771</xdr:rowOff>
    </xdr:from>
    <xdr:to>
      <xdr:col>85</xdr:col>
      <xdr:colOff>127000</xdr:colOff>
      <xdr:row>97</xdr:row>
      <xdr:rowOff>121242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722421"/>
          <a:ext cx="8382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91771</xdr:rowOff>
    </xdr:from>
    <xdr:to>
      <xdr:col>81</xdr:col>
      <xdr:colOff>50800</xdr:colOff>
      <xdr:row>97</xdr:row>
      <xdr:rowOff>106293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22421"/>
          <a:ext cx="889000" cy="1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106293</xdr:rowOff>
    </xdr:from>
    <xdr:to>
      <xdr:col>76</xdr:col>
      <xdr:colOff>114300</xdr:colOff>
      <xdr:row>97</xdr:row>
      <xdr:rowOff>125861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736943"/>
          <a:ext cx="8890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125861</xdr:rowOff>
    </xdr:from>
    <xdr:to>
      <xdr:col>71</xdr:col>
      <xdr:colOff>177800</xdr:colOff>
      <xdr:row>98</xdr:row>
      <xdr:rowOff>25684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756511"/>
          <a:ext cx="889000" cy="7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70442</xdr:rowOff>
    </xdr:from>
    <xdr:to>
      <xdr:col>85</xdr:col>
      <xdr:colOff>177800</xdr:colOff>
      <xdr:row>98</xdr:row>
      <xdr:rowOff>592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93319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5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40971</xdr:rowOff>
    </xdr:from>
    <xdr:to>
      <xdr:col>81</xdr:col>
      <xdr:colOff>101600</xdr:colOff>
      <xdr:row>97</xdr:row>
      <xdr:rowOff>142571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6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159098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4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55493</xdr:rowOff>
    </xdr:from>
    <xdr:to>
      <xdr:col>76</xdr:col>
      <xdr:colOff>165100</xdr:colOff>
      <xdr:row>97</xdr:row>
      <xdr:rowOff>157093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6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2170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4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75061</xdr:rowOff>
    </xdr:from>
    <xdr:to>
      <xdr:col>72</xdr:col>
      <xdr:colOff>38100</xdr:colOff>
      <xdr:row>98</xdr:row>
      <xdr:rowOff>5211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21738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4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146334</xdr:rowOff>
    </xdr:from>
    <xdr:to>
      <xdr:col>67</xdr:col>
      <xdr:colOff>101600</xdr:colOff>
      <xdr:row>98</xdr:row>
      <xdr:rowOff>76484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7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93011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42447</xdr:rowOff>
    </xdr:from>
    <xdr:to>
      <xdr:col>116</xdr:col>
      <xdr:colOff>63500</xdr:colOff>
      <xdr:row>59</xdr:row>
      <xdr:rowOff>43524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57997"/>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43524</xdr:rowOff>
    </xdr:from>
    <xdr:to>
      <xdr:col>111</xdr:col>
      <xdr:colOff>177800</xdr:colOff>
      <xdr:row>59</xdr:row>
      <xdr:rowOff>44569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59074"/>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44569</xdr:rowOff>
    </xdr:from>
    <xdr:to>
      <xdr:col>107</xdr:col>
      <xdr:colOff>50800</xdr:colOff>
      <xdr:row>59</xdr:row>
      <xdr:rowOff>45810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60119"/>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45810</xdr:rowOff>
    </xdr:from>
    <xdr:to>
      <xdr:col>102</xdr:col>
      <xdr:colOff>114300</xdr:colOff>
      <xdr:row>59</xdr:row>
      <xdr:rowOff>46790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6136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163097</xdr:rowOff>
    </xdr:from>
    <xdr:to>
      <xdr:col>116</xdr:col>
      <xdr:colOff>114300</xdr:colOff>
      <xdr:row>59</xdr:row>
      <xdr:rowOff>93247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78024</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164174</xdr:rowOff>
    </xdr:from>
    <xdr:to>
      <xdr:col>112</xdr:col>
      <xdr:colOff>38100</xdr:colOff>
      <xdr:row>59</xdr:row>
      <xdr:rowOff>94324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85451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0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165219</xdr:rowOff>
    </xdr:from>
    <xdr:to>
      <xdr:col>107</xdr:col>
      <xdr:colOff>101600</xdr:colOff>
      <xdr:row>59</xdr:row>
      <xdr:rowOff>95369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86496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0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166460</xdr:rowOff>
    </xdr:from>
    <xdr:to>
      <xdr:col>102</xdr:col>
      <xdr:colOff>165100</xdr:colOff>
      <xdr:row>59</xdr:row>
      <xdr:rowOff>96610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87737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0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167440</xdr:rowOff>
    </xdr:from>
    <xdr:to>
      <xdr:col>98</xdr:col>
      <xdr:colOff>38100</xdr:colOff>
      <xdr:row>59</xdr:row>
      <xdr:rowOff>97590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1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88717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0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72132</xdr:rowOff>
    </xdr:from>
    <xdr:to>
      <xdr:col>116</xdr:col>
      <xdr:colOff>63500</xdr:colOff>
      <xdr:row>75</xdr:row>
      <xdr:rowOff>112464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30882"/>
          <a:ext cx="8382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112464</xdr:rowOff>
    </xdr:from>
    <xdr:to>
      <xdr:col>111</xdr:col>
      <xdr:colOff>177800</xdr:colOff>
      <xdr:row>75</xdr:row>
      <xdr:rowOff>137888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71214"/>
          <a:ext cx="889000" cy="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137888</xdr:rowOff>
    </xdr:from>
    <xdr:to>
      <xdr:col>107</xdr:col>
      <xdr:colOff>50800</xdr:colOff>
      <xdr:row>76</xdr:row>
      <xdr:rowOff>43329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96638"/>
          <a:ext cx="889000" cy="7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43329</xdr:rowOff>
    </xdr:from>
    <xdr:to>
      <xdr:col>102</xdr:col>
      <xdr:colOff>114300</xdr:colOff>
      <xdr:row>76</xdr:row>
      <xdr:rowOff>80363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7352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21332</xdr:rowOff>
    </xdr:from>
    <xdr:to>
      <xdr:col>116</xdr:col>
      <xdr:colOff>114300</xdr:colOff>
      <xdr:row>75</xdr:row>
      <xdr:rowOff>122932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44209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3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61664</xdr:rowOff>
    </xdr:from>
    <xdr:to>
      <xdr:col>112</xdr:col>
      <xdr:colOff>38100</xdr:colOff>
      <xdr:row>75</xdr:row>
      <xdr:rowOff>163264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154391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87088</xdr:rowOff>
    </xdr:from>
    <xdr:to>
      <xdr:col>107</xdr:col>
      <xdr:colOff>101600</xdr:colOff>
      <xdr:row>76</xdr:row>
      <xdr:rowOff>17238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8365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3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163979</xdr:rowOff>
    </xdr:from>
    <xdr:to>
      <xdr:col>102</xdr:col>
      <xdr:colOff>165100</xdr:colOff>
      <xdr:row>76</xdr:row>
      <xdr:rowOff>94129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85256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1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29563</xdr:rowOff>
    </xdr:from>
    <xdr:to>
      <xdr:col>98</xdr:col>
      <xdr:colOff>38100</xdr:colOff>
      <xdr:row>76</xdr:row>
      <xdr:rowOff>131163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122290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・人件費の住民一人当たりのコストは、</a:t>
          </a:r>
          <a:r>
            <a:rPr lang="ja-JP" altLang="en-US" sz="1100">
              <a:solidFill>
                <a:schemeClr val="dk1"/>
              </a:solidFill>
              <a:effectLst/>
              <a:latin typeface="+mn-lt"/>
              <a:ea typeface="+mn-ea"/>
              <a:cs typeface="+mn-cs"/>
            </a:rPr>
            <a:t>１２４，０２６</a:t>
          </a:r>
          <a:r>
            <a:rPr lang="ja-JP" altLang="ja-JP" sz="1100">
              <a:solidFill>
                <a:schemeClr val="dk1"/>
              </a:solidFill>
              <a:effectLst/>
              <a:latin typeface="+mn-lt"/>
              <a:ea typeface="+mn-ea"/>
              <a:cs typeface="+mn-cs"/>
            </a:rPr>
            <a:t>円と類似団体、全国平均及び三重県平均と比較しても高い状況となっている。</a:t>
          </a:r>
          <a:endParaRPr lang="ja-JP" altLang="ja-JP" sz="1400">
            <a:effectLst/>
          </a:endParaRPr>
        </a:p>
        <a:p>
          <a:r>
            <a:rPr lang="ja-JP" altLang="ja-JP" sz="1100">
              <a:solidFill>
                <a:schemeClr val="dk1"/>
              </a:solidFill>
              <a:effectLst/>
              <a:latin typeface="+mn-lt"/>
              <a:ea typeface="+mn-ea"/>
              <a:cs typeface="+mn-cs"/>
            </a:rPr>
            <a:t>　これは、本市が４つの有人離島を有していることや小規模な集落が点在しているという地理的要因から、小中学校や保育所、診療所など市民生活に必要不可欠な公共施設を多く設置する必要があり、それらの施設に必要な人員配置に加え、消防業務についても直営で行っているため、職員数が類似団体平均と比較して多く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「職員定数管理計画」に基づき、サービスの提供に支障をきたさないよう、適正な定数管理に努め、人件費の抑制を図る必要がある。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普通建設事業（うち新規整備）について、市民体育館サブアリーナ整備事業や水産研究所建設事業など、大規模ハード事業が集中したため、昨年度と比較し大幅増となり、類似団体比較を上回る数値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翌年度以降は例年ベースに戻ることになるが、起債を主な財源としていることから、公債費が増となることが予想されるため、その動向に注視し、健全な財政運営に努めたい。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18,523
18,197
107.34
12,073,683
11,725,376
347,382
6,400,136
12,160,346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101409</xdr:rowOff>
    </xdr:from>
    <xdr:to>
      <xdr:col>24</xdr:col>
      <xdr:colOff>63500</xdr:colOff>
      <xdr:row>33</xdr:row>
      <xdr:rowOff>127317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59259"/>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127317</xdr:rowOff>
    </xdr:from>
    <xdr:to>
      <xdr:col>19</xdr:col>
      <xdr:colOff>177800</xdr:colOff>
      <xdr:row>33</xdr:row>
      <xdr:rowOff>148082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85167"/>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104839</xdr:rowOff>
    </xdr:from>
    <xdr:to>
      <xdr:col>15</xdr:col>
      <xdr:colOff>50800</xdr:colOff>
      <xdr:row>33</xdr:row>
      <xdr:rowOff>148082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62689"/>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160274</xdr:rowOff>
    </xdr:from>
    <xdr:to>
      <xdr:col>10</xdr:col>
      <xdr:colOff>114300</xdr:colOff>
      <xdr:row>33</xdr:row>
      <xdr:rowOff>104839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46674"/>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50609</xdr:rowOff>
    </xdr:from>
    <xdr:to>
      <xdr:col>24</xdr:col>
      <xdr:colOff>114300</xdr:colOff>
      <xdr:row>33</xdr:row>
      <xdr:rowOff>152209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73486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5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76517</xdr:rowOff>
    </xdr:from>
    <xdr:to>
      <xdr:col>20</xdr:col>
      <xdr:colOff>38100</xdr:colOff>
      <xdr:row>34</xdr:row>
      <xdr:rowOff>6667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23194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0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97282</xdr:rowOff>
    </xdr:from>
    <xdr:to>
      <xdr:col>15</xdr:col>
      <xdr:colOff>101600</xdr:colOff>
      <xdr:row>34</xdr:row>
      <xdr:rowOff>27432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43959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54039</xdr:rowOff>
    </xdr:from>
    <xdr:to>
      <xdr:col>10</xdr:col>
      <xdr:colOff>165100</xdr:colOff>
      <xdr:row>33</xdr:row>
      <xdr:rowOff>155639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8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109474</xdr:rowOff>
    </xdr:from>
    <xdr:to>
      <xdr:col>6</xdr:col>
      <xdr:colOff>38100</xdr:colOff>
      <xdr:row>33</xdr:row>
      <xdr:rowOff>39624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56151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69931</xdr:rowOff>
    </xdr:from>
    <xdr:to>
      <xdr:col>24</xdr:col>
      <xdr:colOff>63500</xdr:colOff>
      <xdr:row>57</xdr:row>
      <xdr:rowOff>100894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42581"/>
          <a:ext cx="838200" cy="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69931</xdr:rowOff>
    </xdr:from>
    <xdr:to>
      <xdr:col>19</xdr:col>
      <xdr:colOff>177800</xdr:colOff>
      <xdr:row>57</xdr:row>
      <xdr:rowOff>70875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42581"/>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70875</xdr:rowOff>
    </xdr:from>
    <xdr:to>
      <xdr:col>15</xdr:col>
      <xdr:colOff>50800</xdr:colOff>
      <xdr:row>57</xdr:row>
      <xdr:rowOff>97537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43525"/>
          <a:ext cx="889000" cy="2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97537</xdr:rowOff>
    </xdr:from>
    <xdr:to>
      <xdr:col>10</xdr:col>
      <xdr:colOff>114300</xdr:colOff>
      <xdr:row>57</xdr:row>
      <xdr:rowOff>164183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70187"/>
          <a:ext cx="889000" cy="6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50094</xdr:rowOff>
    </xdr:from>
    <xdr:to>
      <xdr:col>24</xdr:col>
      <xdr:colOff>114300</xdr:colOff>
      <xdr:row>57</xdr:row>
      <xdr:rowOff>151694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2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72971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19131</xdr:rowOff>
    </xdr:from>
    <xdr:to>
      <xdr:col>20</xdr:col>
      <xdr:colOff>38100</xdr:colOff>
      <xdr:row>57</xdr:row>
      <xdr:rowOff>120731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137258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6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20075</xdr:rowOff>
    </xdr:from>
    <xdr:to>
      <xdr:col>15</xdr:col>
      <xdr:colOff>101600</xdr:colOff>
      <xdr:row>57</xdr:row>
      <xdr:rowOff>121675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9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138202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6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46737</xdr:rowOff>
    </xdr:from>
    <xdr:to>
      <xdr:col>10</xdr:col>
      <xdr:colOff>165100</xdr:colOff>
      <xdr:row>57</xdr:row>
      <xdr:rowOff>148337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1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164864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9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113383</xdr:rowOff>
    </xdr:from>
    <xdr:to>
      <xdr:col>6</xdr:col>
      <xdr:colOff>38100</xdr:colOff>
      <xdr:row>58</xdr:row>
      <xdr:rowOff>43533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60060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6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60696</xdr:rowOff>
    </xdr:from>
    <xdr:to>
      <xdr:col>24</xdr:col>
      <xdr:colOff>63500</xdr:colOff>
      <xdr:row>76</xdr:row>
      <xdr:rowOff>76012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90896"/>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60696</xdr:rowOff>
    </xdr:from>
    <xdr:to>
      <xdr:col>19</xdr:col>
      <xdr:colOff>177800</xdr:colOff>
      <xdr:row>76</xdr:row>
      <xdr:rowOff>117022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90896"/>
          <a:ext cx="889000" cy="5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117022</xdr:rowOff>
    </xdr:from>
    <xdr:to>
      <xdr:col>15</xdr:col>
      <xdr:colOff>50800</xdr:colOff>
      <xdr:row>76</xdr:row>
      <xdr:rowOff>130846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47222"/>
          <a:ext cx="8890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130846</xdr:rowOff>
    </xdr:from>
    <xdr:to>
      <xdr:col>10</xdr:col>
      <xdr:colOff>114300</xdr:colOff>
      <xdr:row>77</xdr:row>
      <xdr:rowOff>4651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61046"/>
          <a:ext cx="889000" cy="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25212</xdr:rowOff>
    </xdr:from>
    <xdr:to>
      <xdr:col>24</xdr:col>
      <xdr:colOff>114300</xdr:colOff>
      <xdr:row>76</xdr:row>
      <xdr:rowOff>126812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5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3639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9896</xdr:rowOff>
    </xdr:from>
    <xdr:to>
      <xdr:col>20</xdr:col>
      <xdr:colOff>38100</xdr:colOff>
      <xdr:row>76</xdr:row>
      <xdr:rowOff>111496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102623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3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66222</xdr:rowOff>
    </xdr:from>
    <xdr:to>
      <xdr:col>15</xdr:col>
      <xdr:colOff>101600</xdr:colOff>
      <xdr:row>76</xdr:row>
      <xdr:rowOff>167822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158949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8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80046</xdr:rowOff>
    </xdr:from>
    <xdr:to>
      <xdr:col>10</xdr:col>
      <xdr:colOff>165100</xdr:colOff>
      <xdr:row>77</xdr:row>
      <xdr:rowOff>10196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1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0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125301</xdr:rowOff>
    </xdr:from>
    <xdr:to>
      <xdr:col>6</xdr:col>
      <xdr:colOff>38100</xdr:colOff>
      <xdr:row>77</xdr:row>
      <xdr:rowOff>55451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46578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148758</xdr:rowOff>
    </xdr:from>
    <xdr:to>
      <xdr:col>24</xdr:col>
      <xdr:colOff>63500</xdr:colOff>
      <xdr:row>95</xdr:row>
      <xdr:rowOff>152045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436508"/>
          <a:ext cx="8382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152045</xdr:rowOff>
    </xdr:from>
    <xdr:to>
      <xdr:col>19</xdr:col>
      <xdr:colOff>177800</xdr:colOff>
      <xdr:row>95</xdr:row>
      <xdr:rowOff>166712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439795"/>
          <a:ext cx="8890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166712</xdr:rowOff>
    </xdr:from>
    <xdr:to>
      <xdr:col>15</xdr:col>
      <xdr:colOff>50800</xdr:colOff>
      <xdr:row>96</xdr:row>
      <xdr:rowOff>50260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454462"/>
          <a:ext cx="889000" cy="5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10922</xdr:rowOff>
    </xdr:from>
    <xdr:to>
      <xdr:col>10</xdr:col>
      <xdr:colOff>114300</xdr:colOff>
      <xdr:row>96</xdr:row>
      <xdr:rowOff>50260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470122"/>
          <a:ext cx="889000" cy="3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97958</xdr:rowOff>
    </xdr:from>
    <xdr:to>
      <xdr:col>24</xdr:col>
      <xdr:colOff>114300</xdr:colOff>
      <xdr:row>96</xdr:row>
      <xdr:rowOff>28108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3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120835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23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101245</xdr:rowOff>
    </xdr:from>
    <xdr:to>
      <xdr:col>20</xdr:col>
      <xdr:colOff>38100</xdr:colOff>
      <xdr:row>96</xdr:row>
      <xdr:rowOff>31395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3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47922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16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115912</xdr:rowOff>
    </xdr:from>
    <xdr:to>
      <xdr:col>15</xdr:col>
      <xdr:colOff>101600</xdr:colOff>
      <xdr:row>96</xdr:row>
      <xdr:rowOff>46062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4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62589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17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170910</xdr:rowOff>
    </xdr:from>
    <xdr:to>
      <xdr:col>10</xdr:col>
      <xdr:colOff>165100</xdr:colOff>
      <xdr:row>96</xdr:row>
      <xdr:rowOff>101060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4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117587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23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131572</xdr:rowOff>
    </xdr:from>
    <xdr:to>
      <xdr:col>6</xdr:col>
      <xdr:colOff>38100</xdr:colOff>
      <xdr:row>96</xdr:row>
      <xdr:rowOff>61722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4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78249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19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155969</xdr:rowOff>
    </xdr:from>
    <xdr:to>
      <xdr:col>55</xdr:col>
      <xdr:colOff>0</xdr:colOff>
      <xdr:row>58</xdr:row>
      <xdr:rowOff>37161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757169"/>
          <a:ext cx="838200" cy="2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41135</xdr:rowOff>
    </xdr:from>
    <xdr:to>
      <xdr:col>50</xdr:col>
      <xdr:colOff>114300</xdr:colOff>
      <xdr:row>58</xdr:row>
      <xdr:rowOff>37161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813785"/>
          <a:ext cx="889000" cy="16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41135</xdr:rowOff>
    </xdr:from>
    <xdr:to>
      <xdr:col>45</xdr:col>
      <xdr:colOff>177800</xdr:colOff>
      <xdr:row>58</xdr:row>
      <xdr:rowOff>953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813785"/>
          <a:ext cx="889000" cy="1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151422</xdr:rowOff>
    </xdr:from>
    <xdr:to>
      <xdr:col>41</xdr:col>
      <xdr:colOff>50800</xdr:colOff>
      <xdr:row>58</xdr:row>
      <xdr:rowOff>953</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924072"/>
          <a:ext cx="889000" cy="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105169</xdr:rowOff>
    </xdr:from>
    <xdr:to>
      <xdr:col>55</xdr:col>
      <xdr:colOff>50800</xdr:colOff>
      <xdr:row>57</xdr:row>
      <xdr:rowOff>35319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83596</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6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157811</xdr:rowOff>
    </xdr:from>
    <xdr:to>
      <xdr:col>50</xdr:col>
      <xdr:colOff>165100</xdr:colOff>
      <xdr:row>58</xdr:row>
      <xdr:rowOff>87961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9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79088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100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161785</xdr:rowOff>
    </xdr:from>
    <xdr:to>
      <xdr:col>46</xdr:col>
      <xdr:colOff>38100</xdr:colOff>
      <xdr:row>57</xdr:row>
      <xdr:rowOff>91935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7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83062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121603</xdr:rowOff>
    </xdr:from>
    <xdr:to>
      <xdr:col>41</xdr:col>
      <xdr:colOff>101600</xdr:colOff>
      <xdr:row>58</xdr:row>
      <xdr:rowOff>51753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8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98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100622</xdr:rowOff>
    </xdr:from>
    <xdr:to>
      <xdr:col>36</xdr:col>
      <xdr:colOff>165100</xdr:colOff>
      <xdr:row>58</xdr:row>
      <xdr:rowOff>30772</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8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21899</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9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24623</xdr:rowOff>
    </xdr:from>
    <xdr:to>
      <xdr:col>55</xdr:col>
      <xdr:colOff>0</xdr:colOff>
      <xdr:row>78</xdr:row>
      <xdr:rowOff>32860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397723"/>
          <a:ext cx="8382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17551</xdr:rowOff>
    </xdr:from>
    <xdr:to>
      <xdr:col>50</xdr:col>
      <xdr:colOff>114300</xdr:colOff>
      <xdr:row>78</xdr:row>
      <xdr:rowOff>32860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390651"/>
          <a:ext cx="889000" cy="1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17551</xdr:rowOff>
    </xdr:from>
    <xdr:to>
      <xdr:col>45</xdr:col>
      <xdr:colOff>177800</xdr:colOff>
      <xdr:row>78</xdr:row>
      <xdr:rowOff>21758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390651"/>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4270</xdr:rowOff>
    </xdr:from>
    <xdr:to>
      <xdr:col>41</xdr:col>
      <xdr:colOff>50800</xdr:colOff>
      <xdr:row>78</xdr:row>
      <xdr:rowOff>21758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377370"/>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145273</xdr:rowOff>
    </xdr:from>
    <xdr:to>
      <xdr:col>55</xdr:col>
      <xdr:colOff>50800</xdr:colOff>
      <xdr:row>78</xdr:row>
      <xdr:rowOff>75423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4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168150</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9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153510</xdr:rowOff>
    </xdr:from>
    <xdr:to>
      <xdr:col>50</xdr:col>
      <xdr:colOff>165100</xdr:colOff>
      <xdr:row>78</xdr:row>
      <xdr:rowOff>83660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100187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138201</xdr:rowOff>
    </xdr:from>
    <xdr:to>
      <xdr:col>46</xdr:col>
      <xdr:colOff>38100</xdr:colOff>
      <xdr:row>78</xdr:row>
      <xdr:rowOff>68351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84878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1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142408</xdr:rowOff>
    </xdr:from>
    <xdr:to>
      <xdr:col>41</xdr:col>
      <xdr:colOff>101600</xdr:colOff>
      <xdr:row>78</xdr:row>
      <xdr:rowOff>72558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3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89085</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11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124920</xdr:rowOff>
    </xdr:from>
    <xdr:to>
      <xdr:col>36</xdr:col>
      <xdr:colOff>165100</xdr:colOff>
      <xdr:row>78</xdr:row>
      <xdr:rowOff>55070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71597</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1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117708</xdr:rowOff>
    </xdr:from>
    <xdr:to>
      <xdr:col>55</xdr:col>
      <xdr:colOff>0</xdr:colOff>
      <xdr:row>98</xdr:row>
      <xdr:rowOff>29190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748358"/>
          <a:ext cx="838200" cy="8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117708</xdr:rowOff>
    </xdr:from>
    <xdr:to>
      <xdr:col>50</xdr:col>
      <xdr:colOff>114300</xdr:colOff>
      <xdr:row>98</xdr:row>
      <xdr:rowOff>27543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748358"/>
          <a:ext cx="889000" cy="8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127098</xdr:rowOff>
    </xdr:from>
    <xdr:to>
      <xdr:col>45</xdr:col>
      <xdr:colOff>177800</xdr:colOff>
      <xdr:row>98</xdr:row>
      <xdr:rowOff>27543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757748"/>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127098</xdr:rowOff>
    </xdr:from>
    <xdr:to>
      <xdr:col>41</xdr:col>
      <xdr:colOff>50800</xdr:colOff>
      <xdr:row>98</xdr:row>
      <xdr:rowOff>68729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757748"/>
          <a:ext cx="889000" cy="1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149840</xdr:rowOff>
    </xdr:from>
    <xdr:to>
      <xdr:col>55</xdr:col>
      <xdr:colOff>50800</xdr:colOff>
      <xdr:row>98</xdr:row>
      <xdr:rowOff>79990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128267</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5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66908</xdr:rowOff>
    </xdr:from>
    <xdr:to>
      <xdr:col>50</xdr:col>
      <xdr:colOff>165100</xdr:colOff>
      <xdr:row>97</xdr:row>
      <xdr:rowOff>168508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69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159635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79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148193</xdr:rowOff>
    </xdr:from>
    <xdr:to>
      <xdr:col>46</xdr:col>
      <xdr:colOff>38100</xdr:colOff>
      <xdr:row>98</xdr:row>
      <xdr:rowOff>78343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7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69470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87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76298</xdr:rowOff>
    </xdr:from>
    <xdr:to>
      <xdr:col>41</xdr:col>
      <xdr:colOff>101600</xdr:colOff>
      <xdr:row>98</xdr:row>
      <xdr:rowOff>6448</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7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169025</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79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17929</xdr:rowOff>
    </xdr:from>
    <xdr:to>
      <xdr:col>36</xdr:col>
      <xdr:colOff>165100</xdr:colOff>
      <xdr:row>98</xdr:row>
      <xdr:rowOff>119529</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110656</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6617</xdr:rowOff>
    </xdr:from>
    <xdr:to>
      <xdr:col>85</xdr:col>
      <xdr:colOff>127000</xdr:colOff>
      <xdr:row>35</xdr:row>
      <xdr:rowOff>38259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007367"/>
          <a:ext cx="838200" cy="3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18428</xdr:rowOff>
    </xdr:from>
    <xdr:to>
      <xdr:col>81</xdr:col>
      <xdr:colOff>50800</xdr:colOff>
      <xdr:row>35</xdr:row>
      <xdr:rowOff>38259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019178"/>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18428</xdr:rowOff>
    </xdr:from>
    <xdr:to>
      <xdr:col>76</xdr:col>
      <xdr:colOff>114300</xdr:colOff>
      <xdr:row>36</xdr:row>
      <xdr:rowOff>42621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019178"/>
          <a:ext cx="889000" cy="19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78264</xdr:rowOff>
    </xdr:from>
    <xdr:to>
      <xdr:col>71</xdr:col>
      <xdr:colOff>177800</xdr:colOff>
      <xdr:row>36</xdr:row>
      <xdr:rowOff>42621</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079014"/>
          <a:ext cx="889000" cy="13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127267</xdr:rowOff>
    </xdr:from>
    <xdr:to>
      <xdr:col>85</xdr:col>
      <xdr:colOff>177800</xdr:colOff>
      <xdr:row>35</xdr:row>
      <xdr:rowOff>57417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9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150144</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80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158909</xdr:rowOff>
    </xdr:from>
    <xdr:to>
      <xdr:col>81</xdr:col>
      <xdr:colOff>101600</xdr:colOff>
      <xdr:row>35</xdr:row>
      <xdr:rowOff>89059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598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105586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76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139078</xdr:rowOff>
    </xdr:from>
    <xdr:to>
      <xdr:col>76</xdr:col>
      <xdr:colOff>165100</xdr:colOff>
      <xdr:row>35</xdr:row>
      <xdr:rowOff>69228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59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85755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74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163271</xdr:rowOff>
    </xdr:from>
    <xdr:to>
      <xdr:col>72</xdr:col>
      <xdr:colOff>38100</xdr:colOff>
      <xdr:row>36</xdr:row>
      <xdr:rowOff>93421</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16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109948</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93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27464</xdr:rowOff>
    </xdr:from>
    <xdr:to>
      <xdr:col>67</xdr:col>
      <xdr:colOff>101600</xdr:colOff>
      <xdr:row>35</xdr:row>
      <xdr:rowOff>129064</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0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145591</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80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121663</xdr:rowOff>
    </xdr:from>
    <xdr:to>
      <xdr:col>85</xdr:col>
      <xdr:colOff>127000</xdr:colOff>
      <xdr:row>57</xdr:row>
      <xdr:rowOff>47361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551413"/>
          <a:ext cx="838200" cy="26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45966</xdr:rowOff>
    </xdr:from>
    <xdr:to>
      <xdr:col>81</xdr:col>
      <xdr:colOff>50800</xdr:colOff>
      <xdr:row>57</xdr:row>
      <xdr:rowOff>47361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818616"/>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69786</xdr:rowOff>
    </xdr:from>
    <xdr:to>
      <xdr:col>76</xdr:col>
      <xdr:colOff>114300</xdr:colOff>
      <xdr:row>57</xdr:row>
      <xdr:rowOff>45966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670986"/>
          <a:ext cx="889000" cy="14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69786</xdr:rowOff>
    </xdr:from>
    <xdr:to>
      <xdr:col>71</xdr:col>
      <xdr:colOff>177800</xdr:colOff>
      <xdr:row>56</xdr:row>
      <xdr:rowOff>161516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670986"/>
          <a:ext cx="889000" cy="9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70863</xdr:rowOff>
    </xdr:from>
    <xdr:to>
      <xdr:col>85</xdr:col>
      <xdr:colOff>177800</xdr:colOff>
      <xdr:row>56</xdr:row>
      <xdr:rowOff>1013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5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93740</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3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168011</xdr:rowOff>
    </xdr:from>
    <xdr:to>
      <xdr:col>81</xdr:col>
      <xdr:colOff>101600</xdr:colOff>
      <xdr:row>57</xdr:row>
      <xdr:rowOff>98161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7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89288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86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166616</xdr:rowOff>
    </xdr:from>
    <xdr:to>
      <xdr:col>76</xdr:col>
      <xdr:colOff>165100</xdr:colOff>
      <xdr:row>57</xdr:row>
      <xdr:rowOff>96766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6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87893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86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18986</xdr:rowOff>
    </xdr:from>
    <xdr:to>
      <xdr:col>72</xdr:col>
      <xdr:colOff>38100</xdr:colOff>
      <xdr:row>56</xdr:row>
      <xdr:rowOff>120586</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6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137113</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3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110716</xdr:rowOff>
    </xdr:from>
    <xdr:to>
      <xdr:col>67</xdr:col>
      <xdr:colOff>101600</xdr:colOff>
      <xdr:row>57</xdr:row>
      <xdr:rowOff>40866</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31993</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8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52211</xdr:rowOff>
    </xdr:from>
    <xdr:to>
      <xdr:col>85</xdr:col>
      <xdr:colOff>127000</xdr:colOff>
      <xdr:row>79</xdr:row>
      <xdr:rowOff>83677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596761"/>
          <a:ext cx="838200" cy="3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41337</xdr:rowOff>
    </xdr:from>
    <xdr:to>
      <xdr:col>81</xdr:col>
      <xdr:colOff>50800</xdr:colOff>
      <xdr:row>79</xdr:row>
      <xdr:rowOff>52211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585887"/>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41337</xdr:rowOff>
    </xdr:from>
    <xdr:to>
      <xdr:col>76</xdr:col>
      <xdr:colOff>114300</xdr:colOff>
      <xdr:row>79</xdr:row>
      <xdr:rowOff>50498</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85887"/>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22640</xdr:rowOff>
    </xdr:from>
    <xdr:to>
      <xdr:col>71</xdr:col>
      <xdr:colOff>177800</xdr:colOff>
      <xdr:row>79</xdr:row>
      <xdr:rowOff>50498</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567190"/>
          <a:ext cx="889000" cy="2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32877</xdr:rowOff>
    </xdr:from>
    <xdr:to>
      <xdr:col>85</xdr:col>
      <xdr:colOff>177800</xdr:colOff>
      <xdr:row>79</xdr:row>
      <xdr:rowOff>134477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119254</xdr:rowOff>
    </xdr:from>
    <xdr:ext cx="378565"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9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1411</xdr:rowOff>
    </xdr:from>
    <xdr:to>
      <xdr:col>81</xdr:col>
      <xdr:colOff>101600</xdr:colOff>
      <xdr:row>79</xdr:row>
      <xdr:rowOff>103011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94138</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6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161987</xdr:rowOff>
    </xdr:from>
    <xdr:to>
      <xdr:col>76</xdr:col>
      <xdr:colOff>165100</xdr:colOff>
      <xdr:row>79</xdr:row>
      <xdr:rowOff>92137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83264</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62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171148</xdr:rowOff>
    </xdr:from>
    <xdr:to>
      <xdr:col>72</xdr:col>
      <xdr:colOff>38100</xdr:colOff>
      <xdr:row>79</xdr:row>
      <xdr:rowOff>101298</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4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92425</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63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143290</xdr:rowOff>
    </xdr:from>
    <xdr:to>
      <xdr:col>67</xdr:col>
      <xdr:colOff>101600</xdr:colOff>
      <xdr:row>79</xdr:row>
      <xdr:rowOff>73440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64567</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60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29077</xdr:rowOff>
    </xdr:from>
    <xdr:to>
      <xdr:col>85</xdr:col>
      <xdr:colOff>127000</xdr:colOff>
      <xdr:row>98</xdr:row>
      <xdr:rowOff>33992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831177"/>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33992</xdr:rowOff>
    </xdr:from>
    <xdr:to>
      <xdr:col>81</xdr:col>
      <xdr:colOff>50800</xdr:colOff>
      <xdr:row>98</xdr:row>
      <xdr:rowOff>38908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83609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38908</xdr:rowOff>
    </xdr:from>
    <xdr:to>
      <xdr:col>76</xdr:col>
      <xdr:colOff>114300</xdr:colOff>
      <xdr:row>98</xdr:row>
      <xdr:rowOff>51502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841008"/>
          <a:ext cx="889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51502</xdr:rowOff>
    </xdr:from>
    <xdr:to>
      <xdr:col>71</xdr:col>
      <xdr:colOff>177800</xdr:colOff>
      <xdr:row>98</xdr:row>
      <xdr:rowOff>60954</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853602"/>
          <a:ext cx="8890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149727</xdr:rowOff>
    </xdr:from>
    <xdr:to>
      <xdr:col>85</xdr:col>
      <xdr:colOff>177800</xdr:colOff>
      <xdr:row>98</xdr:row>
      <xdr:rowOff>79877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7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1154</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154642</xdr:rowOff>
    </xdr:from>
    <xdr:to>
      <xdr:col>81</xdr:col>
      <xdr:colOff>101600</xdr:colOff>
      <xdr:row>98</xdr:row>
      <xdr:rowOff>84792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7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101319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56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159558</xdr:rowOff>
    </xdr:from>
    <xdr:to>
      <xdr:col>76</xdr:col>
      <xdr:colOff>165100</xdr:colOff>
      <xdr:row>98</xdr:row>
      <xdr:rowOff>89708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106235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5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702</xdr:rowOff>
    </xdr:from>
    <xdr:to>
      <xdr:col>72</xdr:col>
      <xdr:colOff>38100</xdr:colOff>
      <xdr:row>98</xdr:row>
      <xdr:rowOff>102302</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93429</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8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10154</xdr:rowOff>
    </xdr:from>
    <xdr:to>
      <xdr:col>67</xdr:col>
      <xdr:colOff>101600</xdr:colOff>
      <xdr:row>98</xdr:row>
      <xdr:rowOff>111754</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102881</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55118</xdr:rowOff>
    </xdr:from>
    <xdr:to>
      <xdr:col>116</xdr:col>
      <xdr:colOff>63500</xdr:colOff>
      <xdr:row>32</xdr:row>
      <xdr:rowOff>129603</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21323300" y="5198618"/>
          <a:ext cx="838200" cy="4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120667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635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133223</xdr:rowOff>
    </xdr:from>
    <xdr:to>
      <xdr:col>111</xdr:col>
      <xdr:colOff>177800</xdr:colOff>
      <xdr:row>32</xdr:row>
      <xdr:rowOff>129603</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5448173"/>
          <a:ext cx="889000" cy="1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55707</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133223</xdr:rowOff>
    </xdr:from>
    <xdr:to>
      <xdr:col>107</xdr:col>
      <xdr:colOff>50800</xdr:colOff>
      <xdr:row>35</xdr:row>
      <xdr:rowOff>155130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flipV="1">
          <a:off x="19545300" y="5448173"/>
          <a:ext cx="889000" cy="70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10368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113221</xdr:rowOff>
    </xdr:from>
    <xdr:to>
      <xdr:col>102</xdr:col>
      <xdr:colOff>114300</xdr:colOff>
      <xdr:row>35</xdr:row>
      <xdr:rowOff>155130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11397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62374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59326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4318</xdr:rowOff>
    </xdr:from>
    <xdr:to>
      <xdr:col>116</xdr:col>
      <xdr:colOff>114300</xdr:colOff>
      <xdr:row>30</xdr:row>
      <xdr:rowOff>105918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51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128795</xdr:rowOff>
    </xdr:from>
    <xdr:ext cx="469744"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51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78803</xdr:rowOff>
    </xdr:from>
    <xdr:to>
      <xdr:col>112</xdr:col>
      <xdr:colOff>38100</xdr:colOff>
      <xdr:row>33</xdr:row>
      <xdr:rowOff>8953</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556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25480</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088428" y="534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82423</xdr:rowOff>
    </xdr:from>
    <xdr:to>
      <xdr:col>107</xdr:col>
      <xdr:colOff>101600</xdr:colOff>
      <xdr:row>32</xdr:row>
      <xdr:rowOff>12573</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539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29100</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199428" y="517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104330</xdr:rowOff>
    </xdr:from>
    <xdr:to>
      <xdr:col>102</xdr:col>
      <xdr:colOff>165100</xdr:colOff>
      <xdr:row>36</xdr:row>
      <xdr:rowOff>34480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1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51007</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10428" y="588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62421</xdr:rowOff>
    </xdr:from>
    <xdr:to>
      <xdr:col>98</xdr:col>
      <xdr:colOff>38100</xdr:colOff>
      <xdr:row>35</xdr:row>
      <xdr:rowOff>164021</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0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9098</xdr:rowOff>
    </xdr:from>
    <xdr:ext cx="469744"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21428" y="58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・衛生費が住民一人当たり</a:t>
          </a:r>
          <a:r>
            <a:rPr lang="ja-JP" altLang="en-US" sz="1100" b="0" i="0" baseline="0">
              <a:solidFill>
                <a:schemeClr val="dk1"/>
              </a:solidFill>
              <a:effectLst/>
              <a:latin typeface="+mn-lt"/>
              <a:ea typeface="+mn-ea"/>
              <a:cs typeface="+mn-cs"/>
            </a:rPr>
            <a:t>７１，０４９</a:t>
          </a:r>
          <a:r>
            <a:rPr lang="ja-JP" altLang="ja-JP" sz="1100" b="0" i="0" baseline="0">
              <a:solidFill>
                <a:schemeClr val="dk1"/>
              </a:solidFill>
              <a:effectLst/>
              <a:latin typeface="+mn-lt"/>
              <a:ea typeface="+mn-ea"/>
              <a:cs typeface="+mn-cs"/>
            </a:rPr>
            <a:t>円となっており、類似団体平均に比べ高止まりしている。これは、有人離島を抱える本市の地理的要因から、各離島に診療所を設置しているほか、廃棄物処理施設の維持管理や一般廃棄物及びし尿処理にかかる海上輸送等の経費を要するため、類似団体と比較が困難な事情があ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・農林水産業費が一人当たり</a:t>
          </a:r>
          <a:r>
            <a:rPr lang="ja-JP" altLang="en-US" sz="1100" b="0" i="0" baseline="0">
              <a:solidFill>
                <a:schemeClr val="dk1"/>
              </a:solidFill>
              <a:effectLst/>
              <a:latin typeface="+mn-lt"/>
              <a:ea typeface="+mn-ea"/>
              <a:cs typeface="+mn-cs"/>
            </a:rPr>
            <a:t>３１，７１９</a:t>
          </a:r>
          <a:r>
            <a:rPr lang="ja-JP" altLang="ja-JP" sz="1100" b="0" i="0" baseline="0">
              <a:solidFill>
                <a:schemeClr val="dk1"/>
              </a:solidFill>
              <a:effectLst/>
              <a:latin typeface="+mn-lt"/>
              <a:ea typeface="+mn-ea"/>
              <a:cs typeface="+mn-cs"/>
            </a:rPr>
            <a:t>円と前年度から大きく</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している。これは、</a:t>
          </a:r>
          <a:r>
            <a:rPr lang="ja-JP" altLang="en-US" sz="1100" b="0" i="0" baseline="0">
              <a:solidFill>
                <a:schemeClr val="dk1"/>
              </a:solidFill>
              <a:effectLst/>
              <a:latin typeface="+mn-lt"/>
              <a:ea typeface="+mn-ea"/>
              <a:cs typeface="+mn-cs"/>
            </a:rPr>
            <a:t>平成３０年度から実施している</a:t>
          </a:r>
          <a:r>
            <a:rPr lang="ja-JP" altLang="ja-JP" sz="1100" b="0" i="0" baseline="0">
              <a:solidFill>
                <a:schemeClr val="dk1"/>
              </a:solidFill>
              <a:effectLst/>
              <a:latin typeface="+mn-lt"/>
              <a:ea typeface="+mn-ea"/>
              <a:cs typeface="+mn-cs"/>
            </a:rPr>
            <a:t>市水産研究所の建設費用</a:t>
          </a:r>
          <a:r>
            <a:rPr lang="ja-JP" altLang="en-US" sz="1100" b="0" i="0" baseline="0">
              <a:solidFill>
                <a:schemeClr val="dk1"/>
              </a:solidFill>
              <a:effectLst/>
              <a:latin typeface="+mn-lt"/>
              <a:ea typeface="+mn-ea"/>
              <a:cs typeface="+mn-cs"/>
            </a:rPr>
            <a:t>と漁港建設整備事業</a:t>
          </a:r>
          <a:r>
            <a:rPr lang="ja-JP" altLang="ja-JP" sz="1100" b="0" i="0" baseline="0">
              <a:solidFill>
                <a:schemeClr val="dk1"/>
              </a:solidFill>
              <a:effectLst/>
              <a:latin typeface="+mn-lt"/>
              <a:ea typeface="+mn-ea"/>
              <a:cs typeface="+mn-cs"/>
            </a:rPr>
            <a:t>が増加</a:t>
          </a:r>
          <a:r>
            <a:rPr lang="ja-JP" altLang="en-US" sz="1100" b="0" i="0" baseline="0">
              <a:solidFill>
                <a:schemeClr val="dk1"/>
              </a:solidFill>
              <a:effectLst/>
              <a:latin typeface="+mn-lt"/>
              <a:ea typeface="+mn-ea"/>
              <a:cs typeface="+mn-cs"/>
            </a:rPr>
            <a:t>したこと</a:t>
          </a:r>
          <a:r>
            <a:rPr lang="ja-JP" altLang="ja-JP" sz="1100" b="0" i="0" baseline="0">
              <a:solidFill>
                <a:schemeClr val="dk1"/>
              </a:solidFill>
              <a:effectLst/>
              <a:latin typeface="+mn-lt"/>
              <a:ea typeface="+mn-ea"/>
              <a:cs typeface="+mn-cs"/>
            </a:rPr>
            <a:t>によるものである。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・消防費が住民一人当たり</a:t>
          </a:r>
          <a:r>
            <a:rPr lang="ja-JP" altLang="en-US" sz="1100" b="0" i="0" baseline="0">
              <a:solidFill>
                <a:schemeClr val="dk1"/>
              </a:solidFill>
              <a:effectLst/>
              <a:latin typeface="+mn-lt"/>
              <a:ea typeface="+mn-ea"/>
              <a:cs typeface="+mn-cs"/>
            </a:rPr>
            <a:t>３７，９８６</a:t>
          </a:r>
          <a:r>
            <a:rPr lang="ja-JP" altLang="ja-JP" sz="1100" b="0" i="0" baseline="0">
              <a:solidFill>
                <a:schemeClr val="dk1"/>
              </a:solidFill>
              <a:effectLst/>
              <a:latin typeface="+mn-lt"/>
              <a:ea typeface="+mn-ea"/>
              <a:cs typeface="+mn-cs"/>
            </a:rPr>
            <a:t>円となっている。これは、消防業務を直営で運営していることに加え、離島や海岸線沿いに集落が点在しているという地理的な要因により市内全域の消防体制の配備が常備消防だけでは困難な事情から、常備消防を補うため非常備消防による体制整備にも重点をおいているためである。</a:t>
          </a:r>
          <a:endParaRPr lang="ja-JP" altLang="ja-JP" sz="1400">
            <a:effectLst/>
          </a:endParaRPr>
        </a:p>
        <a:p>
          <a:r>
            <a:rPr kumimoji="1" lang="ja-JP" altLang="en-US" sz="1100">
              <a:latin typeface="游ゴシック" panose="020B0400000000000000" pitchFamily="50" charset="-128"/>
              <a:ea typeface="游ゴシック" panose="020B0400000000000000" pitchFamily="50" charset="-128"/>
            </a:rPr>
            <a:t>・教育費が住民一人当たり７９，８６７円と前年度から大きく増加している。これは市民体育館メインアリーナ改修事業や市民体育館サブアリーナ整備事業が皆増となったことによるものである。</a:t>
          </a:r>
          <a:endParaRPr kumimoji="1" lang="en-US" altLang="ja-JP" sz="1100">
            <a:latin typeface="游ゴシック" panose="020B0400000000000000" pitchFamily="50" charset="-128"/>
            <a:ea typeface="游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財政調整基金については、決算剰余金を中心に積み立てるとともに、最低水準の取り崩しに努めている。</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年度は、一部取り崩しを行ったため、昨年度に比べ</a:t>
          </a:r>
          <a:r>
            <a:rPr lang="en-US" altLang="ja-JP" sz="1100" b="0" i="0" baseline="0">
              <a:solidFill>
                <a:schemeClr val="dk1"/>
              </a:solidFill>
              <a:effectLst/>
              <a:latin typeface="+mn-lt"/>
              <a:ea typeface="+mn-ea"/>
              <a:cs typeface="+mn-cs"/>
            </a:rPr>
            <a:t>0.37</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8.66%</a:t>
          </a:r>
          <a:r>
            <a:rPr lang="ja-JP" altLang="ja-JP" sz="1100" b="0" i="0" baseline="0">
              <a:solidFill>
                <a:schemeClr val="dk1"/>
              </a:solidFill>
              <a:effectLst/>
              <a:latin typeface="+mn-lt"/>
              <a:ea typeface="+mn-ea"/>
              <a:cs typeface="+mn-cs"/>
            </a:rPr>
            <a:t>となった。 </a:t>
          </a:r>
          <a:endParaRPr lang="ja-JP" altLang="ja-JP" sz="1400">
            <a:effectLst/>
          </a:endParaRPr>
        </a:p>
        <a:p>
          <a:r>
            <a:rPr lang="ja-JP" altLang="ja-JP" sz="1100" b="0" i="0" baseline="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、依然として低い水準であることから、今後も基金残高の確保に努めていく。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全会計を対象とした連結実質赤字比率は算定されていない。</a:t>
          </a:r>
          <a:endParaRPr lang="ja-JP" altLang="ja-JP" sz="1400">
            <a:effectLst/>
          </a:endParaRPr>
        </a:p>
        <a:p>
          <a:r>
            <a:rPr kumimoji="1" lang="ja-JP" altLang="ja-JP" sz="1100">
              <a:solidFill>
                <a:schemeClr val="dk1"/>
              </a:solidFill>
              <a:effectLst/>
              <a:latin typeface="+mn-lt"/>
              <a:ea typeface="+mn-ea"/>
              <a:cs typeface="+mn-cs"/>
            </a:rPr>
            <a:t>　現時点では各会計とも概ね健全な財政運営が保たれているといえるが、各特別会計において、一般会計繰入金への依存度が高くなっていることから、財源の確保を含め、引き続き、財政運営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57" t="s">
        <v>80</v>
      </c>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c r="AN1" s="657"/>
      <c r="AO1" s="657"/>
      <c r="AP1" s="657"/>
      <c r="AQ1" s="657"/>
      <c r="AR1" s="657"/>
      <c r="AS1" s="657"/>
      <c r="AT1" s="657"/>
      <c r="AU1" s="657"/>
      <c r="AV1" s="657"/>
      <c r="AW1" s="657"/>
      <c r="AX1" s="657"/>
      <c r="AY1" s="657"/>
      <c r="AZ1" s="657"/>
      <c r="BA1" s="657"/>
      <c r="BB1" s="657"/>
      <c r="BC1" s="657"/>
      <c r="BD1" s="657"/>
      <c r="BE1" s="657"/>
      <c r="BF1" s="657"/>
      <c r="BG1" s="657"/>
      <c r="BH1" s="657"/>
      <c r="BI1" s="657"/>
      <c r="BJ1" s="657"/>
      <c r="BK1" s="657"/>
      <c r="BL1" s="657"/>
      <c r="BM1" s="657"/>
      <c r="BN1" s="657"/>
      <c r="BO1" s="657"/>
      <c r="BP1" s="657"/>
      <c r="BQ1" s="657"/>
      <c r="BR1" s="657"/>
      <c r="BS1" s="657"/>
      <c r="BT1" s="657"/>
      <c r="BU1" s="657"/>
      <c r="BV1" s="657"/>
      <c r="BW1" s="657"/>
      <c r="BX1" s="657"/>
      <c r="BY1" s="657"/>
      <c r="BZ1" s="657"/>
      <c r="CA1" s="657"/>
      <c r="CB1" s="657"/>
      <c r="CC1" s="657"/>
      <c r="CD1" s="657"/>
      <c r="CE1" s="657"/>
      <c r="CF1" s="657"/>
      <c r="CG1" s="657"/>
      <c r="CH1" s="657"/>
      <c r="CI1" s="657"/>
      <c r="CJ1" s="657"/>
      <c r="CK1" s="657"/>
      <c r="CL1" s="657"/>
      <c r="CM1" s="657"/>
      <c r="CN1" s="657"/>
      <c r="CO1" s="657"/>
      <c r="CP1" s="657"/>
      <c r="CQ1" s="657"/>
      <c r="CR1" s="657"/>
      <c r="CS1" s="657"/>
      <c r="CT1" s="657"/>
      <c r="CU1" s="657"/>
      <c r="CV1" s="657"/>
      <c r="CW1" s="657"/>
      <c r="CX1" s="657"/>
      <c r="CY1" s="657"/>
      <c r="CZ1" s="657"/>
      <c r="DA1" s="657"/>
      <c r="DB1" s="657"/>
      <c r="DC1" s="657"/>
      <c r="DD1" s="657"/>
      <c r="DE1" s="657"/>
      <c r="DF1" s="657"/>
      <c r="DG1" s="657"/>
      <c r="DH1" s="657"/>
      <c r="DI1" s="657"/>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58" t="s">
        <v>82</v>
      </c>
      <c r="C3" s="659"/>
      <c r="D3" s="659"/>
      <c r="E3" s="660"/>
      <c r="F3" s="660"/>
      <c r="G3" s="660"/>
      <c r="H3" s="660"/>
      <c r="I3" s="660"/>
      <c r="J3" s="660"/>
      <c r="K3" s="660"/>
      <c r="L3" s="660" t="s">
        <v>83</v>
      </c>
      <c r="M3" s="660"/>
      <c r="N3" s="660"/>
      <c r="O3" s="660"/>
      <c r="P3" s="660"/>
      <c r="Q3" s="660"/>
      <c r="R3" s="663"/>
      <c r="S3" s="663"/>
      <c r="T3" s="663"/>
      <c r="U3" s="663"/>
      <c r="V3" s="664"/>
      <c r="W3" s="554" t="s">
        <v>84</v>
      </c>
      <c r="X3" s="555"/>
      <c r="Y3" s="555"/>
      <c r="Z3" s="555"/>
      <c r="AA3" s="555"/>
      <c r="AB3" s="659"/>
      <c r="AC3" s="663" t="s">
        <v>85</v>
      </c>
      <c r="AD3" s="555"/>
      <c r="AE3" s="555"/>
      <c r="AF3" s="555"/>
      <c r="AG3" s="555"/>
      <c r="AH3" s="555"/>
      <c r="AI3" s="555"/>
      <c r="AJ3" s="555"/>
      <c r="AK3" s="555"/>
      <c r="AL3" s="625"/>
      <c r="AM3" s="554" t="s">
        <v>86</v>
      </c>
      <c r="AN3" s="555"/>
      <c r="AO3" s="555"/>
      <c r="AP3" s="555"/>
      <c r="AQ3" s="555"/>
      <c r="AR3" s="555"/>
      <c r="AS3" s="555"/>
      <c r="AT3" s="555"/>
      <c r="AU3" s="555"/>
      <c r="AV3" s="555"/>
      <c r="AW3" s="555"/>
      <c r="AX3" s="625"/>
      <c r="AY3" s="617" t="s">
        <v>1</v>
      </c>
      <c r="AZ3" s="618"/>
      <c r="BA3" s="618"/>
      <c r="BB3" s="618"/>
      <c r="BC3" s="618"/>
      <c r="BD3" s="618"/>
      <c r="BE3" s="618"/>
      <c r="BF3" s="618"/>
      <c r="BG3" s="618"/>
      <c r="BH3" s="618"/>
      <c r="BI3" s="618"/>
      <c r="BJ3" s="618"/>
      <c r="BK3" s="618"/>
      <c r="BL3" s="618"/>
      <c r="BM3" s="667"/>
      <c r="BN3" s="554" t="s">
        <v>87</v>
      </c>
      <c r="BO3" s="555"/>
      <c r="BP3" s="555"/>
      <c r="BQ3" s="555"/>
      <c r="BR3" s="555"/>
      <c r="BS3" s="555"/>
      <c r="BT3" s="555"/>
      <c r="BU3" s="625"/>
      <c r="BV3" s="554" t="s">
        <v>88</v>
      </c>
      <c r="BW3" s="555"/>
      <c r="BX3" s="555"/>
      <c r="BY3" s="555"/>
      <c r="BZ3" s="555"/>
      <c r="CA3" s="555"/>
      <c r="CB3" s="555"/>
      <c r="CC3" s="625"/>
      <c r="CD3" s="617" t="s">
        <v>1</v>
      </c>
      <c r="CE3" s="618"/>
      <c r="CF3" s="618"/>
      <c r="CG3" s="618"/>
      <c r="CH3" s="618"/>
      <c r="CI3" s="618"/>
      <c r="CJ3" s="618"/>
      <c r="CK3" s="618"/>
      <c r="CL3" s="618"/>
      <c r="CM3" s="618"/>
      <c r="CN3" s="618"/>
      <c r="CO3" s="618"/>
      <c r="CP3" s="618"/>
      <c r="CQ3" s="618"/>
      <c r="CR3" s="618"/>
      <c r="CS3" s="667"/>
      <c r="CT3" s="554" t="s">
        <v>89</v>
      </c>
      <c r="CU3" s="555"/>
      <c r="CV3" s="555"/>
      <c r="CW3" s="555"/>
      <c r="CX3" s="555"/>
      <c r="CY3" s="555"/>
      <c r="CZ3" s="555"/>
      <c r="DA3" s="625"/>
      <c r="DB3" s="554" t="s">
        <v>90</v>
      </c>
      <c r="DC3" s="555"/>
      <c r="DD3" s="555"/>
      <c r="DE3" s="555"/>
      <c r="DF3" s="555"/>
      <c r="DG3" s="555"/>
      <c r="DH3" s="555"/>
      <c r="DI3" s="625"/>
      <c r="DJ3" s="184"/>
      <c r="DK3" s="184"/>
      <c r="DL3" s="184"/>
      <c r="DM3" s="184"/>
      <c r="DN3" s="184"/>
      <c r="DO3" s="184"/>
    </row>
    <row r="4" spans="1:119" ht="18.75" customHeight="1" x14ac:dyDescent="0.15">
      <c r="A4" s="185"/>
      <c r="B4" s="633"/>
      <c r="C4" s="634"/>
      <c r="D4" s="634"/>
      <c r="E4" s="635"/>
      <c r="F4" s="635"/>
      <c r="G4" s="635"/>
      <c r="H4" s="635"/>
      <c r="I4" s="635"/>
      <c r="J4" s="635"/>
      <c r="K4" s="635"/>
      <c r="L4" s="635"/>
      <c r="M4" s="635"/>
      <c r="N4" s="635"/>
      <c r="O4" s="635"/>
      <c r="P4" s="635"/>
      <c r="Q4" s="635"/>
      <c r="R4" s="639"/>
      <c r="S4" s="639"/>
      <c r="T4" s="639"/>
      <c r="U4" s="639"/>
      <c r="V4" s="640"/>
      <c r="W4" s="626"/>
      <c r="X4" s="437"/>
      <c r="Y4" s="437"/>
      <c r="Z4" s="437"/>
      <c r="AA4" s="437"/>
      <c r="AB4" s="634"/>
      <c r="AC4" s="639"/>
      <c r="AD4" s="437"/>
      <c r="AE4" s="437"/>
      <c r="AF4" s="437"/>
      <c r="AG4" s="437"/>
      <c r="AH4" s="437"/>
      <c r="AI4" s="437"/>
      <c r="AJ4" s="437"/>
      <c r="AK4" s="437"/>
      <c r="AL4" s="627"/>
      <c r="AM4" s="581"/>
      <c r="AN4" s="491"/>
      <c r="AO4" s="491"/>
      <c r="AP4" s="491"/>
      <c r="AQ4" s="491"/>
      <c r="AR4" s="491"/>
      <c r="AS4" s="491"/>
      <c r="AT4" s="491"/>
      <c r="AU4" s="491"/>
      <c r="AV4" s="491"/>
      <c r="AW4" s="491"/>
      <c r="AX4" s="666"/>
      <c r="AY4" s="467" t="s">
        <v>91</v>
      </c>
      <c r="AZ4" s="468"/>
      <c r="BA4" s="468"/>
      <c r="BB4" s="468"/>
      <c r="BC4" s="468"/>
      <c r="BD4" s="468"/>
      <c r="BE4" s="468"/>
      <c r="BF4" s="468"/>
      <c r="BG4" s="468"/>
      <c r="BH4" s="468"/>
      <c r="BI4" s="468"/>
      <c r="BJ4" s="468"/>
      <c r="BK4" s="468"/>
      <c r="BL4" s="468"/>
      <c r="BM4" s="469"/>
      <c r="BN4" s="470">
        <v>12073683</v>
      </c>
      <c r="BO4" s="471"/>
      <c r="BP4" s="471"/>
      <c r="BQ4" s="471"/>
      <c r="BR4" s="471"/>
      <c r="BS4" s="471"/>
      <c r="BT4" s="471"/>
      <c r="BU4" s="472"/>
      <c r="BV4" s="470">
        <v>11666789</v>
      </c>
      <c r="BW4" s="471"/>
      <c r="BX4" s="471"/>
      <c r="BY4" s="471"/>
      <c r="BZ4" s="471"/>
      <c r="CA4" s="471"/>
      <c r="CB4" s="471"/>
      <c r="CC4" s="472"/>
      <c r="CD4" s="651" t="s">
        <v>92</v>
      </c>
      <c r="CE4" s="652"/>
      <c r="CF4" s="652"/>
      <c r="CG4" s="652"/>
      <c r="CH4" s="652"/>
      <c r="CI4" s="652"/>
      <c r="CJ4" s="652"/>
      <c r="CK4" s="652"/>
      <c r="CL4" s="652"/>
      <c r="CM4" s="652"/>
      <c r="CN4" s="652"/>
      <c r="CO4" s="652"/>
      <c r="CP4" s="652"/>
      <c r="CQ4" s="652"/>
      <c r="CR4" s="652"/>
      <c r="CS4" s="653"/>
      <c r="CT4" s="654">
        <v>5.4</v>
      </c>
      <c r="CU4" s="655"/>
      <c r="CV4" s="655"/>
      <c r="CW4" s="655"/>
      <c r="CX4" s="655"/>
      <c r="CY4" s="655"/>
      <c r="CZ4" s="655"/>
      <c r="DA4" s="656"/>
      <c r="DB4" s="654">
        <v>5.4</v>
      </c>
      <c r="DC4" s="655"/>
      <c r="DD4" s="655"/>
      <c r="DE4" s="655"/>
      <c r="DF4" s="655"/>
      <c r="DG4" s="655"/>
      <c r="DH4" s="655"/>
      <c r="DI4" s="656"/>
      <c r="DJ4" s="184"/>
      <c r="DK4" s="184"/>
      <c r="DL4" s="184"/>
      <c r="DM4" s="184"/>
      <c r="DN4" s="184"/>
      <c r="DO4" s="184"/>
    </row>
    <row r="5" spans="1:119" ht="18.75" customHeight="1" x14ac:dyDescent="0.15">
      <c r="A5" s="185"/>
      <c r="B5" s="661"/>
      <c r="C5" s="492"/>
      <c r="D5" s="492"/>
      <c r="E5" s="662"/>
      <c r="F5" s="662"/>
      <c r="G5" s="662"/>
      <c r="H5" s="662"/>
      <c r="I5" s="662"/>
      <c r="J5" s="662"/>
      <c r="K5" s="662"/>
      <c r="L5" s="662"/>
      <c r="M5" s="662"/>
      <c r="N5" s="662"/>
      <c r="O5" s="662"/>
      <c r="P5" s="662"/>
      <c r="Q5" s="662"/>
      <c r="R5" s="490"/>
      <c r="S5" s="490"/>
      <c r="T5" s="490"/>
      <c r="U5" s="490"/>
      <c r="V5" s="665"/>
      <c r="W5" s="581"/>
      <c r="X5" s="491"/>
      <c r="Y5" s="491"/>
      <c r="Z5" s="491"/>
      <c r="AA5" s="491"/>
      <c r="AB5" s="492"/>
      <c r="AC5" s="490"/>
      <c r="AD5" s="491"/>
      <c r="AE5" s="491"/>
      <c r="AF5" s="491"/>
      <c r="AG5" s="491"/>
      <c r="AH5" s="491"/>
      <c r="AI5" s="491"/>
      <c r="AJ5" s="491"/>
      <c r="AK5" s="491"/>
      <c r="AL5" s="666"/>
      <c r="AM5" s="544" t="s">
        <v>93</v>
      </c>
      <c r="AN5" s="449"/>
      <c r="AO5" s="449"/>
      <c r="AP5" s="449"/>
      <c r="AQ5" s="449"/>
      <c r="AR5" s="449"/>
      <c r="AS5" s="449"/>
      <c r="AT5" s="450"/>
      <c r="AU5" s="532" t="s">
        <v>94</v>
      </c>
      <c r="AV5" s="533"/>
      <c r="AW5" s="533"/>
      <c r="AX5" s="533"/>
      <c r="AY5" s="455" t="s">
        <v>95</v>
      </c>
      <c r="AZ5" s="456"/>
      <c r="BA5" s="456"/>
      <c r="BB5" s="456"/>
      <c r="BC5" s="456"/>
      <c r="BD5" s="456"/>
      <c r="BE5" s="456"/>
      <c r="BF5" s="456"/>
      <c r="BG5" s="456"/>
      <c r="BH5" s="456"/>
      <c r="BI5" s="456"/>
      <c r="BJ5" s="456"/>
      <c r="BK5" s="456"/>
      <c r="BL5" s="456"/>
      <c r="BM5" s="457"/>
      <c r="BN5" s="475">
        <v>11725376</v>
      </c>
      <c r="BO5" s="476"/>
      <c r="BP5" s="476"/>
      <c r="BQ5" s="476"/>
      <c r="BR5" s="476"/>
      <c r="BS5" s="476"/>
      <c r="BT5" s="476"/>
      <c r="BU5" s="477"/>
      <c r="BV5" s="475">
        <v>11236797</v>
      </c>
      <c r="BW5" s="476"/>
      <c r="BX5" s="476"/>
      <c r="BY5" s="476"/>
      <c r="BZ5" s="476"/>
      <c r="CA5" s="476"/>
      <c r="CB5" s="476"/>
      <c r="CC5" s="477"/>
      <c r="CD5" s="484" t="s">
        <v>96</v>
      </c>
      <c r="CE5" s="485"/>
      <c r="CF5" s="485"/>
      <c r="CG5" s="485"/>
      <c r="CH5" s="485"/>
      <c r="CI5" s="485"/>
      <c r="CJ5" s="485"/>
      <c r="CK5" s="485"/>
      <c r="CL5" s="485"/>
      <c r="CM5" s="485"/>
      <c r="CN5" s="485"/>
      <c r="CO5" s="485"/>
      <c r="CP5" s="485"/>
      <c r="CQ5" s="485"/>
      <c r="CR5" s="485"/>
      <c r="CS5" s="486"/>
      <c r="CT5" s="445">
        <v>89.5</v>
      </c>
      <c r="CU5" s="446"/>
      <c r="CV5" s="446"/>
      <c r="CW5" s="446"/>
      <c r="CX5" s="446"/>
      <c r="CY5" s="446"/>
      <c r="CZ5" s="446"/>
      <c r="DA5" s="447"/>
      <c r="DB5" s="445">
        <v>89.8</v>
      </c>
      <c r="DC5" s="446"/>
      <c r="DD5" s="446"/>
      <c r="DE5" s="446"/>
      <c r="DF5" s="446"/>
      <c r="DG5" s="446"/>
      <c r="DH5" s="446"/>
      <c r="DI5" s="447"/>
      <c r="DJ5" s="184"/>
      <c r="DK5" s="184"/>
      <c r="DL5" s="184"/>
      <c r="DM5" s="184"/>
      <c r="DN5" s="184"/>
      <c r="DO5" s="184"/>
    </row>
    <row r="6" spans="1:119" ht="18.75" customHeight="1" x14ac:dyDescent="0.15">
      <c r="A6" s="185"/>
      <c r="B6" s="631" t="s">
        <v>97</v>
      </c>
      <c r="C6" s="489"/>
      <c r="D6" s="489"/>
      <c r="E6" s="632"/>
      <c r="F6" s="632"/>
      <c r="G6" s="632"/>
      <c r="H6" s="632"/>
      <c r="I6" s="632"/>
      <c r="J6" s="632"/>
      <c r="K6" s="632"/>
      <c r="L6" s="632" t="s">
        <v>98</v>
      </c>
      <c r="M6" s="632"/>
      <c r="N6" s="632"/>
      <c r="O6" s="632"/>
      <c r="P6" s="632"/>
      <c r="Q6" s="632"/>
      <c r="R6" s="513"/>
      <c r="S6" s="513"/>
      <c r="T6" s="513"/>
      <c r="U6" s="513"/>
      <c r="V6" s="638"/>
      <c r="W6" s="566" t="s">
        <v>99</v>
      </c>
      <c r="X6" s="488"/>
      <c r="Y6" s="488"/>
      <c r="Z6" s="488"/>
      <c r="AA6" s="488"/>
      <c r="AB6" s="489"/>
      <c r="AC6" s="643" t="s">
        <v>100</v>
      </c>
      <c r="AD6" s="644"/>
      <c r="AE6" s="644"/>
      <c r="AF6" s="644"/>
      <c r="AG6" s="644"/>
      <c r="AH6" s="644"/>
      <c r="AI6" s="644"/>
      <c r="AJ6" s="644"/>
      <c r="AK6" s="644"/>
      <c r="AL6" s="645"/>
      <c r="AM6" s="544" t="s">
        <v>101</v>
      </c>
      <c r="AN6" s="449"/>
      <c r="AO6" s="449"/>
      <c r="AP6" s="449"/>
      <c r="AQ6" s="449"/>
      <c r="AR6" s="449"/>
      <c r="AS6" s="449"/>
      <c r="AT6" s="450"/>
      <c r="AU6" s="532" t="s">
        <v>94</v>
      </c>
      <c r="AV6" s="533"/>
      <c r="AW6" s="533"/>
      <c r="AX6" s="533"/>
      <c r="AY6" s="455" t="s">
        <v>102</v>
      </c>
      <c r="AZ6" s="456"/>
      <c r="BA6" s="456"/>
      <c r="BB6" s="456"/>
      <c r="BC6" s="456"/>
      <c r="BD6" s="456"/>
      <c r="BE6" s="456"/>
      <c r="BF6" s="456"/>
      <c r="BG6" s="456"/>
      <c r="BH6" s="456"/>
      <c r="BI6" s="456"/>
      <c r="BJ6" s="456"/>
      <c r="BK6" s="456"/>
      <c r="BL6" s="456"/>
      <c r="BM6" s="457"/>
      <c r="BN6" s="475">
        <v>348307</v>
      </c>
      <c r="BO6" s="476"/>
      <c r="BP6" s="476"/>
      <c r="BQ6" s="476"/>
      <c r="BR6" s="476"/>
      <c r="BS6" s="476"/>
      <c r="BT6" s="476"/>
      <c r="BU6" s="477"/>
      <c r="BV6" s="475">
        <v>429992</v>
      </c>
      <c r="BW6" s="476"/>
      <c r="BX6" s="476"/>
      <c r="BY6" s="476"/>
      <c r="BZ6" s="476"/>
      <c r="CA6" s="476"/>
      <c r="CB6" s="476"/>
      <c r="CC6" s="477"/>
      <c r="CD6" s="484" t="s">
        <v>103</v>
      </c>
      <c r="CE6" s="485"/>
      <c r="CF6" s="485"/>
      <c r="CG6" s="485"/>
      <c r="CH6" s="485"/>
      <c r="CI6" s="485"/>
      <c r="CJ6" s="485"/>
      <c r="CK6" s="485"/>
      <c r="CL6" s="485"/>
      <c r="CM6" s="485"/>
      <c r="CN6" s="485"/>
      <c r="CO6" s="485"/>
      <c r="CP6" s="485"/>
      <c r="CQ6" s="485"/>
      <c r="CR6" s="485"/>
      <c r="CS6" s="486"/>
      <c r="CT6" s="628">
        <v>93.4</v>
      </c>
      <c r="CU6" s="629"/>
      <c r="CV6" s="629"/>
      <c r="CW6" s="629"/>
      <c r="CX6" s="629"/>
      <c r="CY6" s="629"/>
      <c r="CZ6" s="629"/>
      <c r="DA6" s="630"/>
      <c r="DB6" s="628">
        <v>95</v>
      </c>
      <c r="DC6" s="629"/>
      <c r="DD6" s="629"/>
      <c r="DE6" s="629"/>
      <c r="DF6" s="629"/>
      <c r="DG6" s="629"/>
      <c r="DH6" s="629"/>
      <c r="DI6" s="630"/>
      <c r="DJ6" s="184"/>
      <c r="DK6" s="184"/>
      <c r="DL6" s="184"/>
      <c r="DM6" s="184"/>
      <c r="DN6" s="184"/>
      <c r="DO6" s="184"/>
    </row>
    <row r="7" spans="1:119" ht="18.75" customHeight="1" x14ac:dyDescent="0.15">
      <c r="A7" s="185"/>
      <c r="B7" s="633"/>
      <c r="C7" s="634"/>
      <c r="D7" s="634"/>
      <c r="E7" s="635"/>
      <c r="F7" s="635"/>
      <c r="G7" s="635"/>
      <c r="H7" s="635"/>
      <c r="I7" s="635"/>
      <c r="J7" s="635"/>
      <c r="K7" s="635"/>
      <c r="L7" s="635"/>
      <c r="M7" s="635"/>
      <c r="N7" s="635"/>
      <c r="O7" s="635"/>
      <c r="P7" s="635"/>
      <c r="Q7" s="635"/>
      <c r="R7" s="639"/>
      <c r="S7" s="639"/>
      <c r="T7" s="639"/>
      <c r="U7" s="639"/>
      <c r="V7" s="640"/>
      <c r="W7" s="626"/>
      <c r="X7" s="437"/>
      <c r="Y7" s="437"/>
      <c r="Z7" s="437"/>
      <c r="AA7" s="437"/>
      <c r="AB7" s="634"/>
      <c r="AC7" s="646"/>
      <c r="AD7" s="438"/>
      <c r="AE7" s="438"/>
      <c r="AF7" s="438"/>
      <c r="AG7" s="438"/>
      <c r="AH7" s="438"/>
      <c r="AI7" s="438"/>
      <c r="AJ7" s="438"/>
      <c r="AK7" s="438"/>
      <c r="AL7" s="647"/>
      <c r="AM7" s="544" t="s">
        <v>104</v>
      </c>
      <c r="AN7" s="449"/>
      <c r="AO7" s="449"/>
      <c r="AP7" s="449"/>
      <c r="AQ7" s="449"/>
      <c r="AR7" s="449"/>
      <c r="AS7" s="449"/>
      <c r="AT7" s="450"/>
      <c r="AU7" s="532" t="s">
        <v>105</v>
      </c>
      <c r="AV7" s="533"/>
      <c r="AW7" s="533"/>
      <c r="AX7" s="533"/>
      <c r="AY7" s="455" t="s">
        <v>106</v>
      </c>
      <c r="AZ7" s="456"/>
      <c r="BA7" s="456"/>
      <c r="BB7" s="456"/>
      <c r="BC7" s="456"/>
      <c r="BD7" s="456"/>
      <c r="BE7" s="456"/>
      <c r="BF7" s="456"/>
      <c r="BG7" s="456"/>
      <c r="BH7" s="456"/>
      <c r="BI7" s="456"/>
      <c r="BJ7" s="456"/>
      <c r="BK7" s="456"/>
      <c r="BL7" s="456"/>
      <c r="BM7" s="457"/>
      <c r="BN7" s="475">
        <v>925</v>
      </c>
      <c r="BO7" s="476"/>
      <c r="BP7" s="476"/>
      <c r="BQ7" s="476"/>
      <c r="BR7" s="476"/>
      <c r="BS7" s="476"/>
      <c r="BT7" s="476"/>
      <c r="BU7" s="477"/>
      <c r="BV7" s="475">
        <v>86773</v>
      </c>
      <c r="BW7" s="476"/>
      <c r="BX7" s="476"/>
      <c r="BY7" s="476"/>
      <c r="BZ7" s="476"/>
      <c r="CA7" s="476"/>
      <c r="CB7" s="476"/>
      <c r="CC7" s="477"/>
      <c r="CD7" s="484" t="s">
        <v>107</v>
      </c>
      <c r="CE7" s="485"/>
      <c r="CF7" s="485"/>
      <c r="CG7" s="485"/>
      <c r="CH7" s="485"/>
      <c r="CI7" s="485"/>
      <c r="CJ7" s="485"/>
      <c r="CK7" s="485"/>
      <c r="CL7" s="485"/>
      <c r="CM7" s="485"/>
      <c r="CN7" s="485"/>
      <c r="CO7" s="485"/>
      <c r="CP7" s="485"/>
      <c r="CQ7" s="485"/>
      <c r="CR7" s="485"/>
      <c r="CS7" s="486"/>
      <c r="CT7" s="475">
        <v>6400136</v>
      </c>
      <c r="CU7" s="476"/>
      <c r="CV7" s="476"/>
      <c r="CW7" s="476"/>
      <c r="CX7" s="476"/>
      <c r="CY7" s="476"/>
      <c r="CZ7" s="476"/>
      <c r="DA7" s="477"/>
      <c r="DB7" s="475">
        <v>6396175</v>
      </c>
      <c r="DC7" s="476"/>
      <c r="DD7" s="476"/>
      <c r="DE7" s="476"/>
      <c r="DF7" s="476"/>
      <c r="DG7" s="476"/>
      <c r="DH7" s="476"/>
      <c r="DI7" s="477"/>
      <c r="DJ7" s="184"/>
      <c r="DK7" s="184"/>
      <c r="DL7" s="184"/>
      <c r="DM7" s="184"/>
      <c r="DN7" s="184"/>
      <c r="DO7" s="184"/>
    </row>
    <row r="8" spans="1:119" ht="18.75" customHeight="1" thickBot="1" x14ac:dyDescent="0.2">
      <c r="A8" s="185"/>
      <c r="B8" s="636"/>
      <c r="C8" s="567"/>
      <c r="D8" s="567"/>
      <c r="E8" s="637"/>
      <c r="F8" s="637"/>
      <c r="G8" s="637"/>
      <c r="H8" s="637"/>
      <c r="I8" s="637"/>
      <c r="J8" s="637"/>
      <c r="K8" s="637"/>
      <c r="L8" s="637"/>
      <c r="M8" s="637"/>
      <c r="N8" s="637"/>
      <c r="O8" s="637"/>
      <c r="P8" s="637"/>
      <c r="Q8" s="637"/>
      <c r="R8" s="641"/>
      <c r="S8" s="641"/>
      <c r="T8" s="641"/>
      <c r="U8" s="641"/>
      <c r="V8" s="642"/>
      <c r="W8" s="556"/>
      <c r="X8" s="557"/>
      <c r="Y8" s="557"/>
      <c r="Z8" s="557"/>
      <c r="AA8" s="557"/>
      <c r="AB8" s="567"/>
      <c r="AC8" s="648"/>
      <c r="AD8" s="649"/>
      <c r="AE8" s="649"/>
      <c r="AF8" s="649"/>
      <c r="AG8" s="649"/>
      <c r="AH8" s="649"/>
      <c r="AI8" s="649"/>
      <c r="AJ8" s="649"/>
      <c r="AK8" s="649"/>
      <c r="AL8" s="650"/>
      <c r="AM8" s="544" t="s">
        <v>108</v>
      </c>
      <c r="AN8" s="449"/>
      <c r="AO8" s="449"/>
      <c r="AP8" s="449"/>
      <c r="AQ8" s="449"/>
      <c r="AR8" s="449"/>
      <c r="AS8" s="449"/>
      <c r="AT8" s="450"/>
      <c r="AU8" s="532" t="s">
        <v>109</v>
      </c>
      <c r="AV8" s="533"/>
      <c r="AW8" s="533"/>
      <c r="AX8" s="533"/>
      <c r="AY8" s="455" t="s">
        <v>110</v>
      </c>
      <c r="AZ8" s="456"/>
      <c r="BA8" s="456"/>
      <c r="BB8" s="456"/>
      <c r="BC8" s="456"/>
      <c r="BD8" s="456"/>
      <c r="BE8" s="456"/>
      <c r="BF8" s="456"/>
      <c r="BG8" s="456"/>
      <c r="BH8" s="456"/>
      <c r="BI8" s="456"/>
      <c r="BJ8" s="456"/>
      <c r="BK8" s="456"/>
      <c r="BL8" s="456"/>
      <c r="BM8" s="457"/>
      <c r="BN8" s="475">
        <v>347382</v>
      </c>
      <c r="BO8" s="476"/>
      <c r="BP8" s="476"/>
      <c r="BQ8" s="476"/>
      <c r="BR8" s="476"/>
      <c r="BS8" s="476"/>
      <c r="BT8" s="476"/>
      <c r="BU8" s="477"/>
      <c r="BV8" s="475">
        <v>343219</v>
      </c>
      <c r="BW8" s="476"/>
      <c r="BX8" s="476"/>
      <c r="BY8" s="476"/>
      <c r="BZ8" s="476"/>
      <c r="CA8" s="476"/>
      <c r="CB8" s="476"/>
      <c r="CC8" s="477"/>
      <c r="CD8" s="484" t="s">
        <v>111</v>
      </c>
      <c r="CE8" s="485"/>
      <c r="CF8" s="485"/>
      <c r="CG8" s="485"/>
      <c r="CH8" s="485"/>
      <c r="CI8" s="485"/>
      <c r="CJ8" s="485"/>
      <c r="CK8" s="485"/>
      <c r="CL8" s="485"/>
      <c r="CM8" s="485"/>
      <c r="CN8" s="485"/>
      <c r="CO8" s="485"/>
      <c r="CP8" s="485"/>
      <c r="CQ8" s="485"/>
      <c r="CR8" s="485"/>
      <c r="CS8" s="486"/>
      <c r="CT8" s="588">
        <v>0.44</v>
      </c>
      <c r="CU8" s="589"/>
      <c r="CV8" s="589"/>
      <c r="CW8" s="589"/>
      <c r="CX8" s="589"/>
      <c r="CY8" s="589"/>
      <c r="CZ8" s="589"/>
      <c r="DA8" s="590"/>
      <c r="DB8" s="588">
        <v>0.45</v>
      </c>
      <c r="DC8" s="589"/>
      <c r="DD8" s="589"/>
      <c r="DE8" s="589"/>
      <c r="DF8" s="589"/>
      <c r="DG8" s="589"/>
      <c r="DH8" s="589"/>
      <c r="DI8" s="590"/>
      <c r="DJ8" s="184"/>
      <c r="DK8" s="184"/>
      <c r="DL8" s="184"/>
      <c r="DM8" s="184"/>
      <c r="DN8" s="184"/>
      <c r="DO8" s="184"/>
    </row>
    <row r="9" spans="1:119" ht="18.75" customHeight="1" thickBot="1" x14ac:dyDescent="0.2">
      <c r="A9" s="185"/>
      <c r="B9" s="617" t="s">
        <v>112</v>
      </c>
      <c r="C9" s="618"/>
      <c r="D9" s="618"/>
      <c r="E9" s="618"/>
      <c r="F9" s="618"/>
      <c r="G9" s="618"/>
      <c r="H9" s="618"/>
      <c r="I9" s="618"/>
      <c r="J9" s="618"/>
      <c r="K9" s="538"/>
      <c r="L9" s="619" t="s">
        <v>113</v>
      </c>
      <c r="M9" s="620"/>
      <c r="N9" s="620"/>
      <c r="O9" s="620"/>
      <c r="P9" s="620"/>
      <c r="Q9" s="621"/>
      <c r="R9" s="622">
        <v>19448</v>
      </c>
      <c r="S9" s="623"/>
      <c r="T9" s="623"/>
      <c r="U9" s="623"/>
      <c r="V9" s="624"/>
      <c r="W9" s="554" t="s">
        <v>114</v>
      </c>
      <c r="X9" s="555"/>
      <c r="Y9" s="555"/>
      <c r="Z9" s="555"/>
      <c r="AA9" s="555"/>
      <c r="AB9" s="555"/>
      <c r="AC9" s="555"/>
      <c r="AD9" s="555"/>
      <c r="AE9" s="555"/>
      <c r="AF9" s="555"/>
      <c r="AG9" s="555"/>
      <c r="AH9" s="555"/>
      <c r="AI9" s="555"/>
      <c r="AJ9" s="555"/>
      <c r="AK9" s="555"/>
      <c r="AL9" s="625"/>
      <c r="AM9" s="544" t="s">
        <v>115</v>
      </c>
      <c r="AN9" s="449"/>
      <c r="AO9" s="449"/>
      <c r="AP9" s="449"/>
      <c r="AQ9" s="449"/>
      <c r="AR9" s="449"/>
      <c r="AS9" s="449"/>
      <c r="AT9" s="450"/>
      <c r="AU9" s="532" t="s">
        <v>116</v>
      </c>
      <c r="AV9" s="533"/>
      <c r="AW9" s="533"/>
      <c r="AX9" s="533"/>
      <c r="AY9" s="455" t="s">
        <v>117</v>
      </c>
      <c r="AZ9" s="456"/>
      <c r="BA9" s="456"/>
      <c r="BB9" s="456"/>
      <c r="BC9" s="456"/>
      <c r="BD9" s="456"/>
      <c r="BE9" s="456"/>
      <c r="BF9" s="456"/>
      <c r="BG9" s="456"/>
      <c r="BH9" s="456"/>
      <c r="BI9" s="456"/>
      <c r="BJ9" s="456"/>
      <c r="BK9" s="456"/>
      <c r="BL9" s="456"/>
      <c r="BM9" s="457"/>
      <c r="BN9" s="475">
        <v>4163</v>
      </c>
      <c r="BO9" s="476"/>
      <c r="BP9" s="476"/>
      <c r="BQ9" s="476"/>
      <c r="BR9" s="476"/>
      <c r="BS9" s="476"/>
      <c r="BT9" s="476"/>
      <c r="BU9" s="477"/>
      <c r="BV9" s="475">
        <v>130945</v>
      </c>
      <c r="BW9" s="476"/>
      <c r="BX9" s="476"/>
      <c r="BY9" s="476"/>
      <c r="BZ9" s="476"/>
      <c r="CA9" s="476"/>
      <c r="CB9" s="476"/>
      <c r="CC9" s="477"/>
      <c r="CD9" s="484" t="s">
        <v>118</v>
      </c>
      <c r="CE9" s="485"/>
      <c r="CF9" s="485"/>
      <c r="CG9" s="485"/>
      <c r="CH9" s="485"/>
      <c r="CI9" s="485"/>
      <c r="CJ9" s="485"/>
      <c r="CK9" s="485"/>
      <c r="CL9" s="485"/>
      <c r="CM9" s="485"/>
      <c r="CN9" s="485"/>
      <c r="CO9" s="485"/>
      <c r="CP9" s="485"/>
      <c r="CQ9" s="485"/>
      <c r="CR9" s="485"/>
      <c r="CS9" s="486"/>
      <c r="CT9" s="445">
        <v>17</v>
      </c>
      <c r="CU9" s="446"/>
      <c r="CV9" s="446"/>
      <c r="CW9" s="446"/>
      <c r="CX9" s="446"/>
      <c r="CY9" s="446"/>
      <c r="CZ9" s="446"/>
      <c r="DA9" s="447"/>
      <c r="DB9" s="445">
        <v>16.899999999999999</v>
      </c>
      <c r="DC9" s="446"/>
      <c r="DD9" s="446"/>
      <c r="DE9" s="446"/>
      <c r="DF9" s="446"/>
      <c r="DG9" s="446"/>
      <c r="DH9" s="446"/>
      <c r="DI9" s="447"/>
      <c r="DJ9" s="184"/>
      <c r="DK9" s="184"/>
      <c r="DL9" s="184"/>
      <c r="DM9" s="184"/>
      <c r="DN9" s="184"/>
      <c r="DO9" s="184"/>
    </row>
    <row r="10" spans="1:119" ht="18.75" customHeight="1" thickBot="1" x14ac:dyDescent="0.2">
      <c r="A10" s="185"/>
      <c r="B10" s="617"/>
      <c r="C10" s="618"/>
      <c r="D10" s="618"/>
      <c r="E10" s="618"/>
      <c r="F10" s="618"/>
      <c r="G10" s="618"/>
      <c r="H10" s="618"/>
      <c r="I10" s="618"/>
      <c r="J10" s="618"/>
      <c r="K10" s="538"/>
      <c r="L10" s="448" t="s">
        <v>119</v>
      </c>
      <c r="M10" s="449"/>
      <c r="N10" s="449"/>
      <c r="O10" s="449"/>
      <c r="P10" s="449"/>
      <c r="Q10" s="450"/>
      <c r="R10" s="451">
        <v>21435</v>
      </c>
      <c r="S10" s="452"/>
      <c r="T10" s="452"/>
      <c r="U10" s="452"/>
      <c r="V10" s="454"/>
      <c r="W10" s="626"/>
      <c r="X10" s="437"/>
      <c r="Y10" s="437"/>
      <c r="Z10" s="437"/>
      <c r="AA10" s="437"/>
      <c r="AB10" s="437"/>
      <c r="AC10" s="437"/>
      <c r="AD10" s="437"/>
      <c r="AE10" s="437"/>
      <c r="AF10" s="437"/>
      <c r="AG10" s="437"/>
      <c r="AH10" s="437"/>
      <c r="AI10" s="437"/>
      <c r="AJ10" s="437"/>
      <c r="AK10" s="437"/>
      <c r="AL10" s="627"/>
      <c r="AM10" s="544" t="s">
        <v>120</v>
      </c>
      <c r="AN10" s="449"/>
      <c r="AO10" s="449"/>
      <c r="AP10" s="449"/>
      <c r="AQ10" s="449"/>
      <c r="AR10" s="449"/>
      <c r="AS10" s="449"/>
      <c r="AT10" s="450"/>
      <c r="AU10" s="532" t="s">
        <v>121</v>
      </c>
      <c r="AV10" s="533"/>
      <c r="AW10" s="533"/>
      <c r="AX10" s="533"/>
      <c r="AY10" s="455" t="s">
        <v>122</v>
      </c>
      <c r="AZ10" s="456"/>
      <c r="BA10" s="456"/>
      <c r="BB10" s="456"/>
      <c r="BC10" s="456"/>
      <c r="BD10" s="456"/>
      <c r="BE10" s="456"/>
      <c r="BF10" s="456"/>
      <c r="BG10" s="456"/>
      <c r="BH10" s="456"/>
      <c r="BI10" s="456"/>
      <c r="BJ10" s="456"/>
      <c r="BK10" s="456"/>
      <c r="BL10" s="456"/>
      <c r="BM10" s="457"/>
      <c r="BN10" s="475">
        <v>126981</v>
      </c>
      <c r="BO10" s="476"/>
      <c r="BP10" s="476"/>
      <c r="BQ10" s="476"/>
      <c r="BR10" s="476"/>
      <c r="BS10" s="476"/>
      <c r="BT10" s="476"/>
      <c r="BU10" s="477"/>
      <c r="BV10" s="475">
        <v>60074</v>
      </c>
      <c r="BW10" s="476"/>
      <c r="BX10" s="476"/>
      <c r="BY10" s="476"/>
      <c r="BZ10" s="476"/>
      <c r="CA10" s="476"/>
      <c r="CB10" s="476"/>
      <c r="CC10" s="477"/>
      <c r="CD10" s="189" t="s">
        <v>123</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17"/>
      <c r="C11" s="618"/>
      <c r="D11" s="618"/>
      <c r="E11" s="618"/>
      <c r="F11" s="618"/>
      <c r="G11" s="618"/>
      <c r="H11" s="618"/>
      <c r="I11" s="618"/>
      <c r="J11" s="618"/>
      <c r="K11" s="538"/>
      <c r="L11" s="521" t="s">
        <v>124</v>
      </c>
      <c r="M11" s="522"/>
      <c r="N11" s="522"/>
      <c r="O11" s="522"/>
      <c r="P11" s="522"/>
      <c r="Q11" s="523"/>
      <c r="R11" s="614" t="s">
        <v>125</v>
      </c>
      <c r="S11" s="615"/>
      <c r="T11" s="615"/>
      <c r="U11" s="615"/>
      <c r="V11" s="616"/>
      <c r="W11" s="626"/>
      <c r="X11" s="437"/>
      <c r="Y11" s="437"/>
      <c r="Z11" s="437"/>
      <c r="AA11" s="437"/>
      <c r="AB11" s="437"/>
      <c r="AC11" s="437"/>
      <c r="AD11" s="437"/>
      <c r="AE11" s="437"/>
      <c r="AF11" s="437"/>
      <c r="AG11" s="437"/>
      <c r="AH11" s="437"/>
      <c r="AI11" s="437"/>
      <c r="AJ11" s="437"/>
      <c r="AK11" s="437"/>
      <c r="AL11" s="627"/>
      <c r="AM11" s="544" t="s">
        <v>126</v>
      </c>
      <c r="AN11" s="449"/>
      <c r="AO11" s="449"/>
      <c r="AP11" s="449"/>
      <c r="AQ11" s="449"/>
      <c r="AR11" s="449"/>
      <c r="AS11" s="449"/>
      <c r="AT11" s="450"/>
      <c r="AU11" s="532" t="s">
        <v>116</v>
      </c>
      <c r="AV11" s="533"/>
      <c r="AW11" s="533"/>
      <c r="AX11" s="533"/>
      <c r="AY11" s="455" t="s">
        <v>127</v>
      </c>
      <c r="AZ11" s="456"/>
      <c r="BA11" s="456"/>
      <c r="BB11" s="456"/>
      <c r="BC11" s="456"/>
      <c r="BD11" s="456"/>
      <c r="BE11" s="456"/>
      <c r="BF11" s="456"/>
      <c r="BG11" s="456"/>
      <c r="BH11" s="456"/>
      <c r="BI11" s="456"/>
      <c r="BJ11" s="456"/>
      <c r="BK11" s="456"/>
      <c r="BL11" s="456"/>
      <c r="BM11" s="457"/>
      <c r="BN11" s="475">
        <v>0</v>
      </c>
      <c r="BO11" s="476"/>
      <c r="BP11" s="476"/>
      <c r="BQ11" s="476"/>
      <c r="BR11" s="476"/>
      <c r="BS11" s="476"/>
      <c r="BT11" s="476"/>
      <c r="BU11" s="477"/>
      <c r="BV11" s="475">
        <v>0</v>
      </c>
      <c r="BW11" s="476"/>
      <c r="BX11" s="476"/>
      <c r="BY11" s="476"/>
      <c r="BZ11" s="476"/>
      <c r="CA11" s="476"/>
      <c r="CB11" s="476"/>
      <c r="CC11" s="477"/>
      <c r="CD11" s="484" t="s">
        <v>128</v>
      </c>
      <c r="CE11" s="485"/>
      <c r="CF11" s="485"/>
      <c r="CG11" s="485"/>
      <c r="CH11" s="485"/>
      <c r="CI11" s="485"/>
      <c r="CJ11" s="485"/>
      <c r="CK11" s="485"/>
      <c r="CL11" s="485"/>
      <c r="CM11" s="485"/>
      <c r="CN11" s="485"/>
      <c r="CO11" s="485"/>
      <c r="CP11" s="485"/>
      <c r="CQ11" s="485"/>
      <c r="CR11" s="485"/>
      <c r="CS11" s="486"/>
      <c r="CT11" s="588" t="s">
        <v>129</v>
      </c>
      <c r="CU11" s="589"/>
      <c r="CV11" s="589"/>
      <c r="CW11" s="589"/>
      <c r="CX11" s="589"/>
      <c r="CY11" s="589"/>
      <c r="CZ11" s="589"/>
      <c r="DA11" s="590"/>
      <c r="DB11" s="588" t="s">
        <v>129</v>
      </c>
      <c r="DC11" s="589"/>
      <c r="DD11" s="589"/>
      <c r="DE11" s="589"/>
      <c r="DF11" s="589"/>
      <c r="DG11" s="589"/>
      <c r="DH11" s="589"/>
      <c r="DI11" s="590"/>
      <c r="DJ11" s="184"/>
      <c r="DK11" s="184"/>
      <c r="DL11" s="184"/>
      <c r="DM11" s="184"/>
      <c r="DN11" s="184"/>
      <c r="DO11" s="184"/>
    </row>
    <row r="12" spans="1:119" ht="18.75" customHeight="1" x14ac:dyDescent="0.15">
      <c r="A12" s="185"/>
      <c r="B12" s="591" t="s">
        <v>130</v>
      </c>
      <c r="C12" s="592"/>
      <c r="D12" s="592"/>
      <c r="E12" s="592"/>
      <c r="F12" s="592"/>
      <c r="G12" s="592"/>
      <c r="H12" s="592"/>
      <c r="I12" s="592"/>
      <c r="J12" s="592"/>
      <c r="K12" s="593"/>
      <c r="L12" s="600" t="s">
        <v>131</v>
      </c>
      <c r="M12" s="601"/>
      <c r="N12" s="601"/>
      <c r="O12" s="601"/>
      <c r="P12" s="601"/>
      <c r="Q12" s="602"/>
      <c r="R12" s="603">
        <v>18523</v>
      </c>
      <c r="S12" s="604"/>
      <c r="T12" s="604"/>
      <c r="U12" s="604"/>
      <c r="V12" s="605"/>
      <c r="W12" s="606" t="s">
        <v>1</v>
      </c>
      <c r="X12" s="533"/>
      <c r="Y12" s="533"/>
      <c r="Z12" s="533"/>
      <c r="AA12" s="533"/>
      <c r="AB12" s="607"/>
      <c r="AC12" s="608" t="s">
        <v>132</v>
      </c>
      <c r="AD12" s="609"/>
      <c r="AE12" s="609"/>
      <c r="AF12" s="609"/>
      <c r="AG12" s="610"/>
      <c r="AH12" s="608" t="s">
        <v>133</v>
      </c>
      <c r="AI12" s="609"/>
      <c r="AJ12" s="609"/>
      <c r="AK12" s="609"/>
      <c r="AL12" s="611"/>
      <c r="AM12" s="544" t="s">
        <v>134</v>
      </c>
      <c r="AN12" s="449"/>
      <c r="AO12" s="449"/>
      <c r="AP12" s="449"/>
      <c r="AQ12" s="449"/>
      <c r="AR12" s="449"/>
      <c r="AS12" s="449"/>
      <c r="AT12" s="450"/>
      <c r="AU12" s="532" t="s">
        <v>94</v>
      </c>
      <c r="AV12" s="533"/>
      <c r="AW12" s="533"/>
      <c r="AX12" s="533"/>
      <c r="AY12" s="455" t="s">
        <v>135</v>
      </c>
      <c r="AZ12" s="456"/>
      <c r="BA12" s="456"/>
      <c r="BB12" s="456"/>
      <c r="BC12" s="456"/>
      <c r="BD12" s="456"/>
      <c r="BE12" s="456"/>
      <c r="BF12" s="456"/>
      <c r="BG12" s="456"/>
      <c r="BH12" s="456"/>
      <c r="BI12" s="456"/>
      <c r="BJ12" s="456"/>
      <c r="BK12" s="456"/>
      <c r="BL12" s="456"/>
      <c r="BM12" s="457"/>
      <c r="BN12" s="475">
        <v>150000</v>
      </c>
      <c r="BO12" s="476"/>
      <c r="BP12" s="476"/>
      <c r="BQ12" s="476"/>
      <c r="BR12" s="476"/>
      <c r="BS12" s="476"/>
      <c r="BT12" s="476"/>
      <c r="BU12" s="477"/>
      <c r="BV12" s="475">
        <v>160000</v>
      </c>
      <c r="BW12" s="476"/>
      <c r="BX12" s="476"/>
      <c r="BY12" s="476"/>
      <c r="BZ12" s="476"/>
      <c r="CA12" s="476"/>
      <c r="CB12" s="476"/>
      <c r="CC12" s="477"/>
      <c r="CD12" s="484" t="s">
        <v>136</v>
      </c>
      <c r="CE12" s="485"/>
      <c r="CF12" s="485"/>
      <c r="CG12" s="485"/>
      <c r="CH12" s="485"/>
      <c r="CI12" s="485"/>
      <c r="CJ12" s="485"/>
      <c r="CK12" s="485"/>
      <c r="CL12" s="485"/>
      <c r="CM12" s="485"/>
      <c r="CN12" s="485"/>
      <c r="CO12" s="485"/>
      <c r="CP12" s="485"/>
      <c r="CQ12" s="485"/>
      <c r="CR12" s="485"/>
      <c r="CS12" s="486"/>
      <c r="CT12" s="588" t="s">
        <v>137</v>
      </c>
      <c r="CU12" s="589"/>
      <c r="CV12" s="589"/>
      <c r="CW12" s="589"/>
      <c r="CX12" s="589"/>
      <c r="CY12" s="589"/>
      <c r="CZ12" s="589"/>
      <c r="DA12" s="590"/>
      <c r="DB12" s="588" t="s">
        <v>137</v>
      </c>
      <c r="DC12" s="589"/>
      <c r="DD12" s="589"/>
      <c r="DE12" s="589"/>
      <c r="DF12" s="589"/>
      <c r="DG12" s="589"/>
      <c r="DH12" s="589"/>
      <c r="DI12" s="590"/>
      <c r="DJ12" s="184"/>
      <c r="DK12" s="184"/>
      <c r="DL12" s="184"/>
      <c r="DM12" s="184"/>
      <c r="DN12" s="184"/>
      <c r="DO12" s="184"/>
    </row>
    <row r="13" spans="1:119" ht="18.75" customHeight="1" x14ac:dyDescent="0.15">
      <c r="A13" s="185"/>
      <c r="B13" s="594"/>
      <c r="C13" s="595"/>
      <c r="D13" s="595"/>
      <c r="E13" s="595"/>
      <c r="F13" s="595"/>
      <c r="G13" s="595"/>
      <c r="H13" s="595"/>
      <c r="I13" s="595"/>
      <c r="J13" s="595"/>
      <c r="K13" s="596"/>
      <c r="L13" s="195"/>
      <c r="M13" s="575" t="s">
        <v>138</v>
      </c>
      <c r="N13" s="576"/>
      <c r="O13" s="576"/>
      <c r="P13" s="576"/>
      <c r="Q13" s="577"/>
      <c r="R13" s="578">
        <v>18197</v>
      </c>
      <c r="S13" s="579"/>
      <c r="T13" s="579"/>
      <c r="U13" s="579"/>
      <c r="V13" s="580"/>
      <c r="W13" s="566" t="s">
        <v>139</v>
      </c>
      <c r="X13" s="488"/>
      <c r="Y13" s="488"/>
      <c r="Z13" s="488"/>
      <c r="AA13" s="488"/>
      <c r="AB13" s="489"/>
      <c r="AC13" s="451">
        <v>1430</v>
      </c>
      <c r="AD13" s="452"/>
      <c r="AE13" s="452"/>
      <c r="AF13" s="452"/>
      <c r="AG13" s="453"/>
      <c r="AH13" s="451">
        <v>1325</v>
      </c>
      <c r="AI13" s="452"/>
      <c r="AJ13" s="452"/>
      <c r="AK13" s="452"/>
      <c r="AL13" s="454"/>
      <c r="AM13" s="544" t="s">
        <v>140</v>
      </c>
      <c r="AN13" s="449"/>
      <c r="AO13" s="449"/>
      <c r="AP13" s="449"/>
      <c r="AQ13" s="449"/>
      <c r="AR13" s="449"/>
      <c r="AS13" s="449"/>
      <c r="AT13" s="450"/>
      <c r="AU13" s="532" t="s">
        <v>141</v>
      </c>
      <c r="AV13" s="533"/>
      <c r="AW13" s="533"/>
      <c r="AX13" s="533"/>
      <c r="AY13" s="455" t="s">
        <v>142</v>
      </c>
      <c r="AZ13" s="456"/>
      <c r="BA13" s="456"/>
      <c r="BB13" s="456"/>
      <c r="BC13" s="456"/>
      <c r="BD13" s="456"/>
      <c r="BE13" s="456"/>
      <c r="BF13" s="456"/>
      <c r="BG13" s="456"/>
      <c r="BH13" s="456"/>
      <c r="BI13" s="456"/>
      <c r="BJ13" s="456"/>
      <c r="BK13" s="456"/>
      <c r="BL13" s="456"/>
      <c r="BM13" s="457"/>
      <c r="BN13" s="475">
        <v>-18856</v>
      </c>
      <c r="BO13" s="476"/>
      <c r="BP13" s="476"/>
      <c r="BQ13" s="476"/>
      <c r="BR13" s="476"/>
      <c r="BS13" s="476"/>
      <c r="BT13" s="476"/>
      <c r="BU13" s="477"/>
      <c r="BV13" s="475">
        <v>31019</v>
      </c>
      <c r="BW13" s="476"/>
      <c r="BX13" s="476"/>
      <c r="BY13" s="476"/>
      <c r="BZ13" s="476"/>
      <c r="CA13" s="476"/>
      <c r="CB13" s="476"/>
      <c r="CC13" s="477"/>
      <c r="CD13" s="484" t="s">
        <v>143</v>
      </c>
      <c r="CE13" s="485"/>
      <c r="CF13" s="485"/>
      <c r="CG13" s="485"/>
      <c r="CH13" s="485"/>
      <c r="CI13" s="485"/>
      <c r="CJ13" s="485"/>
      <c r="CK13" s="485"/>
      <c r="CL13" s="485"/>
      <c r="CM13" s="485"/>
      <c r="CN13" s="485"/>
      <c r="CO13" s="485"/>
      <c r="CP13" s="485"/>
      <c r="CQ13" s="485"/>
      <c r="CR13" s="485"/>
      <c r="CS13" s="486"/>
      <c r="CT13" s="445">
        <v>9.6</v>
      </c>
      <c r="CU13" s="446"/>
      <c r="CV13" s="446"/>
      <c r="CW13" s="446"/>
      <c r="CX13" s="446"/>
      <c r="CY13" s="446"/>
      <c r="CZ13" s="446"/>
      <c r="DA13" s="447"/>
      <c r="DB13" s="445">
        <v>9.1</v>
      </c>
      <c r="DC13" s="446"/>
      <c r="DD13" s="446"/>
      <c r="DE13" s="446"/>
      <c r="DF13" s="446"/>
      <c r="DG13" s="446"/>
      <c r="DH13" s="446"/>
      <c r="DI13" s="447"/>
      <c r="DJ13" s="184"/>
      <c r="DK13" s="184"/>
      <c r="DL13" s="184"/>
      <c r="DM13" s="184"/>
      <c r="DN13" s="184"/>
      <c r="DO13" s="184"/>
    </row>
    <row r="14" spans="1:119" ht="18.75" customHeight="1" thickBot="1" x14ac:dyDescent="0.2">
      <c r="A14" s="185"/>
      <c r="B14" s="594"/>
      <c r="C14" s="595"/>
      <c r="D14" s="595"/>
      <c r="E14" s="595"/>
      <c r="F14" s="595"/>
      <c r="G14" s="595"/>
      <c r="H14" s="595"/>
      <c r="I14" s="595"/>
      <c r="J14" s="595"/>
      <c r="K14" s="596"/>
      <c r="L14" s="568" t="s">
        <v>144</v>
      </c>
      <c r="M14" s="612"/>
      <c r="N14" s="612"/>
      <c r="O14" s="612"/>
      <c r="P14" s="612"/>
      <c r="Q14" s="613"/>
      <c r="R14" s="578">
        <v>18875</v>
      </c>
      <c r="S14" s="579"/>
      <c r="T14" s="579"/>
      <c r="U14" s="579"/>
      <c r="V14" s="580"/>
      <c r="W14" s="581"/>
      <c r="X14" s="491"/>
      <c r="Y14" s="491"/>
      <c r="Z14" s="491"/>
      <c r="AA14" s="491"/>
      <c r="AB14" s="492"/>
      <c r="AC14" s="571">
        <v>14.8</v>
      </c>
      <c r="AD14" s="572"/>
      <c r="AE14" s="572"/>
      <c r="AF14" s="572"/>
      <c r="AG14" s="573"/>
      <c r="AH14" s="571">
        <v>12.9</v>
      </c>
      <c r="AI14" s="572"/>
      <c r="AJ14" s="572"/>
      <c r="AK14" s="572"/>
      <c r="AL14" s="574"/>
      <c r="AM14" s="544"/>
      <c r="AN14" s="449"/>
      <c r="AO14" s="449"/>
      <c r="AP14" s="449"/>
      <c r="AQ14" s="449"/>
      <c r="AR14" s="449"/>
      <c r="AS14" s="449"/>
      <c r="AT14" s="450"/>
      <c r="AU14" s="532"/>
      <c r="AV14" s="533"/>
      <c r="AW14" s="533"/>
      <c r="AX14" s="533"/>
      <c r="AY14" s="455"/>
      <c r="AZ14" s="456"/>
      <c r="BA14" s="456"/>
      <c r="BB14" s="456"/>
      <c r="BC14" s="456"/>
      <c r="BD14" s="456"/>
      <c r="BE14" s="456"/>
      <c r="BF14" s="456"/>
      <c r="BG14" s="456"/>
      <c r="BH14" s="456"/>
      <c r="BI14" s="456"/>
      <c r="BJ14" s="456"/>
      <c r="BK14" s="456"/>
      <c r="BL14" s="456"/>
      <c r="BM14" s="457"/>
      <c r="BN14" s="475"/>
      <c r="BO14" s="476"/>
      <c r="BP14" s="476"/>
      <c r="BQ14" s="476"/>
      <c r="BR14" s="476"/>
      <c r="BS14" s="476"/>
      <c r="BT14" s="476"/>
      <c r="BU14" s="477"/>
      <c r="BV14" s="475"/>
      <c r="BW14" s="476"/>
      <c r="BX14" s="476"/>
      <c r="BY14" s="476"/>
      <c r="BZ14" s="476"/>
      <c r="CA14" s="476"/>
      <c r="CB14" s="476"/>
      <c r="CC14" s="477"/>
      <c r="CD14" s="481" t="s">
        <v>145</v>
      </c>
      <c r="CE14" s="482"/>
      <c r="CF14" s="482"/>
      <c r="CG14" s="482"/>
      <c r="CH14" s="482"/>
      <c r="CI14" s="482"/>
      <c r="CJ14" s="482"/>
      <c r="CK14" s="482"/>
      <c r="CL14" s="482"/>
      <c r="CM14" s="482"/>
      <c r="CN14" s="482"/>
      <c r="CO14" s="482"/>
      <c r="CP14" s="482"/>
      <c r="CQ14" s="482"/>
      <c r="CR14" s="482"/>
      <c r="CS14" s="483"/>
      <c r="CT14" s="582">
        <v>62.5</v>
      </c>
      <c r="CU14" s="583"/>
      <c r="CV14" s="583"/>
      <c r="CW14" s="583"/>
      <c r="CX14" s="583"/>
      <c r="CY14" s="583"/>
      <c r="CZ14" s="583"/>
      <c r="DA14" s="584"/>
      <c r="DB14" s="582">
        <v>66.3</v>
      </c>
      <c r="DC14" s="583"/>
      <c r="DD14" s="583"/>
      <c r="DE14" s="583"/>
      <c r="DF14" s="583"/>
      <c r="DG14" s="583"/>
      <c r="DH14" s="583"/>
      <c r="DI14" s="584"/>
      <c r="DJ14" s="184"/>
      <c r="DK14" s="184"/>
      <c r="DL14" s="184"/>
      <c r="DM14" s="184"/>
      <c r="DN14" s="184"/>
      <c r="DO14" s="184"/>
    </row>
    <row r="15" spans="1:119" ht="18.75" customHeight="1" x14ac:dyDescent="0.15">
      <c r="A15" s="185"/>
      <c r="B15" s="594"/>
      <c r="C15" s="595"/>
      <c r="D15" s="595"/>
      <c r="E15" s="595"/>
      <c r="F15" s="595"/>
      <c r="G15" s="595"/>
      <c r="H15" s="595"/>
      <c r="I15" s="595"/>
      <c r="J15" s="595"/>
      <c r="K15" s="596"/>
      <c r="L15" s="195"/>
      <c r="M15" s="575" t="s">
        <v>138</v>
      </c>
      <c r="N15" s="576"/>
      <c r="O15" s="576"/>
      <c r="P15" s="576"/>
      <c r="Q15" s="577"/>
      <c r="R15" s="578">
        <v>18607</v>
      </c>
      <c r="S15" s="579"/>
      <c r="T15" s="579"/>
      <c r="U15" s="579"/>
      <c r="V15" s="580"/>
      <c r="W15" s="566" t="s">
        <v>146</v>
      </c>
      <c r="X15" s="488"/>
      <c r="Y15" s="488"/>
      <c r="Z15" s="488"/>
      <c r="AA15" s="488"/>
      <c r="AB15" s="489"/>
      <c r="AC15" s="451">
        <v>1691</v>
      </c>
      <c r="AD15" s="452"/>
      <c r="AE15" s="452"/>
      <c r="AF15" s="452"/>
      <c r="AG15" s="453"/>
      <c r="AH15" s="451">
        <v>1814</v>
      </c>
      <c r="AI15" s="452"/>
      <c r="AJ15" s="452"/>
      <c r="AK15" s="452"/>
      <c r="AL15" s="454"/>
      <c r="AM15" s="544"/>
      <c r="AN15" s="449"/>
      <c r="AO15" s="449"/>
      <c r="AP15" s="449"/>
      <c r="AQ15" s="449"/>
      <c r="AR15" s="449"/>
      <c r="AS15" s="449"/>
      <c r="AT15" s="450"/>
      <c r="AU15" s="532"/>
      <c r="AV15" s="533"/>
      <c r="AW15" s="533"/>
      <c r="AX15" s="533"/>
      <c r="AY15" s="467" t="s">
        <v>147</v>
      </c>
      <c r="AZ15" s="468"/>
      <c r="BA15" s="468"/>
      <c r="BB15" s="468"/>
      <c r="BC15" s="468"/>
      <c r="BD15" s="468"/>
      <c r="BE15" s="468"/>
      <c r="BF15" s="468"/>
      <c r="BG15" s="468"/>
      <c r="BH15" s="468"/>
      <c r="BI15" s="468"/>
      <c r="BJ15" s="468"/>
      <c r="BK15" s="468"/>
      <c r="BL15" s="468"/>
      <c r="BM15" s="469"/>
      <c r="BN15" s="470">
        <v>2414084</v>
      </c>
      <c r="BO15" s="471"/>
      <c r="BP15" s="471"/>
      <c r="BQ15" s="471"/>
      <c r="BR15" s="471"/>
      <c r="BS15" s="471"/>
      <c r="BT15" s="471"/>
      <c r="BU15" s="472"/>
      <c r="BV15" s="470">
        <v>2359504</v>
      </c>
      <c r="BW15" s="471"/>
      <c r="BX15" s="471"/>
      <c r="BY15" s="471"/>
      <c r="BZ15" s="471"/>
      <c r="CA15" s="471"/>
      <c r="CB15" s="471"/>
      <c r="CC15" s="472"/>
      <c r="CD15" s="585" t="s">
        <v>148</v>
      </c>
      <c r="CE15" s="586"/>
      <c r="CF15" s="586"/>
      <c r="CG15" s="586"/>
      <c r="CH15" s="586"/>
      <c r="CI15" s="586"/>
      <c r="CJ15" s="586"/>
      <c r="CK15" s="586"/>
      <c r="CL15" s="586"/>
      <c r="CM15" s="586"/>
      <c r="CN15" s="586"/>
      <c r="CO15" s="586"/>
      <c r="CP15" s="586"/>
      <c r="CQ15" s="586"/>
      <c r="CR15" s="586"/>
      <c r="CS15" s="587"/>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94"/>
      <c r="C16" s="595"/>
      <c r="D16" s="595"/>
      <c r="E16" s="595"/>
      <c r="F16" s="595"/>
      <c r="G16" s="595"/>
      <c r="H16" s="595"/>
      <c r="I16" s="595"/>
      <c r="J16" s="595"/>
      <c r="K16" s="596"/>
      <c r="L16" s="568" t="s">
        <v>149</v>
      </c>
      <c r="M16" s="569"/>
      <c r="N16" s="569"/>
      <c r="O16" s="569"/>
      <c r="P16" s="569"/>
      <c r="Q16" s="570"/>
      <c r="R16" s="563" t="s">
        <v>150</v>
      </c>
      <c r="S16" s="564"/>
      <c r="T16" s="564"/>
      <c r="U16" s="564"/>
      <c r="V16" s="565"/>
      <c r="W16" s="581"/>
      <c r="X16" s="491"/>
      <c r="Y16" s="491"/>
      <c r="Z16" s="491"/>
      <c r="AA16" s="491"/>
      <c r="AB16" s="492"/>
      <c r="AC16" s="571">
        <v>17.5</v>
      </c>
      <c r="AD16" s="572"/>
      <c r="AE16" s="572"/>
      <c r="AF16" s="572"/>
      <c r="AG16" s="573"/>
      <c r="AH16" s="571">
        <v>17.7</v>
      </c>
      <c r="AI16" s="572"/>
      <c r="AJ16" s="572"/>
      <c r="AK16" s="572"/>
      <c r="AL16" s="574"/>
      <c r="AM16" s="544"/>
      <c r="AN16" s="449"/>
      <c r="AO16" s="449"/>
      <c r="AP16" s="449"/>
      <c r="AQ16" s="449"/>
      <c r="AR16" s="449"/>
      <c r="AS16" s="449"/>
      <c r="AT16" s="450"/>
      <c r="AU16" s="532"/>
      <c r="AV16" s="533"/>
      <c r="AW16" s="533"/>
      <c r="AX16" s="533"/>
      <c r="AY16" s="455" t="s">
        <v>151</v>
      </c>
      <c r="AZ16" s="456"/>
      <c r="BA16" s="456"/>
      <c r="BB16" s="456"/>
      <c r="BC16" s="456"/>
      <c r="BD16" s="456"/>
      <c r="BE16" s="456"/>
      <c r="BF16" s="456"/>
      <c r="BG16" s="456"/>
      <c r="BH16" s="456"/>
      <c r="BI16" s="456"/>
      <c r="BJ16" s="456"/>
      <c r="BK16" s="456"/>
      <c r="BL16" s="456"/>
      <c r="BM16" s="457"/>
      <c r="BN16" s="475">
        <v>5448392</v>
      </c>
      <c r="BO16" s="476"/>
      <c r="BP16" s="476"/>
      <c r="BQ16" s="476"/>
      <c r="BR16" s="476"/>
      <c r="BS16" s="476"/>
      <c r="BT16" s="476"/>
      <c r="BU16" s="477"/>
      <c r="BV16" s="475">
        <v>5371488</v>
      </c>
      <c r="BW16" s="476"/>
      <c r="BX16" s="476"/>
      <c r="BY16" s="476"/>
      <c r="BZ16" s="476"/>
      <c r="CA16" s="476"/>
      <c r="CB16" s="476"/>
      <c r="CC16" s="477"/>
      <c r="CD16" s="199"/>
      <c r="CE16" s="473"/>
      <c r="CF16" s="473"/>
      <c r="CG16" s="473"/>
      <c r="CH16" s="473"/>
      <c r="CI16" s="473"/>
      <c r="CJ16" s="473"/>
      <c r="CK16" s="473"/>
      <c r="CL16" s="473"/>
      <c r="CM16" s="473"/>
      <c r="CN16" s="473"/>
      <c r="CO16" s="473"/>
      <c r="CP16" s="473"/>
      <c r="CQ16" s="473"/>
      <c r="CR16" s="473"/>
      <c r="CS16" s="474"/>
      <c r="CT16" s="445"/>
      <c r="CU16" s="446"/>
      <c r="CV16" s="446"/>
      <c r="CW16" s="446"/>
      <c r="CX16" s="446"/>
      <c r="CY16" s="446"/>
      <c r="CZ16" s="446"/>
      <c r="DA16" s="447"/>
      <c r="DB16" s="445"/>
      <c r="DC16" s="446"/>
      <c r="DD16" s="446"/>
      <c r="DE16" s="446"/>
      <c r="DF16" s="446"/>
      <c r="DG16" s="446"/>
      <c r="DH16" s="446"/>
      <c r="DI16" s="447"/>
      <c r="DJ16" s="184"/>
      <c r="DK16" s="184"/>
      <c r="DL16" s="184"/>
      <c r="DM16" s="184"/>
      <c r="DN16" s="184"/>
      <c r="DO16" s="184"/>
    </row>
    <row r="17" spans="1:119" ht="18.75" customHeight="1" thickBot="1" x14ac:dyDescent="0.2">
      <c r="A17" s="185"/>
      <c r="B17" s="597"/>
      <c r="C17" s="598"/>
      <c r="D17" s="598"/>
      <c r="E17" s="598"/>
      <c r="F17" s="598"/>
      <c r="G17" s="598"/>
      <c r="H17" s="598"/>
      <c r="I17" s="598"/>
      <c r="J17" s="598"/>
      <c r="K17" s="599"/>
      <c r="L17" s="200"/>
      <c r="M17" s="560" t="s">
        <v>152</v>
      </c>
      <c r="N17" s="561"/>
      <c r="O17" s="561"/>
      <c r="P17" s="561"/>
      <c r="Q17" s="562"/>
      <c r="R17" s="563" t="s">
        <v>153</v>
      </c>
      <c r="S17" s="564"/>
      <c r="T17" s="564"/>
      <c r="U17" s="564"/>
      <c r="V17" s="565"/>
      <c r="W17" s="566" t="s">
        <v>154</v>
      </c>
      <c r="X17" s="488"/>
      <c r="Y17" s="488"/>
      <c r="Z17" s="488"/>
      <c r="AA17" s="488"/>
      <c r="AB17" s="489"/>
      <c r="AC17" s="451">
        <v>6545</v>
      </c>
      <c r="AD17" s="452"/>
      <c r="AE17" s="452"/>
      <c r="AF17" s="452"/>
      <c r="AG17" s="453"/>
      <c r="AH17" s="451">
        <v>7100</v>
      </c>
      <c r="AI17" s="452"/>
      <c r="AJ17" s="452"/>
      <c r="AK17" s="452"/>
      <c r="AL17" s="454"/>
      <c r="AM17" s="544"/>
      <c r="AN17" s="449"/>
      <c r="AO17" s="449"/>
      <c r="AP17" s="449"/>
      <c r="AQ17" s="449"/>
      <c r="AR17" s="449"/>
      <c r="AS17" s="449"/>
      <c r="AT17" s="450"/>
      <c r="AU17" s="532"/>
      <c r="AV17" s="533"/>
      <c r="AW17" s="533"/>
      <c r="AX17" s="533"/>
      <c r="AY17" s="455" t="s">
        <v>155</v>
      </c>
      <c r="AZ17" s="456"/>
      <c r="BA17" s="456"/>
      <c r="BB17" s="456"/>
      <c r="BC17" s="456"/>
      <c r="BD17" s="456"/>
      <c r="BE17" s="456"/>
      <c r="BF17" s="456"/>
      <c r="BG17" s="456"/>
      <c r="BH17" s="456"/>
      <c r="BI17" s="456"/>
      <c r="BJ17" s="456"/>
      <c r="BK17" s="456"/>
      <c r="BL17" s="456"/>
      <c r="BM17" s="457"/>
      <c r="BN17" s="475">
        <v>3093253</v>
      </c>
      <c r="BO17" s="476"/>
      <c r="BP17" s="476"/>
      <c r="BQ17" s="476"/>
      <c r="BR17" s="476"/>
      <c r="BS17" s="476"/>
      <c r="BT17" s="476"/>
      <c r="BU17" s="477"/>
      <c r="BV17" s="475">
        <v>3022118</v>
      </c>
      <c r="BW17" s="476"/>
      <c r="BX17" s="476"/>
      <c r="BY17" s="476"/>
      <c r="BZ17" s="476"/>
      <c r="CA17" s="476"/>
      <c r="CB17" s="476"/>
      <c r="CC17" s="477"/>
      <c r="CD17" s="199"/>
      <c r="CE17" s="473"/>
      <c r="CF17" s="473"/>
      <c r="CG17" s="473"/>
      <c r="CH17" s="473"/>
      <c r="CI17" s="473"/>
      <c r="CJ17" s="473"/>
      <c r="CK17" s="473"/>
      <c r="CL17" s="473"/>
      <c r="CM17" s="473"/>
      <c r="CN17" s="473"/>
      <c r="CO17" s="473"/>
      <c r="CP17" s="473"/>
      <c r="CQ17" s="473"/>
      <c r="CR17" s="473"/>
      <c r="CS17" s="474"/>
      <c r="CT17" s="445"/>
      <c r="CU17" s="446"/>
      <c r="CV17" s="446"/>
      <c r="CW17" s="446"/>
      <c r="CX17" s="446"/>
      <c r="CY17" s="446"/>
      <c r="CZ17" s="446"/>
      <c r="DA17" s="447"/>
      <c r="DB17" s="445"/>
      <c r="DC17" s="446"/>
      <c r="DD17" s="446"/>
      <c r="DE17" s="446"/>
      <c r="DF17" s="446"/>
      <c r="DG17" s="446"/>
      <c r="DH17" s="446"/>
      <c r="DI17" s="447"/>
      <c r="DJ17" s="184"/>
      <c r="DK17" s="184"/>
      <c r="DL17" s="184"/>
      <c r="DM17" s="184"/>
      <c r="DN17" s="184"/>
      <c r="DO17" s="184"/>
    </row>
    <row r="18" spans="1:119" ht="18.75" customHeight="1" thickBot="1" x14ac:dyDescent="0.2">
      <c r="A18" s="185"/>
      <c r="B18" s="537" t="s">
        <v>156</v>
      </c>
      <c r="C18" s="538"/>
      <c r="D18" s="538"/>
      <c r="E18" s="539"/>
      <c r="F18" s="539"/>
      <c r="G18" s="539"/>
      <c r="H18" s="539"/>
      <c r="I18" s="539"/>
      <c r="J18" s="539"/>
      <c r="K18" s="539"/>
      <c r="L18" s="540">
        <v>107.34</v>
      </c>
      <c r="M18" s="540"/>
      <c r="N18" s="540"/>
      <c r="O18" s="540"/>
      <c r="P18" s="540"/>
      <c r="Q18" s="540"/>
      <c r="R18" s="541"/>
      <c r="S18" s="541"/>
      <c r="T18" s="541"/>
      <c r="U18" s="541"/>
      <c r="V18" s="542"/>
      <c r="W18" s="556"/>
      <c r="X18" s="557"/>
      <c r="Y18" s="557"/>
      <c r="Z18" s="557"/>
      <c r="AA18" s="557"/>
      <c r="AB18" s="567"/>
      <c r="AC18" s="439">
        <v>67.7</v>
      </c>
      <c r="AD18" s="440"/>
      <c r="AE18" s="440"/>
      <c r="AF18" s="440"/>
      <c r="AG18" s="543"/>
      <c r="AH18" s="439">
        <v>69.3</v>
      </c>
      <c r="AI18" s="440"/>
      <c r="AJ18" s="440"/>
      <c r="AK18" s="440"/>
      <c r="AL18" s="441"/>
      <c r="AM18" s="544"/>
      <c r="AN18" s="449"/>
      <c r="AO18" s="449"/>
      <c r="AP18" s="449"/>
      <c r="AQ18" s="449"/>
      <c r="AR18" s="449"/>
      <c r="AS18" s="449"/>
      <c r="AT18" s="450"/>
      <c r="AU18" s="532"/>
      <c r="AV18" s="533"/>
      <c r="AW18" s="533"/>
      <c r="AX18" s="533"/>
      <c r="AY18" s="455" t="s">
        <v>157</v>
      </c>
      <c r="AZ18" s="456"/>
      <c r="BA18" s="456"/>
      <c r="BB18" s="456"/>
      <c r="BC18" s="456"/>
      <c r="BD18" s="456"/>
      <c r="BE18" s="456"/>
      <c r="BF18" s="456"/>
      <c r="BG18" s="456"/>
      <c r="BH18" s="456"/>
      <c r="BI18" s="456"/>
      <c r="BJ18" s="456"/>
      <c r="BK18" s="456"/>
      <c r="BL18" s="456"/>
      <c r="BM18" s="457"/>
      <c r="BN18" s="475">
        <v>5951538</v>
      </c>
      <c r="BO18" s="476"/>
      <c r="BP18" s="476"/>
      <c r="BQ18" s="476"/>
      <c r="BR18" s="476"/>
      <c r="BS18" s="476"/>
      <c r="BT18" s="476"/>
      <c r="BU18" s="477"/>
      <c r="BV18" s="475">
        <v>5944401</v>
      </c>
      <c r="BW18" s="476"/>
      <c r="BX18" s="476"/>
      <c r="BY18" s="476"/>
      <c r="BZ18" s="476"/>
      <c r="CA18" s="476"/>
      <c r="CB18" s="476"/>
      <c r="CC18" s="477"/>
      <c r="CD18" s="199"/>
      <c r="CE18" s="473"/>
      <c r="CF18" s="473"/>
      <c r="CG18" s="473"/>
      <c r="CH18" s="473"/>
      <c r="CI18" s="473"/>
      <c r="CJ18" s="473"/>
      <c r="CK18" s="473"/>
      <c r="CL18" s="473"/>
      <c r="CM18" s="473"/>
      <c r="CN18" s="473"/>
      <c r="CO18" s="473"/>
      <c r="CP18" s="473"/>
      <c r="CQ18" s="473"/>
      <c r="CR18" s="473"/>
      <c r="CS18" s="474"/>
      <c r="CT18" s="445"/>
      <c r="CU18" s="446"/>
      <c r="CV18" s="446"/>
      <c r="CW18" s="446"/>
      <c r="CX18" s="446"/>
      <c r="CY18" s="446"/>
      <c r="CZ18" s="446"/>
      <c r="DA18" s="447"/>
      <c r="DB18" s="445"/>
      <c r="DC18" s="446"/>
      <c r="DD18" s="446"/>
      <c r="DE18" s="446"/>
      <c r="DF18" s="446"/>
      <c r="DG18" s="446"/>
      <c r="DH18" s="446"/>
      <c r="DI18" s="447"/>
      <c r="DJ18" s="184"/>
      <c r="DK18" s="184"/>
      <c r="DL18" s="184"/>
      <c r="DM18" s="184"/>
      <c r="DN18" s="184"/>
      <c r="DO18" s="184"/>
    </row>
    <row r="19" spans="1:119" ht="18.75" customHeight="1" thickBot="1" x14ac:dyDescent="0.2">
      <c r="A19" s="185"/>
      <c r="B19" s="537" t="s">
        <v>158</v>
      </c>
      <c r="C19" s="538"/>
      <c r="D19" s="538"/>
      <c r="E19" s="539"/>
      <c r="F19" s="539"/>
      <c r="G19" s="539"/>
      <c r="H19" s="539"/>
      <c r="I19" s="539"/>
      <c r="J19" s="539"/>
      <c r="K19" s="539"/>
      <c r="L19" s="545">
        <v>181</v>
      </c>
      <c r="M19" s="545"/>
      <c r="N19" s="545"/>
      <c r="O19" s="545"/>
      <c r="P19" s="545"/>
      <c r="Q19" s="545"/>
      <c r="R19" s="546"/>
      <c r="S19" s="546"/>
      <c r="T19" s="546"/>
      <c r="U19" s="546"/>
      <c r="V19" s="547"/>
      <c r="W19" s="554"/>
      <c r="X19" s="555"/>
      <c r="Y19" s="555"/>
      <c r="Z19" s="555"/>
      <c r="AA19" s="555"/>
      <c r="AB19" s="555"/>
      <c r="AC19" s="558"/>
      <c r="AD19" s="558"/>
      <c r="AE19" s="558"/>
      <c r="AF19" s="558"/>
      <c r="AG19" s="558"/>
      <c r="AH19" s="558"/>
      <c r="AI19" s="558"/>
      <c r="AJ19" s="558"/>
      <c r="AK19" s="558"/>
      <c r="AL19" s="559"/>
      <c r="AM19" s="544"/>
      <c r="AN19" s="449"/>
      <c r="AO19" s="449"/>
      <c r="AP19" s="449"/>
      <c r="AQ19" s="449"/>
      <c r="AR19" s="449"/>
      <c r="AS19" s="449"/>
      <c r="AT19" s="450"/>
      <c r="AU19" s="532"/>
      <c r="AV19" s="533"/>
      <c r="AW19" s="533"/>
      <c r="AX19" s="533"/>
      <c r="AY19" s="455" t="s">
        <v>159</v>
      </c>
      <c r="AZ19" s="456"/>
      <c r="BA19" s="456"/>
      <c r="BB19" s="456"/>
      <c r="BC19" s="456"/>
      <c r="BD19" s="456"/>
      <c r="BE19" s="456"/>
      <c r="BF19" s="456"/>
      <c r="BG19" s="456"/>
      <c r="BH19" s="456"/>
      <c r="BI19" s="456"/>
      <c r="BJ19" s="456"/>
      <c r="BK19" s="456"/>
      <c r="BL19" s="456"/>
      <c r="BM19" s="457"/>
      <c r="BN19" s="475">
        <v>7856472</v>
      </c>
      <c r="BO19" s="476"/>
      <c r="BP19" s="476"/>
      <c r="BQ19" s="476"/>
      <c r="BR19" s="476"/>
      <c r="BS19" s="476"/>
      <c r="BT19" s="476"/>
      <c r="BU19" s="477"/>
      <c r="BV19" s="475">
        <v>7851671</v>
      </c>
      <c r="BW19" s="476"/>
      <c r="BX19" s="476"/>
      <c r="BY19" s="476"/>
      <c r="BZ19" s="476"/>
      <c r="CA19" s="476"/>
      <c r="CB19" s="476"/>
      <c r="CC19" s="477"/>
      <c r="CD19" s="199"/>
      <c r="CE19" s="473"/>
      <c r="CF19" s="473"/>
      <c r="CG19" s="473"/>
      <c r="CH19" s="473"/>
      <c r="CI19" s="473"/>
      <c r="CJ19" s="473"/>
      <c r="CK19" s="473"/>
      <c r="CL19" s="473"/>
      <c r="CM19" s="473"/>
      <c r="CN19" s="473"/>
      <c r="CO19" s="473"/>
      <c r="CP19" s="473"/>
      <c r="CQ19" s="473"/>
      <c r="CR19" s="473"/>
      <c r="CS19" s="474"/>
      <c r="CT19" s="445"/>
      <c r="CU19" s="446"/>
      <c r="CV19" s="446"/>
      <c r="CW19" s="446"/>
      <c r="CX19" s="446"/>
      <c r="CY19" s="446"/>
      <c r="CZ19" s="446"/>
      <c r="DA19" s="447"/>
      <c r="DB19" s="445"/>
      <c r="DC19" s="446"/>
      <c r="DD19" s="446"/>
      <c r="DE19" s="446"/>
      <c r="DF19" s="446"/>
      <c r="DG19" s="446"/>
      <c r="DH19" s="446"/>
      <c r="DI19" s="447"/>
      <c r="DJ19" s="184"/>
      <c r="DK19" s="184"/>
      <c r="DL19" s="184"/>
      <c r="DM19" s="184"/>
      <c r="DN19" s="184"/>
      <c r="DO19" s="184"/>
    </row>
    <row r="20" spans="1:119" ht="18.75" customHeight="1" thickBot="1" x14ac:dyDescent="0.2">
      <c r="A20" s="185"/>
      <c r="B20" s="537" t="s">
        <v>160</v>
      </c>
      <c r="C20" s="538"/>
      <c r="D20" s="538"/>
      <c r="E20" s="539"/>
      <c r="F20" s="539"/>
      <c r="G20" s="539"/>
      <c r="H20" s="539"/>
      <c r="I20" s="539"/>
      <c r="J20" s="539"/>
      <c r="K20" s="539"/>
      <c r="L20" s="545">
        <v>7730</v>
      </c>
      <c r="M20" s="545"/>
      <c r="N20" s="545"/>
      <c r="O20" s="545"/>
      <c r="P20" s="545"/>
      <c r="Q20" s="545"/>
      <c r="R20" s="546"/>
      <c r="S20" s="546"/>
      <c r="T20" s="546"/>
      <c r="U20" s="546"/>
      <c r="V20" s="547"/>
      <c r="W20" s="556"/>
      <c r="X20" s="557"/>
      <c r="Y20" s="557"/>
      <c r="Z20" s="557"/>
      <c r="AA20" s="557"/>
      <c r="AB20" s="557"/>
      <c r="AC20" s="548"/>
      <c r="AD20" s="548"/>
      <c r="AE20" s="548"/>
      <c r="AF20" s="548"/>
      <c r="AG20" s="548"/>
      <c r="AH20" s="548"/>
      <c r="AI20" s="548"/>
      <c r="AJ20" s="548"/>
      <c r="AK20" s="548"/>
      <c r="AL20" s="549"/>
      <c r="AM20" s="550"/>
      <c r="AN20" s="522"/>
      <c r="AO20" s="522"/>
      <c r="AP20" s="522"/>
      <c r="AQ20" s="522"/>
      <c r="AR20" s="522"/>
      <c r="AS20" s="522"/>
      <c r="AT20" s="523"/>
      <c r="AU20" s="551"/>
      <c r="AV20" s="552"/>
      <c r="AW20" s="552"/>
      <c r="AX20" s="553"/>
      <c r="AY20" s="455"/>
      <c r="AZ20" s="456"/>
      <c r="BA20" s="456"/>
      <c r="BB20" s="456"/>
      <c r="BC20" s="456"/>
      <c r="BD20" s="456"/>
      <c r="BE20" s="456"/>
      <c r="BF20" s="456"/>
      <c r="BG20" s="456"/>
      <c r="BH20" s="456"/>
      <c r="BI20" s="456"/>
      <c r="BJ20" s="456"/>
      <c r="BK20" s="456"/>
      <c r="BL20" s="456"/>
      <c r="BM20" s="457"/>
      <c r="BN20" s="475"/>
      <c r="BO20" s="476"/>
      <c r="BP20" s="476"/>
      <c r="BQ20" s="476"/>
      <c r="BR20" s="476"/>
      <c r="BS20" s="476"/>
      <c r="BT20" s="476"/>
      <c r="BU20" s="477"/>
      <c r="BV20" s="475"/>
      <c r="BW20" s="476"/>
      <c r="BX20" s="476"/>
      <c r="BY20" s="476"/>
      <c r="BZ20" s="476"/>
      <c r="CA20" s="476"/>
      <c r="CB20" s="476"/>
      <c r="CC20" s="477"/>
      <c r="CD20" s="199"/>
      <c r="CE20" s="473"/>
      <c r="CF20" s="473"/>
      <c r="CG20" s="473"/>
      <c r="CH20" s="473"/>
      <c r="CI20" s="473"/>
      <c r="CJ20" s="473"/>
      <c r="CK20" s="473"/>
      <c r="CL20" s="473"/>
      <c r="CM20" s="473"/>
      <c r="CN20" s="473"/>
      <c r="CO20" s="473"/>
      <c r="CP20" s="473"/>
      <c r="CQ20" s="473"/>
      <c r="CR20" s="473"/>
      <c r="CS20" s="474"/>
      <c r="CT20" s="445"/>
      <c r="CU20" s="446"/>
      <c r="CV20" s="446"/>
      <c r="CW20" s="446"/>
      <c r="CX20" s="446"/>
      <c r="CY20" s="446"/>
      <c r="CZ20" s="446"/>
      <c r="DA20" s="447"/>
      <c r="DB20" s="445"/>
      <c r="DC20" s="446"/>
      <c r="DD20" s="446"/>
      <c r="DE20" s="446"/>
      <c r="DF20" s="446"/>
      <c r="DG20" s="446"/>
      <c r="DH20" s="446"/>
      <c r="DI20" s="447"/>
      <c r="DJ20" s="184"/>
      <c r="DK20" s="184"/>
      <c r="DL20" s="184"/>
      <c r="DM20" s="184"/>
      <c r="DN20" s="184"/>
      <c r="DO20" s="184"/>
    </row>
    <row r="21" spans="1:119" ht="18.75" customHeight="1" x14ac:dyDescent="0.15">
      <c r="A21" s="185"/>
      <c r="B21" s="534" t="s">
        <v>161</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455"/>
      <c r="AZ21" s="456"/>
      <c r="BA21" s="456"/>
      <c r="BB21" s="456"/>
      <c r="BC21" s="456"/>
      <c r="BD21" s="456"/>
      <c r="BE21" s="456"/>
      <c r="BF21" s="456"/>
      <c r="BG21" s="456"/>
      <c r="BH21" s="456"/>
      <c r="BI21" s="456"/>
      <c r="BJ21" s="456"/>
      <c r="BK21" s="456"/>
      <c r="BL21" s="456"/>
      <c r="BM21" s="457"/>
      <c r="BN21" s="475"/>
      <c r="BO21" s="476"/>
      <c r="BP21" s="476"/>
      <c r="BQ21" s="476"/>
      <c r="BR21" s="476"/>
      <c r="BS21" s="476"/>
      <c r="BT21" s="476"/>
      <c r="BU21" s="477"/>
      <c r="BV21" s="475"/>
      <c r="BW21" s="476"/>
      <c r="BX21" s="476"/>
      <c r="BY21" s="476"/>
      <c r="BZ21" s="476"/>
      <c r="CA21" s="476"/>
      <c r="CB21" s="476"/>
      <c r="CC21" s="477"/>
      <c r="CD21" s="199"/>
      <c r="CE21" s="473"/>
      <c r="CF21" s="473"/>
      <c r="CG21" s="473"/>
      <c r="CH21" s="473"/>
      <c r="CI21" s="473"/>
      <c r="CJ21" s="473"/>
      <c r="CK21" s="473"/>
      <c r="CL21" s="473"/>
      <c r="CM21" s="473"/>
      <c r="CN21" s="473"/>
      <c r="CO21" s="473"/>
      <c r="CP21" s="473"/>
      <c r="CQ21" s="473"/>
      <c r="CR21" s="473"/>
      <c r="CS21" s="474"/>
      <c r="CT21" s="445"/>
      <c r="CU21" s="446"/>
      <c r="CV21" s="446"/>
      <c r="CW21" s="446"/>
      <c r="CX21" s="446"/>
      <c r="CY21" s="446"/>
      <c r="CZ21" s="446"/>
      <c r="DA21" s="447"/>
      <c r="DB21" s="445"/>
      <c r="DC21" s="446"/>
      <c r="DD21" s="446"/>
      <c r="DE21" s="446"/>
      <c r="DF21" s="446"/>
      <c r="DG21" s="446"/>
      <c r="DH21" s="446"/>
      <c r="DI21" s="447"/>
      <c r="DJ21" s="184"/>
      <c r="DK21" s="184"/>
      <c r="DL21" s="184"/>
      <c r="DM21" s="184"/>
      <c r="DN21" s="184"/>
      <c r="DO21" s="184"/>
    </row>
    <row r="22" spans="1:119" ht="18.75" customHeight="1" thickBot="1" x14ac:dyDescent="0.2">
      <c r="A22" s="185"/>
      <c r="B22" s="504" t="s">
        <v>162</v>
      </c>
      <c r="C22" s="505"/>
      <c r="D22" s="506"/>
      <c r="E22" s="513" t="s">
        <v>1</v>
      </c>
      <c r="F22" s="488"/>
      <c r="G22" s="488"/>
      <c r="H22" s="488"/>
      <c r="I22" s="488"/>
      <c r="J22" s="488"/>
      <c r="K22" s="489"/>
      <c r="L22" s="513" t="s">
        <v>163</v>
      </c>
      <c r="M22" s="488"/>
      <c r="N22" s="488"/>
      <c r="O22" s="488"/>
      <c r="P22" s="489"/>
      <c r="Q22" s="498" t="s">
        <v>164</v>
      </c>
      <c r="R22" s="499"/>
      <c r="S22" s="499"/>
      <c r="T22" s="499"/>
      <c r="U22" s="499"/>
      <c r="V22" s="514"/>
      <c r="W22" s="516" t="s">
        <v>165</v>
      </c>
      <c r="X22" s="505"/>
      <c r="Y22" s="506"/>
      <c r="Z22" s="513" t="s">
        <v>1</v>
      </c>
      <c r="AA22" s="488"/>
      <c r="AB22" s="488"/>
      <c r="AC22" s="488"/>
      <c r="AD22" s="488"/>
      <c r="AE22" s="488"/>
      <c r="AF22" s="488"/>
      <c r="AG22" s="489"/>
      <c r="AH22" s="487" t="s">
        <v>166</v>
      </c>
      <c r="AI22" s="488"/>
      <c r="AJ22" s="488"/>
      <c r="AK22" s="488"/>
      <c r="AL22" s="489"/>
      <c r="AM22" s="487" t="s">
        <v>167</v>
      </c>
      <c r="AN22" s="493"/>
      <c r="AO22" s="493"/>
      <c r="AP22" s="493"/>
      <c r="AQ22" s="493"/>
      <c r="AR22" s="494"/>
      <c r="AS22" s="498" t="s">
        <v>164</v>
      </c>
      <c r="AT22" s="499"/>
      <c r="AU22" s="499"/>
      <c r="AV22" s="499"/>
      <c r="AW22" s="499"/>
      <c r="AX22" s="500"/>
      <c r="AY22" s="442"/>
      <c r="AZ22" s="443"/>
      <c r="BA22" s="443"/>
      <c r="BB22" s="443"/>
      <c r="BC22" s="443"/>
      <c r="BD22" s="443"/>
      <c r="BE22" s="443"/>
      <c r="BF22" s="443"/>
      <c r="BG22" s="443"/>
      <c r="BH22" s="443"/>
      <c r="BI22" s="443"/>
      <c r="BJ22" s="443"/>
      <c r="BK22" s="443"/>
      <c r="BL22" s="443"/>
      <c r="BM22" s="444"/>
      <c r="BN22" s="478"/>
      <c r="BO22" s="479"/>
      <c r="BP22" s="479"/>
      <c r="BQ22" s="479"/>
      <c r="BR22" s="479"/>
      <c r="BS22" s="479"/>
      <c r="BT22" s="479"/>
      <c r="BU22" s="480"/>
      <c r="BV22" s="478"/>
      <c r="BW22" s="479"/>
      <c r="BX22" s="479"/>
      <c r="BY22" s="479"/>
      <c r="BZ22" s="479"/>
      <c r="CA22" s="479"/>
      <c r="CB22" s="479"/>
      <c r="CC22" s="480"/>
      <c r="CD22" s="199"/>
      <c r="CE22" s="473"/>
      <c r="CF22" s="473"/>
      <c r="CG22" s="473"/>
      <c r="CH22" s="473"/>
      <c r="CI22" s="473"/>
      <c r="CJ22" s="473"/>
      <c r="CK22" s="473"/>
      <c r="CL22" s="473"/>
      <c r="CM22" s="473"/>
      <c r="CN22" s="473"/>
      <c r="CO22" s="473"/>
      <c r="CP22" s="473"/>
      <c r="CQ22" s="473"/>
      <c r="CR22" s="473"/>
      <c r="CS22" s="474"/>
      <c r="CT22" s="445"/>
      <c r="CU22" s="446"/>
      <c r="CV22" s="446"/>
      <c r="CW22" s="446"/>
      <c r="CX22" s="446"/>
      <c r="CY22" s="446"/>
      <c r="CZ22" s="446"/>
      <c r="DA22" s="447"/>
      <c r="DB22" s="445"/>
      <c r="DC22" s="446"/>
      <c r="DD22" s="446"/>
      <c r="DE22" s="446"/>
      <c r="DF22" s="446"/>
      <c r="DG22" s="446"/>
      <c r="DH22" s="446"/>
      <c r="DI22" s="447"/>
      <c r="DJ22" s="184"/>
      <c r="DK22" s="184"/>
      <c r="DL22" s="184"/>
      <c r="DM22" s="184"/>
      <c r="DN22" s="184"/>
      <c r="DO22" s="184"/>
    </row>
    <row r="23" spans="1:119" ht="18.75" customHeight="1" x14ac:dyDescent="0.15">
      <c r="A23" s="185"/>
      <c r="B23" s="507"/>
      <c r="C23" s="508"/>
      <c r="D23" s="509"/>
      <c r="E23" s="490"/>
      <c r="F23" s="491"/>
      <c r="G23" s="491"/>
      <c r="H23" s="491"/>
      <c r="I23" s="491"/>
      <c r="J23" s="491"/>
      <c r="K23" s="492"/>
      <c r="L23" s="490"/>
      <c r="M23" s="491"/>
      <c r="N23" s="491"/>
      <c r="O23" s="491"/>
      <c r="P23" s="492"/>
      <c r="Q23" s="501"/>
      <c r="R23" s="502"/>
      <c r="S23" s="502"/>
      <c r="T23" s="502"/>
      <c r="U23" s="502"/>
      <c r="V23" s="515"/>
      <c r="W23" s="517"/>
      <c r="X23" s="508"/>
      <c r="Y23" s="509"/>
      <c r="Z23" s="490"/>
      <c r="AA23" s="491"/>
      <c r="AB23" s="491"/>
      <c r="AC23" s="491"/>
      <c r="AD23" s="491"/>
      <c r="AE23" s="491"/>
      <c r="AF23" s="491"/>
      <c r="AG23" s="492"/>
      <c r="AH23" s="490"/>
      <c r="AI23" s="491"/>
      <c r="AJ23" s="491"/>
      <c r="AK23" s="491"/>
      <c r="AL23" s="492"/>
      <c r="AM23" s="495"/>
      <c r="AN23" s="496"/>
      <c r="AO23" s="496"/>
      <c r="AP23" s="496"/>
      <c r="AQ23" s="496"/>
      <c r="AR23" s="497"/>
      <c r="AS23" s="501"/>
      <c r="AT23" s="502"/>
      <c r="AU23" s="502"/>
      <c r="AV23" s="502"/>
      <c r="AW23" s="502"/>
      <c r="AX23" s="503"/>
      <c r="AY23" s="467" t="s">
        <v>168</v>
      </c>
      <c r="AZ23" s="468"/>
      <c r="BA23" s="468"/>
      <c r="BB23" s="468"/>
      <c r="BC23" s="468"/>
      <c r="BD23" s="468"/>
      <c r="BE23" s="468"/>
      <c r="BF23" s="468"/>
      <c r="BG23" s="468"/>
      <c r="BH23" s="468"/>
      <c r="BI23" s="468"/>
      <c r="BJ23" s="468"/>
      <c r="BK23" s="468"/>
      <c r="BL23" s="468"/>
      <c r="BM23" s="469"/>
      <c r="BN23" s="475">
        <v>12160346</v>
      </c>
      <c r="BO23" s="476"/>
      <c r="BP23" s="476"/>
      <c r="BQ23" s="476"/>
      <c r="BR23" s="476"/>
      <c r="BS23" s="476"/>
      <c r="BT23" s="476"/>
      <c r="BU23" s="477"/>
      <c r="BV23" s="475">
        <v>12026853</v>
      </c>
      <c r="BW23" s="476"/>
      <c r="BX23" s="476"/>
      <c r="BY23" s="476"/>
      <c r="BZ23" s="476"/>
      <c r="CA23" s="476"/>
      <c r="CB23" s="476"/>
      <c r="CC23" s="477"/>
      <c r="CD23" s="199"/>
      <c r="CE23" s="473"/>
      <c r="CF23" s="473"/>
      <c r="CG23" s="473"/>
      <c r="CH23" s="473"/>
      <c r="CI23" s="473"/>
      <c r="CJ23" s="473"/>
      <c r="CK23" s="473"/>
      <c r="CL23" s="473"/>
      <c r="CM23" s="473"/>
      <c r="CN23" s="473"/>
      <c r="CO23" s="473"/>
      <c r="CP23" s="473"/>
      <c r="CQ23" s="473"/>
      <c r="CR23" s="473"/>
      <c r="CS23" s="474"/>
      <c r="CT23" s="445"/>
      <c r="CU23" s="446"/>
      <c r="CV23" s="446"/>
      <c r="CW23" s="446"/>
      <c r="CX23" s="446"/>
      <c r="CY23" s="446"/>
      <c r="CZ23" s="446"/>
      <c r="DA23" s="447"/>
      <c r="DB23" s="445"/>
      <c r="DC23" s="446"/>
      <c r="DD23" s="446"/>
      <c r="DE23" s="446"/>
      <c r="DF23" s="446"/>
      <c r="DG23" s="446"/>
      <c r="DH23" s="446"/>
      <c r="DI23" s="447"/>
      <c r="DJ23" s="184"/>
      <c r="DK23" s="184"/>
      <c r="DL23" s="184"/>
      <c r="DM23" s="184"/>
      <c r="DN23" s="184"/>
      <c r="DO23" s="184"/>
    </row>
    <row r="24" spans="1:119" ht="18.75" customHeight="1" thickBot="1" x14ac:dyDescent="0.2">
      <c r="A24" s="185"/>
      <c r="B24" s="507"/>
      <c r="C24" s="508"/>
      <c r="D24" s="509"/>
      <c r="E24" s="448" t="s">
        <v>169</v>
      </c>
      <c r="F24" s="449"/>
      <c r="G24" s="449"/>
      <c r="H24" s="449"/>
      <c r="I24" s="449"/>
      <c r="J24" s="449"/>
      <c r="K24" s="450"/>
      <c r="L24" s="451">
        <v>1</v>
      </c>
      <c r="M24" s="452"/>
      <c r="N24" s="452"/>
      <c r="O24" s="452"/>
      <c r="P24" s="453"/>
      <c r="Q24" s="451">
        <v>8900</v>
      </c>
      <c r="R24" s="452"/>
      <c r="S24" s="452"/>
      <c r="T24" s="452"/>
      <c r="U24" s="452"/>
      <c r="V24" s="453"/>
      <c r="W24" s="517"/>
      <c r="X24" s="508"/>
      <c r="Y24" s="509"/>
      <c r="Z24" s="448" t="s">
        <v>170</v>
      </c>
      <c r="AA24" s="449"/>
      <c r="AB24" s="449"/>
      <c r="AC24" s="449"/>
      <c r="AD24" s="449"/>
      <c r="AE24" s="449"/>
      <c r="AF24" s="449"/>
      <c r="AG24" s="450"/>
      <c r="AH24" s="451">
        <v>277</v>
      </c>
      <c r="AI24" s="452"/>
      <c r="AJ24" s="452"/>
      <c r="AK24" s="452"/>
      <c r="AL24" s="453"/>
      <c r="AM24" s="451">
        <v>817704</v>
      </c>
      <c r="AN24" s="452"/>
      <c r="AO24" s="452"/>
      <c r="AP24" s="452"/>
      <c r="AQ24" s="452"/>
      <c r="AR24" s="453"/>
      <c r="AS24" s="451">
        <v>2952</v>
      </c>
      <c r="AT24" s="452"/>
      <c r="AU24" s="452"/>
      <c r="AV24" s="452"/>
      <c r="AW24" s="452"/>
      <c r="AX24" s="454"/>
      <c r="AY24" s="442" t="s">
        <v>171</v>
      </c>
      <c r="AZ24" s="443"/>
      <c r="BA24" s="443"/>
      <c r="BB24" s="443"/>
      <c r="BC24" s="443"/>
      <c r="BD24" s="443"/>
      <c r="BE24" s="443"/>
      <c r="BF24" s="443"/>
      <c r="BG24" s="443"/>
      <c r="BH24" s="443"/>
      <c r="BI24" s="443"/>
      <c r="BJ24" s="443"/>
      <c r="BK24" s="443"/>
      <c r="BL24" s="443"/>
      <c r="BM24" s="444"/>
      <c r="BN24" s="475">
        <v>11572403</v>
      </c>
      <c r="BO24" s="476"/>
      <c r="BP24" s="476"/>
      <c r="BQ24" s="476"/>
      <c r="BR24" s="476"/>
      <c r="BS24" s="476"/>
      <c r="BT24" s="476"/>
      <c r="BU24" s="477"/>
      <c r="BV24" s="475">
        <v>11397363</v>
      </c>
      <c r="BW24" s="476"/>
      <c r="BX24" s="476"/>
      <c r="BY24" s="476"/>
      <c r="BZ24" s="476"/>
      <c r="CA24" s="476"/>
      <c r="CB24" s="476"/>
      <c r="CC24" s="477"/>
      <c r="CD24" s="199"/>
      <c r="CE24" s="473"/>
      <c r="CF24" s="473"/>
      <c r="CG24" s="473"/>
      <c r="CH24" s="473"/>
      <c r="CI24" s="473"/>
      <c r="CJ24" s="473"/>
      <c r="CK24" s="473"/>
      <c r="CL24" s="473"/>
      <c r="CM24" s="473"/>
      <c r="CN24" s="473"/>
      <c r="CO24" s="473"/>
      <c r="CP24" s="473"/>
      <c r="CQ24" s="473"/>
      <c r="CR24" s="473"/>
      <c r="CS24" s="474"/>
      <c r="CT24" s="445"/>
      <c r="CU24" s="446"/>
      <c r="CV24" s="446"/>
      <c r="CW24" s="446"/>
      <c r="CX24" s="446"/>
      <c r="CY24" s="446"/>
      <c r="CZ24" s="446"/>
      <c r="DA24" s="447"/>
      <c r="DB24" s="445"/>
      <c r="DC24" s="446"/>
      <c r="DD24" s="446"/>
      <c r="DE24" s="446"/>
      <c r="DF24" s="446"/>
      <c r="DG24" s="446"/>
      <c r="DH24" s="446"/>
      <c r="DI24" s="447"/>
      <c r="DJ24" s="184"/>
      <c r="DK24" s="184"/>
      <c r="DL24" s="184"/>
      <c r="DM24" s="184"/>
      <c r="DN24" s="184"/>
      <c r="DO24" s="184"/>
    </row>
    <row r="25" spans="1:119" s="184" customFormat="1" ht="18.75" customHeight="1" x14ac:dyDescent="0.15">
      <c r="A25" s="185"/>
      <c r="B25" s="507"/>
      <c r="C25" s="508"/>
      <c r="D25" s="509"/>
      <c r="E25" s="448" t="s">
        <v>172</v>
      </c>
      <c r="F25" s="449"/>
      <c r="G25" s="449"/>
      <c r="H25" s="449"/>
      <c r="I25" s="449"/>
      <c r="J25" s="449"/>
      <c r="K25" s="450"/>
      <c r="L25" s="451">
        <v>1</v>
      </c>
      <c r="M25" s="452"/>
      <c r="N25" s="452"/>
      <c r="O25" s="452"/>
      <c r="P25" s="453"/>
      <c r="Q25" s="451">
        <v>6880</v>
      </c>
      <c r="R25" s="452"/>
      <c r="S25" s="452"/>
      <c r="T25" s="452"/>
      <c r="U25" s="452"/>
      <c r="V25" s="453"/>
      <c r="W25" s="517"/>
      <c r="X25" s="508"/>
      <c r="Y25" s="509"/>
      <c r="Z25" s="448" t="s">
        <v>173</v>
      </c>
      <c r="AA25" s="449"/>
      <c r="AB25" s="449"/>
      <c r="AC25" s="449"/>
      <c r="AD25" s="449"/>
      <c r="AE25" s="449"/>
      <c r="AF25" s="449"/>
      <c r="AG25" s="450"/>
      <c r="AH25" s="451">
        <v>45</v>
      </c>
      <c r="AI25" s="452"/>
      <c r="AJ25" s="452"/>
      <c r="AK25" s="452"/>
      <c r="AL25" s="453"/>
      <c r="AM25" s="451">
        <v>123660</v>
      </c>
      <c r="AN25" s="452"/>
      <c r="AO25" s="452"/>
      <c r="AP25" s="452"/>
      <c r="AQ25" s="452"/>
      <c r="AR25" s="453"/>
      <c r="AS25" s="451">
        <v>2748</v>
      </c>
      <c r="AT25" s="452"/>
      <c r="AU25" s="452"/>
      <c r="AV25" s="452"/>
      <c r="AW25" s="452"/>
      <c r="AX25" s="454"/>
      <c r="AY25" s="467" t="s">
        <v>174</v>
      </c>
      <c r="AZ25" s="468"/>
      <c r="BA25" s="468"/>
      <c r="BB25" s="468"/>
      <c r="BC25" s="468"/>
      <c r="BD25" s="468"/>
      <c r="BE25" s="468"/>
      <c r="BF25" s="468"/>
      <c r="BG25" s="468"/>
      <c r="BH25" s="468"/>
      <c r="BI25" s="468"/>
      <c r="BJ25" s="468"/>
      <c r="BK25" s="468"/>
      <c r="BL25" s="468"/>
      <c r="BM25" s="469"/>
      <c r="BN25" s="470">
        <v>1816626</v>
      </c>
      <c r="BO25" s="471"/>
      <c r="BP25" s="471"/>
      <c r="BQ25" s="471"/>
      <c r="BR25" s="471"/>
      <c r="BS25" s="471"/>
      <c r="BT25" s="471"/>
      <c r="BU25" s="472"/>
      <c r="BV25" s="470">
        <v>110014</v>
      </c>
      <c r="BW25" s="471"/>
      <c r="BX25" s="471"/>
      <c r="BY25" s="471"/>
      <c r="BZ25" s="471"/>
      <c r="CA25" s="471"/>
      <c r="CB25" s="471"/>
      <c r="CC25" s="472"/>
      <c r="CD25" s="199"/>
      <c r="CE25" s="473"/>
      <c r="CF25" s="473"/>
      <c r="CG25" s="473"/>
      <c r="CH25" s="473"/>
      <c r="CI25" s="473"/>
      <c r="CJ25" s="473"/>
      <c r="CK25" s="473"/>
      <c r="CL25" s="473"/>
      <c r="CM25" s="473"/>
      <c r="CN25" s="473"/>
      <c r="CO25" s="473"/>
      <c r="CP25" s="473"/>
      <c r="CQ25" s="473"/>
      <c r="CR25" s="473"/>
      <c r="CS25" s="474"/>
      <c r="CT25" s="445"/>
      <c r="CU25" s="446"/>
      <c r="CV25" s="446"/>
      <c r="CW25" s="446"/>
      <c r="CX25" s="446"/>
      <c r="CY25" s="446"/>
      <c r="CZ25" s="446"/>
      <c r="DA25" s="447"/>
      <c r="DB25" s="445"/>
      <c r="DC25" s="446"/>
      <c r="DD25" s="446"/>
      <c r="DE25" s="446"/>
      <c r="DF25" s="446"/>
      <c r="DG25" s="446"/>
      <c r="DH25" s="446"/>
      <c r="DI25" s="447"/>
    </row>
    <row r="26" spans="1:119" s="184" customFormat="1" ht="18.75" customHeight="1" x14ac:dyDescent="0.15">
      <c r="A26" s="185"/>
      <c r="B26" s="507"/>
      <c r="C26" s="508"/>
      <c r="D26" s="509"/>
      <c r="E26" s="448" t="s">
        <v>175</v>
      </c>
      <c r="F26" s="449"/>
      <c r="G26" s="449"/>
      <c r="H26" s="449"/>
      <c r="I26" s="449"/>
      <c r="J26" s="449"/>
      <c r="K26" s="450"/>
      <c r="L26" s="451">
        <v>1</v>
      </c>
      <c r="M26" s="452"/>
      <c r="N26" s="452"/>
      <c r="O26" s="452"/>
      <c r="P26" s="453"/>
      <c r="Q26" s="451">
        <v>6150</v>
      </c>
      <c r="R26" s="452"/>
      <c r="S26" s="452"/>
      <c r="T26" s="452"/>
      <c r="U26" s="452"/>
      <c r="V26" s="453"/>
      <c r="W26" s="517"/>
      <c r="X26" s="508"/>
      <c r="Y26" s="509"/>
      <c r="Z26" s="448" t="s">
        <v>176</v>
      </c>
      <c r="AA26" s="530"/>
      <c r="AB26" s="530"/>
      <c r="AC26" s="530"/>
      <c r="AD26" s="530"/>
      <c r="AE26" s="530"/>
      <c r="AF26" s="530"/>
      <c r="AG26" s="531"/>
      <c r="AH26" s="451">
        <v>16</v>
      </c>
      <c r="AI26" s="452"/>
      <c r="AJ26" s="452"/>
      <c r="AK26" s="452"/>
      <c r="AL26" s="453"/>
      <c r="AM26" s="451">
        <v>52592</v>
      </c>
      <c r="AN26" s="452"/>
      <c r="AO26" s="452"/>
      <c r="AP26" s="452"/>
      <c r="AQ26" s="452"/>
      <c r="AR26" s="453"/>
      <c r="AS26" s="451">
        <v>3287</v>
      </c>
      <c r="AT26" s="452"/>
      <c r="AU26" s="452"/>
      <c r="AV26" s="452"/>
      <c r="AW26" s="452"/>
      <c r="AX26" s="454"/>
      <c r="AY26" s="484" t="s">
        <v>177</v>
      </c>
      <c r="AZ26" s="485"/>
      <c r="BA26" s="485"/>
      <c r="BB26" s="485"/>
      <c r="BC26" s="485"/>
      <c r="BD26" s="485"/>
      <c r="BE26" s="485"/>
      <c r="BF26" s="485"/>
      <c r="BG26" s="485"/>
      <c r="BH26" s="485"/>
      <c r="BI26" s="485"/>
      <c r="BJ26" s="485"/>
      <c r="BK26" s="485"/>
      <c r="BL26" s="485"/>
      <c r="BM26" s="486"/>
      <c r="BN26" s="475" t="s">
        <v>129</v>
      </c>
      <c r="BO26" s="476"/>
      <c r="BP26" s="476"/>
      <c r="BQ26" s="476"/>
      <c r="BR26" s="476"/>
      <c r="BS26" s="476"/>
      <c r="BT26" s="476"/>
      <c r="BU26" s="477"/>
      <c r="BV26" s="475" t="s">
        <v>129</v>
      </c>
      <c r="BW26" s="476"/>
      <c r="BX26" s="476"/>
      <c r="BY26" s="476"/>
      <c r="BZ26" s="476"/>
      <c r="CA26" s="476"/>
      <c r="CB26" s="476"/>
      <c r="CC26" s="477"/>
      <c r="CD26" s="199"/>
      <c r="CE26" s="473"/>
      <c r="CF26" s="473"/>
      <c r="CG26" s="473"/>
      <c r="CH26" s="473"/>
      <c r="CI26" s="473"/>
      <c r="CJ26" s="473"/>
      <c r="CK26" s="473"/>
      <c r="CL26" s="473"/>
      <c r="CM26" s="473"/>
      <c r="CN26" s="473"/>
      <c r="CO26" s="473"/>
      <c r="CP26" s="473"/>
      <c r="CQ26" s="473"/>
      <c r="CR26" s="473"/>
      <c r="CS26" s="474"/>
      <c r="CT26" s="445"/>
      <c r="CU26" s="446"/>
      <c r="CV26" s="446"/>
      <c r="CW26" s="446"/>
      <c r="CX26" s="446"/>
      <c r="CY26" s="446"/>
      <c r="CZ26" s="446"/>
      <c r="DA26" s="447"/>
      <c r="DB26" s="445"/>
      <c r="DC26" s="446"/>
      <c r="DD26" s="446"/>
      <c r="DE26" s="446"/>
      <c r="DF26" s="446"/>
      <c r="DG26" s="446"/>
      <c r="DH26" s="446"/>
      <c r="DI26" s="447"/>
    </row>
    <row r="27" spans="1:119" ht="18.75" customHeight="1" thickBot="1" x14ac:dyDescent="0.2">
      <c r="A27" s="185"/>
      <c r="B27" s="507"/>
      <c r="C27" s="508"/>
      <c r="D27" s="509"/>
      <c r="E27" s="448" t="s">
        <v>178</v>
      </c>
      <c r="F27" s="449"/>
      <c r="G27" s="449"/>
      <c r="H27" s="449"/>
      <c r="I27" s="449"/>
      <c r="J27" s="449"/>
      <c r="K27" s="450"/>
      <c r="L27" s="451">
        <v>1</v>
      </c>
      <c r="M27" s="452"/>
      <c r="N27" s="452"/>
      <c r="O27" s="452"/>
      <c r="P27" s="453"/>
      <c r="Q27" s="451">
        <v>4430</v>
      </c>
      <c r="R27" s="452"/>
      <c r="S27" s="452"/>
      <c r="T27" s="452"/>
      <c r="U27" s="452"/>
      <c r="V27" s="453"/>
      <c r="W27" s="517"/>
      <c r="X27" s="508"/>
      <c r="Y27" s="509"/>
      <c r="Z27" s="448" t="s">
        <v>179</v>
      </c>
      <c r="AA27" s="449"/>
      <c r="AB27" s="449"/>
      <c r="AC27" s="449"/>
      <c r="AD27" s="449"/>
      <c r="AE27" s="449"/>
      <c r="AF27" s="449"/>
      <c r="AG27" s="450"/>
      <c r="AH27" s="451">
        <v>8</v>
      </c>
      <c r="AI27" s="452"/>
      <c r="AJ27" s="452"/>
      <c r="AK27" s="452"/>
      <c r="AL27" s="453"/>
      <c r="AM27" s="451">
        <v>24518</v>
      </c>
      <c r="AN27" s="452"/>
      <c r="AO27" s="452"/>
      <c r="AP27" s="452"/>
      <c r="AQ27" s="452"/>
      <c r="AR27" s="453"/>
      <c r="AS27" s="451">
        <v>3065</v>
      </c>
      <c r="AT27" s="452"/>
      <c r="AU27" s="452"/>
      <c r="AV27" s="452"/>
      <c r="AW27" s="452"/>
      <c r="AX27" s="454"/>
      <c r="AY27" s="481" t="s">
        <v>180</v>
      </c>
      <c r="AZ27" s="482"/>
      <c r="BA27" s="482"/>
      <c r="BB27" s="482"/>
      <c r="BC27" s="482"/>
      <c r="BD27" s="482"/>
      <c r="BE27" s="482"/>
      <c r="BF27" s="482"/>
      <c r="BG27" s="482"/>
      <c r="BH27" s="482"/>
      <c r="BI27" s="482"/>
      <c r="BJ27" s="482"/>
      <c r="BK27" s="482"/>
      <c r="BL27" s="482"/>
      <c r="BM27" s="483"/>
      <c r="BN27" s="478">
        <v>380445</v>
      </c>
      <c r="BO27" s="479"/>
      <c r="BP27" s="479"/>
      <c r="BQ27" s="479"/>
      <c r="BR27" s="479"/>
      <c r="BS27" s="479"/>
      <c r="BT27" s="479"/>
      <c r="BU27" s="480"/>
      <c r="BV27" s="478">
        <v>380445</v>
      </c>
      <c r="BW27" s="479"/>
      <c r="BX27" s="479"/>
      <c r="BY27" s="479"/>
      <c r="BZ27" s="479"/>
      <c r="CA27" s="479"/>
      <c r="CB27" s="479"/>
      <c r="CC27" s="480"/>
      <c r="CD27" s="201"/>
      <c r="CE27" s="473"/>
      <c r="CF27" s="473"/>
      <c r="CG27" s="473"/>
      <c r="CH27" s="473"/>
      <c r="CI27" s="473"/>
      <c r="CJ27" s="473"/>
      <c r="CK27" s="473"/>
      <c r="CL27" s="473"/>
      <c r="CM27" s="473"/>
      <c r="CN27" s="473"/>
      <c r="CO27" s="473"/>
      <c r="CP27" s="473"/>
      <c r="CQ27" s="473"/>
      <c r="CR27" s="473"/>
      <c r="CS27" s="474"/>
      <c r="CT27" s="445"/>
      <c r="CU27" s="446"/>
      <c r="CV27" s="446"/>
      <c r="CW27" s="446"/>
      <c r="CX27" s="446"/>
      <c r="CY27" s="446"/>
      <c r="CZ27" s="446"/>
      <c r="DA27" s="447"/>
      <c r="DB27" s="445"/>
      <c r="DC27" s="446"/>
      <c r="DD27" s="446"/>
      <c r="DE27" s="446"/>
      <c r="DF27" s="446"/>
      <c r="DG27" s="446"/>
      <c r="DH27" s="446"/>
      <c r="DI27" s="447"/>
      <c r="DJ27" s="184"/>
      <c r="DK27" s="184"/>
      <c r="DL27" s="184"/>
      <c r="DM27" s="184"/>
      <c r="DN27" s="184"/>
      <c r="DO27" s="184"/>
    </row>
    <row r="28" spans="1:119" ht="18.75" customHeight="1" x14ac:dyDescent="0.15">
      <c r="A28" s="185"/>
      <c r="B28" s="507"/>
      <c r="C28" s="508"/>
      <c r="D28" s="509"/>
      <c r="E28" s="448" t="s">
        <v>181</v>
      </c>
      <c r="F28" s="449"/>
      <c r="G28" s="449"/>
      <c r="H28" s="449"/>
      <c r="I28" s="449"/>
      <c r="J28" s="449"/>
      <c r="K28" s="450"/>
      <c r="L28" s="451">
        <v>1</v>
      </c>
      <c r="M28" s="452"/>
      <c r="N28" s="452"/>
      <c r="O28" s="452"/>
      <c r="P28" s="453"/>
      <c r="Q28" s="451">
        <v>3750</v>
      </c>
      <c r="R28" s="452"/>
      <c r="S28" s="452"/>
      <c r="T28" s="452"/>
      <c r="U28" s="452"/>
      <c r="V28" s="453"/>
      <c r="W28" s="517"/>
      <c r="X28" s="508"/>
      <c r="Y28" s="509"/>
      <c r="Z28" s="448" t="s">
        <v>182</v>
      </c>
      <c r="AA28" s="449"/>
      <c r="AB28" s="449"/>
      <c r="AC28" s="449"/>
      <c r="AD28" s="449"/>
      <c r="AE28" s="449"/>
      <c r="AF28" s="449"/>
      <c r="AG28" s="450"/>
      <c r="AH28" s="451" t="s">
        <v>129</v>
      </c>
      <c r="AI28" s="452"/>
      <c r="AJ28" s="452"/>
      <c r="AK28" s="452"/>
      <c r="AL28" s="453"/>
      <c r="AM28" s="451" t="s">
        <v>129</v>
      </c>
      <c r="AN28" s="452"/>
      <c r="AO28" s="452"/>
      <c r="AP28" s="452"/>
      <c r="AQ28" s="452"/>
      <c r="AR28" s="453"/>
      <c r="AS28" s="451" t="s">
        <v>137</v>
      </c>
      <c r="AT28" s="452"/>
      <c r="AU28" s="452"/>
      <c r="AV28" s="452"/>
      <c r="AW28" s="452"/>
      <c r="AX28" s="454"/>
      <c r="AY28" s="458" t="s">
        <v>183</v>
      </c>
      <c r="AZ28" s="459"/>
      <c r="BA28" s="459"/>
      <c r="BB28" s="460"/>
      <c r="BC28" s="467" t="s">
        <v>48</v>
      </c>
      <c r="BD28" s="468"/>
      <c r="BE28" s="468"/>
      <c r="BF28" s="468"/>
      <c r="BG28" s="468"/>
      <c r="BH28" s="468"/>
      <c r="BI28" s="468"/>
      <c r="BJ28" s="468"/>
      <c r="BK28" s="468"/>
      <c r="BL28" s="468"/>
      <c r="BM28" s="469"/>
      <c r="BN28" s="470">
        <v>554549</v>
      </c>
      <c r="BO28" s="471"/>
      <c r="BP28" s="471"/>
      <c r="BQ28" s="471"/>
      <c r="BR28" s="471"/>
      <c r="BS28" s="471"/>
      <c r="BT28" s="471"/>
      <c r="BU28" s="472"/>
      <c r="BV28" s="470">
        <v>577568</v>
      </c>
      <c r="BW28" s="471"/>
      <c r="BX28" s="471"/>
      <c r="BY28" s="471"/>
      <c r="BZ28" s="471"/>
      <c r="CA28" s="471"/>
      <c r="CB28" s="471"/>
      <c r="CC28" s="472"/>
      <c r="CD28" s="199"/>
      <c r="CE28" s="473"/>
      <c r="CF28" s="473"/>
      <c r="CG28" s="473"/>
      <c r="CH28" s="473"/>
      <c r="CI28" s="473"/>
      <c r="CJ28" s="473"/>
      <c r="CK28" s="473"/>
      <c r="CL28" s="473"/>
      <c r="CM28" s="473"/>
      <c r="CN28" s="473"/>
      <c r="CO28" s="473"/>
      <c r="CP28" s="473"/>
      <c r="CQ28" s="473"/>
      <c r="CR28" s="473"/>
      <c r="CS28" s="474"/>
      <c r="CT28" s="445"/>
      <c r="CU28" s="446"/>
      <c r="CV28" s="446"/>
      <c r="CW28" s="446"/>
      <c r="CX28" s="446"/>
      <c r="CY28" s="446"/>
      <c r="CZ28" s="446"/>
      <c r="DA28" s="447"/>
      <c r="DB28" s="445"/>
      <c r="DC28" s="446"/>
      <c r="DD28" s="446"/>
      <c r="DE28" s="446"/>
      <c r="DF28" s="446"/>
      <c r="DG28" s="446"/>
      <c r="DH28" s="446"/>
      <c r="DI28" s="447"/>
      <c r="DJ28" s="184"/>
      <c r="DK28" s="184"/>
      <c r="DL28" s="184"/>
      <c r="DM28" s="184"/>
      <c r="DN28" s="184"/>
      <c r="DO28" s="184"/>
    </row>
    <row r="29" spans="1:119" ht="18.75" customHeight="1" x14ac:dyDescent="0.15">
      <c r="A29" s="185"/>
      <c r="B29" s="507"/>
      <c r="C29" s="508"/>
      <c r="D29" s="509"/>
      <c r="E29" s="448" t="s">
        <v>184</v>
      </c>
      <c r="F29" s="449"/>
      <c r="G29" s="449"/>
      <c r="H29" s="449"/>
      <c r="I29" s="449"/>
      <c r="J29" s="449"/>
      <c r="K29" s="450"/>
      <c r="L29" s="451">
        <v>12</v>
      </c>
      <c r="M29" s="452"/>
      <c r="N29" s="452"/>
      <c r="O29" s="452"/>
      <c r="P29" s="453"/>
      <c r="Q29" s="451">
        <v>3350</v>
      </c>
      <c r="R29" s="452"/>
      <c r="S29" s="452"/>
      <c r="T29" s="452"/>
      <c r="U29" s="452"/>
      <c r="V29" s="453"/>
      <c r="W29" s="518"/>
      <c r="X29" s="519"/>
      <c r="Y29" s="520"/>
      <c r="Z29" s="448" t="s">
        <v>185</v>
      </c>
      <c r="AA29" s="449"/>
      <c r="AB29" s="449"/>
      <c r="AC29" s="449"/>
      <c r="AD29" s="449"/>
      <c r="AE29" s="449"/>
      <c r="AF29" s="449"/>
      <c r="AG29" s="450"/>
      <c r="AH29" s="451">
        <v>285</v>
      </c>
      <c r="AI29" s="452"/>
      <c r="AJ29" s="452"/>
      <c r="AK29" s="452"/>
      <c r="AL29" s="453"/>
      <c r="AM29" s="451">
        <v>842222</v>
      </c>
      <c r="AN29" s="452"/>
      <c r="AO29" s="452"/>
      <c r="AP29" s="452"/>
      <c r="AQ29" s="452"/>
      <c r="AR29" s="453"/>
      <c r="AS29" s="451">
        <v>2955</v>
      </c>
      <c r="AT29" s="452"/>
      <c r="AU29" s="452"/>
      <c r="AV29" s="452"/>
      <c r="AW29" s="452"/>
      <c r="AX29" s="454"/>
      <c r="AY29" s="461"/>
      <c r="AZ29" s="462"/>
      <c r="BA29" s="462"/>
      <c r="BB29" s="463"/>
      <c r="BC29" s="455" t="s">
        <v>186</v>
      </c>
      <c r="BD29" s="456"/>
      <c r="BE29" s="456"/>
      <c r="BF29" s="456"/>
      <c r="BG29" s="456"/>
      <c r="BH29" s="456"/>
      <c r="BI29" s="456"/>
      <c r="BJ29" s="456"/>
      <c r="BK29" s="456"/>
      <c r="BL29" s="456"/>
      <c r="BM29" s="457"/>
      <c r="BN29" s="475">
        <v>59084</v>
      </c>
      <c r="BO29" s="476"/>
      <c r="BP29" s="476"/>
      <c r="BQ29" s="476"/>
      <c r="BR29" s="476"/>
      <c r="BS29" s="476"/>
      <c r="BT29" s="476"/>
      <c r="BU29" s="477"/>
      <c r="BV29" s="475">
        <v>109052</v>
      </c>
      <c r="BW29" s="476"/>
      <c r="BX29" s="476"/>
      <c r="BY29" s="476"/>
      <c r="BZ29" s="476"/>
      <c r="CA29" s="476"/>
      <c r="CB29" s="476"/>
      <c r="CC29" s="477"/>
      <c r="CD29" s="201"/>
      <c r="CE29" s="473"/>
      <c r="CF29" s="473"/>
      <c r="CG29" s="473"/>
      <c r="CH29" s="473"/>
      <c r="CI29" s="473"/>
      <c r="CJ29" s="473"/>
      <c r="CK29" s="473"/>
      <c r="CL29" s="473"/>
      <c r="CM29" s="473"/>
      <c r="CN29" s="473"/>
      <c r="CO29" s="473"/>
      <c r="CP29" s="473"/>
      <c r="CQ29" s="473"/>
      <c r="CR29" s="473"/>
      <c r="CS29" s="474"/>
      <c r="CT29" s="445"/>
      <c r="CU29" s="446"/>
      <c r="CV29" s="446"/>
      <c r="CW29" s="446"/>
      <c r="CX29" s="446"/>
      <c r="CY29" s="446"/>
      <c r="CZ29" s="446"/>
      <c r="DA29" s="447"/>
      <c r="DB29" s="445"/>
      <c r="DC29" s="446"/>
      <c r="DD29" s="446"/>
      <c r="DE29" s="446"/>
      <c r="DF29" s="446"/>
      <c r="DG29" s="446"/>
      <c r="DH29" s="446"/>
      <c r="DI29" s="447"/>
      <c r="DJ29" s="184"/>
      <c r="DK29" s="184"/>
      <c r="DL29" s="184"/>
      <c r="DM29" s="184"/>
      <c r="DN29" s="184"/>
      <c r="DO29" s="184"/>
    </row>
    <row r="30" spans="1:119" ht="18.75" customHeight="1" thickBot="1" x14ac:dyDescent="0.2">
      <c r="A30" s="185"/>
      <c r="B30" s="510"/>
      <c r="C30" s="511"/>
      <c r="D30" s="512"/>
      <c r="E30" s="521"/>
      <c r="F30" s="522"/>
      <c r="G30" s="522"/>
      <c r="H30" s="522"/>
      <c r="I30" s="522"/>
      <c r="J30" s="522"/>
      <c r="K30" s="523"/>
      <c r="L30" s="524"/>
      <c r="M30" s="525"/>
      <c r="N30" s="525"/>
      <c r="O30" s="525"/>
      <c r="P30" s="526"/>
      <c r="Q30" s="524"/>
      <c r="R30" s="525"/>
      <c r="S30" s="525"/>
      <c r="T30" s="525"/>
      <c r="U30" s="525"/>
      <c r="V30" s="526"/>
      <c r="W30" s="527" t="s">
        <v>187</v>
      </c>
      <c r="X30" s="528"/>
      <c r="Y30" s="528"/>
      <c r="Z30" s="528"/>
      <c r="AA30" s="528"/>
      <c r="AB30" s="528"/>
      <c r="AC30" s="528"/>
      <c r="AD30" s="528"/>
      <c r="AE30" s="528"/>
      <c r="AF30" s="528"/>
      <c r="AG30" s="529"/>
      <c r="AH30" s="439">
        <v>96.1</v>
      </c>
      <c r="AI30" s="440"/>
      <c r="AJ30" s="440"/>
      <c r="AK30" s="440"/>
      <c r="AL30" s="440"/>
      <c r="AM30" s="440"/>
      <c r="AN30" s="440"/>
      <c r="AO30" s="440"/>
      <c r="AP30" s="440"/>
      <c r="AQ30" s="440"/>
      <c r="AR30" s="440"/>
      <c r="AS30" s="440"/>
      <c r="AT30" s="440"/>
      <c r="AU30" s="440"/>
      <c r="AV30" s="440"/>
      <c r="AW30" s="440"/>
      <c r="AX30" s="441"/>
      <c r="AY30" s="464"/>
      <c r="AZ30" s="465"/>
      <c r="BA30" s="465"/>
      <c r="BB30" s="466"/>
      <c r="BC30" s="442" t="s">
        <v>50</v>
      </c>
      <c r="BD30" s="443"/>
      <c r="BE30" s="443"/>
      <c r="BF30" s="443"/>
      <c r="BG30" s="443"/>
      <c r="BH30" s="443"/>
      <c r="BI30" s="443"/>
      <c r="BJ30" s="443"/>
      <c r="BK30" s="443"/>
      <c r="BL30" s="443"/>
      <c r="BM30" s="444"/>
      <c r="BN30" s="478">
        <v>1368784</v>
      </c>
      <c r="BO30" s="479"/>
      <c r="BP30" s="479"/>
      <c r="BQ30" s="479"/>
      <c r="BR30" s="479"/>
      <c r="BS30" s="479"/>
      <c r="BT30" s="479"/>
      <c r="BU30" s="480"/>
      <c r="BV30" s="478">
        <v>1183743</v>
      </c>
      <c r="BW30" s="479"/>
      <c r="BX30" s="479"/>
      <c r="BY30" s="479"/>
      <c r="BZ30" s="479"/>
      <c r="CA30" s="479"/>
      <c r="CB30" s="479"/>
      <c r="CC30" s="480"/>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188</v>
      </c>
      <c r="D32" s="212"/>
      <c r="E32" s="212"/>
      <c r="F32" s="209"/>
      <c r="G32" s="209"/>
      <c r="H32" s="209"/>
      <c r="I32" s="209"/>
      <c r="J32" s="209"/>
      <c r="K32" s="209"/>
      <c r="L32" s="209"/>
      <c r="M32" s="209"/>
      <c r="N32" s="209"/>
      <c r="O32" s="209"/>
      <c r="P32" s="209"/>
      <c r="Q32" s="209"/>
      <c r="R32" s="209"/>
      <c r="S32" s="209"/>
      <c r="T32" s="209"/>
      <c r="U32" s="209" t="s">
        <v>189</v>
      </c>
      <c r="V32" s="209"/>
      <c r="W32" s="209"/>
      <c r="X32" s="209"/>
      <c r="Y32" s="209"/>
      <c r="Z32" s="209"/>
      <c r="AA32" s="209"/>
      <c r="AB32" s="209"/>
      <c r="AC32" s="209"/>
      <c r="AD32" s="209"/>
      <c r="AE32" s="209"/>
      <c r="AF32" s="209"/>
      <c r="AG32" s="209"/>
      <c r="AH32" s="209"/>
      <c r="AI32" s="209"/>
      <c r="AJ32" s="209"/>
      <c r="AK32" s="209"/>
      <c r="AL32" s="209"/>
      <c r="AM32" s="213" t="s">
        <v>190</v>
      </c>
      <c r="AN32" s="209"/>
      <c r="AO32" s="209"/>
      <c r="AP32" s="209"/>
      <c r="AQ32" s="209"/>
      <c r="AR32" s="209"/>
      <c r="AS32" s="213"/>
      <c r="AT32" s="213"/>
      <c r="AU32" s="213"/>
      <c r="AV32" s="213"/>
      <c r="AW32" s="213"/>
      <c r="AX32" s="213"/>
      <c r="AY32" s="213"/>
      <c r="AZ32" s="213"/>
      <c r="BA32" s="213"/>
      <c r="BB32" s="209"/>
      <c r="BC32" s="213"/>
      <c r="BD32" s="209"/>
      <c r="BE32" s="213" t="s">
        <v>191</v>
      </c>
      <c r="BF32" s="209"/>
      <c r="BG32" s="209"/>
      <c r="BH32" s="209"/>
      <c r="BI32" s="209"/>
      <c r="BJ32" s="213"/>
      <c r="BK32" s="213"/>
      <c r="BL32" s="213"/>
      <c r="BM32" s="213"/>
      <c r="BN32" s="213"/>
      <c r="BO32" s="213"/>
      <c r="BP32" s="213"/>
      <c r="BQ32" s="213"/>
      <c r="BR32" s="209"/>
      <c r="BS32" s="209"/>
      <c r="BT32" s="209"/>
      <c r="BU32" s="209"/>
      <c r="BV32" s="209"/>
      <c r="BW32" s="209" t="s">
        <v>192</v>
      </c>
      <c r="BX32" s="209"/>
      <c r="BY32" s="209"/>
      <c r="BZ32" s="209"/>
      <c r="CA32" s="209"/>
      <c r="CB32" s="213"/>
      <c r="CC32" s="213"/>
      <c r="CD32" s="213"/>
      <c r="CE32" s="213"/>
      <c r="CF32" s="213"/>
      <c r="CG32" s="213"/>
      <c r="CH32" s="213"/>
      <c r="CI32" s="213"/>
      <c r="CJ32" s="213"/>
      <c r="CK32" s="213"/>
      <c r="CL32" s="213"/>
      <c r="CM32" s="213"/>
      <c r="CN32" s="213"/>
      <c r="CO32" s="213" t="s">
        <v>193</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38" t="s">
        <v>194</v>
      </c>
      <c r="D33" s="438"/>
      <c r="E33" s="437" t="s">
        <v>195</v>
      </c>
      <c r="F33" s="437"/>
      <c r="G33" s="437"/>
      <c r="H33" s="437"/>
      <c r="I33" s="437"/>
      <c r="J33" s="437"/>
      <c r="K33" s="437"/>
      <c r="L33" s="437"/>
      <c r="M33" s="437"/>
      <c r="N33" s="437"/>
      <c r="O33" s="437"/>
      <c r="P33" s="437"/>
      <c r="Q33" s="437"/>
      <c r="R33" s="437"/>
      <c r="S33" s="437"/>
      <c r="T33" s="214"/>
      <c r="U33" s="438" t="s">
        <v>196</v>
      </c>
      <c r="V33" s="438"/>
      <c r="W33" s="437" t="s">
        <v>195</v>
      </c>
      <c r="X33" s="437"/>
      <c r="Y33" s="437"/>
      <c r="Z33" s="437"/>
      <c r="AA33" s="437"/>
      <c r="AB33" s="437"/>
      <c r="AC33" s="437"/>
      <c r="AD33" s="437"/>
      <c r="AE33" s="437"/>
      <c r="AF33" s="437"/>
      <c r="AG33" s="437"/>
      <c r="AH33" s="437"/>
      <c r="AI33" s="437"/>
      <c r="AJ33" s="437"/>
      <c r="AK33" s="437"/>
      <c r="AL33" s="214"/>
      <c r="AM33" s="438" t="s">
        <v>196</v>
      </c>
      <c r="AN33" s="438"/>
      <c r="AO33" s="437" t="s">
        <v>195</v>
      </c>
      <c r="AP33" s="437"/>
      <c r="AQ33" s="437"/>
      <c r="AR33" s="437"/>
      <c r="AS33" s="437"/>
      <c r="AT33" s="437"/>
      <c r="AU33" s="437"/>
      <c r="AV33" s="437"/>
      <c r="AW33" s="437"/>
      <c r="AX33" s="437"/>
      <c r="AY33" s="437"/>
      <c r="AZ33" s="437"/>
      <c r="BA33" s="437"/>
      <c r="BB33" s="437"/>
      <c r="BC33" s="437"/>
      <c r="BD33" s="215"/>
      <c r="BE33" s="437" t="s">
        <v>197</v>
      </c>
      <c r="BF33" s="437"/>
      <c r="BG33" s="437" t="s">
        <v>198</v>
      </c>
      <c r="BH33" s="437"/>
      <c r="BI33" s="437"/>
      <c r="BJ33" s="437"/>
      <c r="BK33" s="437"/>
      <c r="BL33" s="437"/>
      <c r="BM33" s="437"/>
      <c r="BN33" s="437"/>
      <c r="BO33" s="437"/>
      <c r="BP33" s="437"/>
      <c r="BQ33" s="437"/>
      <c r="BR33" s="437"/>
      <c r="BS33" s="437"/>
      <c r="BT33" s="437"/>
      <c r="BU33" s="437"/>
      <c r="BV33" s="215"/>
      <c r="BW33" s="438" t="s">
        <v>197</v>
      </c>
      <c r="BX33" s="438"/>
      <c r="BY33" s="437" t="s">
        <v>199</v>
      </c>
      <c r="BZ33" s="437"/>
      <c r="CA33" s="437"/>
      <c r="CB33" s="437"/>
      <c r="CC33" s="437"/>
      <c r="CD33" s="437"/>
      <c r="CE33" s="437"/>
      <c r="CF33" s="437"/>
      <c r="CG33" s="437"/>
      <c r="CH33" s="437"/>
      <c r="CI33" s="437"/>
      <c r="CJ33" s="437"/>
      <c r="CK33" s="437"/>
      <c r="CL33" s="437"/>
      <c r="CM33" s="437"/>
      <c r="CN33" s="214"/>
      <c r="CO33" s="438" t="s">
        <v>194</v>
      </c>
      <c r="CP33" s="438"/>
      <c r="CQ33" s="437" t="s">
        <v>200</v>
      </c>
      <c r="CR33" s="437"/>
      <c r="CS33" s="437"/>
      <c r="CT33" s="437"/>
      <c r="CU33" s="437"/>
      <c r="CV33" s="437"/>
      <c r="CW33" s="437"/>
      <c r="CX33" s="437"/>
      <c r="CY33" s="437"/>
      <c r="CZ33" s="437"/>
      <c r="DA33" s="437"/>
      <c r="DB33" s="437"/>
      <c r="DC33" s="437"/>
      <c r="DD33" s="437"/>
      <c r="DE33" s="437"/>
      <c r="DF33" s="214"/>
      <c r="DG33" s="436" t="s">
        <v>201</v>
      </c>
      <c r="DH33" s="436"/>
      <c r="DI33" s="216"/>
      <c r="DJ33" s="184"/>
      <c r="DK33" s="184"/>
      <c r="DL33" s="184"/>
      <c r="DM33" s="184"/>
      <c r="DN33" s="184"/>
      <c r="DO33" s="184"/>
    </row>
    <row r="34" spans="1:119" ht="32.25" customHeight="1" x14ac:dyDescent="0.15">
      <c r="A34" s="185"/>
      <c r="B34" s="211"/>
      <c r="C34" s="434">
        <f>IF(E34="","",1)</f>
        <v>1</v>
      </c>
      <c r="D34" s="434"/>
      <c r="E34" s="433" t="str">
        <f>IF('各会計、関係団体の財政状況及び健全化判断比率'!B7="","",'各会計、関係団体の財政状況及び健全化判断比率'!B7)</f>
        <v>一般会計</v>
      </c>
      <c r="F34" s="433"/>
      <c r="G34" s="433"/>
      <c r="H34" s="433"/>
      <c r="I34" s="433"/>
      <c r="J34" s="433"/>
      <c r="K34" s="433"/>
      <c r="L34" s="433"/>
      <c r="M34" s="433"/>
      <c r="N34" s="433"/>
      <c r="O34" s="433"/>
      <c r="P34" s="433"/>
      <c r="Q34" s="433"/>
      <c r="R34" s="433"/>
      <c r="S34" s="433"/>
      <c r="T34" s="212"/>
      <c r="U34" s="434">
        <f>IF(W34="","",MAX(C34:D43)+1)</f>
        <v>2</v>
      </c>
      <c r="V34" s="434"/>
      <c r="W34" s="433" t="str">
        <f>IF('各会計、関係団体の財政状況及び健全化判断比率'!B28="","",'各会計、関係団体の財政状況及び健全化判断比率'!B28)</f>
        <v>国民健康保険事業特別会計</v>
      </c>
      <c r="X34" s="433"/>
      <c r="Y34" s="433"/>
      <c r="Z34" s="433"/>
      <c r="AA34" s="433"/>
      <c r="AB34" s="433"/>
      <c r="AC34" s="433"/>
      <c r="AD34" s="433"/>
      <c r="AE34" s="433"/>
      <c r="AF34" s="433"/>
      <c r="AG34" s="433"/>
      <c r="AH34" s="433"/>
      <c r="AI34" s="433"/>
      <c r="AJ34" s="433"/>
      <c r="AK34" s="433"/>
      <c r="AL34" s="212"/>
      <c r="AM34" s="434">
        <f>IF(AO34="","",MAX(C34:D43,U34:V43)+1)</f>
        <v>5</v>
      </c>
      <c r="AN34" s="434"/>
      <c r="AO34" s="433" t="str">
        <f>IF('各会計、関係団体の財政状況及び健全化判断比率'!B31="","",'各会計、関係団体の財政状況及び健全化判断比率'!B31)</f>
        <v>水道事業会計</v>
      </c>
      <c r="AP34" s="433"/>
      <c r="AQ34" s="433"/>
      <c r="AR34" s="433"/>
      <c r="AS34" s="433"/>
      <c r="AT34" s="433"/>
      <c r="AU34" s="433"/>
      <c r="AV34" s="433"/>
      <c r="AW34" s="433"/>
      <c r="AX34" s="433"/>
      <c r="AY34" s="433"/>
      <c r="AZ34" s="433"/>
      <c r="BA34" s="433"/>
      <c r="BB34" s="433"/>
      <c r="BC34" s="433"/>
      <c r="BD34" s="212"/>
      <c r="BE34" s="434">
        <f>IF(BG34="","",MAX(C34:D43,U34:V43,AM34:AN43)+1)</f>
        <v>6</v>
      </c>
      <c r="BF34" s="434"/>
      <c r="BG34" s="433" t="str">
        <f>IF('各会計、関係団体の財政状況及び健全化判断比率'!B32="","",'各会計、関係団体の財政状況及び健全化判断比率'!B32)</f>
        <v>定期航路事業特別会計</v>
      </c>
      <c r="BH34" s="433"/>
      <c r="BI34" s="433"/>
      <c r="BJ34" s="433"/>
      <c r="BK34" s="433"/>
      <c r="BL34" s="433"/>
      <c r="BM34" s="433"/>
      <c r="BN34" s="433"/>
      <c r="BO34" s="433"/>
      <c r="BP34" s="433"/>
      <c r="BQ34" s="433"/>
      <c r="BR34" s="433"/>
      <c r="BS34" s="433"/>
      <c r="BT34" s="433"/>
      <c r="BU34" s="433"/>
      <c r="BV34" s="212"/>
      <c r="BW34" s="434">
        <f>IF(BY34="","",MAX(C34:D43,U34:V43,AM34:AN43,BE34:BF43)+1)</f>
        <v>8</v>
      </c>
      <c r="BX34" s="434"/>
      <c r="BY34" s="433" t="str">
        <f>IF('各会計、関係団体の財政状況及び健全化判断比率'!B68="","",'各会計、関係団体の財政状況及び健全化判断比率'!B68)</f>
        <v>鳥羽志勢広域連合（一般会計）</v>
      </c>
      <c r="BZ34" s="433"/>
      <c r="CA34" s="433"/>
      <c r="CB34" s="433"/>
      <c r="CC34" s="433"/>
      <c r="CD34" s="433"/>
      <c r="CE34" s="433"/>
      <c r="CF34" s="433"/>
      <c r="CG34" s="433"/>
      <c r="CH34" s="433"/>
      <c r="CI34" s="433"/>
      <c r="CJ34" s="433"/>
      <c r="CK34" s="433"/>
      <c r="CL34" s="433"/>
      <c r="CM34" s="433"/>
      <c r="CN34" s="212"/>
      <c r="CO34" s="434">
        <f>IF(CQ34="","",MAX(C34:D43,U34:V43,AM34:AN43,BE34:BF43,BW34:BX43)+1)</f>
        <v>18</v>
      </c>
      <c r="CP34" s="434"/>
      <c r="CQ34" s="433" t="str">
        <f>IF('各会計、関係団体の財政状況及び健全化判断比率'!BS7="","",'各会計、関係団体の財政状況及び健全化判断比率'!BS7)</f>
        <v>鳥羽市開発公社</v>
      </c>
      <c r="CR34" s="433"/>
      <c r="CS34" s="433"/>
      <c r="CT34" s="433"/>
      <c r="CU34" s="433"/>
      <c r="CV34" s="433"/>
      <c r="CW34" s="433"/>
      <c r="CX34" s="433"/>
      <c r="CY34" s="433"/>
      <c r="CZ34" s="433"/>
      <c r="DA34" s="433"/>
      <c r="DB34" s="433"/>
      <c r="DC34" s="433"/>
      <c r="DD34" s="433"/>
      <c r="DE34" s="433"/>
      <c r="DF34" s="209"/>
      <c r="DG34" s="435" t="str">
        <f>IF('各会計、関係団体の財政状況及び健全化判断比率'!BR7="","",'各会計、関係団体の財政状況及び健全化判断比率'!BR7)</f>
        <v/>
      </c>
      <c r="DH34" s="435"/>
      <c r="DI34" s="216"/>
      <c r="DJ34" s="184"/>
      <c r="DK34" s="184"/>
      <c r="DL34" s="184"/>
      <c r="DM34" s="184"/>
      <c r="DN34" s="184"/>
      <c r="DO34" s="184"/>
    </row>
    <row r="35" spans="1:119" ht="32.25" customHeight="1" x14ac:dyDescent="0.15">
      <c r="A35" s="185"/>
      <c r="B35" s="211"/>
      <c r="C35" s="434" t="str">
        <f>IF(E35="","",C34+1)</f>
        <v/>
      </c>
      <c r="D35" s="434"/>
      <c r="E35" s="433" t="str">
        <f>IF('各会計、関係団体の財政状況及び健全化判断比率'!B8="","",'各会計、関係団体の財政状況及び健全化判断比率'!B8)</f>
        <v/>
      </c>
      <c r="F35" s="433"/>
      <c r="G35" s="433"/>
      <c r="H35" s="433"/>
      <c r="I35" s="433"/>
      <c r="J35" s="433"/>
      <c r="K35" s="433"/>
      <c r="L35" s="433"/>
      <c r="M35" s="433"/>
      <c r="N35" s="433"/>
      <c r="O35" s="433"/>
      <c r="P35" s="433"/>
      <c r="Q35" s="433"/>
      <c r="R35" s="433"/>
      <c r="S35" s="433"/>
      <c r="T35" s="212"/>
      <c r="U35" s="434">
        <f>IF(W35="","",U34+1)</f>
        <v>3</v>
      </c>
      <c r="V35" s="434"/>
      <c r="W35" s="433" t="str">
        <f>IF('各会計、関係団体の財政状況及び健全化判断比率'!B29="","",'各会計、関係団体の財政状況及び健全化判断比率'!B29)</f>
        <v>介護保険事業特別会計</v>
      </c>
      <c r="X35" s="433"/>
      <c r="Y35" s="433"/>
      <c r="Z35" s="433"/>
      <c r="AA35" s="433"/>
      <c r="AB35" s="433"/>
      <c r="AC35" s="433"/>
      <c r="AD35" s="433"/>
      <c r="AE35" s="433"/>
      <c r="AF35" s="433"/>
      <c r="AG35" s="433"/>
      <c r="AH35" s="433"/>
      <c r="AI35" s="433"/>
      <c r="AJ35" s="433"/>
      <c r="AK35" s="433"/>
      <c r="AL35" s="212"/>
      <c r="AM35" s="434" t="str">
        <f t="shared" ref="AM35:AM43" si="0">IF(AO35="","",AM34+1)</f>
        <v/>
      </c>
      <c r="AN35" s="434"/>
      <c r="AO35" s="433"/>
      <c r="AP35" s="433"/>
      <c r="AQ35" s="433"/>
      <c r="AR35" s="433"/>
      <c r="AS35" s="433"/>
      <c r="AT35" s="433"/>
      <c r="AU35" s="433"/>
      <c r="AV35" s="433"/>
      <c r="AW35" s="433"/>
      <c r="AX35" s="433"/>
      <c r="AY35" s="433"/>
      <c r="AZ35" s="433"/>
      <c r="BA35" s="433"/>
      <c r="BB35" s="433"/>
      <c r="BC35" s="433"/>
      <c r="BD35" s="212"/>
      <c r="BE35" s="434">
        <f t="shared" ref="BE35:BE43" si="1">IF(BG35="","",BE34+1)</f>
        <v>7</v>
      </c>
      <c r="BF35" s="434"/>
      <c r="BG35" s="433" t="str">
        <f>IF('各会計、関係団体の財政状況及び健全化判断比率'!B33="","",'各会計、関係団体の財政状況及び健全化判断比率'!B33)</f>
        <v>特定環境保全公共下水道事業特別会計</v>
      </c>
      <c r="BH35" s="433"/>
      <c r="BI35" s="433"/>
      <c r="BJ35" s="433"/>
      <c r="BK35" s="433"/>
      <c r="BL35" s="433"/>
      <c r="BM35" s="433"/>
      <c r="BN35" s="433"/>
      <c r="BO35" s="433"/>
      <c r="BP35" s="433"/>
      <c r="BQ35" s="433"/>
      <c r="BR35" s="433"/>
      <c r="BS35" s="433"/>
      <c r="BT35" s="433"/>
      <c r="BU35" s="433"/>
      <c r="BV35" s="212"/>
      <c r="BW35" s="434">
        <f t="shared" ref="BW35:BW43" si="2">IF(BY35="","",BW34+1)</f>
        <v>9</v>
      </c>
      <c r="BX35" s="434"/>
      <c r="BY35" s="433" t="str">
        <f>IF('各会計、関係団体の財政状況及び健全化判断比率'!B69="","",'各会計、関係団体の財政状況及び健全化判断比率'!B69)</f>
        <v>志摩広域行政組合（一般会計）</v>
      </c>
      <c r="BZ35" s="433"/>
      <c r="CA35" s="433"/>
      <c r="CB35" s="433"/>
      <c r="CC35" s="433"/>
      <c r="CD35" s="433"/>
      <c r="CE35" s="433"/>
      <c r="CF35" s="433"/>
      <c r="CG35" s="433"/>
      <c r="CH35" s="433"/>
      <c r="CI35" s="433"/>
      <c r="CJ35" s="433"/>
      <c r="CK35" s="433"/>
      <c r="CL35" s="433"/>
      <c r="CM35" s="433"/>
      <c r="CN35" s="212"/>
      <c r="CO35" s="434">
        <f t="shared" ref="CO35:CO43" si="3">IF(CQ35="","",CO34+1)</f>
        <v>19</v>
      </c>
      <c r="CP35" s="434"/>
      <c r="CQ35" s="433" t="str">
        <f>IF('各会計、関係団体の財政状況及び健全化判断比率'!BS8="","",'各会計、関係団体の財政状況及び健全化判断比率'!BS8)</f>
        <v>鳥羽市武道振興会</v>
      </c>
      <c r="CR35" s="433"/>
      <c r="CS35" s="433"/>
      <c r="CT35" s="433"/>
      <c r="CU35" s="433"/>
      <c r="CV35" s="433"/>
      <c r="CW35" s="433"/>
      <c r="CX35" s="433"/>
      <c r="CY35" s="433"/>
      <c r="CZ35" s="433"/>
      <c r="DA35" s="433"/>
      <c r="DB35" s="433"/>
      <c r="DC35" s="433"/>
      <c r="DD35" s="433"/>
      <c r="DE35" s="433"/>
      <c r="DF35" s="209"/>
      <c r="DG35" s="435" t="str">
        <f>IF('各会計、関係団体の財政状況及び健全化判断比率'!BR8="","",'各会計、関係団体の財政状況及び健全化判断比率'!BR8)</f>
        <v/>
      </c>
      <c r="DH35" s="435"/>
      <c r="DI35" s="216"/>
      <c r="DJ35" s="184"/>
      <c r="DK35" s="184"/>
      <c r="DL35" s="184"/>
      <c r="DM35" s="184"/>
      <c r="DN35" s="184"/>
      <c r="DO35" s="184"/>
    </row>
    <row r="36" spans="1:119" ht="32.25" customHeight="1" x14ac:dyDescent="0.15">
      <c r="A36" s="185"/>
      <c r="B36" s="211"/>
      <c r="C36" s="434" t="str">
        <f>IF(E36="","",C35+1)</f>
        <v/>
      </c>
      <c r="D36" s="434"/>
      <c r="E36" s="433" t="str">
        <f>IF('各会計、関係団体の財政状況及び健全化判断比率'!B9="","",'各会計、関係団体の財政状況及び健全化判断比率'!B9)</f>
        <v/>
      </c>
      <c r="F36" s="433"/>
      <c r="G36" s="433"/>
      <c r="H36" s="433"/>
      <c r="I36" s="433"/>
      <c r="J36" s="433"/>
      <c r="K36" s="433"/>
      <c r="L36" s="433"/>
      <c r="M36" s="433"/>
      <c r="N36" s="433"/>
      <c r="O36" s="433"/>
      <c r="P36" s="433"/>
      <c r="Q36" s="433"/>
      <c r="R36" s="433"/>
      <c r="S36" s="433"/>
      <c r="T36" s="212"/>
      <c r="U36" s="434">
        <f t="shared" ref="U36:U43" si="4">IF(W36="","",U35+1)</f>
        <v>4</v>
      </c>
      <c r="V36" s="434"/>
      <c r="W36" s="433" t="str">
        <f>IF('各会計、関係団体の財政状況及び健全化判断比率'!B30="","",'各会計、関係団体の財政状況及び健全化判断比率'!B30)</f>
        <v>後期高齢者医療特別会計</v>
      </c>
      <c r="X36" s="433"/>
      <c r="Y36" s="433"/>
      <c r="Z36" s="433"/>
      <c r="AA36" s="433"/>
      <c r="AB36" s="433"/>
      <c r="AC36" s="433"/>
      <c r="AD36" s="433"/>
      <c r="AE36" s="433"/>
      <c r="AF36" s="433"/>
      <c r="AG36" s="433"/>
      <c r="AH36" s="433"/>
      <c r="AI36" s="433"/>
      <c r="AJ36" s="433"/>
      <c r="AK36" s="433"/>
      <c r="AL36" s="212"/>
      <c r="AM36" s="434" t="str">
        <f t="shared" si="0"/>
        <v/>
      </c>
      <c r="AN36" s="434"/>
      <c r="AO36" s="433"/>
      <c r="AP36" s="433"/>
      <c r="AQ36" s="433"/>
      <c r="AR36" s="433"/>
      <c r="AS36" s="433"/>
      <c r="AT36" s="433"/>
      <c r="AU36" s="433"/>
      <c r="AV36" s="433"/>
      <c r="AW36" s="433"/>
      <c r="AX36" s="433"/>
      <c r="AY36" s="433"/>
      <c r="AZ36" s="433"/>
      <c r="BA36" s="433"/>
      <c r="BB36" s="433"/>
      <c r="BC36" s="433"/>
      <c r="BD36" s="212"/>
      <c r="BE36" s="434" t="str">
        <f t="shared" si="1"/>
        <v/>
      </c>
      <c r="BF36" s="434"/>
      <c r="BG36" s="433"/>
      <c r="BH36" s="433"/>
      <c r="BI36" s="433"/>
      <c r="BJ36" s="433"/>
      <c r="BK36" s="433"/>
      <c r="BL36" s="433"/>
      <c r="BM36" s="433"/>
      <c r="BN36" s="433"/>
      <c r="BO36" s="433"/>
      <c r="BP36" s="433"/>
      <c r="BQ36" s="433"/>
      <c r="BR36" s="433"/>
      <c r="BS36" s="433"/>
      <c r="BT36" s="433"/>
      <c r="BU36" s="433"/>
      <c r="BV36" s="212"/>
      <c r="BW36" s="434">
        <f t="shared" si="2"/>
        <v>10</v>
      </c>
      <c r="BX36" s="434"/>
      <c r="BY36" s="433" t="str">
        <f>IF('各会計、関係団体の財政状況及び健全化判断比率'!B70="","",'各会計、関係団体の財政状況及び健全化判断比率'!B70)</f>
        <v>志摩広域行政組合（才庭寮特別会計）</v>
      </c>
      <c r="BZ36" s="433"/>
      <c r="CA36" s="433"/>
      <c r="CB36" s="433"/>
      <c r="CC36" s="433"/>
      <c r="CD36" s="433"/>
      <c r="CE36" s="433"/>
      <c r="CF36" s="433"/>
      <c r="CG36" s="433"/>
      <c r="CH36" s="433"/>
      <c r="CI36" s="433"/>
      <c r="CJ36" s="433"/>
      <c r="CK36" s="433"/>
      <c r="CL36" s="433"/>
      <c r="CM36" s="433"/>
      <c r="CN36" s="212"/>
      <c r="CO36" s="434" t="str">
        <f t="shared" si="3"/>
        <v/>
      </c>
      <c r="CP36" s="434"/>
      <c r="CQ36" s="433" t="str">
        <f>IF('各会計、関係団体の財政状況及び健全化判断比率'!BS9="","",'各会計、関係団体の財政状況及び健全化判断比率'!BS9)</f>
        <v/>
      </c>
      <c r="CR36" s="433"/>
      <c r="CS36" s="433"/>
      <c r="CT36" s="433"/>
      <c r="CU36" s="433"/>
      <c r="CV36" s="433"/>
      <c r="CW36" s="433"/>
      <c r="CX36" s="433"/>
      <c r="CY36" s="433"/>
      <c r="CZ36" s="433"/>
      <c r="DA36" s="433"/>
      <c r="DB36" s="433"/>
      <c r="DC36" s="433"/>
      <c r="DD36" s="433"/>
      <c r="DE36" s="433"/>
      <c r="DF36" s="209"/>
      <c r="DG36" s="435" t="str">
        <f>IF('各会計、関係団体の財政状況及び健全化判断比率'!BR9="","",'各会計、関係団体の財政状況及び健全化判断比率'!BR9)</f>
        <v/>
      </c>
      <c r="DH36" s="435"/>
      <c r="DI36" s="216"/>
      <c r="DJ36" s="184"/>
      <c r="DK36" s="184"/>
      <c r="DL36" s="184"/>
      <c r="DM36" s="184"/>
      <c r="DN36" s="184"/>
      <c r="DO36" s="184"/>
    </row>
    <row r="37" spans="1:119" ht="32.25" customHeight="1" x14ac:dyDescent="0.15">
      <c r="A37" s="185"/>
      <c r="B37" s="211"/>
      <c r="C37" s="434" t="str">
        <f>IF(E37="","",C36+1)</f>
        <v/>
      </c>
      <c r="D37" s="434"/>
      <c r="E37" s="433" t="str">
        <f>IF('各会計、関係団体の財政状況及び健全化判断比率'!B10="","",'各会計、関係団体の財政状況及び健全化判断比率'!B10)</f>
        <v/>
      </c>
      <c r="F37" s="433"/>
      <c r="G37" s="433"/>
      <c r="H37" s="433"/>
      <c r="I37" s="433"/>
      <c r="J37" s="433"/>
      <c r="K37" s="433"/>
      <c r="L37" s="433"/>
      <c r="M37" s="433"/>
      <c r="N37" s="433"/>
      <c r="O37" s="433"/>
      <c r="P37" s="433"/>
      <c r="Q37" s="433"/>
      <c r="R37" s="433"/>
      <c r="S37" s="433"/>
      <c r="T37" s="212"/>
      <c r="U37" s="434" t="str">
        <f t="shared" si="4"/>
        <v/>
      </c>
      <c r="V37" s="434"/>
      <c r="W37" s="433"/>
      <c r="X37" s="433"/>
      <c r="Y37" s="433"/>
      <c r="Z37" s="433"/>
      <c r="AA37" s="433"/>
      <c r="AB37" s="433"/>
      <c r="AC37" s="433"/>
      <c r="AD37" s="433"/>
      <c r="AE37" s="433"/>
      <c r="AF37" s="433"/>
      <c r="AG37" s="433"/>
      <c r="AH37" s="433"/>
      <c r="AI37" s="433"/>
      <c r="AJ37" s="433"/>
      <c r="AK37" s="433"/>
      <c r="AL37" s="212"/>
      <c r="AM37" s="434" t="str">
        <f t="shared" si="0"/>
        <v/>
      </c>
      <c r="AN37" s="434"/>
      <c r="AO37" s="433"/>
      <c r="AP37" s="433"/>
      <c r="AQ37" s="433"/>
      <c r="AR37" s="433"/>
      <c r="AS37" s="433"/>
      <c r="AT37" s="433"/>
      <c r="AU37" s="433"/>
      <c r="AV37" s="433"/>
      <c r="AW37" s="433"/>
      <c r="AX37" s="433"/>
      <c r="AY37" s="433"/>
      <c r="AZ37" s="433"/>
      <c r="BA37" s="433"/>
      <c r="BB37" s="433"/>
      <c r="BC37" s="433"/>
      <c r="BD37" s="212"/>
      <c r="BE37" s="434" t="str">
        <f t="shared" si="1"/>
        <v/>
      </c>
      <c r="BF37" s="434"/>
      <c r="BG37" s="433"/>
      <c r="BH37" s="433"/>
      <c r="BI37" s="433"/>
      <c r="BJ37" s="433"/>
      <c r="BK37" s="433"/>
      <c r="BL37" s="433"/>
      <c r="BM37" s="433"/>
      <c r="BN37" s="433"/>
      <c r="BO37" s="433"/>
      <c r="BP37" s="433"/>
      <c r="BQ37" s="433"/>
      <c r="BR37" s="433"/>
      <c r="BS37" s="433"/>
      <c r="BT37" s="433"/>
      <c r="BU37" s="433"/>
      <c r="BV37" s="212"/>
      <c r="BW37" s="434">
        <f t="shared" si="2"/>
        <v>11</v>
      </c>
      <c r="BX37" s="434"/>
      <c r="BY37" s="433" t="str">
        <f>IF('各会計、関係団体の財政状況及び健全化判断比率'!B71="","",'各会計、関係団体の財政状況及び健全化判断比率'!B71)</f>
        <v>志摩広域行政組合（ともやま苑特別会計）</v>
      </c>
      <c r="BZ37" s="433"/>
      <c r="CA37" s="433"/>
      <c r="CB37" s="433"/>
      <c r="CC37" s="433"/>
      <c r="CD37" s="433"/>
      <c r="CE37" s="433"/>
      <c r="CF37" s="433"/>
      <c r="CG37" s="433"/>
      <c r="CH37" s="433"/>
      <c r="CI37" s="433"/>
      <c r="CJ37" s="433"/>
      <c r="CK37" s="433"/>
      <c r="CL37" s="433"/>
      <c r="CM37" s="433"/>
      <c r="CN37" s="212"/>
      <c r="CO37" s="434" t="str">
        <f t="shared" si="3"/>
        <v/>
      </c>
      <c r="CP37" s="434"/>
      <c r="CQ37" s="433" t="str">
        <f>IF('各会計、関係団体の財政状況及び健全化判断比率'!BS10="","",'各会計、関係団体の財政状況及び健全化判断比率'!BS10)</f>
        <v/>
      </c>
      <c r="CR37" s="433"/>
      <c r="CS37" s="433"/>
      <c r="CT37" s="433"/>
      <c r="CU37" s="433"/>
      <c r="CV37" s="433"/>
      <c r="CW37" s="433"/>
      <c r="CX37" s="433"/>
      <c r="CY37" s="433"/>
      <c r="CZ37" s="433"/>
      <c r="DA37" s="433"/>
      <c r="DB37" s="433"/>
      <c r="DC37" s="433"/>
      <c r="DD37" s="433"/>
      <c r="DE37" s="433"/>
      <c r="DF37" s="209"/>
      <c r="DG37" s="435" t="str">
        <f>IF('各会計、関係団体の財政状況及び健全化判断比率'!BR10="","",'各会計、関係団体の財政状況及び健全化判断比率'!BR10)</f>
        <v/>
      </c>
      <c r="DH37" s="435"/>
      <c r="DI37" s="216"/>
      <c r="DJ37" s="184"/>
      <c r="DK37" s="184"/>
      <c r="DL37" s="184"/>
      <c r="DM37" s="184"/>
      <c r="DN37" s="184"/>
      <c r="DO37" s="184"/>
    </row>
    <row r="38" spans="1:119" ht="32.25" customHeight="1" x14ac:dyDescent="0.15">
      <c r="A38" s="185"/>
      <c r="B38" s="211"/>
      <c r="C38" s="434" t="str">
        <f t="shared" ref="C38:C43" si="5">IF(E38="","",C37+1)</f>
        <v/>
      </c>
      <c r="D38" s="434"/>
      <c r="E38" s="433" t="str">
        <f>IF('各会計、関係団体の財政状況及び健全化判断比率'!B11="","",'各会計、関係団体の財政状況及び健全化判断比率'!B11)</f>
        <v/>
      </c>
      <c r="F38" s="433"/>
      <c r="G38" s="433"/>
      <c r="H38" s="433"/>
      <c r="I38" s="433"/>
      <c r="J38" s="433"/>
      <c r="K38" s="433"/>
      <c r="L38" s="433"/>
      <c r="M38" s="433"/>
      <c r="N38" s="433"/>
      <c r="O38" s="433"/>
      <c r="P38" s="433"/>
      <c r="Q38" s="433"/>
      <c r="R38" s="433"/>
      <c r="S38" s="433"/>
      <c r="T38" s="212"/>
      <c r="U38" s="434" t="str">
        <f t="shared" si="4"/>
        <v/>
      </c>
      <c r="V38" s="434"/>
      <c r="W38" s="433"/>
      <c r="X38" s="433"/>
      <c r="Y38" s="433"/>
      <c r="Z38" s="433"/>
      <c r="AA38" s="433"/>
      <c r="AB38" s="433"/>
      <c r="AC38" s="433"/>
      <c r="AD38" s="433"/>
      <c r="AE38" s="433"/>
      <c r="AF38" s="433"/>
      <c r="AG38" s="433"/>
      <c r="AH38" s="433"/>
      <c r="AI38" s="433"/>
      <c r="AJ38" s="433"/>
      <c r="AK38" s="433"/>
      <c r="AL38" s="212"/>
      <c r="AM38" s="434" t="str">
        <f t="shared" si="0"/>
        <v/>
      </c>
      <c r="AN38" s="434"/>
      <c r="AO38" s="433"/>
      <c r="AP38" s="433"/>
      <c r="AQ38" s="433"/>
      <c r="AR38" s="433"/>
      <c r="AS38" s="433"/>
      <c r="AT38" s="433"/>
      <c r="AU38" s="433"/>
      <c r="AV38" s="433"/>
      <c r="AW38" s="433"/>
      <c r="AX38" s="433"/>
      <c r="AY38" s="433"/>
      <c r="AZ38" s="433"/>
      <c r="BA38" s="433"/>
      <c r="BB38" s="433"/>
      <c r="BC38" s="433"/>
      <c r="BD38" s="212"/>
      <c r="BE38" s="434" t="str">
        <f t="shared" si="1"/>
        <v/>
      </c>
      <c r="BF38" s="434"/>
      <c r="BG38" s="433"/>
      <c r="BH38" s="433"/>
      <c r="BI38" s="433"/>
      <c r="BJ38" s="433"/>
      <c r="BK38" s="433"/>
      <c r="BL38" s="433"/>
      <c r="BM38" s="433"/>
      <c r="BN38" s="433"/>
      <c r="BO38" s="433"/>
      <c r="BP38" s="433"/>
      <c r="BQ38" s="433"/>
      <c r="BR38" s="433"/>
      <c r="BS38" s="433"/>
      <c r="BT38" s="433"/>
      <c r="BU38" s="433"/>
      <c r="BV38" s="212"/>
      <c r="BW38" s="434">
        <f t="shared" si="2"/>
        <v>12</v>
      </c>
      <c r="BX38" s="434"/>
      <c r="BY38" s="433" t="str">
        <f>IF('各会計、関係団体の財政状況及び健全化判断比率'!B72="","",'各会計、関係団体の財政状況及び健全化判断比率'!B72)</f>
        <v>志摩広域行政組合（福祉センター特別会計）</v>
      </c>
      <c r="BZ38" s="433"/>
      <c r="CA38" s="433"/>
      <c r="CB38" s="433"/>
      <c r="CC38" s="433"/>
      <c r="CD38" s="433"/>
      <c r="CE38" s="433"/>
      <c r="CF38" s="433"/>
      <c r="CG38" s="433"/>
      <c r="CH38" s="433"/>
      <c r="CI38" s="433"/>
      <c r="CJ38" s="433"/>
      <c r="CK38" s="433"/>
      <c r="CL38" s="433"/>
      <c r="CM38" s="433"/>
      <c r="CN38" s="212"/>
      <c r="CO38" s="434" t="str">
        <f t="shared" si="3"/>
        <v/>
      </c>
      <c r="CP38" s="434"/>
      <c r="CQ38" s="433" t="str">
        <f>IF('各会計、関係団体の財政状況及び健全化判断比率'!BS11="","",'各会計、関係団体の財政状況及び健全化判断比率'!BS11)</f>
        <v/>
      </c>
      <c r="CR38" s="433"/>
      <c r="CS38" s="433"/>
      <c r="CT38" s="433"/>
      <c r="CU38" s="433"/>
      <c r="CV38" s="433"/>
      <c r="CW38" s="433"/>
      <c r="CX38" s="433"/>
      <c r="CY38" s="433"/>
      <c r="CZ38" s="433"/>
      <c r="DA38" s="433"/>
      <c r="DB38" s="433"/>
      <c r="DC38" s="433"/>
      <c r="DD38" s="433"/>
      <c r="DE38" s="433"/>
      <c r="DF38" s="209"/>
      <c r="DG38" s="435" t="str">
        <f>IF('各会計、関係団体の財政状況及び健全化判断比率'!BR11="","",'各会計、関係団体の財政状況及び健全化判断比率'!BR11)</f>
        <v/>
      </c>
      <c r="DH38" s="435"/>
      <c r="DI38" s="216"/>
      <c r="DJ38" s="184"/>
      <c r="DK38" s="184"/>
      <c r="DL38" s="184"/>
      <c r="DM38" s="184"/>
      <c r="DN38" s="184"/>
      <c r="DO38" s="184"/>
    </row>
    <row r="39" spans="1:119" ht="32.25" customHeight="1" x14ac:dyDescent="0.15">
      <c r="A39" s="185"/>
      <c r="B39" s="211"/>
      <c r="C39" s="434" t="str">
        <f t="shared" si="5"/>
        <v/>
      </c>
      <c r="D39" s="434"/>
      <c r="E39" s="433" t="str">
        <f>IF('各会計、関係団体の財政状況及び健全化判断比率'!B12="","",'各会計、関係団体の財政状況及び健全化判断比率'!B12)</f>
        <v/>
      </c>
      <c r="F39" s="433"/>
      <c r="G39" s="433"/>
      <c r="H39" s="433"/>
      <c r="I39" s="433"/>
      <c r="J39" s="433"/>
      <c r="K39" s="433"/>
      <c r="L39" s="433"/>
      <c r="M39" s="433"/>
      <c r="N39" s="433"/>
      <c r="O39" s="433"/>
      <c r="P39" s="433"/>
      <c r="Q39" s="433"/>
      <c r="R39" s="433"/>
      <c r="S39" s="433"/>
      <c r="T39" s="212"/>
      <c r="U39" s="434" t="str">
        <f t="shared" si="4"/>
        <v/>
      </c>
      <c r="V39" s="434"/>
      <c r="W39" s="433"/>
      <c r="X39" s="433"/>
      <c r="Y39" s="433"/>
      <c r="Z39" s="433"/>
      <c r="AA39" s="433"/>
      <c r="AB39" s="433"/>
      <c r="AC39" s="433"/>
      <c r="AD39" s="433"/>
      <c r="AE39" s="433"/>
      <c r="AF39" s="433"/>
      <c r="AG39" s="433"/>
      <c r="AH39" s="433"/>
      <c r="AI39" s="433"/>
      <c r="AJ39" s="433"/>
      <c r="AK39" s="433"/>
      <c r="AL39" s="212"/>
      <c r="AM39" s="434" t="str">
        <f t="shared" si="0"/>
        <v/>
      </c>
      <c r="AN39" s="434"/>
      <c r="AO39" s="433"/>
      <c r="AP39" s="433"/>
      <c r="AQ39" s="433"/>
      <c r="AR39" s="433"/>
      <c r="AS39" s="433"/>
      <c r="AT39" s="433"/>
      <c r="AU39" s="433"/>
      <c r="AV39" s="433"/>
      <c r="AW39" s="433"/>
      <c r="AX39" s="433"/>
      <c r="AY39" s="433"/>
      <c r="AZ39" s="433"/>
      <c r="BA39" s="433"/>
      <c r="BB39" s="433"/>
      <c r="BC39" s="433"/>
      <c r="BD39" s="212"/>
      <c r="BE39" s="434" t="str">
        <f t="shared" si="1"/>
        <v/>
      </c>
      <c r="BF39" s="434"/>
      <c r="BG39" s="433"/>
      <c r="BH39" s="433"/>
      <c r="BI39" s="433"/>
      <c r="BJ39" s="433"/>
      <c r="BK39" s="433"/>
      <c r="BL39" s="433"/>
      <c r="BM39" s="433"/>
      <c r="BN39" s="433"/>
      <c r="BO39" s="433"/>
      <c r="BP39" s="433"/>
      <c r="BQ39" s="433"/>
      <c r="BR39" s="433"/>
      <c r="BS39" s="433"/>
      <c r="BT39" s="433"/>
      <c r="BU39" s="433"/>
      <c r="BV39" s="212"/>
      <c r="BW39" s="434">
        <f t="shared" si="2"/>
        <v>13</v>
      </c>
      <c r="BX39" s="434"/>
      <c r="BY39" s="433" t="str">
        <f>IF('各会計、関係団体の財政状況及び健全化判断比率'!B73="","",'各会計、関係団体の財政状況及び健全化判断比率'!B73)</f>
        <v>三重県後期高齢者医療広域連合（一般会計）</v>
      </c>
      <c r="BZ39" s="433"/>
      <c r="CA39" s="433"/>
      <c r="CB39" s="433"/>
      <c r="CC39" s="433"/>
      <c r="CD39" s="433"/>
      <c r="CE39" s="433"/>
      <c r="CF39" s="433"/>
      <c r="CG39" s="433"/>
      <c r="CH39" s="433"/>
      <c r="CI39" s="433"/>
      <c r="CJ39" s="433"/>
      <c r="CK39" s="433"/>
      <c r="CL39" s="433"/>
      <c r="CM39" s="433"/>
      <c r="CN39" s="212"/>
      <c r="CO39" s="434" t="str">
        <f t="shared" si="3"/>
        <v/>
      </c>
      <c r="CP39" s="434"/>
      <c r="CQ39" s="433" t="str">
        <f>IF('各会計、関係団体の財政状況及び健全化判断比率'!BS12="","",'各会計、関係団体の財政状況及び健全化判断比率'!BS12)</f>
        <v/>
      </c>
      <c r="CR39" s="433"/>
      <c r="CS39" s="433"/>
      <c r="CT39" s="433"/>
      <c r="CU39" s="433"/>
      <c r="CV39" s="433"/>
      <c r="CW39" s="433"/>
      <c r="CX39" s="433"/>
      <c r="CY39" s="433"/>
      <c r="CZ39" s="433"/>
      <c r="DA39" s="433"/>
      <c r="DB39" s="433"/>
      <c r="DC39" s="433"/>
      <c r="DD39" s="433"/>
      <c r="DE39" s="433"/>
      <c r="DF39" s="209"/>
      <c r="DG39" s="435" t="str">
        <f>IF('各会計、関係団体の財政状況及び健全化判断比率'!BR12="","",'各会計、関係団体の財政状況及び健全化判断比率'!BR12)</f>
        <v/>
      </c>
      <c r="DH39" s="435"/>
      <c r="DI39" s="216"/>
      <c r="DJ39" s="184"/>
      <c r="DK39" s="184"/>
      <c r="DL39" s="184"/>
      <c r="DM39" s="184"/>
      <c r="DN39" s="184"/>
      <c r="DO39" s="184"/>
    </row>
    <row r="40" spans="1:119" ht="32.25" customHeight="1" x14ac:dyDescent="0.15">
      <c r="A40" s="185"/>
      <c r="B40" s="211"/>
      <c r="C40" s="434" t="str">
        <f t="shared" si="5"/>
        <v/>
      </c>
      <c r="D40" s="434"/>
      <c r="E40" s="433" t="str">
        <f>IF('各会計、関係団体の財政状況及び健全化判断比率'!B13="","",'各会計、関係団体の財政状況及び健全化判断比率'!B13)</f>
        <v/>
      </c>
      <c r="F40" s="433"/>
      <c r="G40" s="433"/>
      <c r="H40" s="433"/>
      <c r="I40" s="433"/>
      <c r="J40" s="433"/>
      <c r="K40" s="433"/>
      <c r="L40" s="433"/>
      <c r="M40" s="433"/>
      <c r="N40" s="433"/>
      <c r="O40" s="433"/>
      <c r="P40" s="433"/>
      <c r="Q40" s="433"/>
      <c r="R40" s="433"/>
      <c r="S40" s="433"/>
      <c r="T40" s="212"/>
      <c r="U40" s="434" t="str">
        <f t="shared" si="4"/>
        <v/>
      </c>
      <c r="V40" s="434"/>
      <c r="W40" s="433"/>
      <c r="X40" s="433"/>
      <c r="Y40" s="433"/>
      <c r="Z40" s="433"/>
      <c r="AA40" s="433"/>
      <c r="AB40" s="433"/>
      <c r="AC40" s="433"/>
      <c r="AD40" s="433"/>
      <c r="AE40" s="433"/>
      <c r="AF40" s="433"/>
      <c r="AG40" s="433"/>
      <c r="AH40" s="433"/>
      <c r="AI40" s="433"/>
      <c r="AJ40" s="433"/>
      <c r="AK40" s="433"/>
      <c r="AL40" s="212"/>
      <c r="AM40" s="434" t="str">
        <f t="shared" si="0"/>
        <v/>
      </c>
      <c r="AN40" s="434"/>
      <c r="AO40" s="433"/>
      <c r="AP40" s="433"/>
      <c r="AQ40" s="433"/>
      <c r="AR40" s="433"/>
      <c r="AS40" s="433"/>
      <c r="AT40" s="433"/>
      <c r="AU40" s="433"/>
      <c r="AV40" s="433"/>
      <c r="AW40" s="433"/>
      <c r="AX40" s="433"/>
      <c r="AY40" s="433"/>
      <c r="AZ40" s="433"/>
      <c r="BA40" s="433"/>
      <c r="BB40" s="433"/>
      <c r="BC40" s="433"/>
      <c r="BD40" s="212"/>
      <c r="BE40" s="434" t="str">
        <f t="shared" si="1"/>
        <v/>
      </c>
      <c r="BF40" s="434"/>
      <c r="BG40" s="433"/>
      <c r="BH40" s="433"/>
      <c r="BI40" s="433"/>
      <c r="BJ40" s="433"/>
      <c r="BK40" s="433"/>
      <c r="BL40" s="433"/>
      <c r="BM40" s="433"/>
      <c r="BN40" s="433"/>
      <c r="BO40" s="433"/>
      <c r="BP40" s="433"/>
      <c r="BQ40" s="433"/>
      <c r="BR40" s="433"/>
      <c r="BS40" s="433"/>
      <c r="BT40" s="433"/>
      <c r="BU40" s="433"/>
      <c r="BV40" s="212"/>
      <c r="BW40" s="434">
        <f t="shared" si="2"/>
        <v>14</v>
      </c>
      <c r="BX40" s="434"/>
      <c r="BY40" s="433" t="str">
        <f>IF('各会計、関係団体の財政状況及び健全化判断比率'!B74="","",'各会計、関係団体の財政状況及び健全化判断比率'!B74)</f>
        <v>三重県後期高齢者医療広域連合（後期高齢者医療特別会計）</v>
      </c>
      <c r="BZ40" s="433"/>
      <c r="CA40" s="433"/>
      <c r="CB40" s="433"/>
      <c r="CC40" s="433"/>
      <c r="CD40" s="433"/>
      <c r="CE40" s="433"/>
      <c r="CF40" s="433"/>
      <c r="CG40" s="433"/>
      <c r="CH40" s="433"/>
      <c r="CI40" s="433"/>
      <c r="CJ40" s="433"/>
      <c r="CK40" s="433"/>
      <c r="CL40" s="433"/>
      <c r="CM40" s="433"/>
      <c r="CN40" s="212"/>
      <c r="CO40" s="434" t="str">
        <f t="shared" si="3"/>
        <v/>
      </c>
      <c r="CP40" s="434"/>
      <c r="CQ40" s="433" t="str">
        <f>IF('各会計、関係団体の財政状況及び健全化判断比率'!BS13="","",'各会計、関係団体の財政状況及び健全化判断比率'!BS13)</f>
        <v/>
      </c>
      <c r="CR40" s="433"/>
      <c r="CS40" s="433"/>
      <c r="CT40" s="433"/>
      <c r="CU40" s="433"/>
      <c r="CV40" s="433"/>
      <c r="CW40" s="433"/>
      <c r="CX40" s="433"/>
      <c r="CY40" s="433"/>
      <c r="CZ40" s="433"/>
      <c r="DA40" s="433"/>
      <c r="DB40" s="433"/>
      <c r="DC40" s="433"/>
      <c r="DD40" s="433"/>
      <c r="DE40" s="433"/>
      <c r="DF40" s="209"/>
      <c r="DG40" s="435" t="str">
        <f>IF('各会計、関係団体の財政状況及び健全化判断比率'!BR13="","",'各会計、関係団体の財政状況及び健全化判断比率'!BR13)</f>
        <v/>
      </c>
      <c r="DH40" s="435"/>
      <c r="DI40" s="216"/>
      <c r="DJ40" s="184"/>
      <c r="DK40" s="184"/>
      <c r="DL40" s="184"/>
      <c r="DM40" s="184"/>
      <c r="DN40" s="184"/>
      <c r="DO40" s="184"/>
    </row>
    <row r="41" spans="1:119" ht="32.25" customHeight="1" x14ac:dyDescent="0.15">
      <c r="A41" s="185"/>
      <c r="B41" s="211"/>
      <c r="C41" s="434" t="str">
        <f t="shared" si="5"/>
        <v/>
      </c>
      <c r="D41" s="434"/>
      <c r="E41" s="433" t="str">
        <f>IF('各会計、関係団体の財政状況及び健全化判断比率'!B14="","",'各会計、関係団体の財政状況及び健全化判断比率'!B14)</f>
        <v/>
      </c>
      <c r="F41" s="433"/>
      <c r="G41" s="433"/>
      <c r="H41" s="433"/>
      <c r="I41" s="433"/>
      <c r="J41" s="433"/>
      <c r="K41" s="433"/>
      <c r="L41" s="433"/>
      <c r="M41" s="433"/>
      <c r="N41" s="433"/>
      <c r="O41" s="433"/>
      <c r="P41" s="433"/>
      <c r="Q41" s="433"/>
      <c r="R41" s="433"/>
      <c r="S41" s="433"/>
      <c r="T41" s="212"/>
      <c r="U41" s="434" t="str">
        <f t="shared" si="4"/>
        <v/>
      </c>
      <c r="V41" s="434"/>
      <c r="W41" s="433"/>
      <c r="X41" s="433"/>
      <c r="Y41" s="433"/>
      <c r="Z41" s="433"/>
      <c r="AA41" s="433"/>
      <c r="AB41" s="433"/>
      <c r="AC41" s="433"/>
      <c r="AD41" s="433"/>
      <c r="AE41" s="433"/>
      <c r="AF41" s="433"/>
      <c r="AG41" s="433"/>
      <c r="AH41" s="433"/>
      <c r="AI41" s="433"/>
      <c r="AJ41" s="433"/>
      <c r="AK41" s="433"/>
      <c r="AL41" s="212"/>
      <c r="AM41" s="434" t="str">
        <f t="shared" si="0"/>
        <v/>
      </c>
      <c r="AN41" s="434"/>
      <c r="AO41" s="433"/>
      <c r="AP41" s="433"/>
      <c r="AQ41" s="433"/>
      <c r="AR41" s="433"/>
      <c r="AS41" s="433"/>
      <c r="AT41" s="433"/>
      <c r="AU41" s="433"/>
      <c r="AV41" s="433"/>
      <c r="AW41" s="433"/>
      <c r="AX41" s="433"/>
      <c r="AY41" s="433"/>
      <c r="AZ41" s="433"/>
      <c r="BA41" s="433"/>
      <c r="BB41" s="433"/>
      <c r="BC41" s="433"/>
      <c r="BD41" s="212"/>
      <c r="BE41" s="434" t="str">
        <f t="shared" si="1"/>
        <v/>
      </c>
      <c r="BF41" s="434"/>
      <c r="BG41" s="433"/>
      <c r="BH41" s="433"/>
      <c r="BI41" s="433"/>
      <c r="BJ41" s="433"/>
      <c r="BK41" s="433"/>
      <c r="BL41" s="433"/>
      <c r="BM41" s="433"/>
      <c r="BN41" s="433"/>
      <c r="BO41" s="433"/>
      <c r="BP41" s="433"/>
      <c r="BQ41" s="433"/>
      <c r="BR41" s="433"/>
      <c r="BS41" s="433"/>
      <c r="BT41" s="433"/>
      <c r="BU41" s="433"/>
      <c r="BV41" s="212"/>
      <c r="BW41" s="434">
        <f t="shared" si="2"/>
        <v>15</v>
      </c>
      <c r="BX41" s="434"/>
      <c r="BY41" s="433" t="str">
        <f>IF('各会計、関係団体の財政状況及び健全化判断比率'!B75="","",'各会計、関係団体の財政状況及び健全化判断比率'!B75)</f>
        <v>三重地方税管理回収機構（一般会計）</v>
      </c>
      <c r="BZ41" s="433"/>
      <c r="CA41" s="433"/>
      <c r="CB41" s="433"/>
      <c r="CC41" s="433"/>
      <c r="CD41" s="433"/>
      <c r="CE41" s="433"/>
      <c r="CF41" s="433"/>
      <c r="CG41" s="433"/>
      <c r="CH41" s="433"/>
      <c r="CI41" s="433"/>
      <c r="CJ41" s="433"/>
      <c r="CK41" s="433"/>
      <c r="CL41" s="433"/>
      <c r="CM41" s="433"/>
      <c r="CN41" s="212"/>
      <c r="CO41" s="434" t="str">
        <f t="shared" si="3"/>
        <v/>
      </c>
      <c r="CP41" s="434"/>
      <c r="CQ41" s="433" t="str">
        <f>IF('各会計、関係団体の財政状況及び健全化判断比率'!BS14="","",'各会計、関係団体の財政状況及び健全化判断比率'!BS14)</f>
        <v/>
      </c>
      <c r="CR41" s="433"/>
      <c r="CS41" s="433"/>
      <c r="CT41" s="433"/>
      <c r="CU41" s="433"/>
      <c r="CV41" s="433"/>
      <c r="CW41" s="433"/>
      <c r="CX41" s="433"/>
      <c r="CY41" s="433"/>
      <c r="CZ41" s="433"/>
      <c r="DA41" s="433"/>
      <c r="DB41" s="433"/>
      <c r="DC41" s="433"/>
      <c r="DD41" s="433"/>
      <c r="DE41" s="433"/>
      <c r="DF41" s="209"/>
      <c r="DG41" s="435" t="str">
        <f>IF('各会計、関係団体の財政状況及び健全化判断比率'!BR14="","",'各会計、関係団体の財政状況及び健全化判断比率'!BR14)</f>
        <v/>
      </c>
      <c r="DH41" s="435"/>
      <c r="DI41" s="216"/>
      <c r="DJ41" s="184"/>
      <c r="DK41" s="184"/>
      <c r="DL41" s="184"/>
      <c r="DM41" s="184"/>
      <c r="DN41" s="184"/>
      <c r="DO41" s="184"/>
    </row>
    <row r="42" spans="1:119" ht="32.25" customHeight="1" x14ac:dyDescent="0.15">
      <c r="A42" s="184"/>
      <c r="B42" s="211"/>
      <c r="C42" s="434" t="str">
        <f t="shared" si="5"/>
        <v/>
      </c>
      <c r="D42" s="434"/>
      <c r="E42" s="433" t="str">
        <f>IF('各会計、関係団体の財政状況及び健全化判断比率'!B15="","",'各会計、関係団体の財政状況及び健全化判断比率'!B15)</f>
        <v/>
      </c>
      <c r="F42" s="433"/>
      <c r="G42" s="433"/>
      <c r="H42" s="433"/>
      <c r="I42" s="433"/>
      <c r="J42" s="433"/>
      <c r="K42" s="433"/>
      <c r="L42" s="433"/>
      <c r="M42" s="433"/>
      <c r="N42" s="433"/>
      <c r="O42" s="433"/>
      <c r="P42" s="433"/>
      <c r="Q42" s="433"/>
      <c r="R42" s="433"/>
      <c r="S42" s="433"/>
      <c r="T42" s="212"/>
      <c r="U42" s="434" t="str">
        <f t="shared" si="4"/>
        <v/>
      </c>
      <c r="V42" s="434"/>
      <c r="W42" s="433"/>
      <c r="X42" s="433"/>
      <c r="Y42" s="433"/>
      <c r="Z42" s="433"/>
      <c r="AA42" s="433"/>
      <c r="AB42" s="433"/>
      <c r="AC42" s="433"/>
      <c r="AD42" s="433"/>
      <c r="AE42" s="433"/>
      <c r="AF42" s="433"/>
      <c r="AG42" s="433"/>
      <c r="AH42" s="433"/>
      <c r="AI42" s="433"/>
      <c r="AJ42" s="433"/>
      <c r="AK42" s="433"/>
      <c r="AL42" s="212"/>
      <c r="AM42" s="434" t="str">
        <f t="shared" si="0"/>
        <v/>
      </c>
      <c r="AN42" s="434"/>
      <c r="AO42" s="433"/>
      <c r="AP42" s="433"/>
      <c r="AQ42" s="433"/>
      <c r="AR42" s="433"/>
      <c r="AS42" s="433"/>
      <c r="AT42" s="433"/>
      <c r="AU42" s="433"/>
      <c r="AV42" s="433"/>
      <c r="AW42" s="433"/>
      <c r="AX42" s="433"/>
      <c r="AY42" s="433"/>
      <c r="AZ42" s="433"/>
      <c r="BA42" s="433"/>
      <c r="BB42" s="433"/>
      <c r="BC42" s="433"/>
      <c r="BD42" s="212"/>
      <c r="BE42" s="434" t="str">
        <f t="shared" si="1"/>
        <v/>
      </c>
      <c r="BF42" s="434"/>
      <c r="BG42" s="433"/>
      <c r="BH42" s="433"/>
      <c r="BI42" s="433"/>
      <c r="BJ42" s="433"/>
      <c r="BK42" s="433"/>
      <c r="BL42" s="433"/>
      <c r="BM42" s="433"/>
      <c r="BN42" s="433"/>
      <c r="BO42" s="433"/>
      <c r="BP42" s="433"/>
      <c r="BQ42" s="433"/>
      <c r="BR42" s="433"/>
      <c r="BS42" s="433"/>
      <c r="BT42" s="433"/>
      <c r="BU42" s="433"/>
      <c r="BV42" s="212"/>
      <c r="BW42" s="434">
        <f t="shared" si="2"/>
        <v>16</v>
      </c>
      <c r="BX42" s="434"/>
      <c r="BY42" s="433" t="str">
        <f>IF('各会計、関係団体の財政状況及び健全化判断比率'!B76="","",'各会計、関係団体の財政状況及び健全化判断比率'!B76)</f>
        <v>三重地方税管理回収機構（滞納整理拡充事業特別会計）</v>
      </c>
      <c r="BZ42" s="433"/>
      <c r="CA42" s="433"/>
      <c r="CB42" s="433"/>
      <c r="CC42" s="433"/>
      <c r="CD42" s="433"/>
      <c r="CE42" s="433"/>
      <c r="CF42" s="433"/>
      <c r="CG42" s="433"/>
      <c r="CH42" s="433"/>
      <c r="CI42" s="433"/>
      <c r="CJ42" s="433"/>
      <c r="CK42" s="433"/>
      <c r="CL42" s="433"/>
      <c r="CM42" s="433"/>
      <c r="CN42" s="212"/>
      <c r="CO42" s="434" t="str">
        <f t="shared" si="3"/>
        <v/>
      </c>
      <c r="CP42" s="434"/>
      <c r="CQ42" s="433" t="str">
        <f>IF('各会計、関係団体の財政状況及び健全化判断比率'!BS15="","",'各会計、関係団体の財政状況及び健全化判断比率'!BS15)</f>
        <v/>
      </c>
      <c r="CR42" s="433"/>
      <c r="CS42" s="433"/>
      <c r="CT42" s="433"/>
      <c r="CU42" s="433"/>
      <c r="CV42" s="433"/>
      <c r="CW42" s="433"/>
      <c r="CX42" s="433"/>
      <c r="CY42" s="433"/>
      <c r="CZ42" s="433"/>
      <c r="DA42" s="433"/>
      <c r="DB42" s="433"/>
      <c r="DC42" s="433"/>
      <c r="DD42" s="433"/>
      <c r="DE42" s="433"/>
      <c r="DF42" s="209"/>
      <c r="DG42" s="435" t="str">
        <f>IF('各会計、関係団体の財政状況及び健全化判断比率'!BR15="","",'各会計、関係団体の財政状況及び健全化判断比率'!BR15)</f>
        <v/>
      </c>
      <c r="DH42" s="435"/>
      <c r="DI42" s="216"/>
      <c r="DJ42" s="184"/>
      <c r="DK42" s="184"/>
      <c r="DL42" s="184"/>
      <c r="DM42" s="184"/>
      <c r="DN42" s="184"/>
      <c r="DO42" s="184"/>
    </row>
    <row r="43" spans="1:119" ht="32.25" customHeight="1" x14ac:dyDescent="0.15">
      <c r="A43" s="184"/>
      <c r="B43" s="211"/>
      <c r="C43" s="434" t="str">
        <f t="shared" si="5"/>
        <v/>
      </c>
      <c r="D43" s="434"/>
      <c r="E43" s="433" t="str">
        <f>IF('各会計、関係団体の財政状況及び健全化判断比率'!B16="","",'各会計、関係団体の財政状況及び健全化判断比率'!B16)</f>
        <v/>
      </c>
      <c r="F43" s="433"/>
      <c r="G43" s="433"/>
      <c r="H43" s="433"/>
      <c r="I43" s="433"/>
      <c r="J43" s="433"/>
      <c r="K43" s="433"/>
      <c r="L43" s="433"/>
      <c r="M43" s="433"/>
      <c r="N43" s="433"/>
      <c r="O43" s="433"/>
      <c r="P43" s="433"/>
      <c r="Q43" s="433"/>
      <c r="R43" s="433"/>
      <c r="S43" s="433"/>
      <c r="T43" s="212"/>
      <c r="U43" s="434" t="str">
        <f t="shared" si="4"/>
        <v/>
      </c>
      <c r="V43" s="434"/>
      <c r="W43" s="433"/>
      <c r="X43" s="433"/>
      <c r="Y43" s="433"/>
      <c r="Z43" s="433"/>
      <c r="AA43" s="433"/>
      <c r="AB43" s="433"/>
      <c r="AC43" s="433"/>
      <c r="AD43" s="433"/>
      <c r="AE43" s="433"/>
      <c r="AF43" s="433"/>
      <c r="AG43" s="433"/>
      <c r="AH43" s="433"/>
      <c r="AI43" s="433"/>
      <c r="AJ43" s="433"/>
      <c r="AK43" s="433"/>
      <c r="AL43" s="212"/>
      <c r="AM43" s="434" t="str">
        <f t="shared" si="0"/>
        <v/>
      </c>
      <c r="AN43" s="434"/>
      <c r="AO43" s="433"/>
      <c r="AP43" s="433"/>
      <c r="AQ43" s="433"/>
      <c r="AR43" s="433"/>
      <c r="AS43" s="433"/>
      <c r="AT43" s="433"/>
      <c r="AU43" s="433"/>
      <c r="AV43" s="433"/>
      <c r="AW43" s="433"/>
      <c r="AX43" s="433"/>
      <c r="AY43" s="433"/>
      <c r="AZ43" s="433"/>
      <c r="BA43" s="433"/>
      <c r="BB43" s="433"/>
      <c r="BC43" s="433"/>
      <c r="BD43" s="212"/>
      <c r="BE43" s="434" t="str">
        <f t="shared" si="1"/>
        <v/>
      </c>
      <c r="BF43" s="434"/>
      <c r="BG43" s="433"/>
      <c r="BH43" s="433"/>
      <c r="BI43" s="433"/>
      <c r="BJ43" s="433"/>
      <c r="BK43" s="433"/>
      <c r="BL43" s="433"/>
      <c r="BM43" s="433"/>
      <c r="BN43" s="433"/>
      <c r="BO43" s="433"/>
      <c r="BP43" s="433"/>
      <c r="BQ43" s="433"/>
      <c r="BR43" s="433"/>
      <c r="BS43" s="433"/>
      <c r="BT43" s="433"/>
      <c r="BU43" s="433"/>
      <c r="BV43" s="212"/>
      <c r="BW43" s="434">
        <f t="shared" si="2"/>
        <v>17</v>
      </c>
      <c r="BX43" s="434"/>
      <c r="BY43" s="433" t="str">
        <f>IF('各会計、関係団体の財政状況及び健全化判断比率'!B77="","",'各会計、関係団体の財政状況及び健全化判断比率'!B77)</f>
        <v>三重県市町総合事務組合（一般会計）</v>
      </c>
      <c r="BZ43" s="433"/>
      <c r="CA43" s="433"/>
      <c r="CB43" s="433"/>
      <c r="CC43" s="433"/>
      <c r="CD43" s="433"/>
      <c r="CE43" s="433"/>
      <c r="CF43" s="433"/>
      <c r="CG43" s="433"/>
      <c r="CH43" s="433"/>
      <c r="CI43" s="433"/>
      <c r="CJ43" s="433"/>
      <c r="CK43" s="433"/>
      <c r="CL43" s="433"/>
      <c r="CM43" s="433"/>
      <c r="CN43" s="212"/>
      <c r="CO43" s="434" t="str">
        <f t="shared" si="3"/>
        <v/>
      </c>
      <c r="CP43" s="434"/>
      <c r="CQ43" s="433" t="str">
        <f>IF('各会計、関係団体の財政状況及び健全化判断比率'!BS16="","",'各会計、関係団体の財政状況及び健全化判断比率'!BS16)</f>
        <v/>
      </c>
      <c r="CR43" s="433"/>
      <c r="CS43" s="433"/>
      <c r="CT43" s="433"/>
      <c r="CU43" s="433"/>
      <c r="CV43" s="433"/>
      <c r="CW43" s="433"/>
      <c r="CX43" s="433"/>
      <c r="CY43" s="433"/>
      <c r="CZ43" s="433"/>
      <c r="DA43" s="433"/>
      <c r="DB43" s="433"/>
      <c r="DC43" s="433"/>
      <c r="DD43" s="433"/>
      <c r="DE43" s="433"/>
      <c r="DF43" s="209"/>
      <c r="DG43" s="435" t="str">
        <f>IF('各会計、関係団体の財政状況及び健全化判断比率'!BR16="","",'各会計、関係団体の財政状況及び健全化判断比率'!BR16)</f>
        <v/>
      </c>
      <c r="DH43" s="435"/>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202</v>
      </c>
      <c r="C46" s="184"/>
      <c r="D46" s="184"/>
      <c r="E46" s="184" t="s">
        <v>203</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204</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205</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206</v>
      </c>
    </row>
    <row r="50" spans="5:5" x14ac:dyDescent="0.15">
      <c r="E50" s="186" t="s">
        <v>207</v>
      </c>
    </row>
    <row r="51" spans="5:5" x14ac:dyDescent="0.15">
      <c r="E51" s="186" t="s">
        <v>208</v>
      </c>
    </row>
    <row r="52" spans="5:5" x14ac:dyDescent="0.15">
      <c r="E52" s="186" t="s">
        <v>209</v>
      </c>
    </row>
    <row r="53" spans="5:5" x14ac:dyDescent="0.15"/>
    <row r="54" spans="5:5" x14ac:dyDescent="0.15"/>
    <row r="55" spans="5:5" x14ac:dyDescent="0.15"/>
    <row r="56" spans="5:5" x14ac:dyDescent="0.15"/>
  </sheetData>
  <sheetProtection algorithmName="SHA-512" hashValue="mQ9x0MnGb0YcBnEKO8D562SfiOmEEt+73Y5LJRP/58N6DNRuTqCQn1bxurxei8fmWG613BRYVpnAphfSet9e+Q==" saltValue="y6CR9iPUneFWx3m8NR0w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A21" zoomScaleSheetLayoutView="100" workbookViewId="0">
      <selection activeCell="K37" sqref="K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57" t="s">
        <v>557</v>
      </c>
      <c r="D34" s="1257"/>
      <c r="E34" s="1258"/>
      <c r="F34" s="32">
        <v>23.53</v>
      </c>
      <c r="G34" s="33">
        <v>30.63</v>
      </c>
      <c r="H34" s="33">
        <v>35.94</v>
      </c>
      <c r="I34" s="33">
        <v>34.82</v>
      </c>
      <c r="J34" s="34">
        <v>35.979999999999997</v>
      </c>
      <c r="K34" s="22"/>
      <c r="L34" s="22"/>
      <c r="M34" s="22"/>
      <c r="N34" s="22"/>
      <c r="O34" s="22"/>
      <c r="P34" s="22"/>
    </row>
    <row r="35" spans="1:16" ht="39" customHeight="1" x14ac:dyDescent="0.15">
      <c r="A35" s="22"/>
      <c r="B35" s="35"/>
      <c r="C35" s="1251" t="s">
        <v>558</v>
      </c>
      <c r="D35" s="1252"/>
      <c r="E35" s="1253"/>
      <c r="F35" s="36">
        <v>4.75</v>
      </c>
      <c r="G35" s="37">
        <v>4.26</v>
      </c>
      <c r="H35" s="37">
        <v>3.34</v>
      </c>
      <c r="I35" s="37">
        <v>5.36</v>
      </c>
      <c r="J35" s="38">
        <v>5.42</v>
      </c>
      <c r="K35" s="22"/>
      <c r="L35" s="22"/>
      <c r="M35" s="22"/>
      <c r="N35" s="22"/>
      <c r="O35" s="22"/>
      <c r="P35" s="22"/>
    </row>
    <row r="36" spans="1:16" ht="39" customHeight="1" x14ac:dyDescent="0.15">
      <c r="A36" s="22"/>
      <c r="B36" s="35"/>
      <c r="C36" s="1251" t="s">
        <v>559</v>
      </c>
      <c r="D36" s="1252"/>
      <c r="E36" s="1253"/>
      <c r="F36" s="36">
        <v>0.64</v>
      </c>
      <c r="G36" s="37">
        <v>0.3</v>
      </c>
      <c r="H36" s="37">
        <v>0.94</v>
      </c>
      <c r="I36" s="37">
        <v>1.39</v>
      </c>
      <c r="J36" s="38">
        <v>1.49</v>
      </c>
      <c r="K36" s="22"/>
      <c r="L36" s="22"/>
      <c r="M36" s="22"/>
      <c r="N36" s="22"/>
      <c r="O36" s="22"/>
      <c r="P36" s="22"/>
    </row>
    <row r="37" spans="1:16" ht="39" customHeight="1" x14ac:dyDescent="0.15">
      <c r="A37" s="22"/>
      <c r="B37" s="35"/>
      <c r="C37" s="1251" t="s">
        <v>560</v>
      </c>
      <c r="D37" s="1252"/>
      <c r="E37" s="1253"/>
      <c r="F37" s="36">
        <v>0.19</v>
      </c>
      <c r="G37" s="37">
        <v>0.21</v>
      </c>
      <c r="H37" s="37">
        <v>1.53</v>
      </c>
      <c r="I37" s="37">
        <v>1.62</v>
      </c>
      <c r="J37" s="38">
        <v>0.71</v>
      </c>
      <c r="K37" s="22"/>
      <c r="L37" s="22"/>
      <c r="M37" s="22"/>
      <c r="N37" s="22"/>
      <c r="O37" s="22"/>
      <c r="P37" s="22"/>
    </row>
    <row r="38" spans="1:16" ht="39" customHeight="1" x14ac:dyDescent="0.15">
      <c r="A38" s="22"/>
      <c r="B38" s="35"/>
      <c r="C38" s="1251" t="s">
        <v>561</v>
      </c>
      <c r="D38" s="1252"/>
      <c r="E38" s="1253"/>
      <c r="F38" s="36">
        <v>0.06</v>
      </c>
      <c r="G38" s="37">
        <v>0.08</v>
      </c>
      <c r="H38" s="37">
        <v>7.0000000000000007E-2</v>
      </c>
      <c r="I38" s="37">
        <v>0.08</v>
      </c>
      <c r="J38" s="38">
        <v>0.06</v>
      </c>
      <c r="K38" s="22"/>
      <c r="L38" s="22"/>
      <c r="M38" s="22"/>
      <c r="N38" s="22"/>
      <c r="O38" s="22"/>
      <c r="P38" s="22"/>
    </row>
    <row r="39" spans="1:16" ht="39" customHeight="1" x14ac:dyDescent="0.15">
      <c r="A39" s="22"/>
      <c r="B39" s="35"/>
      <c r="C39" s="1251" t="s">
        <v>562</v>
      </c>
      <c r="D39" s="1252"/>
      <c r="E39" s="1253"/>
      <c r="F39" s="36">
        <v>0</v>
      </c>
      <c r="G39" s="37">
        <v>0</v>
      </c>
      <c r="H39" s="37">
        <v>0</v>
      </c>
      <c r="I39" s="37">
        <v>0</v>
      </c>
      <c r="J39" s="38">
        <v>0</v>
      </c>
      <c r="K39" s="22"/>
      <c r="L39" s="22"/>
      <c r="M39" s="22"/>
      <c r="N39" s="22"/>
      <c r="O39" s="22"/>
      <c r="P39" s="22"/>
    </row>
    <row r="40" spans="1:16" ht="39" customHeight="1" x14ac:dyDescent="0.15">
      <c r="A40" s="22"/>
      <c r="B40" s="35"/>
      <c r="C40" s="1251" t="s">
        <v>563</v>
      </c>
      <c r="D40" s="1252"/>
      <c r="E40" s="1253"/>
      <c r="F40" s="36">
        <v>0</v>
      </c>
      <c r="G40" s="37">
        <v>0</v>
      </c>
      <c r="H40" s="37">
        <v>0</v>
      </c>
      <c r="I40" s="37">
        <v>0</v>
      </c>
      <c r="J40" s="38">
        <v>0</v>
      </c>
      <c r="K40" s="22"/>
      <c r="L40" s="22"/>
      <c r="M40" s="22"/>
      <c r="N40" s="22"/>
      <c r="O40" s="22"/>
      <c r="P40" s="22"/>
    </row>
    <row r="41" spans="1:16" ht="39" customHeight="1" x14ac:dyDescent="0.15">
      <c r="A41" s="22"/>
      <c r="B41" s="35"/>
      <c r="C41" s="1251"/>
      <c r="D41" s="1252"/>
      <c r="E41" s="1253"/>
      <c r="F41" s="36"/>
      <c r="G41" s="37"/>
      <c r="H41" s="37"/>
      <c r="I41" s="37"/>
      <c r="J41" s="38"/>
      <c r="K41" s="22"/>
      <c r="L41" s="22"/>
      <c r="M41" s="22"/>
      <c r="N41" s="22"/>
      <c r="O41" s="22"/>
      <c r="P41" s="22"/>
    </row>
    <row r="42" spans="1:16" ht="39" customHeight="1" x14ac:dyDescent="0.15">
      <c r="A42" s="22"/>
      <c r="B42" s="39"/>
      <c r="C42" s="1251" t="s">
        <v>564</v>
      </c>
      <c r="D42" s="1252"/>
      <c r="E42" s="1253"/>
      <c r="F42" s="36" t="s">
        <v>508</v>
      </c>
      <c r="G42" s="37" t="s">
        <v>508</v>
      </c>
      <c r="H42" s="37" t="s">
        <v>508</v>
      </c>
      <c r="I42" s="37" t="s">
        <v>508</v>
      </c>
      <c r="J42" s="38" t="s">
        <v>508</v>
      </c>
      <c r="K42" s="22"/>
      <c r="L42" s="22"/>
      <c r="M42" s="22"/>
      <c r="N42" s="22"/>
      <c r="O42" s="22"/>
      <c r="P42" s="22"/>
    </row>
    <row r="43" spans="1:16" ht="39" customHeight="1" thickBot="1" x14ac:dyDescent="0.2">
      <c r="A43" s="22"/>
      <c r="B43" s="40"/>
      <c r="C43" s="1254" t="s">
        <v>565</v>
      </c>
      <c r="D43" s="1255"/>
      <c r="E43" s="1256"/>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cZKONRbX7IP9kn570jA7Fbe1sOMjm3vXYXbwMmGroqjOPhPnCiZbSo3DwWxa38DqrgX7VOYYe03ou17cdJwBQ==" saltValue="7EBuNZd0rMjcBz9JPEPU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B34"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77" t="s">
        <v>11</v>
      </c>
      <c r="C45" s="1278"/>
      <c r="D45" s="58"/>
      <c r="E45" s="1283" t="s">
        <v>12</v>
      </c>
      <c r="F45" s="1283"/>
      <c r="G45" s="1283"/>
      <c r="H45" s="1283"/>
      <c r="I45" s="1283"/>
      <c r="J45" s="1284"/>
      <c r="K45" s="59">
        <v>1286</v>
      </c>
      <c r="L45" s="60">
        <v>1319</v>
      </c>
      <c r="M45" s="60">
        <v>1363</v>
      </c>
      <c r="N45" s="60">
        <v>1366</v>
      </c>
      <c r="O45" s="61">
        <v>1368</v>
      </c>
      <c r="P45" s="48"/>
      <c r="Q45" s="48"/>
      <c r="R45" s="48"/>
      <c r="S45" s="48"/>
      <c r="T45" s="48"/>
      <c r="U45" s="48"/>
    </row>
    <row r="46" spans="1:21" ht="30.75" customHeight="1" x14ac:dyDescent="0.15">
      <c r="A46" s="48"/>
      <c r="B46" s="1279"/>
      <c r="C46" s="1280"/>
      <c r="D46" s="62"/>
      <c r="E46" s="1261" t="s">
        <v>13</v>
      </c>
      <c r="F46" s="1261"/>
      <c r="G46" s="1261"/>
      <c r="H46" s="1261"/>
      <c r="I46" s="1261"/>
      <c r="J46" s="1262"/>
      <c r="K46" s="63" t="s">
        <v>508</v>
      </c>
      <c r="L46" s="64" t="s">
        <v>508</v>
      </c>
      <c r="M46" s="64" t="s">
        <v>508</v>
      </c>
      <c r="N46" s="64" t="s">
        <v>508</v>
      </c>
      <c r="O46" s="65" t="s">
        <v>508</v>
      </c>
      <c r="P46" s="48"/>
      <c r="Q46" s="48"/>
      <c r="R46" s="48"/>
      <c r="S46" s="48"/>
      <c r="T46" s="48"/>
      <c r="U46" s="48"/>
    </row>
    <row r="47" spans="1:21" ht="30.75" customHeight="1" x14ac:dyDescent="0.15">
      <c r="A47" s="48"/>
      <c r="B47" s="1279"/>
      <c r="C47" s="1280"/>
      <c r="D47" s="62"/>
      <c r="E47" s="1261" t="s">
        <v>14</v>
      </c>
      <c r="F47" s="1261"/>
      <c r="G47" s="1261"/>
      <c r="H47" s="1261"/>
      <c r="I47" s="1261"/>
      <c r="J47" s="1262"/>
      <c r="K47" s="63" t="s">
        <v>508</v>
      </c>
      <c r="L47" s="64" t="s">
        <v>508</v>
      </c>
      <c r="M47" s="64" t="s">
        <v>508</v>
      </c>
      <c r="N47" s="64" t="s">
        <v>508</v>
      </c>
      <c r="O47" s="65" t="s">
        <v>508</v>
      </c>
      <c r="P47" s="48"/>
      <c r="Q47" s="48"/>
      <c r="R47" s="48"/>
      <c r="S47" s="48"/>
      <c r="T47" s="48"/>
      <c r="U47" s="48"/>
    </row>
    <row r="48" spans="1:21" ht="30.75" customHeight="1" x14ac:dyDescent="0.15">
      <c r="A48" s="48"/>
      <c r="B48" s="1279"/>
      <c r="C48" s="1280"/>
      <c r="D48" s="62"/>
      <c r="E48" s="1261" t="s">
        <v>15</v>
      </c>
      <c r="F48" s="1261"/>
      <c r="G48" s="1261"/>
      <c r="H48" s="1261"/>
      <c r="I48" s="1261"/>
      <c r="J48" s="1262"/>
      <c r="K48" s="63">
        <v>122</v>
      </c>
      <c r="L48" s="64">
        <v>123</v>
      </c>
      <c r="M48" s="64">
        <v>125</v>
      </c>
      <c r="N48" s="64">
        <v>125</v>
      </c>
      <c r="O48" s="65">
        <v>124</v>
      </c>
      <c r="P48" s="48"/>
      <c r="Q48" s="48"/>
      <c r="R48" s="48"/>
      <c r="S48" s="48"/>
      <c r="T48" s="48"/>
      <c r="U48" s="48"/>
    </row>
    <row r="49" spans="1:21" ht="30.75" customHeight="1" x14ac:dyDescent="0.15">
      <c r="A49" s="48"/>
      <c r="B49" s="1279"/>
      <c r="C49" s="1280"/>
      <c r="D49" s="62"/>
      <c r="E49" s="1261" t="s">
        <v>16</v>
      </c>
      <c r="F49" s="1261"/>
      <c r="G49" s="1261"/>
      <c r="H49" s="1261"/>
      <c r="I49" s="1261"/>
      <c r="J49" s="1262"/>
      <c r="K49" s="63">
        <v>89</v>
      </c>
      <c r="L49" s="64">
        <v>96</v>
      </c>
      <c r="M49" s="64">
        <v>191</v>
      </c>
      <c r="N49" s="64">
        <v>191</v>
      </c>
      <c r="O49" s="65">
        <v>190</v>
      </c>
      <c r="P49" s="48"/>
      <c r="Q49" s="48"/>
      <c r="R49" s="48"/>
      <c r="S49" s="48"/>
      <c r="T49" s="48"/>
      <c r="U49" s="48"/>
    </row>
    <row r="50" spans="1:21" ht="30.75" customHeight="1" x14ac:dyDescent="0.15">
      <c r="A50" s="48"/>
      <c r="B50" s="1279"/>
      <c r="C50" s="1280"/>
      <c r="D50" s="62"/>
      <c r="E50" s="1261" t="s">
        <v>17</v>
      </c>
      <c r="F50" s="1261"/>
      <c r="G50" s="1261"/>
      <c r="H50" s="1261"/>
      <c r="I50" s="1261"/>
      <c r="J50" s="1262"/>
      <c r="K50" s="63" t="s">
        <v>508</v>
      </c>
      <c r="L50" s="64" t="s">
        <v>508</v>
      </c>
      <c r="M50" s="64" t="s">
        <v>508</v>
      </c>
      <c r="N50" s="64" t="s">
        <v>508</v>
      </c>
      <c r="O50" s="65" t="s">
        <v>508</v>
      </c>
      <c r="P50" s="48"/>
      <c r="Q50" s="48"/>
      <c r="R50" s="48"/>
      <c r="S50" s="48"/>
      <c r="T50" s="48"/>
      <c r="U50" s="48"/>
    </row>
    <row r="51" spans="1:21" ht="30.75" customHeight="1" x14ac:dyDescent="0.15">
      <c r="A51" s="48"/>
      <c r="B51" s="1281"/>
      <c r="C51" s="1282"/>
      <c r="D51" s="66"/>
      <c r="E51" s="1261" t="s">
        <v>18</v>
      </c>
      <c r="F51" s="1261"/>
      <c r="G51" s="1261"/>
      <c r="H51" s="1261"/>
      <c r="I51" s="1261"/>
      <c r="J51" s="1262"/>
      <c r="K51" s="63" t="s">
        <v>508</v>
      </c>
      <c r="L51" s="64" t="s">
        <v>508</v>
      </c>
      <c r="M51" s="64" t="s">
        <v>508</v>
      </c>
      <c r="N51" s="64" t="s">
        <v>508</v>
      </c>
      <c r="O51" s="65" t="s">
        <v>508</v>
      </c>
      <c r="P51" s="48"/>
      <c r="Q51" s="48"/>
      <c r="R51" s="48"/>
      <c r="S51" s="48"/>
      <c r="T51" s="48"/>
      <c r="U51" s="48"/>
    </row>
    <row r="52" spans="1:21" ht="30.75" customHeight="1" x14ac:dyDescent="0.15">
      <c r="A52" s="48"/>
      <c r="B52" s="1259" t="s">
        <v>19</v>
      </c>
      <c r="C52" s="1260"/>
      <c r="D52" s="66"/>
      <c r="E52" s="1261" t="s">
        <v>20</v>
      </c>
      <c r="F52" s="1261"/>
      <c r="G52" s="1261"/>
      <c r="H52" s="1261"/>
      <c r="I52" s="1261"/>
      <c r="J52" s="1262"/>
      <c r="K52" s="63">
        <v>1104</v>
      </c>
      <c r="L52" s="64">
        <v>1116</v>
      </c>
      <c r="M52" s="64">
        <v>1160</v>
      </c>
      <c r="N52" s="64">
        <v>1156</v>
      </c>
      <c r="O52" s="65">
        <v>1174</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393</v>
      </c>
      <c r="L53" s="69">
        <v>422</v>
      </c>
      <c r="M53" s="69">
        <v>519</v>
      </c>
      <c r="N53" s="69">
        <v>526</v>
      </c>
      <c r="O53" s="70">
        <v>508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7" t="s">
        <v>25</v>
      </c>
      <c r="C57" s="1268"/>
      <c r="D57" s="1271" t="s">
        <v>26</v>
      </c>
      <c r="E57" s="1272"/>
      <c r="F57" s="1272"/>
      <c r="G57" s="1272"/>
      <c r="H57" s="1272"/>
      <c r="I57" s="1272"/>
      <c r="J57" s="1273"/>
      <c r="K57" s="83"/>
      <c r="L57" s="84"/>
      <c r="M57" s="84"/>
      <c r="N57" s="84"/>
      <c r="O57" s="85"/>
    </row>
    <row r="58" spans="1:21" ht="31.5" customHeight="1" thickBot="1" x14ac:dyDescent="0.2">
      <c r="B58" s="1269"/>
      <c r="C58" s="1270"/>
      <c r="D58" s="1274" t="s">
        <v>27</v>
      </c>
      <c r="E58" s="1275"/>
      <c r="F58" s="1275"/>
      <c r="G58" s="1275"/>
      <c r="H58" s="1275"/>
      <c r="I58" s="1275"/>
      <c r="J58" s="127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I6YGLfp0ZrzXcNP7bfKvbrknMgMUK2aQXLFgZocB72skDrDKlMh3zC3xlnw1T0HGUSgU9M6t4SkCtKBOpi0+g==" saltValue="QLBz8So830b8uEzrkaKx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58"/>
  <sheetViews>
    <sheetView showGridLines="0" topLeftCell="C22"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97" t="s">
        <v>30</v>
      </c>
      <c r="C41" s="1298"/>
      <c r="D41" s="102"/>
      <c r="E41" s="1299" t="s">
        <v>31</v>
      </c>
      <c r="F41" s="1299"/>
      <c r="G41" s="1299"/>
      <c r="H41" s="1300"/>
      <c r="I41" s="103">
        <v>12789</v>
      </c>
      <c r="J41" s="104">
        <v>12652</v>
      </c>
      <c r="K41" s="104">
        <v>12291</v>
      </c>
      <c r="L41" s="104">
        <v>12027</v>
      </c>
      <c r="M41" s="105">
        <v>12160</v>
      </c>
    </row>
    <row r="42" spans="2:13" ht="27.75" customHeight="1" x14ac:dyDescent="0.15">
      <c r="B42" s="1287"/>
      <c r="C42" s="1288"/>
      <c r="D42" s="106"/>
      <c r="E42" s="1291" t="s">
        <v>32</v>
      </c>
      <c r="F42" s="1291"/>
      <c r="G42" s="1291"/>
      <c r="H42" s="1292"/>
      <c r="I42" s="107" t="s">
        <v>508</v>
      </c>
      <c r="J42" s="108" t="s">
        <v>508</v>
      </c>
      <c r="K42" s="108" t="s">
        <v>508</v>
      </c>
      <c r="L42" s="108" t="s">
        <v>508</v>
      </c>
      <c r="M42" s="109" t="s">
        <v>508</v>
      </c>
    </row>
    <row r="43" spans="2:13" ht="27.75" customHeight="1" x14ac:dyDescent="0.15">
      <c r="B43" s="1287"/>
      <c r="C43" s="1288"/>
      <c r="D43" s="106"/>
      <c r="E43" s="1291" t="s">
        <v>33</v>
      </c>
      <c r="F43" s="1291"/>
      <c r="G43" s="1291"/>
      <c r="H43" s="1292"/>
      <c r="I43" s="107">
        <v>755</v>
      </c>
      <c r="J43" s="108">
        <v>752</v>
      </c>
      <c r="K43" s="108">
        <v>770</v>
      </c>
      <c r="L43" s="108">
        <v>766</v>
      </c>
      <c r="M43" s="109">
        <v>712</v>
      </c>
    </row>
    <row r="44" spans="2:13" ht="27.75" customHeight="1" x14ac:dyDescent="0.15">
      <c r="B44" s="1287"/>
      <c r="C44" s="1288"/>
      <c r="D44" s="106"/>
      <c r="E44" s="1291" t="s">
        <v>34</v>
      </c>
      <c r="F44" s="1291"/>
      <c r="G44" s="1291"/>
      <c r="H44" s="1292"/>
      <c r="I44" s="107">
        <v>1719</v>
      </c>
      <c r="J44" s="108">
        <v>1636</v>
      </c>
      <c r="K44" s="108">
        <v>1457</v>
      </c>
      <c r="L44" s="108">
        <v>1276</v>
      </c>
      <c r="M44" s="109">
        <v>1093</v>
      </c>
    </row>
    <row r="45" spans="2:13" ht="27.75" customHeight="1" x14ac:dyDescent="0.15">
      <c r="B45" s="1287"/>
      <c r="C45" s="1288"/>
      <c r="D45" s="106"/>
      <c r="E45" s="1291" t="s">
        <v>35</v>
      </c>
      <c r="F45" s="1291"/>
      <c r="G45" s="1291"/>
      <c r="H45" s="1292"/>
      <c r="I45" s="107">
        <v>2314</v>
      </c>
      <c r="J45" s="108">
        <v>2267</v>
      </c>
      <c r="K45" s="108">
        <v>2187</v>
      </c>
      <c r="L45" s="108">
        <v>1952</v>
      </c>
      <c r="M45" s="109">
        <v>1894</v>
      </c>
    </row>
    <row r="46" spans="2:13" ht="27.75" customHeight="1" x14ac:dyDescent="0.15">
      <c r="B46" s="1287"/>
      <c r="C46" s="1288"/>
      <c r="D46" s="110"/>
      <c r="E46" s="1291" t="s">
        <v>36</v>
      </c>
      <c r="F46" s="1291"/>
      <c r="G46" s="1291"/>
      <c r="H46" s="1292"/>
      <c r="I46" s="107">
        <v>24</v>
      </c>
      <c r="J46" s="108">
        <v>21</v>
      </c>
      <c r="K46" s="108">
        <v>18</v>
      </c>
      <c r="L46" s="108">
        <v>15</v>
      </c>
      <c r="M46" s="109">
        <v>12</v>
      </c>
    </row>
    <row r="47" spans="2:13" ht="27.75" customHeight="1" x14ac:dyDescent="0.15">
      <c r="B47" s="1287"/>
      <c r="C47" s="1288"/>
      <c r="D47" s="111"/>
      <c r="E47" s="1301" t="s">
        <v>37</v>
      </c>
      <c r="F47" s="1302"/>
      <c r="G47" s="1302"/>
      <c r="H47" s="1303"/>
      <c r="I47" s="107" t="s">
        <v>508</v>
      </c>
      <c r="J47" s="108" t="s">
        <v>508</v>
      </c>
      <c r="K47" s="108" t="s">
        <v>508</v>
      </c>
      <c r="L47" s="108" t="s">
        <v>508</v>
      </c>
      <c r="M47" s="109" t="s">
        <v>508</v>
      </c>
    </row>
    <row r="48" spans="2:13" ht="27.75" customHeight="1" x14ac:dyDescent="0.15">
      <c r="B48" s="1287"/>
      <c r="C48" s="1288"/>
      <c r="D48" s="106"/>
      <c r="E48" s="1291" t="s">
        <v>38</v>
      </c>
      <c r="F48" s="1291"/>
      <c r="G48" s="1291"/>
      <c r="H48" s="1292"/>
      <c r="I48" s="107" t="s">
        <v>508</v>
      </c>
      <c r="J48" s="108" t="s">
        <v>508</v>
      </c>
      <c r="K48" s="108" t="s">
        <v>508</v>
      </c>
      <c r="L48" s="108" t="s">
        <v>508</v>
      </c>
      <c r="M48" s="109" t="s">
        <v>508</v>
      </c>
    </row>
    <row r="49" spans="2:13" ht="27.75" customHeight="1" x14ac:dyDescent="0.15">
      <c r="B49" s="1289"/>
      <c r="C49" s="1290"/>
      <c r="D49" s="106"/>
      <c r="E49" s="1291" t="s">
        <v>39</v>
      </c>
      <c r="F49" s="1291"/>
      <c r="G49" s="1291"/>
      <c r="H49" s="1292"/>
      <c r="I49" s="107" t="s">
        <v>508</v>
      </c>
      <c r="J49" s="108" t="s">
        <v>508</v>
      </c>
      <c r="K49" s="108" t="s">
        <v>508</v>
      </c>
      <c r="L49" s="108" t="s">
        <v>508</v>
      </c>
      <c r="M49" s="109" t="s">
        <v>508</v>
      </c>
    </row>
    <row r="50" spans="2:13" ht="27.75" customHeight="1" x14ac:dyDescent="0.15">
      <c r="B50" s="1285" t="s">
        <v>40</v>
      </c>
      <c r="C50" s="1286"/>
      <c r="D50" s="112"/>
      <c r="E50" s="1291" t="s">
        <v>41</v>
      </c>
      <c r="F50" s="1291"/>
      <c r="G50" s="1291"/>
      <c r="H50" s="1292"/>
      <c r="I50" s="107">
        <v>1901</v>
      </c>
      <c r="J50" s="108">
        <v>2164</v>
      </c>
      <c r="K50" s="108">
        <v>2167</v>
      </c>
      <c r="L50" s="108">
        <v>1874</v>
      </c>
      <c r="M50" s="109">
        <v>2006</v>
      </c>
    </row>
    <row r="51" spans="2:13" ht="27.75" customHeight="1" x14ac:dyDescent="0.15">
      <c r="B51" s="1287"/>
      <c r="C51" s="1288"/>
      <c r="D51" s="106"/>
      <c r="E51" s="1291" t="s">
        <v>42</v>
      </c>
      <c r="F51" s="1291"/>
      <c r="G51" s="1291"/>
      <c r="H51" s="1292"/>
      <c r="I51" s="107">
        <v>1135</v>
      </c>
      <c r="J51" s="108">
        <v>1003</v>
      </c>
      <c r="K51" s="108">
        <v>909</v>
      </c>
      <c r="L51" s="108">
        <v>793</v>
      </c>
      <c r="M51" s="109">
        <v>866</v>
      </c>
    </row>
    <row r="52" spans="2:13" ht="27.75" customHeight="1" x14ac:dyDescent="0.15">
      <c r="B52" s="1289"/>
      <c r="C52" s="1290"/>
      <c r="D52" s="106"/>
      <c r="E52" s="1291" t="s">
        <v>43</v>
      </c>
      <c r="F52" s="1291"/>
      <c r="G52" s="1291"/>
      <c r="H52" s="1292"/>
      <c r="I52" s="107">
        <v>10205</v>
      </c>
      <c r="J52" s="108">
        <v>10178</v>
      </c>
      <c r="K52" s="108">
        <v>9948</v>
      </c>
      <c r="L52" s="108">
        <v>9804</v>
      </c>
      <c r="M52" s="109">
        <v>9648</v>
      </c>
    </row>
    <row r="53" spans="2:13" ht="27.75" customHeight="1" thickBot="1" x14ac:dyDescent="0.2">
      <c r="B53" s="1293" t="s">
        <v>44</v>
      </c>
      <c r="C53" s="1294"/>
      <c r="D53" s="113"/>
      <c r="E53" s="1295" t="s">
        <v>45</v>
      </c>
      <c r="F53" s="1295"/>
      <c r="G53" s="1295"/>
      <c r="H53" s="1296"/>
      <c r="I53" s="114">
        <v>4361</v>
      </c>
      <c r="J53" s="115">
        <v>3984</v>
      </c>
      <c r="K53" s="115">
        <v>3700</v>
      </c>
      <c r="L53" s="115">
        <v>3564</v>
      </c>
      <c r="M53" s="116">
        <v>3351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8SNG/P4s4MjuexyEnHpbPeQe95iWbjcfg3oembNtw0/G/52H7+s1dIKTyVknGgjWaxZ0NyJczE0NzcZQlWH+hQ==" saltValue="LQjGwfSa9lErBQq46ndi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70" zoomScaleNormal="70"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9" t="s">
        <v>48</v>
      </c>
      <c r="D55" s="1309"/>
      <c r="E55" s="1310"/>
      <c r="F55" s="128">
        <v>677</v>
      </c>
      <c r="G55" s="128">
        <v>578</v>
      </c>
      <c r="H55" s="129">
        <v>555</v>
      </c>
    </row>
    <row r="56" spans="2:8" ht="52.5" customHeight="1" x14ac:dyDescent="0.15">
      <c r="B56" s="130"/>
      <c r="C56" s="1311" t="s">
        <v>49</v>
      </c>
      <c r="D56" s="1311"/>
      <c r="E56" s="1312"/>
      <c r="F56" s="131">
        <v>153</v>
      </c>
      <c r="G56" s="131">
        <v>109</v>
      </c>
      <c r="H56" s="132">
        <v>59</v>
      </c>
    </row>
    <row r="57" spans="2:8" ht="53.25" customHeight="1" x14ac:dyDescent="0.15">
      <c r="B57" s="130"/>
      <c r="C57" s="1313" t="s">
        <v>50</v>
      </c>
      <c r="D57" s="1313"/>
      <c r="E57" s="1314"/>
      <c r="F57" s="133">
        <v>988</v>
      </c>
      <c r="G57" s="133">
        <v>1184</v>
      </c>
      <c r="H57" s="134">
        <v>1369</v>
      </c>
    </row>
    <row r="58" spans="2:8" ht="45.75" customHeight="1" x14ac:dyDescent="0.15">
      <c r="B58" s="135"/>
      <c r="C58" s="1315" t="s">
        <v>578</v>
      </c>
      <c r="D58" s="1316"/>
      <c r="E58" s="1317"/>
      <c r="F58" s="384">
        <v>0</v>
      </c>
      <c r="G58" s="385">
        <v>375</v>
      </c>
      <c r="H58" s="136">
        <v>375</v>
      </c>
    </row>
    <row r="59" spans="2:8" ht="45.75" customHeight="1" x14ac:dyDescent="0.15">
      <c r="B59" s="135"/>
      <c r="C59" s="1315" t="s">
        <v>582</v>
      </c>
      <c r="D59" s="1316"/>
      <c r="E59" s="1317"/>
      <c r="F59" s="386">
        <v>0</v>
      </c>
      <c r="G59" s="387">
        <v>93</v>
      </c>
      <c r="H59" s="136">
        <v>183</v>
      </c>
    </row>
    <row r="60" spans="2:8" ht="45.75" customHeight="1" x14ac:dyDescent="0.15">
      <c r="B60" s="135"/>
      <c r="C60" s="1315" t="s">
        <v>579</v>
      </c>
      <c r="D60" s="1316"/>
      <c r="E60" s="1317"/>
      <c r="F60" s="388">
        <v>403</v>
      </c>
      <c r="G60" s="389">
        <v>251</v>
      </c>
      <c r="H60" s="389">
        <v>359</v>
      </c>
    </row>
    <row r="61" spans="2:8" ht="45.75" customHeight="1" x14ac:dyDescent="0.15">
      <c r="B61" s="135"/>
      <c r="C61" s="390" t="s">
        <v>580</v>
      </c>
      <c r="D61" s="391"/>
      <c r="E61" s="392"/>
      <c r="F61" s="388">
        <v>179</v>
      </c>
      <c r="G61" s="389">
        <v>178</v>
      </c>
      <c r="H61" s="389">
        <v>168</v>
      </c>
    </row>
    <row r="62" spans="2:8" ht="45.75" customHeight="1" thickBot="1" x14ac:dyDescent="0.2">
      <c r="B62" s="137"/>
      <c r="C62" s="1304" t="s">
        <v>581</v>
      </c>
      <c r="D62" s="1305"/>
      <c r="E62" s="1306"/>
      <c r="F62" s="393">
        <v>189</v>
      </c>
      <c r="G62" s="394">
        <v>171</v>
      </c>
      <c r="H62" s="138">
        <v>168</v>
      </c>
    </row>
    <row r="63" spans="2:8" ht="52.5" customHeight="1" thickBot="1" x14ac:dyDescent="0.2">
      <c r="B63" s="139"/>
      <c r="C63" s="1307" t="s">
        <v>51</v>
      </c>
      <c r="D63" s="1307"/>
      <c r="E63" s="1308"/>
      <c r="F63" s="140">
        <v>1818</v>
      </c>
      <c r="G63" s="140">
        <v>1870</v>
      </c>
      <c r="H63" s="141">
        <v>1982</v>
      </c>
    </row>
    <row r="64" spans="2:8" ht="15" customHeight="1" x14ac:dyDescent="0.15"/>
  </sheetData>
  <sheetProtection algorithmName="SHA-512" hashValue="RQUdprMi5NmQdIfWn1MdQzr+6MrbGkldYomCf3Y7/xRN7W+u6yAvifBCmWtCdX/vgPIEnM683NKz2TVQICENVA==" saltValue="5DiomJbDllItt501MhfCDA==" spinCount="100000" sheet="1" objects="1" scenarios="1"/>
  <mergeCells count="8">
    <mergeCell ref="C62:E62"/>
    <mergeCell ref="C63:E63"/>
    <mergeCell ref="C55:E55"/>
    <mergeCell ref="C56:E56"/>
    <mergeCell ref="C57:E57"/>
    <mergeCell ref="C60:E60"/>
    <mergeCell ref="C58:E58"/>
    <mergeCell ref="C59:E59"/>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N16" zoomScaleNormal="100" zoomScaleSheetLayoutView="55" workbookViewId="0">
      <selection activeCell="AR19" sqref="AR19"/>
    </sheetView>
  </sheetViews>
  <sheetFormatPr defaultColWidth="0" defaultRowHeight="13.5" customHeight="1" zeroHeight="1" x14ac:dyDescent="0.15"/>
  <cols>
    <col min="1" max="1" width="6.375" style="397" customWidth="1"/>
    <col min="2" max="107" width="2.5" style="397" customWidth="1"/>
    <col min="108" max="108" width="6.125" style="405" customWidth="1"/>
    <col min="109" max="109" width="5.875" style="404" customWidth="1"/>
    <col min="110" max="110" width="19.125" style="397" hidden="1"/>
    <col min="111" max="115" width="12.625" style="397" hidden="1"/>
    <col min="116" max="349" width="8.625" style="397" hidden="1"/>
    <col min="350" max="355" width="14.875" style="397" hidden="1"/>
    <col min="356" max="357" width="15.875" style="397" hidden="1"/>
    <col min="358" max="363" width="16.125" style="397" hidden="1"/>
    <col min="364" max="364" width="6.125" style="397" hidden="1"/>
    <col min="365" max="365" width="3" style="397" hidden="1"/>
    <col min="366" max="605" width="8.625" style="397" hidden="1"/>
    <col min="606" max="611" width="14.875" style="397" hidden="1"/>
    <col min="612" max="613" width="15.875" style="397" hidden="1"/>
    <col min="614" max="619" width="16.125" style="397" hidden="1"/>
    <col min="620" max="620" width="6.125" style="397" hidden="1"/>
    <col min="621" max="621" width="3" style="397" hidden="1"/>
    <col min="622" max="861" width="8.625" style="397" hidden="1"/>
    <col min="862" max="867" width="14.875" style="397" hidden="1"/>
    <col min="868" max="869" width="15.875" style="397" hidden="1"/>
    <col min="870" max="875" width="16.125" style="397" hidden="1"/>
    <col min="876" max="876" width="6.125" style="397" hidden="1"/>
    <col min="877" max="877" width="3" style="397" hidden="1"/>
    <col min="878" max="1117" width="8.625" style="397" hidden="1"/>
    <col min="1118" max="1123" width="14.875" style="397" hidden="1"/>
    <col min="1124" max="1125" width="15.875" style="397" hidden="1"/>
    <col min="1126" max="1131" width="16.125" style="397" hidden="1"/>
    <col min="1132" max="1132" width="6.125" style="397" hidden="1"/>
    <col min="1133" max="1133" width="3" style="397" hidden="1"/>
    <col min="1134" max="1373" width="8.625" style="397" hidden="1"/>
    <col min="1374" max="1379" width="14.875" style="397" hidden="1"/>
    <col min="1380" max="1381" width="15.875" style="397" hidden="1"/>
    <col min="1382" max="1387" width="16.125" style="397" hidden="1"/>
    <col min="1388" max="1388" width="6.125" style="397" hidden="1"/>
    <col min="1389" max="1389" width="3" style="397" hidden="1"/>
    <col min="1390" max="1629" width="8.625" style="397" hidden="1"/>
    <col min="1630" max="1635" width="14.875" style="397" hidden="1"/>
    <col min="1636" max="1637" width="15.875" style="397" hidden="1"/>
    <col min="1638" max="1643" width="16.125" style="397" hidden="1"/>
    <col min="1644" max="1644" width="6.125" style="397" hidden="1"/>
    <col min="1645" max="1645" width="3" style="397" hidden="1"/>
    <col min="1646" max="1885" width="8.625" style="397" hidden="1"/>
    <col min="1886" max="1891" width="14.875" style="397" hidden="1"/>
    <col min="1892" max="1893" width="15.875" style="397" hidden="1"/>
    <col min="1894" max="1899" width="16.125" style="397" hidden="1"/>
    <col min="1900" max="1900" width="6.125" style="397" hidden="1"/>
    <col min="1901" max="1901" width="3" style="397" hidden="1"/>
    <col min="1902" max="2141" width="8.625" style="397" hidden="1"/>
    <col min="2142" max="2147" width="14.875" style="397" hidden="1"/>
    <col min="2148" max="2149" width="15.875" style="397" hidden="1"/>
    <col min="2150" max="2155" width="16.125" style="397" hidden="1"/>
    <col min="2156" max="2156" width="6.125" style="397" hidden="1"/>
    <col min="2157" max="2157" width="3" style="397" hidden="1"/>
    <col min="2158" max="2397" width="8.625" style="397" hidden="1"/>
    <col min="2398" max="2403" width="14.875" style="397" hidden="1"/>
    <col min="2404" max="2405" width="15.875" style="397" hidden="1"/>
    <col min="2406" max="2411" width="16.125" style="397" hidden="1"/>
    <col min="2412" max="2412" width="6.125" style="397" hidden="1"/>
    <col min="2413" max="2413" width="3" style="397" hidden="1"/>
    <col min="2414" max="2653" width="8.625" style="397" hidden="1"/>
    <col min="2654" max="2659" width="14.875" style="397" hidden="1"/>
    <col min="2660" max="2661" width="15.875" style="397" hidden="1"/>
    <col min="2662" max="2667" width="16.125" style="397" hidden="1"/>
    <col min="2668" max="2668" width="6.125" style="397" hidden="1"/>
    <col min="2669" max="2669" width="3" style="397" hidden="1"/>
    <col min="2670" max="2909" width="8.625" style="397" hidden="1"/>
    <col min="2910" max="2915" width="14.875" style="397" hidden="1"/>
    <col min="2916" max="2917" width="15.875" style="397" hidden="1"/>
    <col min="2918" max="2923" width="16.125" style="397" hidden="1"/>
    <col min="2924" max="2924" width="6.125" style="397" hidden="1"/>
    <col min="2925" max="2925" width="3" style="397" hidden="1"/>
    <col min="2926" max="3165" width="8.625" style="397" hidden="1"/>
    <col min="3166" max="3171" width="14.875" style="397" hidden="1"/>
    <col min="3172" max="3173" width="15.875" style="397" hidden="1"/>
    <col min="3174" max="3179" width="16.125" style="397" hidden="1"/>
    <col min="3180" max="3180" width="6.125" style="397" hidden="1"/>
    <col min="3181" max="3181" width="3" style="397" hidden="1"/>
    <col min="3182" max="3421" width="8.625" style="397" hidden="1"/>
    <col min="3422" max="3427" width="14.875" style="397" hidden="1"/>
    <col min="3428" max="3429" width="15.875" style="397" hidden="1"/>
    <col min="3430" max="3435" width="16.125" style="397" hidden="1"/>
    <col min="3436" max="3436" width="6.125" style="397" hidden="1"/>
    <col min="3437" max="3437" width="3" style="397" hidden="1"/>
    <col min="3438" max="3677" width="8.625" style="397" hidden="1"/>
    <col min="3678" max="3683" width="14.875" style="397" hidden="1"/>
    <col min="3684" max="3685" width="15.875" style="397" hidden="1"/>
    <col min="3686" max="3691" width="16.125" style="397" hidden="1"/>
    <col min="3692" max="3692" width="6.125" style="397" hidden="1"/>
    <col min="3693" max="3693" width="3" style="397" hidden="1"/>
    <col min="3694" max="3933" width="8.625" style="397" hidden="1"/>
    <col min="3934" max="3939" width="14.875" style="397" hidden="1"/>
    <col min="3940" max="3941" width="15.875" style="397" hidden="1"/>
    <col min="3942" max="3947" width="16.125" style="397" hidden="1"/>
    <col min="3948" max="3948" width="6.125" style="397" hidden="1"/>
    <col min="3949" max="3949" width="3" style="397" hidden="1"/>
    <col min="3950" max="4189" width="8.625" style="397" hidden="1"/>
    <col min="4190" max="4195" width="14.875" style="397" hidden="1"/>
    <col min="4196" max="4197" width="15.875" style="397" hidden="1"/>
    <col min="4198" max="4203" width="16.125" style="397" hidden="1"/>
    <col min="4204" max="4204" width="6.125" style="397" hidden="1"/>
    <col min="4205" max="4205" width="3" style="397" hidden="1"/>
    <col min="4206" max="4445" width="8.625" style="397" hidden="1"/>
    <col min="4446" max="4451" width="14.875" style="397" hidden="1"/>
    <col min="4452" max="4453" width="15.875" style="397" hidden="1"/>
    <col min="4454" max="4459" width="16.125" style="397" hidden="1"/>
    <col min="4460" max="4460" width="6.125" style="397" hidden="1"/>
    <col min="4461" max="4461" width="3" style="397" hidden="1"/>
    <col min="4462" max="4701" width="8.625" style="397" hidden="1"/>
    <col min="4702" max="4707" width="14.875" style="397" hidden="1"/>
    <col min="4708" max="4709" width="15.875" style="397" hidden="1"/>
    <col min="4710" max="4715" width="16.125" style="397" hidden="1"/>
    <col min="4716" max="4716" width="6.125" style="397" hidden="1"/>
    <col min="4717" max="4717" width="3" style="397" hidden="1"/>
    <col min="4718" max="4957" width="8.625" style="397" hidden="1"/>
    <col min="4958" max="4963" width="14.875" style="397" hidden="1"/>
    <col min="4964" max="4965" width="15.875" style="397" hidden="1"/>
    <col min="4966" max="4971" width="16.125" style="397" hidden="1"/>
    <col min="4972" max="4972" width="6.125" style="397" hidden="1"/>
    <col min="4973" max="4973" width="3" style="397" hidden="1"/>
    <col min="4974" max="5213" width="8.625" style="397" hidden="1"/>
    <col min="5214" max="5219" width="14.875" style="397" hidden="1"/>
    <col min="5220" max="5221" width="15.875" style="397" hidden="1"/>
    <col min="5222" max="5227" width="16.125" style="397" hidden="1"/>
    <col min="5228" max="5228" width="6.125" style="397" hidden="1"/>
    <col min="5229" max="5229" width="3" style="397" hidden="1"/>
    <col min="5230" max="5469" width="8.625" style="397" hidden="1"/>
    <col min="5470" max="5475" width="14.875" style="397" hidden="1"/>
    <col min="5476" max="5477" width="15.875" style="397" hidden="1"/>
    <col min="5478" max="5483" width="16.125" style="397" hidden="1"/>
    <col min="5484" max="5484" width="6.125" style="397" hidden="1"/>
    <col min="5485" max="5485" width="3" style="397" hidden="1"/>
    <col min="5486" max="5725" width="8.625" style="397" hidden="1"/>
    <col min="5726" max="5731" width="14.875" style="397" hidden="1"/>
    <col min="5732" max="5733" width="15.875" style="397" hidden="1"/>
    <col min="5734" max="5739" width="16.125" style="397" hidden="1"/>
    <col min="5740" max="5740" width="6.125" style="397" hidden="1"/>
    <col min="5741" max="5741" width="3" style="397" hidden="1"/>
    <col min="5742" max="5981" width="8.625" style="397" hidden="1"/>
    <col min="5982" max="5987" width="14.875" style="397" hidden="1"/>
    <col min="5988" max="5989" width="15.875" style="397" hidden="1"/>
    <col min="5990" max="5995" width="16.125" style="397" hidden="1"/>
    <col min="5996" max="5996" width="6.125" style="397" hidden="1"/>
    <col min="5997" max="5997" width="3" style="397" hidden="1"/>
    <col min="5998" max="6237" width="8.625" style="397" hidden="1"/>
    <col min="6238" max="6243" width="14.875" style="397" hidden="1"/>
    <col min="6244" max="6245" width="15.875" style="397" hidden="1"/>
    <col min="6246" max="6251" width="16.125" style="397" hidden="1"/>
    <col min="6252" max="6252" width="6.125" style="397" hidden="1"/>
    <col min="6253" max="6253" width="3" style="397" hidden="1"/>
    <col min="6254" max="6493" width="8.625" style="397" hidden="1"/>
    <col min="6494" max="6499" width="14.875" style="397" hidden="1"/>
    <col min="6500" max="6501" width="15.875" style="397" hidden="1"/>
    <col min="6502" max="6507" width="16.125" style="397" hidden="1"/>
    <col min="6508" max="6508" width="6.125" style="397" hidden="1"/>
    <col min="6509" max="6509" width="3" style="397" hidden="1"/>
    <col min="6510" max="6749" width="8.625" style="397" hidden="1"/>
    <col min="6750" max="6755" width="14.875" style="397" hidden="1"/>
    <col min="6756" max="6757" width="15.875" style="397" hidden="1"/>
    <col min="6758" max="6763" width="16.125" style="397" hidden="1"/>
    <col min="6764" max="6764" width="6.125" style="397" hidden="1"/>
    <col min="6765" max="6765" width="3" style="397" hidden="1"/>
    <col min="6766" max="7005" width="8.625" style="397" hidden="1"/>
    <col min="7006" max="7011" width="14.875" style="397" hidden="1"/>
    <col min="7012" max="7013" width="15.875" style="397" hidden="1"/>
    <col min="7014" max="7019" width="16.125" style="397" hidden="1"/>
    <col min="7020" max="7020" width="6.125" style="397" hidden="1"/>
    <col min="7021" max="7021" width="3" style="397" hidden="1"/>
    <col min="7022" max="7261" width="8.625" style="397" hidden="1"/>
    <col min="7262" max="7267" width="14.875" style="397" hidden="1"/>
    <col min="7268" max="7269" width="15.875" style="397" hidden="1"/>
    <col min="7270" max="7275" width="16.125" style="397" hidden="1"/>
    <col min="7276" max="7276" width="6.125" style="397" hidden="1"/>
    <col min="7277" max="7277" width="3" style="397" hidden="1"/>
    <col min="7278" max="7517" width="8.625" style="397" hidden="1"/>
    <col min="7518" max="7523" width="14.875" style="397" hidden="1"/>
    <col min="7524" max="7525" width="15.875" style="397" hidden="1"/>
    <col min="7526" max="7531" width="16.125" style="397" hidden="1"/>
    <col min="7532" max="7532" width="6.125" style="397" hidden="1"/>
    <col min="7533" max="7533" width="3" style="397" hidden="1"/>
    <col min="7534" max="7773" width="8.625" style="397" hidden="1"/>
    <col min="7774" max="7779" width="14.875" style="397" hidden="1"/>
    <col min="7780" max="7781" width="15.875" style="397" hidden="1"/>
    <col min="7782" max="7787" width="16.125" style="397" hidden="1"/>
    <col min="7788" max="7788" width="6.125" style="397" hidden="1"/>
    <col min="7789" max="7789" width="3" style="397" hidden="1"/>
    <col min="7790" max="8029" width="8.625" style="397" hidden="1"/>
    <col min="8030" max="8035" width="14.875" style="397" hidden="1"/>
    <col min="8036" max="8037" width="15.875" style="397" hidden="1"/>
    <col min="8038" max="8043" width="16.125" style="397" hidden="1"/>
    <col min="8044" max="8044" width="6.125" style="397" hidden="1"/>
    <col min="8045" max="8045" width="3" style="397" hidden="1"/>
    <col min="8046" max="8285" width="8.625" style="397" hidden="1"/>
    <col min="8286" max="8291" width="14.875" style="397" hidden="1"/>
    <col min="8292" max="8293" width="15.875" style="397" hidden="1"/>
    <col min="8294" max="8299" width="16.125" style="397" hidden="1"/>
    <col min="8300" max="8300" width="6.125" style="397" hidden="1"/>
    <col min="8301" max="8301" width="3" style="397" hidden="1"/>
    <col min="8302" max="8541" width="8.625" style="397" hidden="1"/>
    <col min="8542" max="8547" width="14.875" style="397" hidden="1"/>
    <col min="8548" max="8549" width="15.875" style="397" hidden="1"/>
    <col min="8550" max="8555" width="16.125" style="397" hidden="1"/>
    <col min="8556" max="8556" width="6.125" style="397" hidden="1"/>
    <col min="8557" max="8557" width="3" style="397" hidden="1"/>
    <col min="8558" max="8797" width="8.625" style="397" hidden="1"/>
    <col min="8798" max="8803" width="14.875" style="397" hidden="1"/>
    <col min="8804" max="8805" width="15.875" style="397" hidden="1"/>
    <col min="8806" max="8811" width="16.125" style="397" hidden="1"/>
    <col min="8812" max="8812" width="6.125" style="397" hidden="1"/>
    <col min="8813" max="8813" width="3" style="397" hidden="1"/>
    <col min="8814" max="9053" width="8.625" style="397" hidden="1"/>
    <col min="9054" max="9059" width="14.875" style="397" hidden="1"/>
    <col min="9060" max="9061" width="15.875" style="397" hidden="1"/>
    <col min="9062" max="9067" width="16.125" style="397" hidden="1"/>
    <col min="9068" max="9068" width="6.125" style="397" hidden="1"/>
    <col min="9069" max="9069" width="3" style="397" hidden="1"/>
    <col min="9070" max="9309" width="8.625" style="397" hidden="1"/>
    <col min="9310" max="9315" width="14.875" style="397" hidden="1"/>
    <col min="9316" max="9317" width="15.875" style="397" hidden="1"/>
    <col min="9318" max="9323" width="16.125" style="397" hidden="1"/>
    <col min="9324" max="9324" width="6.125" style="397" hidden="1"/>
    <col min="9325" max="9325" width="3" style="397" hidden="1"/>
    <col min="9326" max="9565" width="8.625" style="397" hidden="1"/>
    <col min="9566" max="9571" width="14.875" style="397" hidden="1"/>
    <col min="9572" max="9573" width="15.875" style="397" hidden="1"/>
    <col min="9574" max="9579" width="16.125" style="397" hidden="1"/>
    <col min="9580" max="9580" width="6.125" style="397" hidden="1"/>
    <col min="9581" max="9581" width="3" style="397" hidden="1"/>
    <col min="9582" max="9821" width="8.625" style="397" hidden="1"/>
    <col min="9822" max="9827" width="14.875" style="397" hidden="1"/>
    <col min="9828" max="9829" width="15.875" style="397" hidden="1"/>
    <col min="9830" max="9835" width="16.125" style="397" hidden="1"/>
    <col min="9836" max="9836" width="6.125" style="397" hidden="1"/>
    <col min="9837" max="9837" width="3" style="397" hidden="1"/>
    <col min="9838" max="10077" width="8.625" style="397" hidden="1"/>
    <col min="10078" max="10083" width="14.875" style="397" hidden="1"/>
    <col min="10084" max="10085" width="15.875" style="397" hidden="1"/>
    <col min="10086" max="10091" width="16.125" style="397" hidden="1"/>
    <col min="10092" max="10092" width="6.125" style="397" hidden="1"/>
    <col min="10093" max="10093" width="3" style="397" hidden="1"/>
    <col min="10094" max="10333" width="8.625" style="397" hidden="1"/>
    <col min="10334" max="10339" width="14.875" style="397" hidden="1"/>
    <col min="10340" max="10341" width="15.875" style="397" hidden="1"/>
    <col min="10342" max="10347" width="16.125" style="397" hidden="1"/>
    <col min="10348" max="10348" width="6.125" style="397" hidden="1"/>
    <col min="10349" max="10349" width="3" style="397" hidden="1"/>
    <col min="10350" max="10589" width="8.625" style="397" hidden="1"/>
    <col min="10590" max="10595" width="14.875" style="397" hidden="1"/>
    <col min="10596" max="10597" width="15.875" style="397" hidden="1"/>
    <col min="10598" max="10603" width="16.125" style="397" hidden="1"/>
    <col min="10604" max="10604" width="6.125" style="397" hidden="1"/>
    <col min="10605" max="10605" width="3" style="397" hidden="1"/>
    <col min="10606" max="10845" width="8.625" style="397" hidden="1"/>
    <col min="10846" max="10851" width="14.875" style="397" hidden="1"/>
    <col min="10852" max="10853" width="15.875" style="397" hidden="1"/>
    <col min="10854" max="10859" width="16.125" style="397" hidden="1"/>
    <col min="10860" max="10860" width="6.125" style="397" hidden="1"/>
    <col min="10861" max="10861" width="3" style="397" hidden="1"/>
    <col min="10862" max="11101" width="8.625" style="397" hidden="1"/>
    <col min="11102" max="11107" width="14.875" style="397" hidden="1"/>
    <col min="11108" max="11109" width="15.875" style="397" hidden="1"/>
    <col min="11110" max="11115" width="16.125" style="397" hidden="1"/>
    <col min="11116" max="11116" width="6.125" style="397" hidden="1"/>
    <col min="11117" max="11117" width="3" style="397" hidden="1"/>
    <col min="11118" max="11357" width="8.625" style="397" hidden="1"/>
    <col min="11358" max="11363" width="14.875" style="397" hidden="1"/>
    <col min="11364" max="11365" width="15.875" style="397" hidden="1"/>
    <col min="11366" max="11371" width="16.125" style="397" hidden="1"/>
    <col min="11372" max="11372" width="6.125" style="397" hidden="1"/>
    <col min="11373" max="11373" width="3" style="397" hidden="1"/>
    <col min="11374" max="11613" width="8.625" style="397" hidden="1"/>
    <col min="11614" max="11619" width="14.875" style="397" hidden="1"/>
    <col min="11620" max="11621" width="15.875" style="397" hidden="1"/>
    <col min="11622" max="11627" width="16.125" style="397" hidden="1"/>
    <col min="11628" max="11628" width="6.125" style="397" hidden="1"/>
    <col min="11629" max="11629" width="3" style="397" hidden="1"/>
    <col min="11630" max="11869" width="8.625" style="397" hidden="1"/>
    <col min="11870" max="11875" width="14.875" style="397" hidden="1"/>
    <col min="11876" max="11877" width="15.875" style="397" hidden="1"/>
    <col min="11878" max="11883" width="16.125" style="397" hidden="1"/>
    <col min="11884" max="11884" width="6.125" style="397" hidden="1"/>
    <col min="11885" max="11885" width="3" style="397" hidden="1"/>
    <col min="11886" max="12125" width="8.625" style="397" hidden="1"/>
    <col min="12126" max="12131" width="14.875" style="397" hidden="1"/>
    <col min="12132" max="12133" width="15.875" style="397" hidden="1"/>
    <col min="12134" max="12139" width="16.125" style="397" hidden="1"/>
    <col min="12140" max="12140" width="6.125" style="397" hidden="1"/>
    <col min="12141" max="12141" width="3" style="397" hidden="1"/>
    <col min="12142" max="12381" width="8.625" style="397" hidden="1"/>
    <col min="12382" max="12387" width="14.875" style="397" hidden="1"/>
    <col min="12388" max="12389" width="15.875" style="397" hidden="1"/>
    <col min="12390" max="12395" width="16.125" style="397" hidden="1"/>
    <col min="12396" max="12396" width="6.125" style="397" hidden="1"/>
    <col min="12397" max="12397" width="3" style="397" hidden="1"/>
    <col min="12398" max="12637" width="8.625" style="397" hidden="1"/>
    <col min="12638" max="12643" width="14.875" style="397" hidden="1"/>
    <col min="12644" max="12645" width="15.875" style="397" hidden="1"/>
    <col min="12646" max="12651" width="16.125" style="397" hidden="1"/>
    <col min="12652" max="12652" width="6.125" style="397" hidden="1"/>
    <col min="12653" max="12653" width="3" style="397" hidden="1"/>
    <col min="12654" max="12893" width="8.625" style="397" hidden="1"/>
    <col min="12894" max="12899" width="14.875" style="397" hidden="1"/>
    <col min="12900" max="12901" width="15.875" style="397" hidden="1"/>
    <col min="12902" max="12907" width="16.125" style="397" hidden="1"/>
    <col min="12908" max="12908" width="6.125" style="397" hidden="1"/>
    <col min="12909" max="12909" width="3" style="397" hidden="1"/>
    <col min="12910" max="13149" width="8.625" style="397" hidden="1"/>
    <col min="13150" max="13155" width="14.875" style="397" hidden="1"/>
    <col min="13156" max="13157" width="15.875" style="397" hidden="1"/>
    <col min="13158" max="13163" width="16.125" style="397" hidden="1"/>
    <col min="13164" max="13164" width="6.125" style="397" hidden="1"/>
    <col min="13165" max="13165" width="3" style="397" hidden="1"/>
    <col min="13166" max="13405" width="8.625" style="397" hidden="1"/>
    <col min="13406" max="13411" width="14.875" style="397" hidden="1"/>
    <col min="13412" max="13413" width="15.875" style="397" hidden="1"/>
    <col min="13414" max="13419" width="16.125" style="397" hidden="1"/>
    <col min="13420" max="13420" width="6.125" style="397" hidden="1"/>
    <col min="13421" max="13421" width="3" style="397" hidden="1"/>
    <col min="13422" max="13661" width="8.625" style="397" hidden="1"/>
    <col min="13662" max="13667" width="14.875" style="397" hidden="1"/>
    <col min="13668" max="13669" width="15.875" style="397" hidden="1"/>
    <col min="13670" max="13675" width="16.125" style="397" hidden="1"/>
    <col min="13676" max="13676" width="6.125" style="397" hidden="1"/>
    <col min="13677" max="13677" width="3" style="397" hidden="1"/>
    <col min="13678" max="13917" width="8.625" style="397" hidden="1"/>
    <col min="13918" max="13923" width="14.875" style="397" hidden="1"/>
    <col min="13924" max="13925" width="15.875" style="397" hidden="1"/>
    <col min="13926" max="13931" width="16.125" style="397" hidden="1"/>
    <col min="13932" max="13932" width="6.125" style="397" hidden="1"/>
    <col min="13933" max="13933" width="3" style="397" hidden="1"/>
    <col min="13934" max="14173" width="8.625" style="397" hidden="1"/>
    <col min="14174" max="14179" width="14.875" style="397" hidden="1"/>
    <col min="14180" max="14181" width="15.875" style="397" hidden="1"/>
    <col min="14182" max="14187" width="16.125" style="397" hidden="1"/>
    <col min="14188" max="14188" width="6.125" style="397" hidden="1"/>
    <col min="14189" max="14189" width="3" style="397" hidden="1"/>
    <col min="14190" max="14429" width="8.625" style="397" hidden="1"/>
    <col min="14430" max="14435" width="14.875" style="397" hidden="1"/>
    <col min="14436" max="14437" width="15.875" style="397" hidden="1"/>
    <col min="14438" max="14443" width="16.125" style="397" hidden="1"/>
    <col min="14444" max="14444" width="6.125" style="397" hidden="1"/>
    <col min="14445" max="14445" width="3" style="397" hidden="1"/>
    <col min="14446" max="14685" width="8.625" style="397" hidden="1"/>
    <col min="14686" max="14691" width="14.875" style="397" hidden="1"/>
    <col min="14692" max="14693" width="15.875" style="397" hidden="1"/>
    <col min="14694" max="14699" width="16.125" style="397" hidden="1"/>
    <col min="14700" max="14700" width="6.125" style="397" hidden="1"/>
    <col min="14701" max="14701" width="3" style="397" hidden="1"/>
    <col min="14702" max="14941" width="8.625" style="397" hidden="1"/>
    <col min="14942" max="14947" width="14.875" style="397" hidden="1"/>
    <col min="14948" max="14949" width="15.875" style="397" hidden="1"/>
    <col min="14950" max="14955" width="16.125" style="397" hidden="1"/>
    <col min="14956" max="14956" width="6.125" style="397" hidden="1"/>
    <col min="14957" max="14957" width="3" style="397" hidden="1"/>
    <col min="14958" max="15197" width="8.625" style="397" hidden="1"/>
    <col min="15198" max="15203" width="14.875" style="397" hidden="1"/>
    <col min="15204" max="15205" width="15.875" style="397" hidden="1"/>
    <col min="15206" max="15211" width="16.125" style="397" hidden="1"/>
    <col min="15212" max="15212" width="6.125" style="397" hidden="1"/>
    <col min="15213" max="15213" width="3" style="397" hidden="1"/>
    <col min="15214" max="15453" width="8.625" style="397" hidden="1"/>
    <col min="15454" max="15459" width="14.875" style="397" hidden="1"/>
    <col min="15460" max="15461" width="15.875" style="397" hidden="1"/>
    <col min="15462" max="15467" width="16.125" style="397" hidden="1"/>
    <col min="15468" max="15468" width="6.125" style="397" hidden="1"/>
    <col min="15469" max="15469" width="3" style="397" hidden="1"/>
    <col min="15470" max="15709" width="8.625" style="397" hidden="1"/>
    <col min="15710" max="15715" width="14.875" style="397" hidden="1"/>
    <col min="15716" max="15717" width="15.875" style="397" hidden="1"/>
    <col min="15718" max="15723" width="16.125" style="397" hidden="1"/>
    <col min="15724" max="15724" width="6.125" style="397" hidden="1"/>
    <col min="15725" max="15725" width="3" style="397" hidden="1"/>
    <col min="15726" max="15965" width="8.625" style="397" hidden="1"/>
    <col min="15966" max="15971" width="14.875" style="397" hidden="1"/>
    <col min="15972" max="15973" width="15.875" style="397" hidden="1"/>
    <col min="15974" max="15979" width="16.125" style="397" hidden="1"/>
    <col min="15980" max="15980" width="6.125" style="397" hidden="1"/>
    <col min="15981" max="15981" width="3" style="397" hidden="1"/>
    <col min="15982" max="16221" width="8.625" style="397" hidden="1"/>
    <col min="16222" max="16227" width="14.875" style="397" hidden="1"/>
    <col min="16228" max="16229" width="15.875" style="397" hidden="1"/>
    <col min="16230" max="16235" width="16.125" style="397" hidden="1"/>
    <col min="16236" max="16236" width="6.125" style="397" hidden="1"/>
    <col min="16237" max="16237" width="3" style="397" hidden="1"/>
    <col min="16238" max="16384" width="8.625" style="397" hidden="1"/>
  </cols>
  <sheetData>
    <row r="1" spans="1:143" ht="42.75" customHeight="1" x14ac:dyDescent="0.15">
      <c r="A1" s="395"/>
      <c r="B1" s="396"/>
      <c r="DD1" s="397"/>
      <c r="DE1" s="397"/>
    </row>
    <row r="2" spans="1:143" ht="25.5" customHeight="1" x14ac:dyDescent="0.15">
      <c r="A2" s="398"/>
      <c r="C2" s="398"/>
      <c r="O2" s="398"/>
      <c r="P2" s="398"/>
      <c r="Q2" s="398"/>
      <c r="R2" s="398"/>
      <c r="S2" s="398"/>
      <c r="T2" s="398"/>
      <c r="U2" s="398"/>
      <c r="V2" s="398"/>
      <c r="W2" s="398"/>
      <c r="X2" s="398"/>
      <c r="Y2" s="398"/>
      <c r="Z2" s="398"/>
      <c r="AA2" s="398"/>
      <c r="AB2" s="398"/>
      <c r="AC2" s="398"/>
      <c r="AD2" s="398"/>
      <c r="AE2" s="398"/>
      <c r="AF2" s="398"/>
      <c r="AG2" s="398"/>
      <c r="AH2" s="398"/>
      <c r="AI2" s="398"/>
      <c r="AU2" s="398"/>
      <c r="BG2" s="398"/>
      <c r="BS2" s="398"/>
      <c r="CE2" s="398"/>
      <c r="CQ2" s="398"/>
      <c r="DD2" s="397"/>
      <c r="DE2" s="397"/>
    </row>
    <row r="3" spans="1:143" ht="25.5" customHeight="1" x14ac:dyDescent="0.15">
      <c r="A3" s="398"/>
      <c r="C3" s="398"/>
      <c r="O3" s="398"/>
      <c r="P3" s="398"/>
      <c r="Q3" s="398"/>
      <c r="R3" s="398"/>
      <c r="S3" s="398"/>
      <c r="T3" s="398"/>
      <c r="U3" s="398"/>
      <c r="V3" s="398"/>
      <c r="W3" s="398"/>
      <c r="X3" s="398"/>
      <c r="Y3" s="398"/>
      <c r="Z3" s="398"/>
      <c r="AA3" s="398"/>
      <c r="AB3" s="398"/>
      <c r="AC3" s="398"/>
      <c r="AD3" s="398"/>
      <c r="AE3" s="398"/>
      <c r="AF3" s="398"/>
      <c r="AG3" s="398"/>
      <c r="AH3" s="398"/>
      <c r="AI3" s="398"/>
      <c r="AU3" s="398"/>
      <c r="BG3" s="398"/>
      <c r="BS3" s="398"/>
      <c r="CE3" s="398"/>
      <c r="CQ3" s="398"/>
      <c r="DD3" s="397"/>
      <c r="DE3" s="397"/>
    </row>
    <row r="4" spans="1:143" s="289" customFormat="1" x14ac:dyDescent="0.15">
      <c r="A4" s="398"/>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398"/>
      <c r="BS4" s="398"/>
      <c r="BT4" s="398"/>
      <c r="BU4" s="398"/>
      <c r="BV4" s="398"/>
      <c r="BW4" s="398"/>
      <c r="BX4" s="398"/>
      <c r="BY4" s="398"/>
      <c r="BZ4" s="398"/>
      <c r="CA4" s="398"/>
      <c r="CB4" s="398"/>
      <c r="CC4" s="398"/>
      <c r="CD4" s="398"/>
      <c r="CE4" s="398"/>
      <c r="CF4" s="398"/>
      <c r="CG4" s="398"/>
      <c r="CH4" s="398"/>
      <c r="CI4" s="398"/>
      <c r="CJ4" s="398"/>
      <c r="CK4" s="398"/>
      <c r="CL4" s="398"/>
      <c r="CM4" s="398"/>
      <c r="CN4" s="398"/>
      <c r="CO4" s="398"/>
      <c r="CP4" s="398"/>
      <c r="CQ4" s="398"/>
      <c r="CR4" s="398"/>
      <c r="CS4" s="398"/>
      <c r="CT4" s="398"/>
      <c r="CU4" s="398"/>
      <c r="CV4" s="398"/>
      <c r="CW4" s="398"/>
      <c r="CX4" s="398"/>
      <c r="CY4" s="398"/>
      <c r="CZ4" s="398"/>
      <c r="DA4" s="398"/>
      <c r="DB4" s="398"/>
      <c r="DC4" s="398"/>
      <c r="DD4" s="398"/>
      <c r="DE4" s="398"/>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98"/>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98"/>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98"/>
      <c r="CD6" s="398"/>
      <c r="CE6" s="398"/>
      <c r="CF6" s="398"/>
      <c r="CG6" s="398"/>
      <c r="CH6" s="398"/>
      <c r="CI6" s="398"/>
      <c r="CJ6" s="398"/>
      <c r="CK6" s="398"/>
      <c r="CL6" s="398"/>
      <c r="CM6" s="398"/>
      <c r="CN6" s="398"/>
      <c r="CO6" s="398"/>
      <c r="CP6" s="398"/>
      <c r="CQ6" s="398"/>
      <c r="CR6" s="398"/>
      <c r="CS6" s="398"/>
      <c r="CT6" s="398"/>
      <c r="CU6" s="398"/>
      <c r="CV6" s="398"/>
      <c r="CW6" s="398"/>
      <c r="CX6" s="398"/>
      <c r="CY6" s="398"/>
      <c r="CZ6" s="398"/>
      <c r="DA6" s="398"/>
      <c r="DB6" s="398"/>
      <c r="DC6" s="398"/>
      <c r="DD6" s="398"/>
      <c r="DE6" s="398"/>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98"/>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398"/>
      <c r="AZ7" s="398"/>
      <c r="BA7" s="398"/>
      <c r="BB7" s="398"/>
      <c r="BC7" s="398"/>
      <c r="BD7" s="398"/>
      <c r="BE7" s="398"/>
      <c r="BF7" s="398"/>
      <c r="BG7" s="398"/>
      <c r="BH7" s="398"/>
      <c r="BI7" s="398"/>
      <c r="BJ7" s="398"/>
      <c r="BK7" s="398"/>
      <c r="BL7" s="398"/>
      <c r="BM7" s="398"/>
      <c r="BN7" s="398"/>
      <c r="BO7" s="398"/>
      <c r="BP7" s="398"/>
      <c r="BQ7" s="398"/>
      <c r="BR7" s="398"/>
      <c r="BS7" s="398"/>
      <c r="BT7" s="398"/>
      <c r="BU7" s="398"/>
      <c r="BV7" s="398"/>
      <c r="BW7" s="398"/>
      <c r="BX7" s="398"/>
      <c r="BY7" s="398"/>
      <c r="BZ7" s="398"/>
      <c r="CA7" s="398"/>
      <c r="CB7" s="398"/>
      <c r="CC7" s="398"/>
      <c r="CD7" s="398"/>
      <c r="CE7" s="398"/>
      <c r="CF7" s="398"/>
      <c r="CG7" s="398"/>
      <c r="CH7" s="398"/>
      <c r="CI7" s="398"/>
      <c r="CJ7" s="398"/>
      <c r="CK7" s="398"/>
      <c r="CL7" s="398"/>
      <c r="CM7" s="398"/>
      <c r="CN7" s="398"/>
      <c r="CO7" s="398"/>
      <c r="CP7" s="398"/>
      <c r="CQ7" s="398"/>
      <c r="CR7" s="398"/>
      <c r="CS7" s="398"/>
      <c r="CT7" s="398"/>
      <c r="CU7" s="398"/>
      <c r="CV7" s="398"/>
      <c r="CW7" s="398"/>
      <c r="CX7" s="398"/>
      <c r="CY7" s="398"/>
      <c r="CZ7" s="398"/>
      <c r="DA7" s="398"/>
      <c r="DB7" s="398"/>
      <c r="DC7" s="398"/>
      <c r="DD7" s="398"/>
      <c r="DE7" s="398"/>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98"/>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c r="BU8" s="398"/>
      <c r="BV8" s="398"/>
      <c r="BW8" s="398"/>
      <c r="BX8" s="398"/>
      <c r="BY8" s="398"/>
      <c r="BZ8" s="398"/>
      <c r="CA8" s="398"/>
      <c r="CB8" s="398"/>
      <c r="CC8" s="398"/>
      <c r="CD8" s="398"/>
      <c r="CE8" s="398"/>
      <c r="CF8" s="398"/>
      <c r="CG8" s="398"/>
      <c r="CH8" s="398"/>
      <c r="CI8" s="398"/>
      <c r="CJ8" s="398"/>
      <c r="CK8" s="398"/>
      <c r="CL8" s="398"/>
      <c r="CM8" s="398"/>
      <c r="CN8" s="398"/>
      <c r="CO8" s="398"/>
      <c r="CP8" s="398"/>
      <c r="CQ8" s="398"/>
      <c r="CR8" s="398"/>
      <c r="CS8" s="398"/>
      <c r="CT8" s="398"/>
      <c r="CU8" s="398"/>
      <c r="CV8" s="398"/>
      <c r="CW8" s="398"/>
      <c r="CX8" s="398"/>
      <c r="CY8" s="398"/>
      <c r="CZ8" s="398"/>
      <c r="DA8" s="398"/>
      <c r="DB8" s="398"/>
      <c r="DC8" s="398"/>
      <c r="DD8" s="398"/>
      <c r="DE8" s="398"/>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98"/>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8"/>
      <c r="AZ9" s="398"/>
      <c r="BA9" s="398"/>
      <c r="BB9" s="398"/>
      <c r="BC9" s="398"/>
      <c r="BD9" s="398"/>
      <c r="BE9" s="398"/>
      <c r="BF9" s="398"/>
      <c r="BG9" s="398"/>
      <c r="BH9" s="398"/>
      <c r="BI9" s="398"/>
      <c r="BJ9" s="398"/>
      <c r="BK9" s="398"/>
      <c r="BL9" s="398"/>
      <c r="BM9" s="398"/>
      <c r="BN9" s="398"/>
      <c r="BO9" s="398"/>
      <c r="BP9" s="398"/>
      <c r="BQ9" s="398"/>
      <c r="BR9" s="398"/>
      <c r="BS9" s="398"/>
      <c r="BT9" s="398"/>
      <c r="BU9" s="398"/>
      <c r="BV9" s="398"/>
      <c r="BW9" s="398"/>
      <c r="BX9" s="398"/>
      <c r="BY9" s="398"/>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398"/>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98"/>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8"/>
      <c r="BR10" s="398"/>
      <c r="BS10" s="398"/>
      <c r="BT10" s="398"/>
      <c r="BU10" s="398"/>
      <c r="BV10" s="398"/>
      <c r="BW10" s="398"/>
      <c r="BX10" s="398"/>
      <c r="BY10" s="398"/>
      <c r="BZ10" s="398"/>
      <c r="CA10" s="398"/>
      <c r="CB10" s="398"/>
      <c r="CC10" s="398"/>
      <c r="CD10" s="398"/>
      <c r="CE10" s="398"/>
      <c r="CF10" s="398"/>
      <c r="CG10" s="398"/>
      <c r="CH10" s="398"/>
      <c r="CI10" s="398"/>
      <c r="CJ10" s="398"/>
      <c r="CK10" s="398"/>
      <c r="CL10" s="398"/>
      <c r="CM10" s="398"/>
      <c r="CN10" s="398"/>
      <c r="CO10" s="398"/>
      <c r="CP10" s="398"/>
      <c r="CQ10" s="398"/>
      <c r="CR10" s="398"/>
      <c r="CS10" s="398"/>
      <c r="CT10" s="398"/>
      <c r="CU10" s="398"/>
      <c r="CV10" s="398"/>
      <c r="CW10" s="398"/>
      <c r="CX10" s="398"/>
      <c r="CY10" s="398"/>
      <c r="CZ10" s="398"/>
      <c r="DA10" s="398"/>
      <c r="DB10" s="398"/>
      <c r="DC10" s="398"/>
      <c r="DD10" s="398"/>
      <c r="DE10" s="398"/>
      <c r="DF10" s="290"/>
      <c r="DG10" s="290"/>
      <c r="DH10" s="290"/>
      <c r="DI10" s="290"/>
      <c r="DJ10" s="290"/>
      <c r="DK10" s="290"/>
      <c r="DL10" s="290"/>
      <c r="DM10" s="290"/>
      <c r="DN10" s="290"/>
      <c r="DO10" s="290"/>
      <c r="DP10" s="290"/>
      <c r="DQ10" s="290"/>
      <c r="DR10" s="290"/>
      <c r="DS10" s="290"/>
      <c r="DT10" s="290"/>
      <c r="DU10" s="290"/>
      <c r="DV10" s="290"/>
      <c r="DW10" s="290"/>
      <c r="EM10" s="289" t="s">
        <v>604</v>
      </c>
    </row>
    <row r="11" spans="1:143" s="289" customFormat="1" x14ac:dyDescent="0.15">
      <c r="A11" s="398"/>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8"/>
      <c r="CS11" s="398"/>
      <c r="CT11" s="398"/>
      <c r="CU11" s="398"/>
      <c r="CV11" s="398"/>
      <c r="CW11" s="398"/>
      <c r="CX11" s="398"/>
      <c r="CY11" s="398"/>
      <c r="CZ11" s="398"/>
      <c r="DA11" s="398"/>
      <c r="DB11" s="398"/>
      <c r="DC11" s="398"/>
      <c r="DD11" s="398"/>
      <c r="DE11" s="398"/>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98"/>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8"/>
      <c r="CL12" s="398"/>
      <c r="CM12" s="398"/>
      <c r="CN12" s="398"/>
      <c r="CO12" s="398"/>
      <c r="CP12" s="398"/>
      <c r="CQ12" s="398"/>
      <c r="CR12" s="398"/>
      <c r="CS12" s="398"/>
      <c r="CT12" s="398"/>
      <c r="CU12" s="398"/>
      <c r="CV12" s="398"/>
      <c r="CW12" s="398"/>
      <c r="CX12" s="398"/>
      <c r="CY12" s="398"/>
      <c r="CZ12" s="398"/>
      <c r="DA12" s="398"/>
      <c r="DB12" s="398"/>
      <c r="DC12" s="398"/>
      <c r="DD12" s="398"/>
      <c r="DE12" s="398"/>
      <c r="DF12" s="290"/>
      <c r="DG12" s="290"/>
      <c r="DH12" s="290"/>
      <c r="DI12" s="290"/>
      <c r="DJ12" s="290"/>
      <c r="DK12" s="290"/>
      <c r="DL12" s="290"/>
      <c r="DM12" s="290"/>
      <c r="DN12" s="290"/>
      <c r="DO12" s="290"/>
      <c r="DP12" s="290"/>
      <c r="DQ12" s="290"/>
      <c r="DR12" s="290"/>
      <c r="DS12" s="290"/>
      <c r="DT12" s="290"/>
      <c r="DU12" s="290"/>
      <c r="DV12" s="290"/>
      <c r="DW12" s="290"/>
      <c r="EM12" s="289" t="s">
        <v>604</v>
      </c>
    </row>
    <row r="13" spans="1:143" s="289" customFormat="1" x14ac:dyDescent="0.15">
      <c r="A13" s="398"/>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398"/>
      <c r="CO13" s="398"/>
      <c r="CP13" s="398"/>
      <c r="CQ13" s="398"/>
      <c r="CR13" s="398"/>
      <c r="CS13" s="398"/>
      <c r="CT13" s="398"/>
      <c r="CU13" s="398"/>
      <c r="CV13" s="398"/>
      <c r="CW13" s="398"/>
      <c r="CX13" s="398"/>
      <c r="CY13" s="398"/>
      <c r="CZ13" s="398"/>
      <c r="DA13" s="398"/>
      <c r="DB13" s="398"/>
      <c r="DC13" s="398"/>
      <c r="DD13" s="398"/>
      <c r="DE13" s="398"/>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98"/>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398"/>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97"/>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c r="BW15" s="398"/>
      <c r="BX15" s="398"/>
      <c r="BY15" s="398"/>
      <c r="BZ15" s="398"/>
      <c r="CA15" s="398"/>
      <c r="CB15" s="398"/>
      <c r="CC15" s="398"/>
      <c r="CD15" s="398"/>
      <c r="CE15" s="398"/>
      <c r="CF15" s="398"/>
      <c r="CG15" s="398"/>
      <c r="CH15" s="398"/>
      <c r="CI15" s="398"/>
      <c r="CJ15" s="398"/>
      <c r="CK15" s="398"/>
      <c r="CL15" s="398"/>
      <c r="CM15" s="398"/>
      <c r="CN15" s="398"/>
      <c r="CO15" s="398"/>
      <c r="CP15" s="398"/>
      <c r="CQ15" s="398"/>
      <c r="CR15" s="398"/>
      <c r="CS15" s="398"/>
      <c r="CT15" s="398"/>
      <c r="CU15" s="398"/>
      <c r="CV15" s="398"/>
      <c r="CW15" s="398"/>
      <c r="CX15" s="398"/>
      <c r="CY15" s="398"/>
      <c r="CZ15" s="398"/>
      <c r="DA15" s="398"/>
      <c r="DB15" s="398"/>
      <c r="DC15" s="398"/>
      <c r="DD15" s="398"/>
      <c r="DE15" s="398"/>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97"/>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398"/>
      <c r="BU16" s="398"/>
      <c r="BV16" s="398"/>
      <c r="BW16" s="398"/>
      <c r="BX16" s="398"/>
      <c r="BY16" s="398"/>
      <c r="BZ16" s="398"/>
      <c r="CA16" s="398"/>
      <c r="CB16" s="398"/>
      <c r="CC16" s="398"/>
      <c r="CD16" s="398"/>
      <c r="CE16" s="398"/>
      <c r="CF16" s="398"/>
      <c r="CG16" s="398"/>
      <c r="CH16" s="398"/>
      <c r="CI16" s="398"/>
      <c r="CJ16" s="398"/>
      <c r="CK16" s="398"/>
      <c r="CL16" s="398"/>
      <c r="CM16" s="398"/>
      <c r="CN16" s="398"/>
      <c r="CO16" s="398"/>
      <c r="CP16" s="398"/>
      <c r="CQ16" s="398"/>
      <c r="CR16" s="398"/>
      <c r="CS16" s="398"/>
      <c r="CT16" s="398"/>
      <c r="CU16" s="398"/>
      <c r="CV16" s="398"/>
      <c r="CW16" s="398"/>
      <c r="CX16" s="398"/>
      <c r="CY16" s="398"/>
      <c r="CZ16" s="398"/>
      <c r="DA16" s="398"/>
      <c r="DB16" s="398"/>
      <c r="DC16" s="398"/>
      <c r="DD16" s="398"/>
      <c r="DE16" s="398"/>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97"/>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398"/>
      <c r="CG17" s="398"/>
      <c r="CH17" s="398"/>
      <c r="CI17" s="398"/>
      <c r="CJ17" s="398"/>
      <c r="CK17" s="398"/>
      <c r="CL17" s="398"/>
      <c r="CM17" s="398"/>
      <c r="CN17" s="398"/>
      <c r="CO17" s="398"/>
      <c r="CP17" s="398"/>
      <c r="CQ17" s="398"/>
      <c r="CR17" s="398"/>
      <c r="CS17" s="398"/>
      <c r="CT17" s="398"/>
      <c r="CU17" s="398"/>
      <c r="CV17" s="398"/>
      <c r="CW17" s="398"/>
      <c r="CX17" s="398"/>
      <c r="CY17" s="398"/>
      <c r="CZ17" s="398"/>
      <c r="DA17" s="398"/>
      <c r="DB17" s="398"/>
      <c r="DC17" s="398"/>
      <c r="DD17" s="398"/>
      <c r="DE17" s="398"/>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97"/>
      <c r="B18" s="398"/>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398"/>
      <c r="BX18" s="398"/>
      <c r="BY18" s="398"/>
      <c r="BZ18" s="398"/>
      <c r="CA18" s="398"/>
      <c r="CB18" s="398"/>
      <c r="CC18" s="398"/>
      <c r="CD18" s="398"/>
      <c r="CE18" s="398"/>
      <c r="CF18" s="398"/>
      <c r="CG18" s="398"/>
      <c r="CH18" s="398"/>
      <c r="CI18" s="398"/>
      <c r="CJ18" s="398"/>
      <c r="CK18" s="398"/>
      <c r="CL18" s="398"/>
      <c r="CM18" s="398"/>
      <c r="CN18" s="398"/>
      <c r="CO18" s="398"/>
      <c r="CP18" s="398"/>
      <c r="CQ18" s="398"/>
      <c r="CR18" s="398"/>
      <c r="CS18" s="398"/>
      <c r="CT18" s="398"/>
      <c r="CU18" s="398"/>
      <c r="CV18" s="398"/>
      <c r="CW18" s="398"/>
      <c r="CX18" s="398"/>
      <c r="CY18" s="398"/>
      <c r="CZ18" s="398"/>
      <c r="DA18" s="398"/>
      <c r="DB18" s="398"/>
      <c r="DC18" s="398"/>
      <c r="DD18" s="398"/>
      <c r="DE18" s="398"/>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97"/>
      <c r="DE19" s="397"/>
    </row>
    <row r="20" spans="1:351" x14ac:dyDescent="0.15">
      <c r="DD20" s="397"/>
      <c r="DE20" s="397"/>
    </row>
    <row r="21" spans="1:351" ht="17.25" x14ac:dyDescent="0.15">
      <c r="B21" s="399"/>
      <c r="C21" s="400"/>
      <c r="D21" s="400"/>
      <c r="E21" s="400"/>
      <c r="F21" s="400"/>
      <c r="G21" s="400"/>
      <c r="H21" s="400"/>
      <c r="I21" s="400"/>
      <c r="J21" s="400"/>
      <c r="K21" s="400"/>
      <c r="L21" s="400"/>
      <c r="M21" s="400"/>
      <c r="N21" s="401"/>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1"/>
      <c r="AU21" s="400"/>
      <c r="AV21" s="400"/>
      <c r="AW21" s="400"/>
      <c r="AX21" s="400"/>
      <c r="AY21" s="400"/>
      <c r="AZ21" s="400"/>
      <c r="BA21" s="400"/>
      <c r="BB21" s="400"/>
      <c r="BC21" s="400"/>
      <c r="BD21" s="400"/>
      <c r="BE21" s="400"/>
      <c r="BF21" s="401"/>
      <c r="BG21" s="400"/>
      <c r="BH21" s="400"/>
      <c r="BI21" s="400"/>
      <c r="BJ21" s="400"/>
      <c r="BK21" s="400"/>
      <c r="BL21" s="400"/>
      <c r="BM21" s="400"/>
      <c r="BN21" s="400"/>
      <c r="BO21" s="400"/>
      <c r="BP21" s="400"/>
      <c r="BQ21" s="400"/>
      <c r="BR21" s="401"/>
      <c r="BS21" s="400"/>
      <c r="BT21" s="400"/>
      <c r="BU21" s="400"/>
      <c r="BV21" s="400"/>
      <c r="BW21" s="400"/>
      <c r="BX21" s="400"/>
      <c r="BY21" s="400"/>
      <c r="BZ21" s="400"/>
      <c r="CA21" s="400"/>
      <c r="CB21" s="400"/>
      <c r="CC21" s="400"/>
      <c r="CD21" s="401"/>
      <c r="CE21" s="400"/>
      <c r="CF21" s="400"/>
      <c r="CG21" s="400"/>
      <c r="CH21" s="400"/>
      <c r="CI21" s="400"/>
      <c r="CJ21" s="400"/>
      <c r="CK21" s="400"/>
      <c r="CL21" s="400"/>
      <c r="CM21" s="400"/>
      <c r="CN21" s="400"/>
      <c r="CO21" s="400"/>
      <c r="CP21" s="401"/>
      <c r="CQ21" s="400"/>
      <c r="CR21" s="400"/>
      <c r="CS21" s="400"/>
      <c r="CT21" s="400"/>
      <c r="CU21" s="400"/>
      <c r="CV21" s="400"/>
      <c r="CW21" s="400"/>
      <c r="CX21" s="400"/>
      <c r="CY21" s="400"/>
      <c r="CZ21" s="400"/>
      <c r="DA21" s="400"/>
      <c r="DB21" s="401"/>
      <c r="DC21" s="400"/>
      <c r="DD21" s="402"/>
      <c r="DE21" s="397"/>
      <c r="MM21" s="403"/>
    </row>
    <row r="22" spans="1:351" ht="17.25" x14ac:dyDescent="0.15">
      <c r="B22" s="404"/>
      <c r="MM22" s="403"/>
    </row>
    <row r="23" spans="1:351" x14ac:dyDescent="0.15">
      <c r="B23" s="404"/>
    </row>
    <row r="24" spans="1:351" x14ac:dyDescent="0.15">
      <c r="B24" s="404"/>
    </row>
    <row r="25" spans="1:351" x14ac:dyDescent="0.15">
      <c r="B25" s="404"/>
    </row>
    <row r="26" spans="1:351" x14ac:dyDescent="0.15">
      <c r="B26" s="404"/>
    </row>
    <row r="27" spans="1:351" x14ac:dyDescent="0.15">
      <c r="B27" s="404"/>
    </row>
    <row r="28" spans="1:351" x14ac:dyDescent="0.15">
      <c r="B28" s="404"/>
    </row>
    <row r="29" spans="1:351" x14ac:dyDescent="0.15">
      <c r="B29" s="404"/>
    </row>
    <row r="30" spans="1:351" x14ac:dyDescent="0.15">
      <c r="B30" s="404"/>
    </row>
    <row r="31" spans="1:351" x14ac:dyDescent="0.15">
      <c r="B31" s="404"/>
    </row>
    <row r="32" spans="1:351" x14ac:dyDescent="0.15">
      <c r="B32" s="404"/>
    </row>
    <row r="33" spans="2:109" x14ac:dyDescent="0.15">
      <c r="B33" s="404"/>
    </row>
    <row r="34" spans="2:109" x14ac:dyDescent="0.15">
      <c r="B34" s="404"/>
    </row>
    <row r="35" spans="2:109" x14ac:dyDescent="0.15">
      <c r="B35" s="404"/>
    </row>
    <row r="36" spans="2:109" x14ac:dyDescent="0.15">
      <c r="B36" s="404"/>
    </row>
    <row r="37" spans="2:109" x14ac:dyDescent="0.15">
      <c r="B37" s="404"/>
    </row>
    <row r="38" spans="2:109" x14ac:dyDescent="0.15">
      <c r="B38" s="404"/>
    </row>
    <row r="39" spans="2:109" x14ac:dyDescent="0.15">
      <c r="B39" s="406"/>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07"/>
      <c r="BL39" s="407"/>
      <c r="BM39" s="407"/>
      <c r="BN39" s="407"/>
      <c r="BO39" s="407"/>
      <c r="BP39" s="407"/>
      <c r="BQ39" s="407"/>
      <c r="BR39" s="407"/>
      <c r="BS39" s="407"/>
      <c r="BT39" s="407"/>
      <c r="BU39" s="407"/>
      <c r="BV39" s="407"/>
      <c r="BW39" s="407"/>
      <c r="BX39" s="407"/>
      <c r="BY39" s="407"/>
      <c r="BZ39" s="407"/>
      <c r="CA39" s="407"/>
      <c r="CB39" s="407"/>
      <c r="CC39" s="407"/>
      <c r="CD39" s="407"/>
      <c r="CE39" s="407"/>
      <c r="CF39" s="407"/>
      <c r="CG39" s="407"/>
      <c r="CH39" s="407"/>
      <c r="CI39" s="407"/>
      <c r="CJ39" s="407"/>
      <c r="CK39" s="407"/>
      <c r="CL39" s="407"/>
      <c r="CM39" s="407"/>
      <c r="CN39" s="407"/>
      <c r="CO39" s="407"/>
      <c r="CP39" s="407"/>
      <c r="CQ39" s="407"/>
      <c r="CR39" s="407"/>
      <c r="CS39" s="407"/>
      <c r="CT39" s="407"/>
      <c r="CU39" s="407"/>
      <c r="CV39" s="407"/>
      <c r="CW39" s="407"/>
      <c r="CX39" s="407"/>
      <c r="CY39" s="407"/>
      <c r="CZ39" s="407"/>
      <c r="DA39" s="407"/>
      <c r="DB39" s="407"/>
      <c r="DC39" s="407"/>
      <c r="DD39" s="408"/>
    </row>
    <row r="40" spans="2:109" x14ac:dyDescent="0.15">
      <c r="B40" s="409"/>
      <c r="DD40" s="409"/>
      <c r="DE40" s="397"/>
    </row>
    <row r="41" spans="2:109" ht="17.25" x14ac:dyDescent="0.15">
      <c r="B41" s="410" t="s">
        <v>605</v>
      </c>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c r="BU41" s="400"/>
      <c r="BV41" s="400"/>
      <c r="BW41" s="400"/>
      <c r="BX41" s="400"/>
      <c r="BY41" s="400"/>
      <c r="BZ41" s="400"/>
      <c r="CA41" s="400"/>
      <c r="CB41" s="400"/>
      <c r="CC41" s="400"/>
      <c r="CD41" s="400"/>
      <c r="CE41" s="400"/>
      <c r="CF41" s="400"/>
      <c r="CG41" s="400"/>
      <c r="CH41" s="400"/>
      <c r="CI41" s="400"/>
      <c r="CJ41" s="400"/>
      <c r="CK41" s="400"/>
      <c r="CL41" s="400"/>
      <c r="CM41" s="400"/>
      <c r="CN41" s="400"/>
      <c r="CO41" s="400"/>
      <c r="CP41" s="400"/>
      <c r="CQ41" s="400"/>
      <c r="CR41" s="400"/>
      <c r="CS41" s="400"/>
      <c r="CT41" s="400"/>
      <c r="CU41" s="400"/>
      <c r="CV41" s="400"/>
      <c r="CW41" s="400"/>
      <c r="CX41" s="400"/>
      <c r="CY41" s="400"/>
      <c r="CZ41" s="400"/>
      <c r="DA41" s="400"/>
      <c r="DB41" s="400"/>
      <c r="DC41" s="400"/>
      <c r="DD41" s="402"/>
    </row>
    <row r="42" spans="2:109" x14ac:dyDescent="0.15">
      <c r="B42" s="404"/>
      <c r="G42" s="411"/>
      <c r="I42" s="412"/>
      <c r="J42" s="412"/>
      <c r="K42" s="412"/>
      <c r="AM42" s="411"/>
      <c r="AN42" s="411" t="s">
        <v>606</v>
      </c>
      <c r="AP42" s="412"/>
      <c r="AQ42" s="412"/>
      <c r="AR42" s="412"/>
      <c r="AY42" s="411"/>
      <c r="BA42" s="412"/>
      <c r="BB42" s="412"/>
      <c r="BC42" s="412"/>
      <c r="BK42" s="411"/>
      <c r="BM42" s="412"/>
      <c r="BN42" s="412"/>
      <c r="BO42" s="412"/>
      <c r="BW42" s="411"/>
      <c r="BY42" s="412"/>
      <c r="BZ42" s="412"/>
      <c r="CA42" s="412"/>
      <c r="CI42" s="411"/>
      <c r="CK42" s="412"/>
      <c r="CL42" s="412"/>
      <c r="CM42" s="412"/>
      <c r="CU42" s="411"/>
      <c r="CW42" s="412"/>
      <c r="CX42" s="412"/>
      <c r="CY42" s="412"/>
    </row>
    <row r="43" spans="2:109" ht="13.5" customHeight="1" x14ac:dyDescent="0.15">
      <c r="B43" s="404"/>
      <c r="AN43" s="1326" t="s">
        <v>614</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x14ac:dyDescent="0.15">
      <c r="B44" s="404"/>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x14ac:dyDescent="0.15">
      <c r="B45" s="404"/>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x14ac:dyDescent="0.15">
      <c r="B46" s="404"/>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x14ac:dyDescent="0.15">
      <c r="B47" s="404"/>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x14ac:dyDescent="0.15">
      <c r="B48" s="404"/>
      <c r="H48" s="413"/>
      <c r="I48" s="413"/>
      <c r="J48" s="413"/>
      <c r="AN48" s="413"/>
      <c r="AO48" s="413"/>
      <c r="AP48" s="413"/>
      <c r="AZ48" s="413"/>
      <c r="BA48" s="413"/>
      <c r="BB48" s="413"/>
      <c r="BL48" s="413"/>
      <c r="BM48" s="413"/>
      <c r="BN48" s="413"/>
      <c r="BX48" s="413"/>
      <c r="BY48" s="413"/>
      <c r="BZ48" s="413"/>
      <c r="CJ48" s="413"/>
      <c r="CK48" s="413"/>
      <c r="CL48" s="413"/>
      <c r="CV48" s="413"/>
      <c r="CW48" s="413"/>
      <c r="CX48" s="413"/>
    </row>
    <row r="49" spans="1:109" x14ac:dyDescent="0.15">
      <c r="B49" s="404"/>
      <c r="AN49" s="397" t="s">
        <v>607</v>
      </c>
    </row>
    <row r="50" spans="1:109" x14ac:dyDescent="0.15">
      <c r="B50" s="404"/>
      <c r="G50" s="1318"/>
      <c r="H50" s="1318"/>
      <c r="I50" s="1318"/>
      <c r="J50" s="1318"/>
      <c r="K50" s="414"/>
      <c r="L50" s="414"/>
      <c r="M50" s="415"/>
      <c r="N50" s="415"/>
      <c r="AN50" s="1336"/>
      <c r="AO50" s="1337"/>
      <c r="AP50" s="1337"/>
      <c r="AQ50" s="1337"/>
      <c r="AR50" s="1337"/>
      <c r="AS50" s="1337"/>
      <c r="AT50" s="1337"/>
      <c r="AU50" s="1337"/>
      <c r="AV50" s="1337"/>
      <c r="AW50" s="1337"/>
      <c r="AX50" s="1337"/>
      <c r="AY50" s="1337"/>
      <c r="AZ50" s="1337"/>
      <c r="BA50" s="1337"/>
      <c r="BB50" s="1337"/>
      <c r="BC50" s="1337"/>
      <c r="BD50" s="1337"/>
      <c r="BE50" s="1337"/>
      <c r="BF50" s="1337"/>
      <c r="BG50" s="1337"/>
      <c r="BH50" s="1337"/>
      <c r="BI50" s="1337"/>
      <c r="BJ50" s="1337"/>
      <c r="BK50" s="1337"/>
      <c r="BL50" s="1337"/>
      <c r="BM50" s="1337"/>
      <c r="BN50" s="1337"/>
      <c r="BO50" s="1338"/>
      <c r="BP50" s="1324" t="s">
        <v>550</v>
      </c>
      <c r="BQ50" s="1324"/>
      <c r="BR50" s="1324"/>
      <c r="BS50" s="1324"/>
      <c r="BT50" s="1324"/>
      <c r="BU50" s="1324"/>
      <c r="BV50" s="1324"/>
      <c r="BW50" s="1324"/>
      <c r="BX50" s="1324" t="s">
        <v>551</v>
      </c>
      <c r="BY50" s="1324"/>
      <c r="BZ50" s="1324"/>
      <c r="CA50" s="1324"/>
      <c r="CB50" s="1324"/>
      <c r="CC50" s="1324"/>
      <c r="CD50" s="1324"/>
      <c r="CE50" s="1324"/>
      <c r="CF50" s="1324" t="s">
        <v>552</v>
      </c>
      <c r="CG50" s="1324"/>
      <c r="CH50" s="1324"/>
      <c r="CI50" s="1324"/>
      <c r="CJ50" s="1324"/>
      <c r="CK50" s="1324"/>
      <c r="CL50" s="1324"/>
      <c r="CM50" s="1324"/>
      <c r="CN50" s="1324" t="s">
        <v>553</v>
      </c>
      <c r="CO50" s="1324"/>
      <c r="CP50" s="1324"/>
      <c r="CQ50" s="1324"/>
      <c r="CR50" s="1324"/>
      <c r="CS50" s="1324"/>
      <c r="CT50" s="1324"/>
      <c r="CU50" s="1324"/>
      <c r="CV50" s="1324" t="s">
        <v>554</v>
      </c>
      <c r="CW50" s="1324"/>
      <c r="CX50" s="1324"/>
      <c r="CY50" s="1324"/>
      <c r="CZ50" s="1324"/>
      <c r="DA50" s="1324"/>
      <c r="DB50" s="1324"/>
      <c r="DC50" s="1324"/>
    </row>
    <row r="51" spans="1:109" ht="13.5" customHeight="1" x14ac:dyDescent="0.15">
      <c r="B51" s="404"/>
      <c r="G51" s="1335"/>
      <c r="H51" s="1335"/>
      <c r="I51" s="1339"/>
      <c r="J51" s="1339"/>
      <c r="K51" s="1325"/>
      <c r="L51" s="1325"/>
      <c r="M51" s="1325"/>
      <c r="N51" s="1325"/>
      <c r="AM51" s="413"/>
      <c r="AN51" s="1323" t="s">
        <v>608</v>
      </c>
      <c r="AO51" s="1323"/>
      <c r="AP51" s="1323"/>
      <c r="AQ51" s="1323"/>
      <c r="AR51" s="1323"/>
      <c r="AS51" s="1323"/>
      <c r="AT51" s="1323"/>
      <c r="AU51" s="1323"/>
      <c r="AV51" s="1323"/>
      <c r="AW51" s="1323"/>
      <c r="AX51" s="1323"/>
      <c r="AY51" s="1323"/>
      <c r="AZ51" s="1323"/>
      <c r="BA51" s="1323"/>
      <c r="BB51" s="1323" t="s">
        <v>609</v>
      </c>
      <c r="BC51" s="1323"/>
      <c r="BD51" s="1323"/>
      <c r="BE51" s="1323"/>
      <c r="BF51" s="1323"/>
      <c r="BG51" s="1323"/>
      <c r="BH51" s="1323"/>
      <c r="BI51" s="1323"/>
      <c r="BJ51" s="1323"/>
      <c r="BK51" s="1323"/>
      <c r="BL51" s="1323"/>
      <c r="BM51" s="1323"/>
      <c r="BN51" s="1323"/>
      <c r="BO51" s="1323"/>
      <c r="BP51" s="1320">
        <v>80.8</v>
      </c>
      <c r="BQ51" s="1320"/>
      <c r="BR51" s="1320"/>
      <c r="BS51" s="1320"/>
      <c r="BT51" s="1320"/>
      <c r="BU51" s="1320"/>
      <c r="BV51" s="1320"/>
      <c r="BW51" s="1320"/>
      <c r="BX51" s="1320">
        <v>75.5</v>
      </c>
      <c r="BY51" s="1320"/>
      <c r="BZ51" s="1320"/>
      <c r="CA51" s="1320"/>
      <c r="CB51" s="1320"/>
      <c r="CC51" s="1320"/>
      <c r="CD51" s="1320"/>
      <c r="CE51" s="1320"/>
      <c r="CF51" s="1320">
        <v>69.3</v>
      </c>
      <c r="CG51" s="1320"/>
      <c r="CH51" s="1320"/>
      <c r="CI51" s="1320"/>
      <c r="CJ51" s="1320"/>
      <c r="CK51" s="1320"/>
      <c r="CL51" s="1320"/>
      <c r="CM51" s="1320"/>
      <c r="CN51" s="1320">
        <v>66.3</v>
      </c>
      <c r="CO51" s="1320"/>
      <c r="CP51" s="1320"/>
      <c r="CQ51" s="1320"/>
      <c r="CR51" s="1320"/>
      <c r="CS51" s="1320"/>
      <c r="CT51" s="1320"/>
      <c r="CU51" s="1320"/>
      <c r="CV51" s="1320">
        <v>62.5</v>
      </c>
      <c r="CW51" s="1320"/>
      <c r="CX51" s="1320"/>
      <c r="CY51" s="1320"/>
      <c r="CZ51" s="1320"/>
      <c r="DA51" s="1320"/>
      <c r="DB51" s="1320"/>
      <c r="DC51" s="1320"/>
    </row>
    <row r="52" spans="1:109" x14ac:dyDescent="0.15">
      <c r="B52" s="404"/>
      <c r="G52" s="1335"/>
      <c r="H52" s="1335"/>
      <c r="I52" s="1339"/>
      <c r="J52" s="1339"/>
      <c r="K52" s="1325"/>
      <c r="L52" s="1325"/>
      <c r="M52" s="1325"/>
      <c r="N52" s="1325"/>
      <c r="AM52" s="41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12"/>
      <c r="B53" s="404"/>
      <c r="G53" s="1335"/>
      <c r="H53" s="1335"/>
      <c r="I53" s="1318"/>
      <c r="J53" s="1318"/>
      <c r="K53" s="1325"/>
      <c r="L53" s="1325"/>
      <c r="M53" s="1325"/>
      <c r="N53" s="1325"/>
      <c r="AM53" s="413"/>
      <c r="AN53" s="1323"/>
      <c r="AO53" s="1323"/>
      <c r="AP53" s="1323"/>
      <c r="AQ53" s="1323"/>
      <c r="AR53" s="1323"/>
      <c r="AS53" s="1323"/>
      <c r="AT53" s="1323"/>
      <c r="AU53" s="1323"/>
      <c r="AV53" s="1323"/>
      <c r="AW53" s="1323"/>
      <c r="AX53" s="1323"/>
      <c r="AY53" s="1323"/>
      <c r="AZ53" s="1323"/>
      <c r="BA53" s="1323"/>
      <c r="BB53" s="1323" t="s">
        <v>610</v>
      </c>
      <c r="BC53" s="1323"/>
      <c r="BD53" s="1323"/>
      <c r="BE53" s="1323"/>
      <c r="BF53" s="1323"/>
      <c r="BG53" s="1323"/>
      <c r="BH53" s="1323"/>
      <c r="BI53" s="1323"/>
      <c r="BJ53" s="1323"/>
      <c r="BK53" s="1323"/>
      <c r="BL53" s="1323"/>
      <c r="BM53" s="1323"/>
      <c r="BN53" s="1323"/>
      <c r="BO53" s="1323"/>
      <c r="BP53" s="1320">
        <v>57.7</v>
      </c>
      <c r="BQ53" s="1320"/>
      <c r="BR53" s="1320"/>
      <c r="BS53" s="1320"/>
      <c r="BT53" s="1320"/>
      <c r="BU53" s="1320"/>
      <c r="BV53" s="1320"/>
      <c r="BW53" s="1320"/>
      <c r="BX53" s="1320">
        <v>59</v>
      </c>
      <c r="BY53" s="1320"/>
      <c r="BZ53" s="1320"/>
      <c r="CA53" s="1320"/>
      <c r="CB53" s="1320"/>
      <c r="CC53" s="1320"/>
      <c r="CD53" s="1320"/>
      <c r="CE53" s="1320"/>
      <c r="CF53" s="1320">
        <v>40.6</v>
      </c>
      <c r="CG53" s="1320"/>
      <c r="CH53" s="1320"/>
      <c r="CI53" s="1320"/>
      <c r="CJ53" s="1320"/>
      <c r="CK53" s="1320"/>
      <c r="CL53" s="1320"/>
      <c r="CM53" s="1320"/>
      <c r="CN53" s="1320">
        <v>59.7</v>
      </c>
      <c r="CO53" s="1320"/>
      <c r="CP53" s="1320"/>
      <c r="CQ53" s="1320"/>
      <c r="CR53" s="1320"/>
      <c r="CS53" s="1320"/>
      <c r="CT53" s="1320"/>
      <c r="CU53" s="1320"/>
      <c r="CV53" s="1320">
        <v>60.6</v>
      </c>
      <c r="CW53" s="1320"/>
      <c r="CX53" s="1320"/>
      <c r="CY53" s="1320"/>
      <c r="CZ53" s="1320"/>
      <c r="DA53" s="1320"/>
      <c r="DB53" s="1320"/>
      <c r="DC53" s="1320"/>
    </row>
    <row r="54" spans="1:109" x14ac:dyDescent="0.15">
      <c r="A54" s="412"/>
      <c r="B54" s="404"/>
      <c r="G54" s="1335"/>
      <c r="H54" s="1335"/>
      <c r="I54" s="1318"/>
      <c r="J54" s="1318"/>
      <c r="K54" s="1325"/>
      <c r="L54" s="1325"/>
      <c r="M54" s="1325"/>
      <c r="N54" s="1325"/>
      <c r="AM54" s="41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12"/>
      <c r="B55" s="404"/>
      <c r="G55" s="1318"/>
      <c r="H55" s="1318"/>
      <c r="I55" s="1318"/>
      <c r="J55" s="1318"/>
      <c r="K55" s="1325"/>
      <c r="L55" s="1325"/>
      <c r="M55" s="1325"/>
      <c r="N55" s="1325"/>
      <c r="AN55" s="1324" t="s">
        <v>611</v>
      </c>
      <c r="AO55" s="1324"/>
      <c r="AP55" s="1324"/>
      <c r="AQ55" s="1324"/>
      <c r="AR55" s="1324"/>
      <c r="AS55" s="1324"/>
      <c r="AT55" s="1324"/>
      <c r="AU55" s="1324"/>
      <c r="AV55" s="1324"/>
      <c r="AW55" s="1324"/>
      <c r="AX55" s="1324"/>
      <c r="AY55" s="1324"/>
      <c r="AZ55" s="1324"/>
      <c r="BA55" s="1324"/>
      <c r="BB55" s="1323" t="s">
        <v>609</v>
      </c>
      <c r="BC55" s="1323"/>
      <c r="BD55" s="1323"/>
      <c r="BE55" s="1323"/>
      <c r="BF55" s="1323"/>
      <c r="BG55" s="1323"/>
      <c r="BH55" s="1323"/>
      <c r="BI55" s="1323"/>
      <c r="BJ55" s="1323"/>
      <c r="BK55" s="1323"/>
      <c r="BL55" s="1323"/>
      <c r="BM55" s="1323"/>
      <c r="BN55" s="1323"/>
      <c r="BO55" s="1323"/>
      <c r="BP55" s="1320">
        <v>58.5</v>
      </c>
      <c r="BQ55" s="1320"/>
      <c r="BR55" s="1320"/>
      <c r="BS55" s="1320"/>
      <c r="BT55" s="1320"/>
      <c r="BU55" s="1320"/>
      <c r="BV55" s="1320"/>
      <c r="BW55" s="1320"/>
      <c r="BX55" s="1320">
        <v>54.6</v>
      </c>
      <c r="BY55" s="1320"/>
      <c r="BZ55" s="1320"/>
      <c r="CA55" s="1320"/>
      <c r="CB55" s="1320"/>
      <c r="CC55" s="1320"/>
      <c r="CD55" s="1320"/>
      <c r="CE55" s="1320"/>
      <c r="CF55" s="1320">
        <v>53.2</v>
      </c>
      <c r="CG55" s="1320"/>
      <c r="CH55" s="1320"/>
      <c r="CI55" s="1320"/>
      <c r="CJ55" s="1320"/>
      <c r="CK55" s="1320"/>
      <c r="CL55" s="1320"/>
      <c r="CM55" s="1320"/>
      <c r="CN55" s="1320">
        <v>47.9</v>
      </c>
      <c r="CO55" s="1320"/>
      <c r="CP55" s="1320"/>
      <c r="CQ55" s="1320"/>
      <c r="CR55" s="1320"/>
      <c r="CS55" s="1320"/>
      <c r="CT55" s="1320"/>
      <c r="CU55" s="1320"/>
      <c r="CV55" s="1320">
        <v>49</v>
      </c>
      <c r="CW55" s="1320"/>
      <c r="CX55" s="1320"/>
      <c r="CY55" s="1320"/>
      <c r="CZ55" s="1320"/>
      <c r="DA55" s="1320"/>
      <c r="DB55" s="1320"/>
      <c r="DC55" s="1320"/>
    </row>
    <row r="56" spans="1:109" x14ac:dyDescent="0.15">
      <c r="A56" s="412"/>
      <c r="B56" s="404"/>
      <c r="G56" s="1318"/>
      <c r="H56" s="1318"/>
      <c r="I56" s="1318"/>
      <c r="J56" s="1318"/>
      <c r="K56" s="1325"/>
      <c r="L56" s="1325"/>
      <c r="M56" s="1325"/>
      <c r="N56" s="1325"/>
      <c r="AN56" s="1324"/>
      <c r="AO56" s="1324"/>
      <c r="AP56" s="1324"/>
      <c r="AQ56" s="1324"/>
      <c r="AR56" s="1324"/>
      <c r="AS56" s="1324"/>
      <c r="AT56" s="1324"/>
      <c r="AU56" s="1324"/>
      <c r="AV56" s="1324"/>
      <c r="AW56" s="1324"/>
      <c r="AX56" s="1324"/>
      <c r="AY56" s="1324"/>
      <c r="AZ56" s="1324"/>
      <c r="BA56" s="1324"/>
      <c r="BB56" s="1323"/>
      <c r="BC56" s="1323"/>
      <c r="BD56" s="1323"/>
      <c r="BE56" s="1323"/>
      <c r="BF56" s="1323"/>
      <c r="BG56" s="1323"/>
      <c r="BH56" s="1323"/>
      <c r="BI56" s="1323"/>
      <c r="BJ56" s="1323"/>
      <c r="BK56" s="1323"/>
      <c r="BL56" s="1323"/>
      <c r="BM56" s="1323"/>
      <c r="BN56" s="1323"/>
      <c r="BO56" s="1323"/>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12" customFormat="1" x14ac:dyDescent="0.15">
      <c r="B57" s="416"/>
      <c r="G57" s="1318"/>
      <c r="H57" s="1318"/>
      <c r="I57" s="1321"/>
      <c r="J57" s="1321"/>
      <c r="K57" s="1325"/>
      <c r="L57" s="1325"/>
      <c r="M57" s="1325"/>
      <c r="N57" s="1325"/>
      <c r="AM57" s="397"/>
      <c r="AN57" s="1324"/>
      <c r="AO57" s="1324"/>
      <c r="AP57" s="1324"/>
      <c r="AQ57" s="1324"/>
      <c r="AR57" s="1324"/>
      <c r="AS57" s="1324"/>
      <c r="AT57" s="1324"/>
      <c r="AU57" s="1324"/>
      <c r="AV57" s="1324"/>
      <c r="AW57" s="1324"/>
      <c r="AX57" s="1324"/>
      <c r="AY57" s="1324"/>
      <c r="AZ57" s="1324"/>
      <c r="BA57" s="1324"/>
      <c r="BB57" s="1323" t="s">
        <v>610</v>
      </c>
      <c r="BC57" s="1323"/>
      <c r="BD57" s="1323"/>
      <c r="BE57" s="1323"/>
      <c r="BF57" s="1323"/>
      <c r="BG57" s="1323"/>
      <c r="BH57" s="1323"/>
      <c r="BI57" s="1323"/>
      <c r="BJ57" s="1323"/>
      <c r="BK57" s="1323"/>
      <c r="BL57" s="1323"/>
      <c r="BM57" s="1323"/>
      <c r="BN57" s="1323"/>
      <c r="BO57" s="1323"/>
      <c r="BP57" s="1320">
        <v>52.9</v>
      </c>
      <c r="BQ57" s="1320"/>
      <c r="BR57" s="1320"/>
      <c r="BS57" s="1320"/>
      <c r="BT57" s="1320"/>
      <c r="BU57" s="1320"/>
      <c r="BV57" s="1320"/>
      <c r="BW57" s="1320"/>
      <c r="BX57" s="1320">
        <v>58.3</v>
      </c>
      <c r="BY57" s="1320"/>
      <c r="BZ57" s="1320"/>
      <c r="CA57" s="1320"/>
      <c r="CB57" s="1320"/>
      <c r="CC57" s="1320"/>
      <c r="CD57" s="1320"/>
      <c r="CE57" s="1320"/>
      <c r="CF57" s="1320">
        <v>59.6</v>
      </c>
      <c r="CG57" s="1320"/>
      <c r="CH57" s="1320"/>
      <c r="CI57" s="1320"/>
      <c r="CJ57" s="1320"/>
      <c r="CK57" s="1320"/>
      <c r="CL57" s="1320"/>
      <c r="CM57" s="1320"/>
      <c r="CN57" s="1320">
        <v>60.7</v>
      </c>
      <c r="CO57" s="1320"/>
      <c r="CP57" s="1320"/>
      <c r="CQ57" s="1320"/>
      <c r="CR57" s="1320"/>
      <c r="CS57" s="1320"/>
      <c r="CT57" s="1320"/>
      <c r="CU57" s="1320"/>
      <c r="CV57" s="1320">
        <v>62</v>
      </c>
      <c r="CW57" s="1320"/>
      <c r="CX57" s="1320"/>
      <c r="CY57" s="1320"/>
      <c r="CZ57" s="1320"/>
      <c r="DA57" s="1320"/>
      <c r="DB57" s="1320"/>
      <c r="DC57" s="1320"/>
      <c r="DD57" s="417"/>
      <c r="DE57" s="416"/>
    </row>
    <row r="58" spans="1:109" s="412" customFormat="1" x14ac:dyDescent="0.15">
      <c r="A58" s="397"/>
      <c r="B58" s="416"/>
      <c r="G58" s="1318"/>
      <c r="H58" s="1318"/>
      <c r="I58" s="1321"/>
      <c r="J58" s="1321"/>
      <c r="K58" s="1325"/>
      <c r="L58" s="1325"/>
      <c r="M58" s="1325"/>
      <c r="N58" s="1325"/>
      <c r="AM58" s="397"/>
      <c r="AN58" s="1324"/>
      <c r="AO58" s="1324"/>
      <c r="AP58" s="1324"/>
      <c r="AQ58" s="1324"/>
      <c r="AR58" s="1324"/>
      <c r="AS58" s="1324"/>
      <c r="AT58" s="1324"/>
      <c r="AU58" s="1324"/>
      <c r="AV58" s="1324"/>
      <c r="AW58" s="1324"/>
      <c r="AX58" s="1324"/>
      <c r="AY58" s="1324"/>
      <c r="AZ58" s="1324"/>
      <c r="BA58" s="1324"/>
      <c r="BB58" s="1323"/>
      <c r="BC58" s="1323"/>
      <c r="BD58" s="1323"/>
      <c r="BE58" s="1323"/>
      <c r="BF58" s="1323"/>
      <c r="BG58" s="1323"/>
      <c r="BH58" s="1323"/>
      <c r="BI58" s="1323"/>
      <c r="BJ58" s="1323"/>
      <c r="BK58" s="1323"/>
      <c r="BL58" s="1323"/>
      <c r="BM58" s="1323"/>
      <c r="BN58" s="1323"/>
      <c r="BO58" s="1323"/>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7"/>
      <c r="DE58" s="416"/>
    </row>
    <row r="59" spans="1:109" s="412" customFormat="1" x14ac:dyDescent="0.15">
      <c r="A59" s="397"/>
      <c r="B59" s="416"/>
      <c r="K59" s="418"/>
      <c r="L59" s="418"/>
      <c r="M59" s="418"/>
      <c r="N59" s="418"/>
      <c r="AQ59" s="418"/>
      <c r="AR59" s="418"/>
      <c r="AS59" s="418"/>
      <c r="AT59" s="418"/>
      <c r="BC59" s="418"/>
      <c r="BD59" s="418"/>
      <c r="BE59" s="418"/>
      <c r="BF59" s="418"/>
      <c r="BO59" s="418"/>
      <c r="BP59" s="418"/>
      <c r="BQ59" s="418"/>
      <c r="BR59" s="418"/>
      <c r="CA59" s="418"/>
      <c r="CB59" s="418"/>
      <c r="CC59" s="418"/>
      <c r="CD59" s="418"/>
      <c r="CM59" s="418"/>
      <c r="CN59" s="418"/>
      <c r="CO59" s="418"/>
      <c r="CP59" s="418"/>
      <c r="CY59" s="418"/>
      <c r="CZ59" s="418"/>
      <c r="DA59" s="418"/>
      <c r="DB59" s="418"/>
      <c r="DC59" s="418"/>
      <c r="DD59" s="417"/>
      <c r="DE59" s="416"/>
    </row>
    <row r="60" spans="1:109" s="412" customFormat="1" x14ac:dyDescent="0.15">
      <c r="A60" s="397"/>
      <c r="B60" s="416"/>
      <c r="K60" s="418"/>
      <c r="L60" s="418"/>
      <c r="M60" s="418"/>
      <c r="N60" s="418"/>
      <c r="AQ60" s="418"/>
      <c r="AR60" s="418"/>
      <c r="AS60" s="418"/>
      <c r="AT60" s="418"/>
      <c r="BC60" s="418"/>
      <c r="BD60" s="418"/>
      <c r="BE60" s="418"/>
      <c r="BF60" s="418"/>
      <c r="BO60" s="418"/>
      <c r="BP60" s="418"/>
      <c r="BQ60" s="418"/>
      <c r="BR60" s="418"/>
      <c r="CA60" s="418"/>
      <c r="CB60" s="418"/>
      <c r="CC60" s="418"/>
      <c r="CD60" s="418"/>
      <c r="CM60" s="418"/>
      <c r="CN60" s="418"/>
      <c r="CO60" s="418"/>
      <c r="CP60" s="418"/>
      <c r="CY60" s="418"/>
      <c r="CZ60" s="418"/>
      <c r="DA60" s="418"/>
      <c r="DB60" s="418"/>
      <c r="DC60" s="418"/>
      <c r="DD60" s="417"/>
      <c r="DE60" s="416"/>
    </row>
    <row r="61" spans="1:109" s="412" customFormat="1" x14ac:dyDescent="0.15">
      <c r="A61" s="397"/>
      <c r="B61" s="419"/>
      <c r="C61" s="420"/>
      <c r="D61" s="420"/>
      <c r="E61" s="420"/>
      <c r="F61" s="420"/>
      <c r="G61" s="420"/>
      <c r="H61" s="420"/>
      <c r="I61" s="420"/>
      <c r="J61" s="420"/>
      <c r="K61" s="420"/>
      <c r="L61" s="420"/>
      <c r="M61" s="421"/>
      <c r="N61" s="421"/>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1"/>
      <c r="AT61" s="421"/>
      <c r="AU61" s="420"/>
      <c r="AV61" s="420"/>
      <c r="AW61" s="420"/>
      <c r="AX61" s="420"/>
      <c r="AY61" s="420"/>
      <c r="AZ61" s="420"/>
      <c r="BA61" s="420"/>
      <c r="BB61" s="420"/>
      <c r="BC61" s="420"/>
      <c r="BD61" s="420"/>
      <c r="BE61" s="421"/>
      <c r="BF61" s="421"/>
      <c r="BG61" s="420"/>
      <c r="BH61" s="420"/>
      <c r="BI61" s="420"/>
      <c r="BJ61" s="420"/>
      <c r="BK61" s="420"/>
      <c r="BL61" s="420"/>
      <c r="BM61" s="420"/>
      <c r="BN61" s="420"/>
      <c r="BO61" s="420"/>
      <c r="BP61" s="420"/>
      <c r="BQ61" s="421"/>
      <c r="BR61" s="421"/>
      <c r="BS61" s="420"/>
      <c r="BT61" s="420"/>
      <c r="BU61" s="420"/>
      <c r="BV61" s="420"/>
      <c r="BW61" s="420"/>
      <c r="BX61" s="420"/>
      <c r="BY61" s="420"/>
      <c r="BZ61" s="420"/>
      <c r="CA61" s="420"/>
      <c r="CB61" s="420"/>
      <c r="CC61" s="421"/>
      <c r="CD61" s="421"/>
      <c r="CE61" s="420"/>
      <c r="CF61" s="420"/>
      <c r="CG61" s="420"/>
      <c r="CH61" s="420"/>
      <c r="CI61" s="420"/>
      <c r="CJ61" s="420"/>
      <c r="CK61" s="420"/>
      <c r="CL61" s="420"/>
      <c r="CM61" s="420"/>
      <c r="CN61" s="420"/>
      <c r="CO61" s="421"/>
      <c r="CP61" s="421"/>
      <c r="CQ61" s="420"/>
      <c r="CR61" s="420"/>
      <c r="CS61" s="420"/>
      <c r="CT61" s="420"/>
      <c r="CU61" s="420"/>
      <c r="CV61" s="420"/>
      <c r="CW61" s="420"/>
      <c r="CX61" s="420"/>
      <c r="CY61" s="420"/>
      <c r="CZ61" s="420"/>
      <c r="DA61" s="421"/>
      <c r="DB61" s="421"/>
      <c r="DC61" s="421"/>
      <c r="DD61" s="422"/>
      <c r="DE61" s="416"/>
    </row>
    <row r="62" spans="1:109"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97"/>
    </row>
    <row r="63" spans="1:109" ht="17.25" x14ac:dyDescent="0.15">
      <c r="B63" s="423" t="s">
        <v>612</v>
      </c>
    </row>
    <row r="64" spans="1:109" x14ac:dyDescent="0.15">
      <c r="B64" s="404"/>
      <c r="G64" s="411"/>
      <c r="I64" s="424"/>
      <c r="J64" s="424"/>
      <c r="K64" s="424"/>
      <c r="L64" s="424"/>
      <c r="M64" s="424"/>
      <c r="N64" s="425"/>
      <c r="AM64" s="411"/>
      <c r="AN64" s="411" t="s">
        <v>606</v>
      </c>
      <c r="AP64" s="412"/>
      <c r="AQ64" s="412"/>
      <c r="AR64" s="412"/>
      <c r="AY64" s="411"/>
      <c r="BA64" s="412"/>
      <c r="BB64" s="412"/>
      <c r="BC64" s="412"/>
      <c r="BK64" s="411"/>
      <c r="BM64" s="412"/>
      <c r="BN64" s="412"/>
      <c r="BO64" s="412"/>
      <c r="BW64" s="411"/>
      <c r="BY64" s="412"/>
      <c r="BZ64" s="412"/>
      <c r="CA64" s="412"/>
      <c r="CI64" s="411"/>
      <c r="CK64" s="412"/>
      <c r="CL64" s="412"/>
      <c r="CM64" s="412"/>
      <c r="CU64" s="411"/>
      <c r="CW64" s="412"/>
      <c r="CX64" s="412"/>
      <c r="CY64" s="412"/>
    </row>
    <row r="65" spans="2:107" x14ac:dyDescent="0.15">
      <c r="B65" s="404"/>
      <c r="AN65" s="1326" t="s">
        <v>615</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40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40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40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40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404"/>
      <c r="H70" s="426"/>
      <c r="I70" s="426"/>
      <c r="J70" s="427"/>
      <c r="K70" s="427"/>
      <c r="L70" s="428"/>
      <c r="M70" s="427"/>
      <c r="N70" s="428"/>
      <c r="AN70" s="413"/>
      <c r="AO70" s="413"/>
      <c r="AP70" s="413"/>
      <c r="AZ70" s="413"/>
      <c r="BA70" s="413"/>
      <c r="BB70" s="413"/>
      <c r="BL70" s="413"/>
      <c r="BM70" s="413"/>
      <c r="BN70" s="413"/>
      <c r="BX70" s="413"/>
      <c r="BY70" s="413"/>
      <c r="BZ70" s="413"/>
      <c r="CJ70" s="413"/>
      <c r="CK70" s="413"/>
      <c r="CL70" s="413"/>
      <c r="CV70" s="413"/>
      <c r="CW70" s="413"/>
      <c r="CX70" s="413"/>
    </row>
    <row r="71" spans="2:107" x14ac:dyDescent="0.15">
      <c r="B71" s="404"/>
      <c r="G71" s="429"/>
      <c r="I71" s="430"/>
      <c r="J71" s="427"/>
      <c r="K71" s="427"/>
      <c r="L71" s="428"/>
      <c r="M71" s="427"/>
      <c r="N71" s="428"/>
      <c r="AM71" s="429"/>
      <c r="AN71" s="397" t="s">
        <v>607</v>
      </c>
    </row>
    <row r="72" spans="2:107" x14ac:dyDescent="0.15">
      <c r="B72" s="404"/>
      <c r="G72" s="1318"/>
      <c r="H72" s="1318"/>
      <c r="I72" s="1318"/>
      <c r="J72" s="1318"/>
      <c r="K72" s="414"/>
      <c r="L72" s="414"/>
      <c r="M72" s="415"/>
      <c r="N72" s="415"/>
      <c r="AN72" s="1336"/>
      <c r="AO72" s="1337"/>
      <c r="AP72" s="1337"/>
      <c r="AQ72" s="1337"/>
      <c r="AR72" s="1337"/>
      <c r="AS72" s="1337"/>
      <c r="AT72" s="1337"/>
      <c r="AU72" s="1337"/>
      <c r="AV72" s="1337"/>
      <c r="AW72" s="1337"/>
      <c r="AX72" s="1337"/>
      <c r="AY72" s="1337"/>
      <c r="AZ72" s="1337"/>
      <c r="BA72" s="1337"/>
      <c r="BB72" s="1337"/>
      <c r="BC72" s="1337"/>
      <c r="BD72" s="1337"/>
      <c r="BE72" s="1337"/>
      <c r="BF72" s="1337"/>
      <c r="BG72" s="1337"/>
      <c r="BH72" s="1337"/>
      <c r="BI72" s="1337"/>
      <c r="BJ72" s="1337"/>
      <c r="BK72" s="1337"/>
      <c r="BL72" s="1337"/>
      <c r="BM72" s="1337"/>
      <c r="BN72" s="1337"/>
      <c r="BO72" s="1338"/>
      <c r="BP72" s="1324" t="s">
        <v>550</v>
      </c>
      <c r="BQ72" s="1324"/>
      <c r="BR72" s="1324"/>
      <c r="BS72" s="1324"/>
      <c r="BT72" s="1324"/>
      <c r="BU72" s="1324"/>
      <c r="BV72" s="1324"/>
      <c r="BW72" s="1324"/>
      <c r="BX72" s="1324" t="s">
        <v>551</v>
      </c>
      <c r="BY72" s="1324"/>
      <c r="BZ72" s="1324"/>
      <c r="CA72" s="1324"/>
      <c r="CB72" s="1324"/>
      <c r="CC72" s="1324"/>
      <c r="CD72" s="1324"/>
      <c r="CE72" s="1324"/>
      <c r="CF72" s="1324" t="s">
        <v>552</v>
      </c>
      <c r="CG72" s="1324"/>
      <c r="CH72" s="1324"/>
      <c r="CI72" s="1324"/>
      <c r="CJ72" s="1324"/>
      <c r="CK72" s="1324"/>
      <c r="CL72" s="1324"/>
      <c r="CM72" s="1324"/>
      <c r="CN72" s="1324" t="s">
        <v>553</v>
      </c>
      <c r="CO72" s="1324"/>
      <c r="CP72" s="1324"/>
      <c r="CQ72" s="1324"/>
      <c r="CR72" s="1324"/>
      <c r="CS72" s="1324"/>
      <c r="CT72" s="1324"/>
      <c r="CU72" s="1324"/>
      <c r="CV72" s="1324" t="s">
        <v>554</v>
      </c>
      <c r="CW72" s="1324"/>
      <c r="CX72" s="1324"/>
      <c r="CY72" s="1324"/>
      <c r="CZ72" s="1324"/>
      <c r="DA72" s="1324"/>
      <c r="DB72" s="1324"/>
      <c r="DC72" s="1324"/>
    </row>
    <row r="73" spans="2:107" x14ac:dyDescent="0.15">
      <c r="B73" s="404"/>
      <c r="G73" s="1335"/>
      <c r="H73" s="1335"/>
      <c r="I73" s="1335"/>
      <c r="J73" s="1335"/>
      <c r="K73" s="1319"/>
      <c r="L73" s="1319"/>
      <c r="M73" s="1319"/>
      <c r="N73" s="1319"/>
      <c r="AM73" s="413"/>
      <c r="AN73" s="1323" t="s">
        <v>608</v>
      </c>
      <c r="AO73" s="1323"/>
      <c r="AP73" s="1323"/>
      <c r="AQ73" s="1323"/>
      <c r="AR73" s="1323"/>
      <c r="AS73" s="1323"/>
      <c r="AT73" s="1323"/>
      <c r="AU73" s="1323"/>
      <c r="AV73" s="1323"/>
      <c r="AW73" s="1323"/>
      <c r="AX73" s="1323"/>
      <c r="AY73" s="1323"/>
      <c r="AZ73" s="1323"/>
      <c r="BA73" s="1323"/>
      <c r="BB73" s="1323" t="s">
        <v>609</v>
      </c>
      <c r="BC73" s="1323"/>
      <c r="BD73" s="1323"/>
      <c r="BE73" s="1323"/>
      <c r="BF73" s="1323"/>
      <c r="BG73" s="1323"/>
      <c r="BH73" s="1323"/>
      <c r="BI73" s="1323"/>
      <c r="BJ73" s="1323"/>
      <c r="BK73" s="1323"/>
      <c r="BL73" s="1323"/>
      <c r="BM73" s="1323"/>
      <c r="BN73" s="1323"/>
      <c r="BO73" s="1323"/>
      <c r="BP73" s="1320">
        <v>80.8</v>
      </c>
      <c r="BQ73" s="1320"/>
      <c r="BR73" s="1320"/>
      <c r="BS73" s="1320"/>
      <c r="BT73" s="1320"/>
      <c r="BU73" s="1320"/>
      <c r="BV73" s="1320"/>
      <c r="BW73" s="1320"/>
      <c r="BX73" s="1320">
        <v>75.5</v>
      </c>
      <c r="BY73" s="1320"/>
      <c r="BZ73" s="1320"/>
      <c r="CA73" s="1320"/>
      <c r="CB73" s="1320"/>
      <c r="CC73" s="1320"/>
      <c r="CD73" s="1320"/>
      <c r="CE73" s="1320"/>
      <c r="CF73" s="1320">
        <v>69.3</v>
      </c>
      <c r="CG73" s="1320"/>
      <c r="CH73" s="1320"/>
      <c r="CI73" s="1320"/>
      <c r="CJ73" s="1320"/>
      <c r="CK73" s="1320"/>
      <c r="CL73" s="1320"/>
      <c r="CM73" s="1320"/>
      <c r="CN73" s="1320">
        <v>66.3</v>
      </c>
      <c r="CO73" s="1320"/>
      <c r="CP73" s="1320"/>
      <c r="CQ73" s="1320"/>
      <c r="CR73" s="1320"/>
      <c r="CS73" s="1320"/>
      <c r="CT73" s="1320"/>
      <c r="CU73" s="1320"/>
      <c r="CV73" s="1320">
        <v>62.5</v>
      </c>
      <c r="CW73" s="1320"/>
      <c r="CX73" s="1320"/>
      <c r="CY73" s="1320"/>
      <c r="CZ73" s="1320"/>
      <c r="DA73" s="1320"/>
      <c r="DB73" s="1320"/>
      <c r="DC73" s="1320"/>
    </row>
    <row r="74" spans="2:107" x14ac:dyDescent="0.15">
      <c r="B74" s="404"/>
      <c r="G74" s="1335"/>
      <c r="H74" s="1335"/>
      <c r="I74" s="1335"/>
      <c r="J74" s="1335"/>
      <c r="K74" s="1319"/>
      <c r="L74" s="1319"/>
      <c r="M74" s="1319"/>
      <c r="N74" s="1319"/>
      <c r="AM74" s="41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404"/>
      <c r="G75" s="1335"/>
      <c r="H75" s="1335"/>
      <c r="I75" s="1318"/>
      <c r="J75" s="1318"/>
      <c r="K75" s="1325"/>
      <c r="L75" s="1325"/>
      <c r="M75" s="1325"/>
      <c r="N75" s="1325"/>
      <c r="AM75" s="413"/>
      <c r="AN75" s="1323"/>
      <c r="AO75" s="1323"/>
      <c r="AP75" s="1323"/>
      <c r="AQ75" s="1323"/>
      <c r="AR75" s="1323"/>
      <c r="AS75" s="1323"/>
      <c r="AT75" s="1323"/>
      <c r="AU75" s="1323"/>
      <c r="AV75" s="1323"/>
      <c r="AW75" s="1323"/>
      <c r="AX75" s="1323"/>
      <c r="AY75" s="1323"/>
      <c r="AZ75" s="1323"/>
      <c r="BA75" s="1323"/>
      <c r="BB75" s="1323" t="s">
        <v>613</v>
      </c>
      <c r="BC75" s="1323"/>
      <c r="BD75" s="1323"/>
      <c r="BE75" s="1323"/>
      <c r="BF75" s="1323"/>
      <c r="BG75" s="1323"/>
      <c r="BH75" s="1323"/>
      <c r="BI75" s="1323"/>
      <c r="BJ75" s="1323"/>
      <c r="BK75" s="1323"/>
      <c r="BL75" s="1323"/>
      <c r="BM75" s="1323"/>
      <c r="BN75" s="1323"/>
      <c r="BO75" s="1323"/>
      <c r="BP75" s="1320">
        <v>7.8</v>
      </c>
      <c r="BQ75" s="1320"/>
      <c r="BR75" s="1320"/>
      <c r="BS75" s="1320"/>
      <c r="BT75" s="1320"/>
      <c r="BU75" s="1320"/>
      <c r="BV75" s="1320"/>
      <c r="BW75" s="1320"/>
      <c r="BX75" s="1320">
        <v>7.7</v>
      </c>
      <c r="BY75" s="1320"/>
      <c r="BZ75" s="1320"/>
      <c r="CA75" s="1320"/>
      <c r="CB75" s="1320"/>
      <c r="CC75" s="1320"/>
      <c r="CD75" s="1320"/>
      <c r="CE75" s="1320"/>
      <c r="CF75" s="1320">
        <v>8.3000000000000007</v>
      </c>
      <c r="CG75" s="1320"/>
      <c r="CH75" s="1320"/>
      <c r="CI75" s="1320"/>
      <c r="CJ75" s="1320"/>
      <c r="CK75" s="1320"/>
      <c r="CL75" s="1320"/>
      <c r="CM75" s="1320"/>
      <c r="CN75" s="1320">
        <v>9.1</v>
      </c>
      <c r="CO75" s="1320"/>
      <c r="CP75" s="1320"/>
      <c r="CQ75" s="1320"/>
      <c r="CR75" s="1320"/>
      <c r="CS75" s="1320"/>
      <c r="CT75" s="1320"/>
      <c r="CU75" s="1320"/>
      <c r="CV75" s="1320">
        <v>9.6</v>
      </c>
      <c r="CW75" s="1320"/>
      <c r="CX75" s="1320"/>
      <c r="CY75" s="1320"/>
      <c r="CZ75" s="1320"/>
      <c r="DA75" s="1320"/>
      <c r="DB75" s="1320"/>
      <c r="DC75" s="1320"/>
    </row>
    <row r="76" spans="2:107" x14ac:dyDescent="0.15">
      <c r="B76" s="404"/>
      <c r="G76" s="1335"/>
      <c r="H76" s="1335"/>
      <c r="I76" s="1318"/>
      <c r="J76" s="1318"/>
      <c r="K76" s="1325"/>
      <c r="L76" s="1325"/>
      <c r="M76" s="1325"/>
      <c r="N76" s="1325"/>
      <c r="AM76" s="41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404"/>
      <c r="G77" s="1318"/>
      <c r="H77" s="1318"/>
      <c r="I77" s="1318"/>
      <c r="J77" s="1318"/>
      <c r="K77" s="1319"/>
      <c r="L77" s="1319"/>
      <c r="M77" s="1319"/>
      <c r="N77" s="1319"/>
      <c r="AN77" s="1324" t="s">
        <v>611</v>
      </c>
      <c r="AO77" s="1324"/>
      <c r="AP77" s="1324"/>
      <c r="AQ77" s="1324"/>
      <c r="AR77" s="1324"/>
      <c r="AS77" s="1324"/>
      <c r="AT77" s="1324"/>
      <c r="AU77" s="1324"/>
      <c r="AV77" s="1324"/>
      <c r="AW77" s="1324"/>
      <c r="AX77" s="1324"/>
      <c r="AY77" s="1324"/>
      <c r="AZ77" s="1324"/>
      <c r="BA77" s="1324"/>
      <c r="BB77" s="1323" t="s">
        <v>609</v>
      </c>
      <c r="BC77" s="1323"/>
      <c r="BD77" s="1323"/>
      <c r="BE77" s="1323"/>
      <c r="BF77" s="1323"/>
      <c r="BG77" s="1323"/>
      <c r="BH77" s="1323"/>
      <c r="BI77" s="1323"/>
      <c r="BJ77" s="1323"/>
      <c r="BK77" s="1323"/>
      <c r="BL77" s="1323"/>
      <c r="BM77" s="1323"/>
      <c r="BN77" s="1323"/>
      <c r="BO77" s="1323"/>
      <c r="BP77" s="1320">
        <v>58.5</v>
      </c>
      <c r="BQ77" s="1320"/>
      <c r="BR77" s="1320"/>
      <c r="BS77" s="1320"/>
      <c r="BT77" s="1320"/>
      <c r="BU77" s="1320"/>
      <c r="BV77" s="1320"/>
      <c r="BW77" s="1320"/>
      <c r="BX77" s="1320">
        <v>54.6</v>
      </c>
      <c r="BY77" s="1320"/>
      <c r="BZ77" s="1320"/>
      <c r="CA77" s="1320"/>
      <c r="CB77" s="1320"/>
      <c r="CC77" s="1320"/>
      <c r="CD77" s="1320"/>
      <c r="CE77" s="1320"/>
      <c r="CF77" s="1320">
        <v>53.2</v>
      </c>
      <c r="CG77" s="1320"/>
      <c r="CH77" s="1320"/>
      <c r="CI77" s="1320"/>
      <c r="CJ77" s="1320"/>
      <c r="CK77" s="1320"/>
      <c r="CL77" s="1320"/>
      <c r="CM77" s="1320"/>
      <c r="CN77" s="1320">
        <v>47.9</v>
      </c>
      <c r="CO77" s="1320"/>
      <c r="CP77" s="1320"/>
      <c r="CQ77" s="1320"/>
      <c r="CR77" s="1320"/>
      <c r="CS77" s="1320"/>
      <c r="CT77" s="1320"/>
      <c r="CU77" s="1320"/>
      <c r="CV77" s="1320">
        <v>49</v>
      </c>
      <c r="CW77" s="1320"/>
      <c r="CX77" s="1320"/>
      <c r="CY77" s="1320"/>
      <c r="CZ77" s="1320"/>
      <c r="DA77" s="1320"/>
      <c r="DB77" s="1320"/>
      <c r="DC77" s="1320"/>
    </row>
    <row r="78" spans="2:107" x14ac:dyDescent="0.15">
      <c r="B78" s="404"/>
      <c r="G78" s="1318"/>
      <c r="H78" s="1318"/>
      <c r="I78" s="1318"/>
      <c r="J78" s="1318"/>
      <c r="K78" s="1319"/>
      <c r="L78" s="1319"/>
      <c r="M78" s="1319"/>
      <c r="N78" s="1319"/>
      <c r="AN78" s="1324"/>
      <c r="AO78" s="1324"/>
      <c r="AP78" s="1324"/>
      <c r="AQ78" s="1324"/>
      <c r="AR78" s="1324"/>
      <c r="AS78" s="1324"/>
      <c r="AT78" s="1324"/>
      <c r="AU78" s="1324"/>
      <c r="AV78" s="1324"/>
      <c r="AW78" s="1324"/>
      <c r="AX78" s="1324"/>
      <c r="AY78" s="1324"/>
      <c r="AZ78" s="1324"/>
      <c r="BA78" s="1324"/>
      <c r="BB78" s="1323"/>
      <c r="BC78" s="1323"/>
      <c r="BD78" s="1323"/>
      <c r="BE78" s="1323"/>
      <c r="BF78" s="1323"/>
      <c r="BG78" s="1323"/>
      <c r="BH78" s="1323"/>
      <c r="BI78" s="1323"/>
      <c r="BJ78" s="1323"/>
      <c r="BK78" s="1323"/>
      <c r="BL78" s="1323"/>
      <c r="BM78" s="1323"/>
      <c r="BN78" s="1323"/>
      <c r="BO78" s="1323"/>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404"/>
      <c r="G79" s="1318"/>
      <c r="H79" s="1318"/>
      <c r="I79" s="1321"/>
      <c r="J79" s="1321"/>
      <c r="K79" s="1322"/>
      <c r="L79" s="1322"/>
      <c r="M79" s="1322"/>
      <c r="N79" s="1322"/>
      <c r="AN79" s="1324"/>
      <c r="AO79" s="1324"/>
      <c r="AP79" s="1324"/>
      <c r="AQ79" s="1324"/>
      <c r="AR79" s="1324"/>
      <c r="AS79" s="1324"/>
      <c r="AT79" s="1324"/>
      <c r="AU79" s="1324"/>
      <c r="AV79" s="1324"/>
      <c r="AW79" s="1324"/>
      <c r="AX79" s="1324"/>
      <c r="AY79" s="1324"/>
      <c r="AZ79" s="1324"/>
      <c r="BA79" s="1324"/>
      <c r="BB79" s="1323" t="s">
        <v>613</v>
      </c>
      <c r="BC79" s="1323"/>
      <c r="BD79" s="1323"/>
      <c r="BE79" s="1323"/>
      <c r="BF79" s="1323"/>
      <c r="BG79" s="1323"/>
      <c r="BH79" s="1323"/>
      <c r="BI79" s="1323"/>
      <c r="BJ79" s="1323"/>
      <c r="BK79" s="1323"/>
      <c r="BL79" s="1323"/>
      <c r="BM79" s="1323"/>
      <c r="BN79" s="1323"/>
      <c r="BO79" s="1323"/>
      <c r="BP79" s="1320">
        <v>10.7</v>
      </c>
      <c r="BQ79" s="1320"/>
      <c r="BR79" s="1320"/>
      <c r="BS79" s="1320"/>
      <c r="BT79" s="1320"/>
      <c r="BU79" s="1320"/>
      <c r="BV79" s="1320"/>
      <c r="BW79" s="1320"/>
      <c r="BX79" s="1320">
        <v>10</v>
      </c>
      <c r="BY79" s="1320"/>
      <c r="BZ79" s="1320"/>
      <c r="CA79" s="1320"/>
      <c r="CB79" s="1320"/>
      <c r="CC79" s="1320"/>
      <c r="CD79" s="1320"/>
      <c r="CE79" s="1320"/>
      <c r="CF79" s="1320">
        <v>9.8000000000000007</v>
      </c>
      <c r="CG79" s="1320"/>
      <c r="CH79" s="1320"/>
      <c r="CI79" s="1320"/>
      <c r="CJ79" s="1320"/>
      <c r="CK79" s="1320"/>
      <c r="CL79" s="1320"/>
      <c r="CM79" s="1320"/>
      <c r="CN79" s="1320">
        <v>9.6</v>
      </c>
      <c r="CO79" s="1320"/>
      <c r="CP79" s="1320"/>
      <c r="CQ79" s="1320"/>
      <c r="CR79" s="1320"/>
      <c r="CS79" s="1320"/>
      <c r="CT79" s="1320"/>
      <c r="CU79" s="1320"/>
      <c r="CV79" s="1320">
        <v>9.5</v>
      </c>
      <c r="CW79" s="1320"/>
      <c r="CX79" s="1320"/>
      <c r="CY79" s="1320"/>
      <c r="CZ79" s="1320"/>
      <c r="DA79" s="1320"/>
      <c r="DB79" s="1320"/>
      <c r="DC79" s="1320"/>
    </row>
    <row r="80" spans="2:107" x14ac:dyDescent="0.15">
      <c r="B80" s="404"/>
      <c r="G80" s="1318"/>
      <c r="H80" s="1318"/>
      <c r="I80" s="1321"/>
      <c r="J80" s="1321"/>
      <c r="K80" s="1322"/>
      <c r="L80" s="1322"/>
      <c r="M80" s="1322"/>
      <c r="N80" s="1322"/>
      <c r="AN80" s="1324"/>
      <c r="AO80" s="1324"/>
      <c r="AP80" s="1324"/>
      <c r="AQ80" s="1324"/>
      <c r="AR80" s="1324"/>
      <c r="AS80" s="1324"/>
      <c r="AT80" s="1324"/>
      <c r="AU80" s="1324"/>
      <c r="AV80" s="1324"/>
      <c r="AW80" s="1324"/>
      <c r="AX80" s="1324"/>
      <c r="AY80" s="1324"/>
      <c r="AZ80" s="1324"/>
      <c r="BA80" s="1324"/>
      <c r="BB80" s="1323"/>
      <c r="BC80" s="1323"/>
      <c r="BD80" s="1323"/>
      <c r="BE80" s="1323"/>
      <c r="BF80" s="1323"/>
      <c r="BG80" s="1323"/>
      <c r="BH80" s="1323"/>
      <c r="BI80" s="1323"/>
      <c r="BJ80" s="1323"/>
      <c r="BK80" s="1323"/>
      <c r="BL80" s="1323"/>
      <c r="BM80" s="1323"/>
      <c r="BN80" s="1323"/>
      <c r="BO80" s="1323"/>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404"/>
    </row>
    <row r="82" spans="2:109" ht="17.25" x14ac:dyDescent="0.15">
      <c r="B82" s="404"/>
      <c r="K82" s="431"/>
      <c r="L82" s="431"/>
      <c r="M82" s="431"/>
      <c r="N82" s="431"/>
      <c r="AQ82" s="431"/>
      <c r="AR82" s="431"/>
      <c r="AS82" s="431"/>
      <c r="AT82" s="431"/>
      <c r="BC82" s="431"/>
      <c r="BD82" s="431"/>
      <c r="BE82" s="431"/>
      <c r="BF82" s="431"/>
      <c r="BO82" s="431"/>
      <c r="BP82" s="431"/>
      <c r="BQ82" s="431"/>
      <c r="BR82" s="431"/>
      <c r="CA82" s="431"/>
      <c r="CB82" s="431"/>
      <c r="CC82" s="431"/>
      <c r="CD82" s="431"/>
      <c r="CM82" s="431"/>
      <c r="CN82" s="431"/>
      <c r="CO82" s="431"/>
      <c r="CP82" s="431"/>
      <c r="CY82" s="431"/>
      <c r="CZ82" s="431"/>
      <c r="DA82" s="431"/>
      <c r="DB82" s="431"/>
      <c r="DC82" s="431"/>
    </row>
    <row r="83" spans="2:109" x14ac:dyDescent="0.15">
      <c r="B83" s="406"/>
      <c r="C83" s="407"/>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7"/>
      <c r="AY83" s="407"/>
      <c r="AZ83" s="407"/>
      <c r="BA83" s="407"/>
      <c r="BB83" s="407"/>
      <c r="BC83" s="407"/>
      <c r="BD83" s="407"/>
      <c r="BE83" s="407"/>
      <c r="BF83" s="407"/>
      <c r="BG83" s="407"/>
      <c r="BH83" s="407"/>
      <c r="BI83" s="407"/>
      <c r="BJ83" s="407"/>
      <c r="BK83" s="407"/>
      <c r="BL83" s="407"/>
      <c r="BM83" s="407"/>
      <c r="BN83" s="407"/>
      <c r="BO83" s="407"/>
      <c r="BP83" s="407"/>
      <c r="BQ83" s="407"/>
      <c r="BR83" s="407"/>
      <c r="BS83" s="407"/>
      <c r="BT83" s="407"/>
      <c r="BU83" s="407"/>
      <c r="BV83" s="407"/>
      <c r="BW83" s="407"/>
      <c r="BX83" s="407"/>
      <c r="BY83" s="407"/>
      <c r="BZ83" s="407"/>
      <c r="CA83" s="407"/>
      <c r="CB83" s="407"/>
      <c r="CC83" s="407"/>
      <c r="CD83" s="407"/>
      <c r="CE83" s="407"/>
      <c r="CF83" s="407"/>
      <c r="CG83" s="407"/>
      <c r="CH83" s="407"/>
      <c r="CI83" s="407"/>
      <c r="CJ83" s="407"/>
      <c r="CK83" s="407"/>
      <c r="CL83" s="407"/>
      <c r="CM83" s="407"/>
      <c r="CN83" s="407"/>
      <c r="CO83" s="407"/>
      <c r="CP83" s="407"/>
      <c r="CQ83" s="407"/>
      <c r="CR83" s="407"/>
      <c r="CS83" s="407"/>
      <c r="CT83" s="407"/>
      <c r="CU83" s="407"/>
      <c r="CV83" s="407"/>
      <c r="CW83" s="407"/>
      <c r="CX83" s="407"/>
      <c r="CY83" s="407"/>
      <c r="CZ83" s="407"/>
      <c r="DA83" s="407"/>
      <c r="DB83" s="407"/>
      <c r="DC83" s="407"/>
      <c r="DD83" s="408"/>
    </row>
    <row r="84" spans="2:109" x14ac:dyDescent="0.15">
      <c r="DD84" s="397"/>
      <c r="DE84" s="397"/>
    </row>
    <row r="85" spans="2:109" x14ac:dyDescent="0.15">
      <c r="DD85" s="397"/>
      <c r="DE85" s="397"/>
    </row>
    <row r="86" spans="2:109" hidden="1" x14ac:dyDescent="0.15">
      <c r="DD86" s="397"/>
      <c r="DE86" s="397"/>
    </row>
    <row r="87" spans="2:109" hidden="1" x14ac:dyDescent="0.15">
      <c r="K87" s="432"/>
      <c r="AQ87" s="432"/>
      <c r="BC87" s="432"/>
      <c r="BO87" s="432"/>
      <c r="CA87" s="432"/>
      <c r="CM87" s="432"/>
      <c r="CY87" s="432"/>
      <c r="DD87" s="397"/>
      <c r="DE87" s="397"/>
    </row>
    <row r="88" spans="2:109" hidden="1" x14ac:dyDescent="0.15">
      <c r="DD88" s="397"/>
      <c r="DE88" s="397"/>
    </row>
    <row r="89" spans="2:109" hidden="1" x14ac:dyDescent="0.15">
      <c r="DD89" s="397"/>
      <c r="DE89" s="397"/>
    </row>
    <row r="90" spans="2:109" hidden="1" x14ac:dyDescent="0.15">
      <c r="DD90" s="397"/>
      <c r="DE90" s="397"/>
    </row>
    <row r="91" spans="2:109" hidden="1" x14ac:dyDescent="0.15">
      <c r="DD91" s="397"/>
      <c r="DE91" s="397"/>
    </row>
    <row r="92" spans="2:109" ht="13.5" hidden="1" customHeight="1" x14ac:dyDescent="0.15">
      <c r="DD92" s="397"/>
      <c r="DE92" s="397"/>
    </row>
    <row r="93" spans="2:109" ht="13.5" hidden="1" customHeight="1" x14ac:dyDescent="0.15">
      <c r="DD93" s="397"/>
      <c r="DE93" s="397"/>
    </row>
    <row r="94" spans="2:109" ht="13.5" hidden="1" customHeight="1" x14ac:dyDescent="0.15">
      <c r="DD94" s="397"/>
      <c r="DE94" s="397"/>
    </row>
    <row r="95" spans="2:109" ht="13.5" hidden="1" customHeight="1" x14ac:dyDescent="0.15">
      <c r="DD95" s="397"/>
      <c r="DE95" s="397"/>
    </row>
    <row r="96" spans="2:109" ht="13.5" hidden="1" customHeight="1" x14ac:dyDescent="0.15">
      <c r="DD96" s="397"/>
      <c r="DE96" s="397"/>
    </row>
    <row r="97" s="397" customFormat="1" ht="13.5" hidden="1" customHeight="1" x14ac:dyDescent="0.15"/>
    <row r="98" s="397" customFormat="1" ht="13.5" hidden="1" customHeight="1" x14ac:dyDescent="0.15"/>
    <row r="99" s="397" customFormat="1" ht="13.5" hidden="1" customHeight="1" x14ac:dyDescent="0.15"/>
    <row r="100" s="397" customFormat="1" ht="13.5" hidden="1" customHeight="1" x14ac:dyDescent="0.15"/>
    <row r="101" s="397" customFormat="1" ht="13.5" hidden="1" customHeight="1" x14ac:dyDescent="0.15"/>
    <row r="102" s="397" customFormat="1" ht="13.5" hidden="1" customHeight="1" x14ac:dyDescent="0.15"/>
    <row r="103" s="397" customFormat="1" ht="13.5" hidden="1" customHeight="1" x14ac:dyDescent="0.15"/>
    <row r="104" s="397" customFormat="1" ht="13.5" hidden="1" customHeight="1" x14ac:dyDescent="0.15"/>
    <row r="105" s="397" customFormat="1" ht="13.5" hidden="1" customHeight="1" x14ac:dyDescent="0.15"/>
    <row r="106" s="397" customFormat="1" ht="13.5" hidden="1" customHeight="1" x14ac:dyDescent="0.15"/>
    <row r="107" s="397" customFormat="1" ht="13.5" hidden="1" customHeight="1" x14ac:dyDescent="0.15"/>
    <row r="108" s="397" customFormat="1" ht="13.5" hidden="1" customHeight="1" x14ac:dyDescent="0.15"/>
    <row r="109" s="397" customFormat="1" ht="13.5" hidden="1" customHeight="1" x14ac:dyDescent="0.15"/>
    <row r="110" s="397" customFormat="1" ht="13.5" hidden="1" customHeight="1" x14ac:dyDescent="0.15"/>
    <row r="111" s="397" customFormat="1" ht="13.5" hidden="1" customHeight="1" x14ac:dyDescent="0.15"/>
    <row r="112" s="397" customFormat="1" ht="13.5" hidden="1" customHeight="1" x14ac:dyDescent="0.15"/>
    <row r="113" s="397" customFormat="1" ht="13.5" hidden="1" customHeight="1" x14ac:dyDescent="0.15"/>
    <row r="114" s="397" customFormat="1" ht="13.5" hidden="1" customHeight="1" x14ac:dyDescent="0.15"/>
    <row r="115" s="397" customFormat="1" ht="13.5" hidden="1" customHeight="1" x14ac:dyDescent="0.15"/>
    <row r="116" s="397" customFormat="1" ht="13.5" hidden="1" customHeight="1" x14ac:dyDescent="0.15"/>
    <row r="117" s="397" customFormat="1" ht="13.5" hidden="1" customHeight="1" x14ac:dyDescent="0.15"/>
    <row r="118" s="397" customFormat="1" ht="13.5" hidden="1" customHeight="1" x14ac:dyDescent="0.15"/>
    <row r="119" s="397" customFormat="1" ht="13.5" hidden="1" customHeight="1" x14ac:dyDescent="0.15"/>
    <row r="120" s="397" customFormat="1" ht="13.5" hidden="1" customHeight="1" x14ac:dyDescent="0.15"/>
    <row r="121" s="397" customFormat="1" ht="13.5" hidden="1" customHeight="1" x14ac:dyDescent="0.15"/>
    <row r="122" s="397" customFormat="1" ht="13.5" hidden="1" customHeight="1" x14ac:dyDescent="0.15"/>
    <row r="123" s="397" customFormat="1" ht="13.5" hidden="1" customHeight="1" x14ac:dyDescent="0.15"/>
    <row r="124" s="397" customFormat="1" ht="13.5" hidden="1" customHeight="1" x14ac:dyDescent="0.15"/>
    <row r="125" s="397" customFormat="1" ht="13.5" hidden="1" customHeight="1" x14ac:dyDescent="0.15"/>
    <row r="126" s="397" customFormat="1" ht="13.5" hidden="1" customHeight="1" x14ac:dyDescent="0.15"/>
    <row r="127" s="397" customFormat="1" ht="13.5" hidden="1" customHeight="1" x14ac:dyDescent="0.15"/>
    <row r="128" s="397" customFormat="1" ht="13.5" hidden="1" customHeight="1" x14ac:dyDescent="0.15"/>
    <row r="129" s="397" customFormat="1" ht="13.5" hidden="1" customHeight="1" x14ac:dyDescent="0.15"/>
    <row r="130" s="397" customFormat="1" ht="13.5" hidden="1" customHeight="1" x14ac:dyDescent="0.15"/>
    <row r="131" s="397" customFormat="1" ht="13.5" hidden="1" customHeight="1" x14ac:dyDescent="0.15"/>
    <row r="132" s="397" customFormat="1" ht="13.5" hidden="1" customHeight="1" x14ac:dyDescent="0.15"/>
    <row r="133" s="397" customFormat="1" ht="13.5" hidden="1" customHeight="1" x14ac:dyDescent="0.15"/>
    <row r="134" s="397" customFormat="1" ht="13.5" hidden="1" customHeight="1" x14ac:dyDescent="0.15"/>
    <row r="135" s="397" customFormat="1" ht="13.5" hidden="1" customHeight="1" x14ac:dyDescent="0.15"/>
    <row r="136" s="397" customFormat="1" ht="13.5" hidden="1" customHeight="1" x14ac:dyDescent="0.15"/>
    <row r="137" s="397" customFormat="1" ht="13.5" hidden="1" customHeight="1" x14ac:dyDescent="0.15"/>
    <row r="138" s="397" customFormat="1" ht="13.5" hidden="1" customHeight="1" x14ac:dyDescent="0.15"/>
    <row r="139" s="397" customFormat="1" ht="13.5" hidden="1" customHeight="1" x14ac:dyDescent="0.15"/>
    <row r="140" s="397" customFormat="1" ht="13.5" hidden="1" customHeight="1" x14ac:dyDescent="0.15"/>
    <row r="141" s="397" customFormat="1" ht="13.5" hidden="1" customHeight="1" x14ac:dyDescent="0.15"/>
    <row r="142" s="397" customFormat="1" ht="13.5" hidden="1" customHeight="1" x14ac:dyDescent="0.15"/>
    <row r="143" s="397" customFormat="1" ht="13.5" hidden="1" customHeight="1" x14ac:dyDescent="0.15"/>
    <row r="144" s="397" customFormat="1" ht="13.5" hidden="1" customHeight="1" x14ac:dyDescent="0.15"/>
    <row r="145" s="397" customFormat="1" ht="13.5" hidden="1" customHeight="1" x14ac:dyDescent="0.15"/>
    <row r="146" s="397" customFormat="1" ht="13.5" hidden="1" customHeight="1" x14ac:dyDescent="0.15"/>
    <row r="147" s="397" customFormat="1" ht="13.5" hidden="1" customHeight="1" x14ac:dyDescent="0.15"/>
    <row r="148" s="397" customFormat="1" ht="13.5" hidden="1" customHeight="1" x14ac:dyDescent="0.15"/>
    <row r="149" s="397" customFormat="1" ht="13.5" hidden="1" customHeight="1" x14ac:dyDescent="0.15"/>
    <row r="150" s="397" customFormat="1" ht="13.5" hidden="1" customHeight="1" x14ac:dyDescent="0.15"/>
    <row r="151" s="397" customFormat="1" ht="13.5" hidden="1" customHeight="1" x14ac:dyDescent="0.15"/>
    <row r="152" s="397" customFormat="1" ht="13.5" hidden="1" customHeight="1" x14ac:dyDescent="0.15"/>
    <row r="153" s="397" customFormat="1" ht="13.5" hidden="1" customHeight="1" x14ac:dyDescent="0.15"/>
    <row r="154" s="397" customFormat="1" ht="13.5" hidden="1" customHeight="1" x14ac:dyDescent="0.15"/>
    <row r="155" s="397" customFormat="1" ht="13.5" hidden="1" customHeight="1" x14ac:dyDescent="0.15"/>
    <row r="156" s="397" customFormat="1" ht="13.5" hidden="1" customHeight="1" x14ac:dyDescent="0.15"/>
    <row r="157" s="397" customFormat="1" ht="13.5" hidden="1" customHeight="1" x14ac:dyDescent="0.15"/>
    <row r="158" s="397" customFormat="1" ht="13.5" hidden="1" customHeight="1" x14ac:dyDescent="0.15"/>
    <row r="159" s="397" customFormat="1" ht="13.5" hidden="1" customHeight="1" x14ac:dyDescent="0.15"/>
    <row r="160" s="397" customFormat="1" ht="13.5" hidden="1" customHeight="1" x14ac:dyDescent="0.15"/>
  </sheetData>
  <sheetProtection algorithmName="SHA-512" hashValue="mC7/yL6b6Pga3xymKDW+eVtozXIVAD6X92AFGxUzFzz0yfGp0ntpr25G3I5+amzewGgDmtx2dYVNN7RX/SVIgg==" saltValue="E55oUPh8urFanpvF+/UZW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AF94" sqref="AF94"/>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496</v>
      </c>
    </row>
  </sheetData>
  <sheetProtection algorithmName="SHA-512" hashValue="x0by7aU03656m16ROuoQJlGXoiKyB7WpLqpShvqzPMH4re/62cm7ROMpWnVaBWDJyprtr7/hy/3/gI3r1SwFww==" saltValue="Ut7PCkwLlMLea+oBg274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BJ70" sqref="BJ70"/>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496</v>
      </c>
    </row>
  </sheetData>
  <sheetProtection algorithmName="SHA-512" hashValue="crfcQXjMIPdifs2TpAUt3b92NoP+iCgvVsWRB+wSQhZ0vzhny5AJJC0m2p60G4605+m9s2SRMTW6zbYV/DbCNg==" saltValue="xwgneAaUxJmhuTq4LYqN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547</v>
      </c>
      <c r="G2" s="155"/>
      <c r="H2" s="156"/>
    </row>
    <row r="3" spans="1:8" x14ac:dyDescent="0.15">
      <c r="A3" s="152" t="s">
        <v>540</v>
      </c>
      <c r="B3" s="157"/>
      <c r="C3" s="158"/>
      <c r="D3" s="159">
        <v>59985</v>
      </c>
      <c r="E3" s="160"/>
      <c r="F3" s="161">
        <v>85459</v>
      </c>
      <c r="G3" s="162"/>
      <c r="H3" s="163"/>
    </row>
    <row r="4" spans="1:8" x14ac:dyDescent="0.15">
      <c r="A4" s="164"/>
      <c r="B4" s="165"/>
      <c r="C4" s="166"/>
      <c r="D4" s="167">
        <v>41340</v>
      </c>
      <c r="E4" s="168"/>
      <c r="F4" s="169">
        <v>44378</v>
      </c>
      <c r="G4" s="170"/>
      <c r="H4" s="171"/>
    </row>
    <row r="5" spans="1:8" x14ac:dyDescent="0.15">
      <c r="A5" s="152" t="s">
        <v>542</v>
      </c>
      <c r="B5" s="157"/>
      <c r="C5" s="158"/>
      <c r="D5" s="159">
        <v>66956</v>
      </c>
      <c r="E5" s="160"/>
      <c r="F5" s="161">
        <v>83280</v>
      </c>
      <c r="G5" s="162"/>
      <c r="H5" s="163"/>
    </row>
    <row r="6" spans="1:8" x14ac:dyDescent="0.15">
      <c r="A6" s="164"/>
      <c r="B6" s="165"/>
      <c r="C6" s="166"/>
      <c r="D6" s="167">
        <v>30071</v>
      </c>
      <c r="E6" s="168"/>
      <c r="F6" s="169">
        <v>43123</v>
      </c>
      <c r="G6" s="170"/>
      <c r="H6" s="171"/>
    </row>
    <row r="7" spans="1:8" x14ac:dyDescent="0.15">
      <c r="A7" s="152" t="s">
        <v>543</v>
      </c>
      <c r="B7" s="157"/>
      <c r="C7" s="158"/>
      <c r="D7" s="159">
        <v>52586</v>
      </c>
      <c r="E7" s="160"/>
      <c r="F7" s="161">
        <v>88968</v>
      </c>
      <c r="G7" s="162"/>
      <c r="H7" s="163"/>
    </row>
    <row r="8" spans="1:8" x14ac:dyDescent="0.15">
      <c r="A8" s="164"/>
      <c r="B8" s="165"/>
      <c r="C8" s="166"/>
      <c r="D8" s="167">
        <v>24652</v>
      </c>
      <c r="E8" s="168"/>
      <c r="F8" s="169">
        <v>45482</v>
      </c>
      <c r="G8" s="170"/>
      <c r="H8" s="171"/>
    </row>
    <row r="9" spans="1:8" x14ac:dyDescent="0.15">
      <c r="A9" s="152" t="s">
        <v>544</v>
      </c>
      <c r="B9" s="157"/>
      <c r="C9" s="158"/>
      <c r="D9" s="159">
        <v>52668</v>
      </c>
      <c r="E9" s="160"/>
      <c r="F9" s="161">
        <v>85173</v>
      </c>
      <c r="G9" s="162"/>
      <c r="H9" s="163"/>
    </row>
    <row r="10" spans="1:8" x14ac:dyDescent="0.15">
      <c r="A10" s="164"/>
      <c r="B10" s="165"/>
      <c r="C10" s="166"/>
      <c r="D10" s="167">
        <v>32546</v>
      </c>
      <c r="E10" s="168"/>
      <c r="F10" s="169">
        <v>43913</v>
      </c>
      <c r="G10" s="170"/>
      <c r="H10" s="171"/>
    </row>
    <row r="11" spans="1:8" x14ac:dyDescent="0.15">
      <c r="A11" s="152" t="s">
        <v>545</v>
      </c>
      <c r="B11" s="157"/>
      <c r="C11" s="158"/>
      <c r="D11" s="159">
        <v>90652</v>
      </c>
      <c r="E11" s="160"/>
      <c r="F11" s="161">
        <v>94081</v>
      </c>
      <c r="G11" s="162"/>
      <c r="H11" s="163"/>
    </row>
    <row r="12" spans="1:8" x14ac:dyDescent="0.15">
      <c r="A12" s="164"/>
      <c r="B12" s="165"/>
      <c r="C12" s="172"/>
      <c r="D12" s="167">
        <v>22740</v>
      </c>
      <c r="E12" s="168"/>
      <c r="F12" s="169">
        <v>48949</v>
      </c>
      <c r="G12" s="170"/>
      <c r="H12" s="171"/>
    </row>
    <row r="13" spans="1:8" x14ac:dyDescent="0.15">
      <c r="A13" s="152"/>
      <c r="B13" s="157"/>
      <c r="C13" s="173"/>
      <c r="D13" s="174">
        <v>64569</v>
      </c>
      <c r="E13" s="175"/>
      <c r="F13" s="176">
        <v>87392</v>
      </c>
      <c r="G13" s="177"/>
      <c r="H13" s="163"/>
    </row>
    <row r="14" spans="1:8" x14ac:dyDescent="0.15">
      <c r="A14" s="164"/>
      <c r="B14" s="165"/>
      <c r="C14" s="166"/>
      <c r="D14" s="167">
        <v>30270</v>
      </c>
      <c r="E14" s="168"/>
      <c r="F14" s="169">
        <v>45169</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4.76</v>
      </c>
      <c r="C19" s="178">
        <f>ROUND(VALUE(SUBSTITUTE(実質収支比率等に係る経年分析!G$48,"▲","-")),2)</f>
        <v>4.26</v>
      </c>
      <c r="D19" s="178">
        <f>ROUND(VALUE(SUBSTITUTE(実質収支比率等に係る経年分析!H$48,"▲","-")),2)</f>
        <v>3.34</v>
      </c>
      <c r="E19" s="178">
        <f>ROUND(VALUE(SUBSTITUTE(実質収支比率等に係る経年分析!I$48,"▲","-")),2)</f>
        <v>5.37</v>
      </c>
      <c r="F19" s="178">
        <f>ROUND(VALUE(SUBSTITUTE(実質収支比率等に係る経年分析!J$48,"▲","-")),2)</f>
        <v>5.43</v>
      </c>
    </row>
    <row r="20" spans="1:11" x14ac:dyDescent="0.15">
      <c r="A20" s="178" t="s">
        <v>55</v>
      </c>
      <c r="B20" s="178">
        <f>ROUND(VALUE(SUBSTITUTE(実質収支比率等に係る経年分析!F$47,"▲","-")),2)</f>
        <v>8.83</v>
      </c>
      <c r="C20" s="178">
        <f>ROUND(VALUE(SUBSTITUTE(実質収支比率等に係る経年分析!G$47,"▲","-")),2)</f>
        <v>11.41</v>
      </c>
      <c r="D20" s="178">
        <f>ROUND(VALUE(SUBSTITUTE(実質収支比率等に係る経年分析!H$47,"▲","-")),2)</f>
        <v>10.66</v>
      </c>
      <c r="E20" s="178">
        <f>ROUND(VALUE(SUBSTITUTE(実質収支比率等に係る経年分析!I$47,"▲","-")),2)</f>
        <v>9.0299999999999994</v>
      </c>
      <c r="F20" s="178">
        <f>ROUND(VALUE(SUBSTITUTE(実質収支比率等に係る経年分析!J$47,"▲","-")),2)</f>
        <v>8.66</v>
      </c>
    </row>
    <row r="21" spans="1:11" x14ac:dyDescent="0.15">
      <c r="A21" s="178" t="s">
        <v>56</v>
      </c>
      <c r="B21" s="178">
        <f>IF(ISNUMBER(VALUE(SUBSTITUTE(実質収支比率等に係る経年分析!F$49,"▲","-"))),ROUND(VALUE(SUBSTITUTE(実質収支比率等に係る経年分析!F$49,"▲","-")),2),NA())</f>
        <v>3.02</v>
      </c>
      <c r="C21" s="178">
        <f>IF(ISNUMBER(VALUE(SUBSTITUTE(実質収支比率等に係る経年分析!G$49,"▲","-"))),ROUND(VALUE(SUBSTITUTE(実質収支比率等に係る経年分析!G$49,"▲","-")),2),NA())</f>
        <v>1.85</v>
      </c>
      <c r="D21" s="178">
        <f>IF(ISNUMBER(VALUE(SUBSTITUTE(実質収支比率等に係る経年分析!H$49,"▲","-"))),ROUND(VALUE(SUBSTITUTE(実質収支比率等に係る経年分析!H$49,"▲","-")),2),NA())</f>
        <v>-1.43</v>
      </c>
      <c r="E21" s="178">
        <f>IF(ISNUMBER(VALUE(SUBSTITUTE(実質収支比率等に係る経年分析!I$49,"▲","-"))),ROUND(VALUE(SUBSTITUTE(実質収支比率等に係る経年分析!I$49,"▲","-")),2),NA())</f>
        <v>0.48</v>
      </c>
      <c r="F21" s="178">
        <f>IF(ISNUMBER(VALUE(SUBSTITUTE(実質収支比率等に係る経年分析!J$49,"▲","-"))),ROUND(VALUE(SUBSTITUTE(実質収支比率等に係る経年分析!J$49,"▲","-")),2),NA())</f>
        <v>-0.28999999999999998</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特定環境保全公共下水道事業特別会計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定期航路事業特別会計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0.06</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0.08</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7.0000000000000007E-2</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0.08</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0.06</v>
      </c>
    </row>
    <row r="33" spans="1:16" x14ac:dyDescent="0.15">
      <c r="A33" s="179" t="str">
        <f>IF(連結実質赤字比率に係る赤字・黒字の構成分析!C$37="",NA(),連結実質赤字比率に係る赤字・黒字の構成分析!C$37)</f>
        <v>国民健康保険事業特別会計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0.19</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0.21</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1.53</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1.62</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0.71</v>
      </c>
    </row>
    <row r="34" spans="1:16" x14ac:dyDescent="0.15">
      <c r="A34" s="179" t="str">
        <f>IF(連結実質赤字比率に係る赤字・黒字の構成分析!C$36="",NA(),連結実質赤字比率に係る赤字・黒字の構成分析!C$36)</f>
        <v>介護保険事業特別会計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0.64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0.3</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0.94</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1.39</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1.49</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4.75</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4.26</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3.34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5.36</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5.42</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23.53</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30.63</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35.94</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34.82</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35.979999999999997</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1104</v>
      </c>
      <c r="E42" s="180"/>
      <c r="F42" s="180"/>
      <c r="G42" s="180">
        <f>'実質公債費比率（分子）の構造'!L$52</f>
        <v>1116</v>
      </c>
      <c r="H42" s="180"/>
      <c r="I42" s="180"/>
      <c r="J42" s="180">
        <f>'実質公債費比率（分子）の構造'!M$52</f>
        <v>1160</v>
      </c>
      <c r="K42" s="180"/>
      <c r="L42" s="180"/>
      <c r="M42" s="180">
        <f>'実質公債費比率（分子）の構造'!N$52</f>
        <v>1156</v>
      </c>
      <c r="N42" s="180"/>
      <c r="O42" s="180"/>
      <c r="P42" s="180">
        <f>'実質公債費比率（分子）の構造'!O$52</f>
        <v>1174</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89</v>
      </c>
      <c r="C45" s="180"/>
      <c r="D45" s="180"/>
      <c r="E45" s="180">
        <f>'実質公債費比率（分子）の構造'!L$49</f>
        <v>96</v>
      </c>
      <c r="F45" s="180"/>
      <c r="G45" s="180"/>
      <c r="H45" s="180">
        <f>'実質公債費比率（分子）の構造'!M$49</f>
        <v>191</v>
      </c>
      <c r="I45" s="180"/>
      <c r="J45" s="180"/>
      <c r="K45" s="180">
        <f>'実質公債費比率（分子）の構造'!N$49</f>
        <v>191</v>
      </c>
      <c r="L45" s="180"/>
      <c r="M45" s="180"/>
      <c r="N45" s="180">
        <f>'実質公債費比率（分子）の構造'!O$49</f>
        <v>190</v>
      </c>
      <c r="O45" s="180"/>
      <c r="P45" s="180"/>
    </row>
    <row r="46" spans="1:16" x14ac:dyDescent="0.15">
      <c r="A46" s="180" t="s">
        <v>67</v>
      </c>
      <c r="B46" s="180">
        <f>'実質公債費比率（分子）の構造'!K$48</f>
        <v>122</v>
      </c>
      <c r="C46" s="180"/>
      <c r="D46" s="180"/>
      <c r="E46" s="180">
        <f>'実質公債費比率（分子）の構造'!L$48</f>
        <v>123</v>
      </c>
      <c r="F46" s="180"/>
      <c r="G46" s="180"/>
      <c r="H46" s="180">
        <f>'実質公債費比率（分子）の構造'!M$48</f>
        <v>125</v>
      </c>
      <c r="I46" s="180"/>
      <c r="J46" s="180"/>
      <c r="K46" s="180">
        <f>'実質公債費比率（分子）の構造'!N$48</f>
        <v>125</v>
      </c>
      <c r="L46" s="180"/>
      <c r="M46" s="180"/>
      <c r="N46" s="180">
        <f>'実質公債費比率（分子）の構造'!O$48</f>
        <v>124</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1286</v>
      </c>
      <c r="C49" s="180"/>
      <c r="D49" s="180"/>
      <c r="E49" s="180">
        <f>'実質公債費比率（分子）の構造'!L$45</f>
        <v>1319</v>
      </c>
      <c r="F49" s="180"/>
      <c r="G49" s="180"/>
      <c r="H49" s="180">
        <f>'実質公債費比率（分子）の構造'!M$45</f>
        <v>1363</v>
      </c>
      <c r="I49" s="180"/>
      <c r="J49" s="180"/>
      <c r="K49" s="180">
        <f>'実質公債費比率（分子）の構造'!N$45</f>
        <v>1366</v>
      </c>
      <c r="L49" s="180"/>
      <c r="M49" s="180"/>
      <c r="N49" s="180">
        <f>'実質公債費比率（分子）の構造'!O$45</f>
        <v>1368</v>
      </c>
      <c r="O49" s="180"/>
      <c r="P49" s="180"/>
    </row>
    <row r="50" spans="1:16" x14ac:dyDescent="0.15">
      <c r="A50" s="180" t="s">
        <v>71</v>
      </c>
      <c r="B50" s="180" t="e">
        <f>NA()</f>
        <v>#N/A</v>
      </c>
      <c r="C50" s="180">
        <f>IF(ISNUMBER('実質公債費比率（分子）の構造'!K$53),'実質公債費比率（分子）の構造'!K$53,NA())</f>
        <v>393</v>
      </c>
      <c r="D50" s="180" t="e">
        <f>NA()</f>
        <v>#N/A</v>
      </c>
      <c r="E50" s="180" t="e">
        <f>NA()</f>
        <v>#N/A</v>
      </c>
      <c r="F50" s="180">
        <f>IF(ISNUMBER('実質公債費比率（分子）の構造'!L$53),'実質公債費比率（分子）の構造'!L$53,NA())</f>
        <v>422</v>
      </c>
      <c r="G50" s="180" t="e">
        <f>NA()</f>
        <v>#N/A</v>
      </c>
      <c r="H50" s="180" t="e">
        <f>NA()</f>
        <v>#N/A</v>
      </c>
      <c r="I50" s="180">
        <f>IF(ISNUMBER('実質公債費比率（分子）の構造'!M$53),'実質公債費比率（分子）の構造'!M$53,NA())</f>
        <v>519</v>
      </c>
      <c r="J50" s="180" t="e">
        <f>NA()</f>
        <v>#N/A</v>
      </c>
      <c r="K50" s="180" t="e">
        <f>NA()</f>
        <v>#N/A</v>
      </c>
      <c r="L50" s="180">
        <f>IF(ISNUMBER('実質公債費比率（分子）の構造'!N$53),'実質公債費比率（分子）の構造'!N$53,NA())</f>
        <v>526</v>
      </c>
      <c r="M50" s="180" t="e">
        <f>NA()</f>
        <v>#N/A</v>
      </c>
      <c r="N50" s="180" t="e">
        <f>NA()</f>
        <v>#N/A</v>
      </c>
      <c r="O50" s="180">
        <f>IF(ISNUMBER('実質公債費比率（分子）の構造'!O$53),'実質公債費比率（分子）の構造'!O$53,NA())</f>
        <v>508</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10205</v>
      </c>
      <c r="E56" s="179"/>
      <c r="F56" s="179"/>
      <c r="G56" s="179">
        <f>'将来負担比率（分子）の構造'!J$52</f>
        <v>10178</v>
      </c>
      <c r="H56" s="179"/>
      <c r="I56" s="179"/>
      <c r="J56" s="179">
        <f>'将来負担比率（分子）の構造'!K$52</f>
        <v>9948</v>
      </c>
      <c r="K56" s="179"/>
      <c r="L56" s="179"/>
      <c r="M56" s="179">
        <f>'将来負担比率（分子）の構造'!L$52</f>
        <v>9804</v>
      </c>
      <c r="N56" s="179"/>
      <c r="O56" s="179"/>
      <c r="P56" s="179">
        <f>'将来負担比率（分子）の構造'!M$52</f>
        <v>9648</v>
      </c>
    </row>
    <row r="57" spans="1:16" x14ac:dyDescent="0.15">
      <c r="A57" s="179" t="s">
        <v>42</v>
      </c>
      <c r="B57" s="179"/>
      <c r="C57" s="179"/>
      <c r="D57" s="179">
        <f>'将来負担比率（分子）の構造'!I$51</f>
        <v>1135</v>
      </c>
      <c r="E57" s="179"/>
      <c r="F57" s="179"/>
      <c r="G57" s="179">
        <f>'将来負担比率（分子）の構造'!J$51</f>
        <v>1003</v>
      </c>
      <c r="H57" s="179"/>
      <c r="I57" s="179"/>
      <c r="J57" s="179">
        <f>'将来負担比率（分子）の構造'!K$51</f>
        <v>909</v>
      </c>
      <c r="K57" s="179"/>
      <c r="L57" s="179"/>
      <c r="M57" s="179">
        <f>'将来負担比率（分子）の構造'!L$51</f>
        <v>793</v>
      </c>
      <c r="N57" s="179"/>
      <c r="O57" s="179"/>
      <c r="P57" s="179">
        <f>'将来負担比率（分子）の構造'!M$51</f>
        <v>866</v>
      </c>
    </row>
    <row r="58" spans="1:16" x14ac:dyDescent="0.15">
      <c r="A58" s="179" t="s">
        <v>41</v>
      </c>
      <c r="B58" s="179"/>
      <c r="C58" s="179"/>
      <c r="D58" s="179">
        <f>'将来負担比率（分子）の構造'!I$50</f>
        <v>1901</v>
      </c>
      <c r="E58" s="179"/>
      <c r="F58" s="179"/>
      <c r="G58" s="179">
        <f>'将来負担比率（分子）の構造'!J$50</f>
        <v>2164</v>
      </c>
      <c r="H58" s="179"/>
      <c r="I58" s="179"/>
      <c r="J58" s="179">
        <f>'将来負担比率（分子）の構造'!K$50</f>
        <v>2167</v>
      </c>
      <c r="K58" s="179"/>
      <c r="L58" s="179"/>
      <c r="M58" s="179">
        <f>'将来負担比率（分子）の構造'!L$50</f>
        <v>1874</v>
      </c>
      <c r="N58" s="179"/>
      <c r="O58" s="179"/>
      <c r="P58" s="179">
        <f>'将来負担比率（分子）の構造'!M$50</f>
        <v>2006</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24</v>
      </c>
      <c r="C61" s="179"/>
      <c r="D61" s="179"/>
      <c r="E61" s="179">
        <f>'将来負担比率（分子）の構造'!J$46</f>
        <v>21</v>
      </c>
      <c r="F61" s="179"/>
      <c r="G61" s="179"/>
      <c r="H61" s="179">
        <f>'将来負担比率（分子）の構造'!K$46</f>
        <v>18</v>
      </c>
      <c r="I61" s="179"/>
      <c r="J61" s="179"/>
      <c r="K61" s="179">
        <f>'将来負担比率（分子）の構造'!L$46</f>
        <v>15</v>
      </c>
      <c r="L61" s="179"/>
      <c r="M61" s="179"/>
      <c r="N61" s="179">
        <f>'将来負担比率（分子）の構造'!M$46</f>
        <v>12</v>
      </c>
      <c r="O61" s="179"/>
      <c r="P61" s="179"/>
    </row>
    <row r="62" spans="1:16" x14ac:dyDescent="0.15">
      <c r="A62" s="179" t="s">
        <v>35</v>
      </c>
      <c r="B62" s="179">
        <f>'将来負担比率（分子）の構造'!I$45</f>
        <v>2314</v>
      </c>
      <c r="C62" s="179"/>
      <c r="D62" s="179"/>
      <c r="E62" s="179">
        <f>'将来負担比率（分子）の構造'!J$45</f>
        <v>2267</v>
      </c>
      <c r="F62" s="179"/>
      <c r="G62" s="179"/>
      <c r="H62" s="179">
        <f>'将来負担比率（分子）の構造'!K$45</f>
        <v>2187</v>
      </c>
      <c r="I62" s="179"/>
      <c r="J62" s="179"/>
      <c r="K62" s="179">
        <f>'将来負担比率（分子）の構造'!L$45</f>
        <v>1952</v>
      </c>
      <c r="L62" s="179"/>
      <c r="M62" s="179"/>
      <c r="N62" s="179">
        <f>'将来負担比率（分子）の構造'!M$45</f>
        <v>1894</v>
      </c>
      <c r="O62" s="179"/>
      <c r="P62" s="179"/>
    </row>
    <row r="63" spans="1:16" x14ac:dyDescent="0.15">
      <c r="A63" s="179" t="s">
        <v>34</v>
      </c>
      <c r="B63" s="179">
        <f>'将来負担比率（分子）の構造'!I$44</f>
        <v>1719</v>
      </c>
      <c r="C63" s="179"/>
      <c r="D63" s="179"/>
      <c r="E63" s="179">
        <f>'将来負担比率（分子）の構造'!J$44</f>
        <v>1636</v>
      </c>
      <c r="F63" s="179"/>
      <c r="G63" s="179"/>
      <c r="H63" s="179">
        <f>'将来負担比率（分子）の構造'!K$44</f>
        <v>1457</v>
      </c>
      <c r="I63" s="179"/>
      <c r="J63" s="179"/>
      <c r="K63" s="179">
        <f>'将来負担比率（分子）の構造'!L$44</f>
        <v>1276</v>
      </c>
      <c r="L63" s="179"/>
      <c r="M63" s="179"/>
      <c r="N63" s="179">
        <f>'将来負担比率（分子）の構造'!M$44</f>
        <v>1093</v>
      </c>
      <c r="O63" s="179"/>
      <c r="P63" s="179"/>
    </row>
    <row r="64" spans="1:16" x14ac:dyDescent="0.15">
      <c r="A64" s="179" t="s">
        <v>33</v>
      </c>
      <c r="B64" s="179">
        <f>'将来負担比率（分子）の構造'!I$43</f>
        <v>755</v>
      </c>
      <c r="C64" s="179"/>
      <c r="D64" s="179"/>
      <c r="E64" s="179">
        <f>'将来負担比率（分子）の構造'!J$43</f>
        <v>752</v>
      </c>
      <c r="F64" s="179"/>
      <c r="G64" s="179"/>
      <c r="H64" s="179">
        <f>'将来負担比率（分子）の構造'!K$43</f>
        <v>770</v>
      </c>
      <c r="I64" s="179"/>
      <c r="J64" s="179"/>
      <c r="K64" s="179">
        <f>'将来負担比率（分子）の構造'!L$43</f>
        <v>766</v>
      </c>
      <c r="L64" s="179"/>
      <c r="M64" s="179"/>
      <c r="N64" s="179">
        <f>'将来負担比率（分子）の構造'!M$43</f>
        <v>712</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12789</v>
      </c>
      <c r="C66" s="179"/>
      <c r="D66" s="179"/>
      <c r="E66" s="179">
        <f>'将来負担比率（分子）の構造'!J$41</f>
        <v>12652</v>
      </c>
      <c r="F66" s="179"/>
      <c r="G66" s="179"/>
      <c r="H66" s="179">
        <f>'将来負担比率（分子）の構造'!K$41</f>
        <v>12291</v>
      </c>
      <c r="I66" s="179"/>
      <c r="J66" s="179"/>
      <c r="K66" s="179">
        <f>'将来負担比率（分子）の構造'!L$41</f>
        <v>12027</v>
      </c>
      <c r="L66" s="179"/>
      <c r="M66" s="179"/>
      <c r="N66" s="179">
        <f>'将来負担比率（分子）の構造'!M$41</f>
        <v>12160</v>
      </c>
      <c r="O66" s="179"/>
      <c r="P66" s="179"/>
    </row>
    <row r="67" spans="1:16" x14ac:dyDescent="0.15">
      <c r="A67" s="179" t="s">
        <v>75</v>
      </c>
      <c r="B67" s="179" t="e">
        <f>NA()</f>
        <v>#N/A</v>
      </c>
      <c r="C67" s="179">
        <f>IF(ISNUMBER('将来負担比率（分子）の構造'!I$53), IF('将来負担比率（分子）の構造'!I$53 &lt; 0, 0, '将来負担比率（分子）の構造'!I$53), NA())</f>
        <v>4361</v>
      </c>
      <c r="D67" s="179" t="e">
        <f>NA()</f>
        <v>#N/A</v>
      </c>
      <c r="E67" s="179" t="e">
        <f>NA()</f>
        <v>#N/A</v>
      </c>
      <c r="F67" s="179">
        <f>IF(ISNUMBER('将来負担比率（分子）の構造'!J$53), IF('将来負担比率（分子）の構造'!J$53 &lt; 0, 0, '将来負担比率（分子）の構造'!J$53), NA())</f>
        <v>3984</v>
      </c>
      <c r="G67" s="179" t="e">
        <f>NA()</f>
        <v>#N/A</v>
      </c>
      <c r="H67" s="179" t="e">
        <f>NA()</f>
        <v>#N/A</v>
      </c>
      <c r="I67" s="179">
        <f>IF(ISNUMBER('将来負担比率（分子）の構造'!K$53), IF('将来負担比率（分子）の構造'!K$53 &lt; 0, 0, '将来負担比率（分子）の構造'!K$53), NA())</f>
        <v>3700</v>
      </c>
      <c r="J67" s="179" t="e">
        <f>NA()</f>
        <v>#N/A</v>
      </c>
      <c r="K67" s="179" t="e">
        <f>NA()</f>
        <v>#N/A</v>
      </c>
      <c r="L67" s="179">
        <f>IF(ISNUMBER('将来負担比率（分子）の構造'!L$53), IF('将来負担比率（分子）の構造'!L$53 &lt; 0, 0, '将来負担比率（分子）の構造'!L$53), NA())</f>
        <v>3564</v>
      </c>
      <c r="M67" s="179" t="e">
        <f>NA()</f>
        <v>#N/A</v>
      </c>
      <c r="N67" s="179" t="e">
        <f>NA()</f>
        <v>#N/A</v>
      </c>
      <c r="O67" s="179">
        <f>IF(ISNUMBER('将来負担比率（分子）の構造'!M$53), IF('将来負担比率（分子）の構造'!M$53 &lt; 0, 0, '将来負担比率（分子）の構造'!M$53), NA())</f>
        <v>3351</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677</v>
      </c>
      <c r="C72" s="183">
        <f>基金残高に係る経年分析!G55</f>
        <v>578</v>
      </c>
      <c r="D72" s="183">
        <f>基金残高に係る経年分析!H55</f>
        <v>555</v>
      </c>
    </row>
    <row r="73" spans="1:16" x14ac:dyDescent="0.15">
      <c r="A73" s="182" t="s">
        <v>78</v>
      </c>
      <c r="B73" s="183">
        <f>基金残高に係る経年分析!F56</f>
        <v>153</v>
      </c>
      <c r="C73" s="183">
        <f>基金残高に係る経年分析!G56</f>
        <v>109</v>
      </c>
      <c r="D73" s="183">
        <f>基金残高に係る経年分析!H56</f>
        <v>59</v>
      </c>
    </row>
    <row r="74" spans="1:16" x14ac:dyDescent="0.15">
      <c r="A74" s="182" t="s">
        <v>79</v>
      </c>
      <c r="B74" s="183">
        <f>基金残高に係る経年分析!F57</f>
        <v>988</v>
      </c>
      <c r="C74" s="183">
        <f>基金残高に係る経年分析!G57</f>
        <v>1184</v>
      </c>
      <c r="D74" s="183">
        <f>基金残高に係る経年分析!H57</f>
        <v>1369</v>
      </c>
    </row>
  </sheetData>
  <sheetProtection algorithmName="SHA-512" hashValue="/elqx2MdVSIQk9U5nHVq1QL3eckNnJKG7UQ8NeLez0Pb0S6GlRGJlvqH9pChwB1kDxJ5vxUje6Y1aQN8iCu6IA==" saltValue="QkHjoDYw7YEo+6142FMZ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806" t="s">
        <v>210</v>
      </c>
      <c r="DI1" s="807"/>
      <c r="DJ1" s="807"/>
      <c r="DK1" s="807"/>
      <c r="DL1" s="807"/>
      <c r="DM1" s="807"/>
      <c r="DN1" s="808"/>
      <c r="DO1" s="224"/>
      <c r="DP1" s="806" t="s">
        <v>211</v>
      </c>
      <c r="DQ1" s="807"/>
      <c r="DR1" s="807"/>
      <c r="DS1" s="807"/>
      <c r="DT1" s="807"/>
      <c r="DU1" s="807"/>
      <c r="DV1" s="807"/>
      <c r="DW1" s="807"/>
      <c r="DX1" s="807"/>
      <c r="DY1" s="807"/>
      <c r="DZ1" s="807"/>
      <c r="EA1" s="807"/>
      <c r="EB1" s="807"/>
      <c r="EC1" s="808"/>
      <c r="ED1" s="222"/>
      <c r="EE1" s="222"/>
      <c r="EF1" s="222"/>
      <c r="EG1" s="222"/>
      <c r="EH1" s="222"/>
      <c r="EI1" s="222"/>
      <c r="EJ1" s="222"/>
      <c r="EK1" s="222"/>
      <c r="EL1" s="222"/>
      <c r="EM1" s="222"/>
    </row>
    <row r="2" spans="2:143" ht="22.5" customHeight="1" x14ac:dyDescent="0.15">
      <c r="B2" s="225" t="s">
        <v>212</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48" t="s">
        <v>213</v>
      </c>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49"/>
      <c r="AK3" s="749"/>
      <c r="AL3" s="749"/>
      <c r="AM3" s="749"/>
      <c r="AN3" s="749"/>
      <c r="AO3" s="749"/>
      <c r="AP3" s="748" t="s">
        <v>214</v>
      </c>
      <c r="AQ3" s="749"/>
      <c r="AR3" s="749"/>
      <c r="AS3" s="749"/>
      <c r="AT3" s="749"/>
      <c r="AU3" s="749"/>
      <c r="AV3" s="749"/>
      <c r="AW3" s="749"/>
      <c r="AX3" s="749"/>
      <c r="AY3" s="749"/>
      <c r="AZ3" s="749"/>
      <c r="BA3" s="749"/>
      <c r="BB3" s="749"/>
      <c r="BC3" s="749"/>
      <c r="BD3" s="749"/>
      <c r="BE3" s="749"/>
      <c r="BF3" s="749"/>
      <c r="BG3" s="749"/>
      <c r="BH3" s="749"/>
      <c r="BI3" s="749"/>
      <c r="BJ3" s="749"/>
      <c r="BK3" s="749"/>
      <c r="BL3" s="749"/>
      <c r="BM3" s="749"/>
      <c r="BN3" s="749"/>
      <c r="BO3" s="749"/>
      <c r="BP3" s="749"/>
      <c r="BQ3" s="749"/>
      <c r="BR3" s="749"/>
      <c r="BS3" s="749"/>
      <c r="BT3" s="749"/>
      <c r="BU3" s="749"/>
      <c r="BV3" s="749"/>
      <c r="BW3" s="749"/>
      <c r="BX3" s="749"/>
      <c r="BY3" s="749"/>
      <c r="BZ3" s="749"/>
      <c r="CA3" s="749"/>
      <c r="CB3" s="750"/>
      <c r="CD3" s="791" t="s">
        <v>215</v>
      </c>
      <c r="CE3" s="792"/>
      <c r="CF3" s="792"/>
      <c r="CG3" s="792"/>
      <c r="CH3" s="792"/>
      <c r="CI3" s="792"/>
      <c r="CJ3" s="792"/>
      <c r="CK3" s="792"/>
      <c r="CL3" s="792"/>
      <c r="CM3" s="792"/>
      <c r="CN3" s="792"/>
      <c r="CO3" s="792"/>
      <c r="CP3" s="792"/>
      <c r="CQ3" s="792"/>
      <c r="CR3" s="792"/>
      <c r="CS3" s="792"/>
      <c r="CT3" s="792"/>
      <c r="CU3" s="792"/>
      <c r="CV3" s="792"/>
      <c r="CW3" s="792"/>
      <c r="CX3" s="792"/>
      <c r="CY3" s="792"/>
      <c r="CZ3" s="792"/>
      <c r="DA3" s="792"/>
      <c r="DB3" s="792"/>
      <c r="DC3" s="792"/>
      <c r="DD3" s="792"/>
      <c r="DE3" s="792"/>
      <c r="DF3" s="792"/>
      <c r="DG3" s="792"/>
      <c r="DH3" s="792"/>
      <c r="DI3" s="792"/>
      <c r="DJ3" s="792"/>
      <c r="DK3" s="792"/>
      <c r="DL3" s="792"/>
      <c r="DM3" s="792"/>
      <c r="DN3" s="792"/>
      <c r="DO3" s="792"/>
      <c r="DP3" s="792"/>
      <c r="DQ3" s="792"/>
      <c r="DR3" s="792"/>
      <c r="DS3" s="792"/>
      <c r="DT3" s="792"/>
      <c r="DU3" s="792"/>
      <c r="DV3" s="792"/>
      <c r="DW3" s="792"/>
      <c r="DX3" s="792"/>
      <c r="DY3" s="792"/>
      <c r="DZ3" s="792"/>
      <c r="EA3" s="792"/>
      <c r="EB3" s="792"/>
      <c r="EC3" s="793"/>
    </row>
    <row r="4" spans="2:143" ht="11.25" customHeight="1" x14ac:dyDescent="0.15">
      <c r="B4" s="748" t="s">
        <v>1</v>
      </c>
      <c r="C4" s="749"/>
      <c r="D4" s="749"/>
      <c r="E4" s="749"/>
      <c r="F4" s="749"/>
      <c r="G4" s="749"/>
      <c r="H4" s="749"/>
      <c r="I4" s="749"/>
      <c r="J4" s="749"/>
      <c r="K4" s="749"/>
      <c r="L4" s="749"/>
      <c r="M4" s="749"/>
      <c r="N4" s="749"/>
      <c r="O4" s="749"/>
      <c r="P4" s="749"/>
      <c r="Q4" s="750"/>
      <c r="R4" s="748" t="s">
        <v>216</v>
      </c>
      <c r="S4" s="749"/>
      <c r="T4" s="749"/>
      <c r="U4" s="749"/>
      <c r="V4" s="749"/>
      <c r="W4" s="749"/>
      <c r="X4" s="749"/>
      <c r="Y4" s="750"/>
      <c r="Z4" s="748" t="s">
        <v>217</v>
      </c>
      <c r="AA4" s="749"/>
      <c r="AB4" s="749"/>
      <c r="AC4" s="750"/>
      <c r="AD4" s="748" t="s">
        <v>218</v>
      </c>
      <c r="AE4" s="749"/>
      <c r="AF4" s="749"/>
      <c r="AG4" s="749"/>
      <c r="AH4" s="749"/>
      <c r="AI4" s="749"/>
      <c r="AJ4" s="749"/>
      <c r="AK4" s="750"/>
      <c r="AL4" s="748" t="s">
        <v>217</v>
      </c>
      <c r="AM4" s="749"/>
      <c r="AN4" s="749"/>
      <c r="AO4" s="750"/>
      <c r="AP4" s="809" t="s">
        <v>219</v>
      </c>
      <c r="AQ4" s="809"/>
      <c r="AR4" s="809"/>
      <c r="AS4" s="809"/>
      <c r="AT4" s="809"/>
      <c r="AU4" s="809"/>
      <c r="AV4" s="809"/>
      <c r="AW4" s="809"/>
      <c r="AX4" s="809"/>
      <c r="AY4" s="809"/>
      <c r="AZ4" s="809"/>
      <c r="BA4" s="809"/>
      <c r="BB4" s="809"/>
      <c r="BC4" s="809"/>
      <c r="BD4" s="809"/>
      <c r="BE4" s="809"/>
      <c r="BF4" s="809"/>
      <c r="BG4" s="809" t="s">
        <v>220</v>
      </c>
      <c r="BH4" s="809"/>
      <c r="BI4" s="809"/>
      <c r="BJ4" s="809"/>
      <c r="BK4" s="809"/>
      <c r="BL4" s="809"/>
      <c r="BM4" s="809"/>
      <c r="BN4" s="809"/>
      <c r="BO4" s="809" t="s">
        <v>217</v>
      </c>
      <c r="BP4" s="809"/>
      <c r="BQ4" s="809"/>
      <c r="BR4" s="809"/>
      <c r="BS4" s="809" t="s">
        <v>221</v>
      </c>
      <c r="BT4" s="809"/>
      <c r="BU4" s="809"/>
      <c r="BV4" s="809"/>
      <c r="BW4" s="809"/>
      <c r="BX4" s="809"/>
      <c r="BY4" s="809"/>
      <c r="BZ4" s="809"/>
      <c r="CA4" s="809"/>
      <c r="CB4" s="809"/>
      <c r="CD4" s="791" t="s">
        <v>222</v>
      </c>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792"/>
      <c r="EB4" s="792"/>
      <c r="EC4" s="793"/>
    </row>
    <row r="5" spans="2:143" s="228" customFormat="1" ht="11.25" customHeight="1" x14ac:dyDescent="0.15">
      <c r="B5" s="753" t="s">
        <v>223</v>
      </c>
      <c r="C5" s="754"/>
      <c r="D5" s="754"/>
      <c r="E5" s="754"/>
      <c r="F5" s="754"/>
      <c r="G5" s="754"/>
      <c r="H5" s="754"/>
      <c r="I5" s="754"/>
      <c r="J5" s="754"/>
      <c r="K5" s="754"/>
      <c r="L5" s="754"/>
      <c r="M5" s="754"/>
      <c r="N5" s="754"/>
      <c r="O5" s="754"/>
      <c r="P5" s="754"/>
      <c r="Q5" s="755"/>
      <c r="R5" s="742">
        <v>2874425</v>
      </c>
      <c r="S5" s="743"/>
      <c r="T5" s="743"/>
      <c r="U5" s="743"/>
      <c r="V5" s="743"/>
      <c r="W5" s="743"/>
      <c r="X5" s="743"/>
      <c r="Y5" s="786"/>
      <c r="Z5" s="804">
        <v>23.8</v>
      </c>
      <c r="AA5" s="804"/>
      <c r="AB5" s="804"/>
      <c r="AC5" s="804"/>
      <c r="AD5" s="805">
        <v>2755550</v>
      </c>
      <c r="AE5" s="805"/>
      <c r="AF5" s="805"/>
      <c r="AG5" s="805"/>
      <c r="AH5" s="805"/>
      <c r="AI5" s="805"/>
      <c r="AJ5" s="805"/>
      <c r="AK5" s="805"/>
      <c r="AL5" s="787">
        <v>43.2</v>
      </c>
      <c r="AM5" s="758"/>
      <c r="AN5" s="758"/>
      <c r="AO5" s="788"/>
      <c r="AP5" s="753" t="s">
        <v>224</v>
      </c>
      <c r="AQ5" s="754"/>
      <c r="AR5" s="754"/>
      <c r="AS5" s="754"/>
      <c r="AT5" s="754"/>
      <c r="AU5" s="754"/>
      <c r="AV5" s="754"/>
      <c r="AW5" s="754"/>
      <c r="AX5" s="754"/>
      <c r="AY5" s="754"/>
      <c r="AZ5" s="754"/>
      <c r="BA5" s="754"/>
      <c r="BB5" s="754"/>
      <c r="BC5" s="754"/>
      <c r="BD5" s="754"/>
      <c r="BE5" s="754"/>
      <c r="BF5" s="755"/>
      <c r="BG5" s="687">
        <v>2581923</v>
      </c>
      <c r="BH5" s="688"/>
      <c r="BI5" s="688"/>
      <c r="BJ5" s="688"/>
      <c r="BK5" s="688"/>
      <c r="BL5" s="688"/>
      <c r="BM5" s="688"/>
      <c r="BN5" s="689"/>
      <c r="BO5" s="724">
        <v>89.8</v>
      </c>
      <c r="BP5" s="724"/>
      <c r="BQ5" s="724"/>
      <c r="BR5" s="724"/>
      <c r="BS5" s="725" t="s">
        <v>129</v>
      </c>
      <c r="BT5" s="725"/>
      <c r="BU5" s="725"/>
      <c r="BV5" s="725"/>
      <c r="BW5" s="725"/>
      <c r="BX5" s="725"/>
      <c r="BY5" s="725"/>
      <c r="BZ5" s="725"/>
      <c r="CA5" s="725"/>
      <c r="CB5" s="784"/>
      <c r="CD5" s="791" t="s">
        <v>219</v>
      </c>
      <c r="CE5" s="792"/>
      <c r="CF5" s="792"/>
      <c r="CG5" s="792"/>
      <c r="CH5" s="792"/>
      <c r="CI5" s="792"/>
      <c r="CJ5" s="792"/>
      <c r="CK5" s="792"/>
      <c r="CL5" s="792"/>
      <c r="CM5" s="792"/>
      <c r="CN5" s="792"/>
      <c r="CO5" s="792"/>
      <c r="CP5" s="792"/>
      <c r="CQ5" s="793"/>
      <c r="CR5" s="791" t="s">
        <v>225</v>
      </c>
      <c r="CS5" s="792"/>
      <c r="CT5" s="792"/>
      <c r="CU5" s="792"/>
      <c r="CV5" s="792"/>
      <c r="CW5" s="792"/>
      <c r="CX5" s="792"/>
      <c r="CY5" s="793"/>
      <c r="CZ5" s="791" t="s">
        <v>217</v>
      </c>
      <c r="DA5" s="792"/>
      <c r="DB5" s="792"/>
      <c r="DC5" s="793"/>
      <c r="DD5" s="791" t="s">
        <v>226</v>
      </c>
      <c r="DE5" s="792"/>
      <c r="DF5" s="792"/>
      <c r="DG5" s="792"/>
      <c r="DH5" s="792"/>
      <c r="DI5" s="792"/>
      <c r="DJ5" s="792"/>
      <c r="DK5" s="792"/>
      <c r="DL5" s="792"/>
      <c r="DM5" s="792"/>
      <c r="DN5" s="792"/>
      <c r="DO5" s="792"/>
      <c r="DP5" s="793"/>
      <c r="DQ5" s="791" t="s">
        <v>227</v>
      </c>
      <c r="DR5" s="792"/>
      <c r="DS5" s="792"/>
      <c r="DT5" s="792"/>
      <c r="DU5" s="792"/>
      <c r="DV5" s="792"/>
      <c r="DW5" s="792"/>
      <c r="DX5" s="792"/>
      <c r="DY5" s="792"/>
      <c r="DZ5" s="792"/>
      <c r="EA5" s="792"/>
      <c r="EB5" s="792"/>
      <c r="EC5" s="793"/>
    </row>
    <row r="6" spans="2:143" ht="11.25" customHeight="1" x14ac:dyDescent="0.15">
      <c r="B6" s="684" t="s">
        <v>228</v>
      </c>
      <c r="C6" s="685"/>
      <c r="D6" s="685"/>
      <c r="E6" s="685"/>
      <c r="F6" s="685"/>
      <c r="G6" s="685"/>
      <c r="H6" s="685"/>
      <c r="I6" s="685"/>
      <c r="J6" s="685"/>
      <c r="K6" s="685"/>
      <c r="L6" s="685"/>
      <c r="M6" s="685"/>
      <c r="N6" s="685"/>
      <c r="O6" s="685"/>
      <c r="P6" s="685"/>
      <c r="Q6" s="686"/>
      <c r="R6" s="687">
        <v>60906</v>
      </c>
      <c r="S6" s="688"/>
      <c r="T6" s="688"/>
      <c r="U6" s="688"/>
      <c r="V6" s="688"/>
      <c r="W6" s="688"/>
      <c r="X6" s="688"/>
      <c r="Y6" s="689"/>
      <c r="Z6" s="724">
        <v>0.5</v>
      </c>
      <c r="AA6" s="724"/>
      <c r="AB6" s="724"/>
      <c r="AC6" s="724"/>
      <c r="AD6" s="725">
        <v>60906</v>
      </c>
      <c r="AE6" s="725"/>
      <c r="AF6" s="725"/>
      <c r="AG6" s="725"/>
      <c r="AH6" s="725"/>
      <c r="AI6" s="725"/>
      <c r="AJ6" s="725"/>
      <c r="AK6" s="725"/>
      <c r="AL6" s="690">
        <v>1</v>
      </c>
      <c r="AM6" s="691"/>
      <c r="AN6" s="691"/>
      <c r="AO6" s="726"/>
      <c r="AP6" s="684" t="s">
        <v>229</v>
      </c>
      <c r="AQ6" s="685"/>
      <c r="AR6" s="685"/>
      <c r="AS6" s="685"/>
      <c r="AT6" s="685"/>
      <c r="AU6" s="685"/>
      <c r="AV6" s="685"/>
      <c r="AW6" s="685"/>
      <c r="AX6" s="685"/>
      <c r="AY6" s="685"/>
      <c r="AZ6" s="685"/>
      <c r="BA6" s="685"/>
      <c r="BB6" s="685"/>
      <c r="BC6" s="685"/>
      <c r="BD6" s="685"/>
      <c r="BE6" s="685"/>
      <c r="BF6" s="686"/>
      <c r="BG6" s="687">
        <v>2581923</v>
      </c>
      <c r="BH6" s="688"/>
      <c r="BI6" s="688"/>
      <c r="BJ6" s="688"/>
      <c r="BK6" s="688"/>
      <c r="BL6" s="688"/>
      <c r="BM6" s="688"/>
      <c r="BN6" s="689"/>
      <c r="BO6" s="724">
        <v>89.8</v>
      </c>
      <c r="BP6" s="724"/>
      <c r="BQ6" s="724"/>
      <c r="BR6" s="724"/>
      <c r="BS6" s="725" t="s">
        <v>129</v>
      </c>
      <c r="BT6" s="725"/>
      <c r="BU6" s="725"/>
      <c r="BV6" s="725"/>
      <c r="BW6" s="725"/>
      <c r="BX6" s="725"/>
      <c r="BY6" s="725"/>
      <c r="BZ6" s="725"/>
      <c r="CA6" s="725"/>
      <c r="CB6" s="784"/>
      <c r="CD6" s="745" t="s">
        <v>230</v>
      </c>
      <c r="CE6" s="746"/>
      <c r="CF6" s="746"/>
      <c r="CG6" s="746"/>
      <c r="CH6" s="746"/>
      <c r="CI6" s="746"/>
      <c r="CJ6" s="746"/>
      <c r="CK6" s="746"/>
      <c r="CL6" s="746"/>
      <c r="CM6" s="746"/>
      <c r="CN6" s="746"/>
      <c r="CO6" s="746"/>
      <c r="CP6" s="746"/>
      <c r="CQ6" s="747"/>
      <c r="CR6" s="687">
        <v>131540</v>
      </c>
      <c r="CS6" s="688"/>
      <c r="CT6" s="688"/>
      <c r="CU6" s="688"/>
      <c r="CV6" s="688"/>
      <c r="CW6" s="688"/>
      <c r="CX6" s="688"/>
      <c r="CY6" s="689"/>
      <c r="CZ6" s="787">
        <v>1.1000000000000001</v>
      </c>
      <c r="DA6" s="758"/>
      <c r="DB6" s="758"/>
      <c r="DC6" s="790"/>
      <c r="DD6" s="693" t="s">
        <v>231</v>
      </c>
      <c r="DE6" s="688"/>
      <c r="DF6" s="688"/>
      <c r="DG6" s="688"/>
      <c r="DH6" s="688"/>
      <c r="DI6" s="688"/>
      <c r="DJ6" s="688"/>
      <c r="DK6" s="688"/>
      <c r="DL6" s="688"/>
      <c r="DM6" s="688"/>
      <c r="DN6" s="688"/>
      <c r="DO6" s="688"/>
      <c r="DP6" s="689"/>
      <c r="DQ6" s="693">
        <v>131526</v>
      </c>
      <c r="DR6" s="688"/>
      <c r="DS6" s="688"/>
      <c r="DT6" s="688"/>
      <c r="DU6" s="688"/>
      <c r="DV6" s="688"/>
      <c r="DW6" s="688"/>
      <c r="DX6" s="688"/>
      <c r="DY6" s="688"/>
      <c r="DZ6" s="688"/>
      <c r="EA6" s="688"/>
      <c r="EB6" s="688"/>
      <c r="EC6" s="731"/>
    </row>
    <row r="7" spans="2:143" ht="11.25" customHeight="1" x14ac:dyDescent="0.15">
      <c r="B7" s="684" t="s">
        <v>232</v>
      </c>
      <c r="C7" s="685"/>
      <c r="D7" s="685"/>
      <c r="E7" s="685"/>
      <c r="F7" s="685"/>
      <c r="G7" s="685"/>
      <c r="H7" s="685"/>
      <c r="I7" s="685"/>
      <c r="J7" s="685"/>
      <c r="K7" s="685"/>
      <c r="L7" s="685"/>
      <c r="M7" s="685"/>
      <c r="N7" s="685"/>
      <c r="O7" s="685"/>
      <c r="P7" s="685"/>
      <c r="Q7" s="686"/>
      <c r="R7" s="687">
        <v>2002</v>
      </c>
      <c r="S7" s="688"/>
      <c r="T7" s="688"/>
      <c r="U7" s="688"/>
      <c r="V7" s="688"/>
      <c r="W7" s="688"/>
      <c r="X7" s="688"/>
      <c r="Y7" s="689"/>
      <c r="Z7" s="724">
        <v>0</v>
      </c>
      <c r="AA7" s="724"/>
      <c r="AB7" s="724"/>
      <c r="AC7" s="724"/>
      <c r="AD7" s="725">
        <v>2002</v>
      </c>
      <c r="AE7" s="725"/>
      <c r="AF7" s="725"/>
      <c r="AG7" s="725"/>
      <c r="AH7" s="725"/>
      <c r="AI7" s="725"/>
      <c r="AJ7" s="725"/>
      <c r="AK7" s="725"/>
      <c r="AL7" s="690">
        <v>0</v>
      </c>
      <c r="AM7" s="691"/>
      <c r="AN7" s="691"/>
      <c r="AO7" s="726"/>
      <c r="AP7" s="684" t="s">
        <v>233</v>
      </c>
      <c r="AQ7" s="685"/>
      <c r="AR7" s="685"/>
      <c r="AS7" s="685"/>
      <c r="AT7" s="685"/>
      <c r="AU7" s="685"/>
      <c r="AV7" s="685"/>
      <c r="AW7" s="685"/>
      <c r="AX7" s="685"/>
      <c r="AY7" s="685"/>
      <c r="AZ7" s="685"/>
      <c r="BA7" s="685"/>
      <c r="BB7" s="685"/>
      <c r="BC7" s="685"/>
      <c r="BD7" s="685"/>
      <c r="BE7" s="685"/>
      <c r="BF7" s="686"/>
      <c r="BG7" s="687">
        <v>857745</v>
      </c>
      <c r="BH7" s="688"/>
      <c r="BI7" s="688"/>
      <c r="BJ7" s="688"/>
      <c r="BK7" s="688"/>
      <c r="BL7" s="688"/>
      <c r="BM7" s="688"/>
      <c r="BN7" s="689"/>
      <c r="BO7" s="724">
        <v>29.8</v>
      </c>
      <c r="BP7" s="724"/>
      <c r="BQ7" s="724"/>
      <c r="BR7" s="724"/>
      <c r="BS7" s="725" t="s">
        <v>129</v>
      </c>
      <c r="BT7" s="725"/>
      <c r="BU7" s="725"/>
      <c r="BV7" s="725"/>
      <c r="BW7" s="725"/>
      <c r="BX7" s="725"/>
      <c r="BY7" s="725"/>
      <c r="BZ7" s="725"/>
      <c r="CA7" s="725"/>
      <c r="CB7" s="784"/>
      <c r="CD7" s="720" t="s">
        <v>234</v>
      </c>
      <c r="CE7" s="721"/>
      <c r="CF7" s="721"/>
      <c r="CG7" s="721"/>
      <c r="CH7" s="721"/>
      <c r="CI7" s="721"/>
      <c r="CJ7" s="721"/>
      <c r="CK7" s="721"/>
      <c r="CL7" s="721"/>
      <c r="CM7" s="721"/>
      <c r="CN7" s="721"/>
      <c r="CO7" s="721"/>
      <c r="CP7" s="721"/>
      <c r="CQ7" s="722"/>
      <c r="CR7" s="687">
        <v>1933486</v>
      </c>
      <c r="CS7" s="688"/>
      <c r="CT7" s="688"/>
      <c r="CU7" s="688"/>
      <c r="CV7" s="688"/>
      <c r="CW7" s="688"/>
      <c r="CX7" s="688"/>
      <c r="CY7" s="689"/>
      <c r="CZ7" s="724">
        <v>16.5</v>
      </c>
      <c r="DA7" s="724"/>
      <c r="DB7" s="724"/>
      <c r="DC7" s="724"/>
      <c r="DD7" s="693">
        <v>36618</v>
      </c>
      <c r="DE7" s="688"/>
      <c r="DF7" s="688"/>
      <c r="DG7" s="688"/>
      <c r="DH7" s="688"/>
      <c r="DI7" s="688"/>
      <c r="DJ7" s="688"/>
      <c r="DK7" s="688"/>
      <c r="DL7" s="688"/>
      <c r="DM7" s="688"/>
      <c r="DN7" s="688"/>
      <c r="DO7" s="688"/>
      <c r="DP7" s="689"/>
      <c r="DQ7" s="693">
        <v>1155852</v>
      </c>
      <c r="DR7" s="688"/>
      <c r="DS7" s="688"/>
      <c r="DT7" s="688"/>
      <c r="DU7" s="688"/>
      <c r="DV7" s="688"/>
      <c r="DW7" s="688"/>
      <c r="DX7" s="688"/>
      <c r="DY7" s="688"/>
      <c r="DZ7" s="688"/>
      <c r="EA7" s="688"/>
      <c r="EB7" s="688"/>
      <c r="EC7" s="731"/>
    </row>
    <row r="8" spans="2:143" ht="11.25" customHeight="1" x14ac:dyDescent="0.15">
      <c r="B8" s="684" t="s">
        <v>235</v>
      </c>
      <c r="C8" s="685"/>
      <c r="D8" s="685"/>
      <c r="E8" s="685"/>
      <c r="F8" s="685"/>
      <c r="G8" s="685"/>
      <c r="H8" s="685"/>
      <c r="I8" s="685"/>
      <c r="J8" s="685"/>
      <c r="K8" s="685"/>
      <c r="L8" s="685"/>
      <c r="M8" s="685"/>
      <c r="N8" s="685"/>
      <c r="O8" s="685"/>
      <c r="P8" s="685"/>
      <c r="Q8" s="686"/>
      <c r="R8" s="687">
        <v>10237</v>
      </c>
      <c r="S8" s="688"/>
      <c r="T8" s="688"/>
      <c r="U8" s="688"/>
      <c r="V8" s="688"/>
      <c r="W8" s="688"/>
      <c r="X8" s="688"/>
      <c r="Y8" s="689"/>
      <c r="Z8" s="724">
        <v>0.1</v>
      </c>
      <c r="AA8" s="724"/>
      <c r="AB8" s="724"/>
      <c r="AC8" s="724"/>
      <c r="AD8" s="725">
        <v>10237</v>
      </c>
      <c r="AE8" s="725"/>
      <c r="AF8" s="725"/>
      <c r="AG8" s="725"/>
      <c r="AH8" s="725"/>
      <c r="AI8" s="725"/>
      <c r="AJ8" s="725"/>
      <c r="AK8" s="725"/>
      <c r="AL8" s="690">
        <v>0.2</v>
      </c>
      <c r="AM8" s="691"/>
      <c r="AN8" s="691"/>
      <c r="AO8" s="726"/>
      <c r="AP8" s="684" t="s">
        <v>236</v>
      </c>
      <c r="AQ8" s="685"/>
      <c r="AR8" s="685"/>
      <c r="AS8" s="685"/>
      <c r="AT8" s="685"/>
      <c r="AU8" s="685"/>
      <c r="AV8" s="685"/>
      <c r="AW8" s="685"/>
      <c r="AX8" s="685"/>
      <c r="AY8" s="685"/>
      <c r="AZ8" s="685"/>
      <c r="BA8" s="685"/>
      <c r="BB8" s="685"/>
      <c r="BC8" s="685"/>
      <c r="BD8" s="685"/>
      <c r="BE8" s="685"/>
      <c r="BF8" s="686"/>
      <c r="BG8" s="687">
        <v>32117</v>
      </c>
      <c r="BH8" s="688"/>
      <c r="BI8" s="688"/>
      <c r="BJ8" s="688"/>
      <c r="BK8" s="688"/>
      <c r="BL8" s="688"/>
      <c r="BM8" s="688"/>
      <c r="BN8" s="689"/>
      <c r="BO8" s="724">
        <v>1.1000000000000001</v>
      </c>
      <c r="BP8" s="724"/>
      <c r="BQ8" s="724"/>
      <c r="BR8" s="724"/>
      <c r="BS8" s="693" t="s">
        <v>129</v>
      </c>
      <c r="BT8" s="688"/>
      <c r="BU8" s="688"/>
      <c r="BV8" s="688"/>
      <c r="BW8" s="688"/>
      <c r="BX8" s="688"/>
      <c r="BY8" s="688"/>
      <c r="BZ8" s="688"/>
      <c r="CA8" s="688"/>
      <c r="CB8" s="731"/>
      <c r="CD8" s="720" t="s">
        <v>237</v>
      </c>
      <c r="CE8" s="721"/>
      <c r="CF8" s="721"/>
      <c r="CG8" s="721"/>
      <c r="CH8" s="721"/>
      <c r="CI8" s="721"/>
      <c r="CJ8" s="721"/>
      <c r="CK8" s="721"/>
      <c r="CL8" s="721"/>
      <c r="CM8" s="721"/>
      <c r="CN8" s="721"/>
      <c r="CO8" s="721"/>
      <c r="CP8" s="721"/>
      <c r="CQ8" s="722"/>
      <c r="CR8" s="687">
        <v>3025878</v>
      </c>
      <c r="CS8" s="688"/>
      <c r="CT8" s="688"/>
      <c r="CU8" s="688"/>
      <c r="CV8" s="688"/>
      <c r="CW8" s="688"/>
      <c r="CX8" s="688"/>
      <c r="CY8" s="689"/>
      <c r="CZ8" s="724">
        <v>25.8</v>
      </c>
      <c r="DA8" s="724"/>
      <c r="DB8" s="724"/>
      <c r="DC8" s="724"/>
      <c r="DD8" s="693">
        <v>850</v>
      </c>
      <c r="DE8" s="688"/>
      <c r="DF8" s="688"/>
      <c r="DG8" s="688"/>
      <c r="DH8" s="688"/>
      <c r="DI8" s="688"/>
      <c r="DJ8" s="688"/>
      <c r="DK8" s="688"/>
      <c r="DL8" s="688"/>
      <c r="DM8" s="688"/>
      <c r="DN8" s="688"/>
      <c r="DO8" s="688"/>
      <c r="DP8" s="689"/>
      <c r="DQ8" s="693">
        <v>1754831</v>
      </c>
      <c r="DR8" s="688"/>
      <c r="DS8" s="688"/>
      <c r="DT8" s="688"/>
      <c r="DU8" s="688"/>
      <c r="DV8" s="688"/>
      <c r="DW8" s="688"/>
      <c r="DX8" s="688"/>
      <c r="DY8" s="688"/>
      <c r="DZ8" s="688"/>
      <c r="EA8" s="688"/>
      <c r="EB8" s="688"/>
      <c r="EC8" s="731"/>
    </row>
    <row r="9" spans="2:143" ht="11.25" customHeight="1" x14ac:dyDescent="0.15">
      <c r="B9" s="684" t="s">
        <v>238</v>
      </c>
      <c r="C9" s="685"/>
      <c r="D9" s="685"/>
      <c r="E9" s="685"/>
      <c r="F9" s="685"/>
      <c r="G9" s="685"/>
      <c r="H9" s="685"/>
      <c r="I9" s="685"/>
      <c r="J9" s="685"/>
      <c r="K9" s="685"/>
      <c r="L9" s="685"/>
      <c r="M9" s="685"/>
      <c r="N9" s="685"/>
      <c r="O9" s="685"/>
      <c r="P9" s="685"/>
      <c r="Q9" s="686"/>
      <c r="R9" s="687">
        <v>5587</v>
      </c>
      <c r="S9" s="688"/>
      <c r="T9" s="688"/>
      <c r="U9" s="688"/>
      <c r="V9" s="688"/>
      <c r="W9" s="688"/>
      <c r="X9" s="688"/>
      <c r="Y9" s="689"/>
      <c r="Z9" s="724">
        <v>0</v>
      </c>
      <c r="AA9" s="724"/>
      <c r="AB9" s="724"/>
      <c r="AC9" s="724"/>
      <c r="AD9" s="725">
        <v>5587</v>
      </c>
      <c r="AE9" s="725"/>
      <c r="AF9" s="725"/>
      <c r="AG9" s="725"/>
      <c r="AH9" s="725"/>
      <c r="AI9" s="725"/>
      <c r="AJ9" s="725"/>
      <c r="AK9" s="725"/>
      <c r="AL9" s="690">
        <v>0.1</v>
      </c>
      <c r="AM9" s="691"/>
      <c r="AN9" s="691"/>
      <c r="AO9" s="726"/>
      <c r="AP9" s="684" t="s">
        <v>239</v>
      </c>
      <c r="AQ9" s="685"/>
      <c r="AR9" s="685"/>
      <c r="AS9" s="685"/>
      <c r="AT9" s="685"/>
      <c r="AU9" s="685"/>
      <c r="AV9" s="685"/>
      <c r="AW9" s="685"/>
      <c r="AX9" s="685"/>
      <c r="AY9" s="685"/>
      <c r="AZ9" s="685"/>
      <c r="BA9" s="685"/>
      <c r="BB9" s="685"/>
      <c r="BC9" s="685"/>
      <c r="BD9" s="685"/>
      <c r="BE9" s="685"/>
      <c r="BF9" s="686"/>
      <c r="BG9" s="687">
        <v>670404</v>
      </c>
      <c r="BH9" s="688"/>
      <c r="BI9" s="688"/>
      <c r="BJ9" s="688"/>
      <c r="BK9" s="688"/>
      <c r="BL9" s="688"/>
      <c r="BM9" s="688"/>
      <c r="BN9" s="689"/>
      <c r="BO9" s="724">
        <v>23.3</v>
      </c>
      <c r="BP9" s="724"/>
      <c r="BQ9" s="724"/>
      <c r="BR9" s="724"/>
      <c r="BS9" s="693" t="s">
        <v>231</v>
      </c>
      <c r="BT9" s="688"/>
      <c r="BU9" s="688"/>
      <c r="BV9" s="688"/>
      <c r="BW9" s="688"/>
      <c r="BX9" s="688"/>
      <c r="BY9" s="688"/>
      <c r="BZ9" s="688"/>
      <c r="CA9" s="688"/>
      <c r="CB9" s="731"/>
      <c r="CD9" s="720" t="s">
        <v>240</v>
      </c>
      <c r="CE9" s="721"/>
      <c r="CF9" s="721"/>
      <c r="CG9" s="721"/>
      <c r="CH9" s="721"/>
      <c r="CI9" s="721"/>
      <c r="CJ9" s="721"/>
      <c r="CK9" s="721"/>
      <c r="CL9" s="721"/>
      <c r="CM9" s="721"/>
      <c r="CN9" s="721"/>
      <c r="CO9" s="721"/>
      <c r="CP9" s="721"/>
      <c r="CQ9" s="722"/>
      <c r="CR9" s="687">
        <v>1316048</v>
      </c>
      <c r="CS9" s="688"/>
      <c r="CT9" s="688"/>
      <c r="CU9" s="688"/>
      <c r="CV9" s="688"/>
      <c r="CW9" s="688"/>
      <c r="CX9" s="688"/>
      <c r="CY9" s="689"/>
      <c r="CZ9" s="724">
        <v>11.2</v>
      </c>
      <c r="DA9" s="724"/>
      <c r="DB9" s="724"/>
      <c r="DC9" s="724"/>
      <c r="DD9" s="693">
        <v>29895</v>
      </c>
      <c r="DE9" s="688"/>
      <c r="DF9" s="688"/>
      <c r="DG9" s="688"/>
      <c r="DH9" s="688"/>
      <c r="DI9" s="688"/>
      <c r="DJ9" s="688"/>
      <c r="DK9" s="688"/>
      <c r="DL9" s="688"/>
      <c r="DM9" s="688"/>
      <c r="DN9" s="688"/>
      <c r="DO9" s="688"/>
      <c r="DP9" s="689"/>
      <c r="DQ9" s="693">
        <v>1066194</v>
      </c>
      <c r="DR9" s="688"/>
      <c r="DS9" s="688"/>
      <c r="DT9" s="688"/>
      <c r="DU9" s="688"/>
      <c r="DV9" s="688"/>
      <c r="DW9" s="688"/>
      <c r="DX9" s="688"/>
      <c r="DY9" s="688"/>
      <c r="DZ9" s="688"/>
      <c r="EA9" s="688"/>
      <c r="EB9" s="688"/>
      <c r="EC9" s="731"/>
    </row>
    <row r="10" spans="2:143" ht="11.25" customHeight="1" x14ac:dyDescent="0.15">
      <c r="B10" s="684" t="s">
        <v>241</v>
      </c>
      <c r="C10" s="685"/>
      <c r="D10" s="685"/>
      <c r="E10" s="685"/>
      <c r="F10" s="685"/>
      <c r="G10" s="685"/>
      <c r="H10" s="685"/>
      <c r="I10" s="685"/>
      <c r="J10" s="685"/>
      <c r="K10" s="685"/>
      <c r="L10" s="685"/>
      <c r="M10" s="685"/>
      <c r="N10" s="685"/>
      <c r="O10" s="685"/>
      <c r="P10" s="685"/>
      <c r="Q10" s="686"/>
      <c r="R10" s="687" t="s">
        <v>129</v>
      </c>
      <c r="S10" s="688"/>
      <c r="T10" s="688"/>
      <c r="U10" s="688"/>
      <c r="V10" s="688"/>
      <c r="W10" s="688"/>
      <c r="X10" s="688"/>
      <c r="Y10" s="689"/>
      <c r="Z10" s="724" t="s">
        <v>231</v>
      </c>
      <c r="AA10" s="724"/>
      <c r="AB10" s="724"/>
      <c r="AC10" s="724"/>
      <c r="AD10" s="725" t="s">
        <v>129</v>
      </c>
      <c r="AE10" s="725"/>
      <c r="AF10" s="725"/>
      <c r="AG10" s="725"/>
      <c r="AH10" s="725"/>
      <c r="AI10" s="725"/>
      <c r="AJ10" s="725"/>
      <c r="AK10" s="725"/>
      <c r="AL10" s="690" t="s">
        <v>129</v>
      </c>
      <c r="AM10" s="691"/>
      <c r="AN10" s="691"/>
      <c r="AO10" s="726"/>
      <c r="AP10" s="684" t="s">
        <v>242</v>
      </c>
      <c r="AQ10" s="685"/>
      <c r="AR10" s="685"/>
      <c r="AS10" s="685"/>
      <c r="AT10" s="685"/>
      <c r="AU10" s="685"/>
      <c r="AV10" s="685"/>
      <c r="AW10" s="685"/>
      <c r="AX10" s="685"/>
      <c r="AY10" s="685"/>
      <c r="AZ10" s="685"/>
      <c r="BA10" s="685"/>
      <c r="BB10" s="685"/>
      <c r="BC10" s="685"/>
      <c r="BD10" s="685"/>
      <c r="BE10" s="685"/>
      <c r="BF10" s="686"/>
      <c r="BG10" s="687">
        <v>74690</v>
      </c>
      <c r="BH10" s="688"/>
      <c r="BI10" s="688"/>
      <c r="BJ10" s="688"/>
      <c r="BK10" s="688"/>
      <c r="BL10" s="688"/>
      <c r="BM10" s="688"/>
      <c r="BN10" s="689"/>
      <c r="BO10" s="724">
        <v>2.6</v>
      </c>
      <c r="BP10" s="724"/>
      <c r="BQ10" s="724"/>
      <c r="BR10" s="724"/>
      <c r="BS10" s="693" t="s">
        <v>231</v>
      </c>
      <c r="BT10" s="688"/>
      <c r="BU10" s="688"/>
      <c r="BV10" s="688"/>
      <c r="BW10" s="688"/>
      <c r="BX10" s="688"/>
      <c r="BY10" s="688"/>
      <c r="BZ10" s="688"/>
      <c r="CA10" s="688"/>
      <c r="CB10" s="731"/>
      <c r="CD10" s="720" t="s">
        <v>243</v>
      </c>
      <c r="CE10" s="721"/>
      <c r="CF10" s="721"/>
      <c r="CG10" s="721"/>
      <c r="CH10" s="721"/>
      <c r="CI10" s="721"/>
      <c r="CJ10" s="721"/>
      <c r="CK10" s="721"/>
      <c r="CL10" s="721"/>
      <c r="CM10" s="721"/>
      <c r="CN10" s="721"/>
      <c r="CO10" s="721"/>
      <c r="CP10" s="721"/>
      <c r="CQ10" s="722"/>
      <c r="CR10" s="687" t="s">
        <v>129</v>
      </c>
      <c r="CS10" s="688"/>
      <c r="CT10" s="688"/>
      <c r="CU10" s="688"/>
      <c r="CV10" s="688"/>
      <c r="CW10" s="688"/>
      <c r="CX10" s="688"/>
      <c r="CY10" s="689"/>
      <c r="CZ10" s="724" t="s">
        <v>231</v>
      </c>
      <c r="DA10" s="724"/>
      <c r="DB10" s="724"/>
      <c r="DC10" s="724"/>
      <c r="DD10" s="693" t="s">
        <v>129</v>
      </c>
      <c r="DE10" s="688"/>
      <c r="DF10" s="688"/>
      <c r="DG10" s="688"/>
      <c r="DH10" s="688"/>
      <c r="DI10" s="688"/>
      <c r="DJ10" s="688"/>
      <c r="DK10" s="688"/>
      <c r="DL10" s="688"/>
      <c r="DM10" s="688"/>
      <c r="DN10" s="688"/>
      <c r="DO10" s="688"/>
      <c r="DP10" s="689"/>
      <c r="DQ10" s="693" t="s">
        <v>129</v>
      </c>
      <c r="DR10" s="688"/>
      <c r="DS10" s="688"/>
      <c r="DT10" s="688"/>
      <c r="DU10" s="688"/>
      <c r="DV10" s="688"/>
      <c r="DW10" s="688"/>
      <c r="DX10" s="688"/>
      <c r="DY10" s="688"/>
      <c r="DZ10" s="688"/>
      <c r="EA10" s="688"/>
      <c r="EB10" s="688"/>
      <c r="EC10" s="731"/>
    </row>
    <row r="11" spans="2:143" ht="11.25" customHeight="1" x14ac:dyDescent="0.15">
      <c r="B11" s="684" t="s">
        <v>244</v>
      </c>
      <c r="C11" s="685"/>
      <c r="D11" s="685"/>
      <c r="E11" s="685"/>
      <c r="F11" s="685"/>
      <c r="G11" s="685"/>
      <c r="H11" s="685"/>
      <c r="I11" s="685"/>
      <c r="J11" s="685"/>
      <c r="K11" s="685"/>
      <c r="L11" s="685"/>
      <c r="M11" s="685"/>
      <c r="N11" s="685"/>
      <c r="O11" s="685"/>
      <c r="P11" s="685"/>
      <c r="Q11" s="686"/>
      <c r="R11" s="687">
        <v>367073</v>
      </c>
      <c r="S11" s="688"/>
      <c r="T11" s="688"/>
      <c r="U11" s="688"/>
      <c r="V11" s="688"/>
      <c r="W11" s="688"/>
      <c r="X11" s="688"/>
      <c r="Y11" s="689"/>
      <c r="Z11" s="690">
        <v>3</v>
      </c>
      <c r="AA11" s="691"/>
      <c r="AB11" s="691"/>
      <c r="AC11" s="692"/>
      <c r="AD11" s="693">
        <v>367073</v>
      </c>
      <c r="AE11" s="688"/>
      <c r="AF11" s="688"/>
      <c r="AG11" s="688"/>
      <c r="AH11" s="688"/>
      <c r="AI11" s="688"/>
      <c r="AJ11" s="688"/>
      <c r="AK11" s="689"/>
      <c r="AL11" s="690">
        <v>5.8</v>
      </c>
      <c r="AM11" s="691"/>
      <c r="AN11" s="691"/>
      <c r="AO11" s="726"/>
      <c r="AP11" s="684" t="s">
        <v>245</v>
      </c>
      <c r="AQ11" s="685"/>
      <c r="AR11" s="685"/>
      <c r="AS11" s="685"/>
      <c r="AT11" s="685"/>
      <c r="AU11" s="685"/>
      <c r="AV11" s="685"/>
      <c r="AW11" s="685"/>
      <c r="AX11" s="685"/>
      <c r="AY11" s="685"/>
      <c r="AZ11" s="685"/>
      <c r="BA11" s="685"/>
      <c r="BB11" s="685"/>
      <c r="BC11" s="685"/>
      <c r="BD11" s="685"/>
      <c r="BE11" s="685"/>
      <c r="BF11" s="686"/>
      <c r="BG11" s="687">
        <v>80534</v>
      </c>
      <c r="BH11" s="688"/>
      <c r="BI11" s="688"/>
      <c r="BJ11" s="688"/>
      <c r="BK11" s="688"/>
      <c r="BL11" s="688"/>
      <c r="BM11" s="688"/>
      <c r="BN11" s="689"/>
      <c r="BO11" s="724">
        <v>2.8</v>
      </c>
      <c r="BP11" s="724"/>
      <c r="BQ11" s="724"/>
      <c r="BR11" s="724"/>
      <c r="BS11" s="693" t="s">
        <v>129</v>
      </c>
      <c r="BT11" s="688"/>
      <c r="BU11" s="688"/>
      <c r="BV11" s="688"/>
      <c r="BW11" s="688"/>
      <c r="BX11" s="688"/>
      <c r="BY11" s="688"/>
      <c r="BZ11" s="688"/>
      <c r="CA11" s="688"/>
      <c r="CB11" s="731"/>
      <c r="CD11" s="720" t="s">
        <v>246</v>
      </c>
      <c r="CE11" s="721"/>
      <c r="CF11" s="721"/>
      <c r="CG11" s="721"/>
      <c r="CH11" s="721"/>
      <c r="CI11" s="721"/>
      <c r="CJ11" s="721"/>
      <c r="CK11" s="721"/>
      <c r="CL11" s="721"/>
      <c r="CM11" s="721"/>
      <c r="CN11" s="721"/>
      <c r="CO11" s="721"/>
      <c r="CP11" s="721"/>
      <c r="CQ11" s="722"/>
      <c r="CR11" s="687">
        <v>587535</v>
      </c>
      <c r="CS11" s="688"/>
      <c r="CT11" s="688"/>
      <c r="CU11" s="688"/>
      <c r="CV11" s="688"/>
      <c r="CW11" s="688"/>
      <c r="CX11" s="688"/>
      <c r="CY11" s="689"/>
      <c r="CZ11" s="724">
        <v>5</v>
      </c>
      <c r="DA11" s="724"/>
      <c r="DB11" s="724"/>
      <c r="DC11" s="724"/>
      <c r="DD11" s="693">
        <v>399312</v>
      </c>
      <c r="DE11" s="688"/>
      <c r="DF11" s="688"/>
      <c r="DG11" s="688"/>
      <c r="DH11" s="688"/>
      <c r="DI11" s="688"/>
      <c r="DJ11" s="688"/>
      <c r="DK11" s="688"/>
      <c r="DL11" s="688"/>
      <c r="DM11" s="688"/>
      <c r="DN11" s="688"/>
      <c r="DO11" s="688"/>
      <c r="DP11" s="689"/>
      <c r="DQ11" s="693">
        <v>132997</v>
      </c>
      <c r="DR11" s="688"/>
      <c r="DS11" s="688"/>
      <c r="DT11" s="688"/>
      <c r="DU11" s="688"/>
      <c r="DV11" s="688"/>
      <c r="DW11" s="688"/>
      <c r="DX11" s="688"/>
      <c r="DY11" s="688"/>
      <c r="DZ11" s="688"/>
      <c r="EA11" s="688"/>
      <c r="EB11" s="688"/>
      <c r="EC11" s="731"/>
    </row>
    <row r="12" spans="2:143" ht="11.25" customHeight="1" x14ac:dyDescent="0.15">
      <c r="B12" s="684" t="s">
        <v>247</v>
      </c>
      <c r="C12" s="685"/>
      <c r="D12" s="685"/>
      <c r="E12" s="685"/>
      <c r="F12" s="685"/>
      <c r="G12" s="685"/>
      <c r="H12" s="685"/>
      <c r="I12" s="685"/>
      <c r="J12" s="685"/>
      <c r="K12" s="685"/>
      <c r="L12" s="685"/>
      <c r="M12" s="685"/>
      <c r="N12" s="685"/>
      <c r="O12" s="685"/>
      <c r="P12" s="685"/>
      <c r="Q12" s="686"/>
      <c r="R12" s="687" t="s">
        <v>231</v>
      </c>
      <c r="S12" s="688"/>
      <c r="T12" s="688"/>
      <c r="U12" s="688"/>
      <c r="V12" s="688"/>
      <c r="W12" s="688"/>
      <c r="X12" s="688"/>
      <c r="Y12" s="689"/>
      <c r="Z12" s="724" t="s">
        <v>129</v>
      </c>
      <c r="AA12" s="724"/>
      <c r="AB12" s="724"/>
      <c r="AC12" s="724"/>
      <c r="AD12" s="725" t="s">
        <v>129</v>
      </c>
      <c r="AE12" s="725"/>
      <c r="AF12" s="725"/>
      <c r="AG12" s="725"/>
      <c r="AH12" s="725"/>
      <c r="AI12" s="725"/>
      <c r="AJ12" s="725"/>
      <c r="AK12" s="725"/>
      <c r="AL12" s="690" t="s">
        <v>129</v>
      </c>
      <c r="AM12" s="691"/>
      <c r="AN12" s="691"/>
      <c r="AO12" s="726"/>
      <c r="AP12" s="684" t="s">
        <v>248</v>
      </c>
      <c r="AQ12" s="685"/>
      <c r="AR12" s="685"/>
      <c r="AS12" s="685"/>
      <c r="AT12" s="685"/>
      <c r="AU12" s="685"/>
      <c r="AV12" s="685"/>
      <c r="AW12" s="685"/>
      <c r="AX12" s="685"/>
      <c r="AY12" s="685"/>
      <c r="AZ12" s="685"/>
      <c r="BA12" s="685"/>
      <c r="BB12" s="685"/>
      <c r="BC12" s="685"/>
      <c r="BD12" s="685"/>
      <c r="BE12" s="685"/>
      <c r="BF12" s="686"/>
      <c r="BG12" s="687">
        <v>1518915</v>
      </c>
      <c r="BH12" s="688"/>
      <c r="BI12" s="688"/>
      <c r="BJ12" s="688"/>
      <c r="BK12" s="688"/>
      <c r="BL12" s="688"/>
      <c r="BM12" s="688"/>
      <c r="BN12" s="689"/>
      <c r="BO12" s="724">
        <v>52.8</v>
      </c>
      <c r="BP12" s="724"/>
      <c r="BQ12" s="724"/>
      <c r="BR12" s="724"/>
      <c r="BS12" s="693" t="s">
        <v>129</v>
      </c>
      <c r="BT12" s="688"/>
      <c r="BU12" s="688"/>
      <c r="BV12" s="688"/>
      <c r="BW12" s="688"/>
      <c r="BX12" s="688"/>
      <c r="BY12" s="688"/>
      <c r="BZ12" s="688"/>
      <c r="CA12" s="688"/>
      <c r="CB12" s="731"/>
      <c r="CD12" s="720" t="s">
        <v>249</v>
      </c>
      <c r="CE12" s="721"/>
      <c r="CF12" s="721"/>
      <c r="CG12" s="721"/>
      <c r="CH12" s="721"/>
      <c r="CI12" s="721"/>
      <c r="CJ12" s="721"/>
      <c r="CK12" s="721"/>
      <c r="CL12" s="721"/>
      <c r="CM12" s="721"/>
      <c r="CN12" s="721"/>
      <c r="CO12" s="721"/>
      <c r="CP12" s="721"/>
      <c r="CQ12" s="722"/>
      <c r="CR12" s="687">
        <v>464973</v>
      </c>
      <c r="CS12" s="688"/>
      <c r="CT12" s="688"/>
      <c r="CU12" s="688"/>
      <c r="CV12" s="688"/>
      <c r="CW12" s="688"/>
      <c r="CX12" s="688"/>
      <c r="CY12" s="689"/>
      <c r="CZ12" s="724">
        <v>4</v>
      </c>
      <c r="DA12" s="724"/>
      <c r="DB12" s="724"/>
      <c r="DC12" s="724"/>
      <c r="DD12" s="693">
        <v>883</v>
      </c>
      <c r="DE12" s="688"/>
      <c r="DF12" s="688"/>
      <c r="DG12" s="688"/>
      <c r="DH12" s="688"/>
      <c r="DI12" s="688"/>
      <c r="DJ12" s="688"/>
      <c r="DK12" s="688"/>
      <c r="DL12" s="688"/>
      <c r="DM12" s="688"/>
      <c r="DN12" s="688"/>
      <c r="DO12" s="688"/>
      <c r="DP12" s="689"/>
      <c r="DQ12" s="693">
        <v>322299</v>
      </c>
      <c r="DR12" s="688"/>
      <c r="DS12" s="688"/>
      <c r="DT12" s="688"/>
      <c r="DU12" s="688"/>
      <c r="DV12" s="688"/>
      <c r="DW12" s="688"/>
      <c r="DX12" s="688"/>
      <c r="DY12" s="688"/>
      <c r="DZ12" s="688"/>
      <c r="EA12" s="688"/>
      <c r="EB12" s="688"/>
      <c r="EC12" s="731"/>
    </row>
    <row r="13" spans="2:143" ht="11.25" customHeight="1" x14ac:dyDescent="0.15">
      <c r="B13" s="684" t="s">
        <v>250</v>
      </c>
      <c r="C13" s="685"/>
      <c r="D13" s="685"/>
      <c r="E13" s="685"/>
      <c r="F13" s="685"/>
      <c r="G13" s="685"/>
      <c r="H13" s="685"/>
      <c r="I13" s="685"/>
      <c r="J13" s="685"/>
      <c r="K13" s="685"/>
      <c r="L13" s="685"/>
      <c r="M13" s="685"/>
      <c r="N13" s="685"/>
      <c r="O13" s="685"/>
      <c r="P13" s="685"/>
      <c r="Q13" s="686"/>
      <c r="R13" s="687" t="s">
        <v>129</v>
      </c>
      <c r="S13" s="688"/>
      <c r="T13" s="688"/>
      <c r="U13" s="688"/>
      <c r="V13" s="688"/>
      <c r="W13" s="688"/>
      <c r="X13" s="688"/>
      <c r="Y13" s="689"/>
      <c r="Z13" s="724" t="s">
        <v>231</v>
      </c>
      <c r="AA13" s="724"/>
      <c r="AB13" s="724"/>
      <c r="AC13" s="724"/>
      <c r="AD13" s="725" t="s">
        <v>129</v>
      </c>
      <c r="AE13" s="725"/>
      <c r="AF13" s="725"/>
      <c r="AG13" s="725"/>
      <c r="AH13" s="725"/>
      <c r="AI13" s="725"/>
      <c r="AJ13" s="725"/>
      <c r="AK13" s="725"/>
      <c r="AL13" s="690" t="s">
        <v>231</v>
      </c>
      <c r="AM13" s="691"/>
      <c r="AN13" s="691"/>
      <c r="AO13" s="726"/>
      <c r="AP13" s="684" t="s">
        <v>251</v>
      </c>
      <c r="AQ13" s="685"/>
      <c r="AR13" s="685"/>
      <c r="AS13" s="685"/>
      <c r="AT13" s="685"/>
      <c r="AU13" s="685"/>
      <c r="AV13" s="685"/>
      <c r="AW13" s="685"/>
      <c r="AX13" s="685"/>
      <c r="AY13" s="685"/>
      <c r="AZ13" s="685"/>
      <c r="BA13" s="685"/>
      <c r="BB13" s="685"/>
      <c r="BC13" s="685"/>
      <c r="BD13" s="685"/>
      <c r="BE13" s="685"/>
      <c r="BF13" s="686"/>
      <c r="BG13" s="687">
        <v>1517440</v>
      </c>
      <c r="BH13" s="688"/>
      <c r="BI13" s="688"/>
      <c r="BJ13" s="688"/>
      <c r="BK13" s="688"/>
      <c r="BL13" s="688"/>
      <c r="BM13" s="688"/>
      <c r="BN13" s="689"/>
      <c r="BO13" s="724">
        <v>52.8</v>
      </c>
      <c r="BP13" s="724"/>
      <c r="BQ13" s="724"/>
      <c r="BR13" s="724"/>
      <c r="BS13" s="693" t="s">
        <v>129</v>
      </c>
      <c r="BT13" s="688"/>
      <c r="BU13" s="688"/>
      <c r="BV13" s="688"/>
      <c r="BW13" s="688"/>
      <c r="BX13" s="688"/>
      <c r="BY13" s="688"/>
      <c r="BZ13" s="688"/>
      <c r="CA13" s="688"/>
      <c r="CB13" s="731"/>
      <c r="CD13" s="720" t="s">
        <v>252</v>
      </c>
      <c r="CE13" s="721"/>
      <c r="CF13" s="721"/>
      <c r="CG13" s="721"/>
      <c r="CH13" s="721"/>
      <c r="CI13" s="721"/>
      <c r="CJ13" s="721"/>
      <c r="CK13" s="721"/>
      <c r="CL13" s="721"/>
      <c r="CM13" s="721"/>
      <c r="CN13" s="721"/>
      <c r="CO13" s="721"/>
      <c r="CP13" s="721"/>
      <c r="CQ13" s="722"/>
      <c r="CR13" s="687">
        <v>548315</v>
      </c>
      <c r="CS13" s="688"/>
      <c r="CT13" s="688"/>
      <c r="CU13" s="688"/>
      <c r="CV13" s="688"/>
      <c r="CW13" s="688"/>
      <c r="CX13" s="688"/>
      <c r="CY13" s="689"/>
      <c r="CZ13" s="724">
        <v>4.7</v>
      </c>
      <c r="DA13" s="724"/>
      <c r="DB13" s="724"/>
      <c r="DC13" s="724"/>
      <c r="DD13" s="693">
        <v>232935</v>
      </c>
      <c r="DE13" s="688"/>
      <c r="DF13" s="688"/>
      <c r="DG13" s="688"/>
      <c r="DH13" s="688"/>
      <c r="DI13" s="688"/>
      <c r="DJ13" s="688"/>
      <c r="DK13" s="688"/>
      <c r="DL13" s="688"/>
      <c r="DM13" s="688"/>
      <c r="DN13" s="688"/>
      <c r="DO13" s="688"/>
      <c r="DP13" s="689"/>
      <c r="DQ13" s="693">
        <v>334861</v>
      </c>
      <c r="DR13" s="688"/>
      <c r="DS13" s="688"/>
      <c r="DT13" s="688"/>
      <c r="DU13" s="688"/>
      <c r="DV13" s="688"/>
      <c r="DW13" s="688"/>
      <c r="DX13" s="688"/>
      <c r="DY13" s="688"/>
      <c r="DZ13" s="688"/>
      <c r="EA13" s="688"/>
      <c r="EB13" s="688"/>
      <c r="EC13" s="731"/>
    </row>
    <row r="14" spans="2:143" ht="11.25" customHeight="1" x14ac:dyDescent="0.15">
      <c r="B14" s="684" t="s">
        <v>253</v>
      </c>
      <c r="C14" s="685"/>
      <c r="D14" s="685"/>
      <c r="E14" s="685"/>
      <c r="F14" s="685"/>
      <c r="G14" s="685"/>
      <c r="H14" s="685"/>
      <c r="I14" s="685"/>
      <c r="J14" s="685"/>
      <c r="K14" s="685"/>
      <c r="L14" s="685"/>
      <c r="M14" s="685"/>
      <c r="N14" s="685"/>
      <c r="O14" s="685"/>
      <c r="P14" s="685"/>
      <c r="Q14" s="686"/>
      <c r="R14" s="687">
        <v>12474</v>
      </c>
      <c r="S14" s="688"/>
      <c r="T14" s="688"/>
      <c r="U14" s="688"/>
      <c r="V14" s="688"/>
      <c r="W14" s="688"/>
      <c r="X14" s="688"/>
      <c r="Y14" s="689"/>
      <c r="Z14" s="724">
        <v>0.1</v>
      </c>
      <c r="AA14" s="724"/>
      <c r="AB14" s="724"/>
      <c r="AC14" s="724"/>
      <c r="AD14" s="725">
        <v>12474</v>
      </c>
      <c r="AE14" s="725"/>
      <c r="AF14" s="725"/>
      <c r="AG14" s="725"/>
      <c r="AH14" s="725"/>
      <c r="AI14" s="725"/>
      <c r="AJ14" s="725"/>
      <c r="AK14" s="725"/>
      <c r="AL14" s="690">
        <v>0.2</v>
      </c>
      <c r="AM14" s="691"/>
      <c r="AN14" s="691"/>
      <c r="AO14" s="726"/>
      <c r="AP14" s="684" t="s">
        <v>254</v>
      </c>
      <c r="AQ14" s="685"/>
      <c r="AR14" s="685"/>
      <c r="AS14" s="685"/>
      <c r="AT14" s="685"/>
      <c r="AU14" s="685"/>
      <c r="AV14" s="685"/>
      <c r="AW14" s="685"/>
      <c r="AX14" s="685"/>
      <c r="AY14" s="685"/>
      <c r="AZ14" s="685"/>
      <c r="BA14" s="685"/>
      <c r="BB14" s="685"/>
      <c r="BC14" s="685"/>
      <c r="BD14" s="685"/>
      <c r="BE14" s="685"/>
      <c r="BF14" s="686"/>
      <c r="BG14" s="687">
        <v>63341</v>
      </c>
      <c r="BH14" s="688"/>
      <c r="BI14" s="688"/>
      <c r="BJ14" s="688"/>
      <c r="BK14" s="688"/>
      <c r="BL14" s="688"/>
      <c r="BM14" s="688"/>
      <c r="BN14" s="689"/>
      <c r="BO14" s="724">
        <v>2.2000000000000002</v>
      </c>
      <c r="BP14" s="724"/>
      <c r="BQ14" s="724"/>
      <c r="BR14" s="724"/>
      <c r="BS14" s="693" t="s">
        <v>129</v>
      </c>
      <c r="BT14" s="688"/>
      <c r="BU14" s="688"/>
      <c r="BV14" s="688"/>
      <c r="BW14" s="688"/>
      <c r="BX14" s="688"/>
      <c r="BY14" s="688"/>
      <c r="BZ14" s="688"/>
      <c r="CA14" s="688"/>
      <c r="CB14" s="731"/>
      <c r="CD14" s="720" t="s">
        <v>255</v>
      </c>
      <c r="CE14" s="721"/>
      <c r="CF14" s="721"/>
      <c r="CG14" s="721"/>
      <c r="CH14" s="721"/>
      <c r="CI14" s="721"/>
      <c r="CJ14" s="721"/>
      <c r="CK14" s="721"/>
      <c r="CL14" s="721"/>
      <c r="CM14" s="721"/>
      <c r="CN14" s="721"/>
      <c r="CO14" s="721"/>
      <c r="CP14" s="721"/>
      <c r="CQ14" s="722"/>
      <c r="CR14" s="687">
        <v>703621</v>
      </c>
      <c r="CS14" s="688"/>
      <c r="CT14" s="688"/>
      <c r="CU14" s="688"/>
      <c r="CV14" s="688"/>
      <c r="CW14" s="688"/>
      <c r="CX14" s="688"/>
      <c r="CY14" s="689"/>
      <c r="CZ14" s="724">
        <v>6</v>
      </c>
      <c r="DA14" s="724"/>
      <c r="DB14" s="724"/>
      <c r="DC14" s="724"/>
      <c r="DD14" s="693">
        <v>225947</v>
      </c>
      <c r="DE14" s="688"/>
      <c r="DF14" s="688"/>
      <c r="DG14" s="688"/>
      <c r="DH14" s="688"/>
      <c r="DI14" s="688"/>
      <c r="DJ14" s="688"/>
      <c r="DK14" s="688"/>
      <c r="DL14" s="688"/>
      <c r="DM14" s="688"/>
      <c r="DN14" s="688"/>
      <c r="DO14" s="688"/>
      <c r="DP14" s="689"/>
      <c r="DQ14" s="693">
        <v>457927</v>
      </c>
      <c r="DR14" s="688"/>
      <c r="DS14" s="688"/>
      <c r="DT14" s="688"/>
      <c r="DU14" s="688"/>
      <c r="DV14" s="688"/>
      <c r="DW14" s="688"/>
      <c r="DX14" s="688"/>
      <c r="DY14" s="688"/>
      <c r="DZ14" s="688"/>
      <c r="EA14" s="688"/>
      <c r="EB14" s="688"/>
      <c r="EC14" s="731"/>
    </row>
    <row r="15" spans="2:143" ht="11.25" customHeight="1" x14ac:dyDescent="0.15">
      <c r="B15" s="684" t="s">
        <v>256</v>
      </c>
      <c r="C15" s="685"/>
      <c r="D15" s="685"/>
      <c r="E15" s="685"/>
      <c r="F15" s="685"/>
      <c r="G15" s="685"/>
      <c r="H15" s="685"/>
      <c r="I15" s="685"/>
      <c r="J15" s="685"/>
      <c r="K15" s="685"/>
      <c r="L15" s="685"/>
      <c r="M15" s="685"/>
      <c r="N15" s="685"/>
      <c r="O15" s="685"/>
      <c r="P15" s="685"/>
      <c r="Q15" s="686"/>
      <c r="R15" s="687" t="s">
        <v>129</v>
      </c>
      <c r="S15" s="688"/>
      <c r="T15" s="688"/>
      <c r="U15" s="688"/>
      <c r="V15" s="688"/>
      <c r="W15" s="688"/>
      <c r="X15" s="688"/>
      <c r="Y15" s="689"/>
      <c r="Z15" s="724" t="s">
        <v>231</v>
      </c>
      <c r="AA15" s="724"/>
      <c r="AB15" s="724"/>
      <c r="AC15" s="724"/>
      <c r="AD15" s="725" t="s">
        <v>129</v>
      </c>
      <c r="AE15" s="725"/>
      <c r="AF15" s="725"/>
      <c r="AG15" s="725"/>
      <c r="AH15" s="725"/>
      <c r="AI15" s="725"/>
      <c r="AJ15" s="725"/>
      <c r="AK15" s="725"/>
      <c r="AL15" s="690" t="s">
        <v>231</v>
      </c>
      <c r="AM15" s="691"/>
      <c r="AN15" s="691"/>
      <c r="AO15" s="726"/>
      <c r="AP15" s="684" t="s">
        <v>257</v>
      </c>
      <c r="AQ15" s="685"/>
      <c r="AR15" s="685"/>
      <c r="AS15" s="685"/>
      <c r="AT15" s="685"/>
      <c r="AU15" s="685"/>
      <c r="AV15" s="685"/>
      <c r="AW15" s="685"/>
      <c r="AX15" s="685"/>
      <c r="AY15" s="685"/>
      <c r="AZ15" s="685"/>
      <c r="BA15" s="685"/>
      <c r="BB15" s="685"/>
      <c r="BC15" s="685"/>
      <c r="BD15" s="685"/>
      <c r="BE15" s="685"/>
      <c r="BF15" s="686"/>
      <c r="BG15" s="687">
        <v>141922</v>
      </c>
      <c r="BH15" s="688"/>
      <c r="BI15" s="688"/>
      <c r="BJ15" s="688"/>
      <c r="BK15" s="688"/>
      <c r="BL15" s="688"/>
      <c r="BM15" s="688"/>
      <c r="BN15" s="689"/>
      <c r="BO15" s="724">
        <v>4.9000000000000004</v>
      </c>
      <c r="BP15" s="724"/>
      <c r="BQ15" s="724"/>
      <c r="BR15" s="724"/>
      <c r="BS15" s="693" t="s">
        <v>129</v>
      </c>
      <c r="BT15" s="688"/>
      <c r="BU15" s="688"/>
      <c r="BV15" s="688"/>
      <c r="BW15" s="688"/>
      <c r="BX15" s="688"/>
      <c r="BY15" s="688"/>
      <c r="BZ15" s="688"/>
      <c r="CA15" s="688"/>
      <c r="CB15" s="731"/>
      <c r="CD15" s="720" t="s">
        <v>258</v>
      </c>
      <c r="CE15" s="721"/>
      <c r="CF15" s="721"/>
      <c r="CG15" s="721"/>
      <c r="CH15" s="721"/>
      <c r="CI15" s="721"/>
      <c r="CJ15" s="721"/>
      <c r="CK15" s="721"/>
      <c r="CL15" s="721"/>
      <c r="CM15" s="721"/>
      <c r="CN15" s="721"/>
      <c r="CO15" s="721"/>
      <c r="CP15" s="721"/>
      <c r="CQ15" s="722"/>
      <c r="CR15" s="687">
        <v>1479375</v>
      </c>
      <c r="CS15" s="688"/>
      <c r="CT15" s="688"/>
      <c r="CU15" s="688"/>
      <c r="CV15" s="688"/>
      <c r="CW15" s="688"/>
      <c r="CX15" s="688"/>
      <c r="CY15" s="689"/>
      <c r="CZ15" s="724">
        <v>12.6</v>
      </c>
      <c r="DA15" s="724"/>
      <c r="DB15" s="724"/>
      <c r="DC15" s="724"/>
      <c r="DD15" s="693">
        <v>752709</v>
      </c>
      <c r="DE15" s="688"/>
      <c r="DF15" s="688"/>
      <c r="DG15" s="688"/>
      <c r="DH15" s="688"/>
      <c r="DI15" s="688"/>
      <c r="DJ15" s="688"/>
      <c r="DK15" s="688"/>
      <c r="DL15" s="688"/>
      <c r="DM15" s="688"/>
      <c r="DN15" s="688"/>
      <c r="DO15" s="688"/>
      <c r="DP15" s="689"/>
      <c r="DQ15" s="693">
        <v>666454</v>
      </c>
      <c r="DR15" s="688"/>
      <c r="DS15" s="688"/>
      <c r="DT15" s="688"/>
      <c r="DU15" s="688"/>
      <c r="DV15" s="688"/>
      <c r="DW15" s="688"/>
      <c r="DX15" s="688"/>
      <c r="DY15" s="688"/>
      <c r="DZ15" s="688"/>
      <c r="EA15" s="688"/>
      <c r="EB15" s="688"/>
      <c r="EC15" s="731"/>
    </row>
    <row r="16" spans="2:143" ht="11.25" customHeight="1" x14ac:dyDescent="0.15">
      <c r="B16" s="684" t="s">
        <v>259</v>
      </c>
      <c r="C16" s="685"/>
      <c r="D16" s="685"/>
      <c r="E16" s="685"/>
      <c r="F16" s="685"/>
      <c r="G16" s="685"/>
      <c r="H16" s="685"/>
      <c r="I16" s="685"/>
      <c r="J16" s="685"/>
      <c r="K16" s="685"/>
      <c r="L16" s="685"/>
      <c r="M16" s="685"/>
      <c r="N16" s="685"/>
      <c r="O16" s="685"/>
      <c r="P16" s="685"/>
      <c r="Q16" s="686"/>
      <c r="R16" s="687">
        <v>3108</v>
      </c>
      <c r="S16" s="688"/>
      <c r="T16" s="688"/>
      <c r="U16" s="688"/>
      <c r="V16" s="688"/>
      <c r="W16" s="688"/>
      <c r="X16" s="688"/>
      <c r="Y16" s="689"/>
      <c r="Z16" s="724">
        <v>0</v>
      </c>
      <c r="AA16" s="724"/>
      <c r="AB16" s="724"/>
      <c r="AC16" s="724"/>
      <c r="AD16" s="725">
        <v>3108</v>
      </c>
      <c r="AE16" s="725"/>
      <c r="AF16" s="725"/>
      <c r="AG16" s="725"/>
      <c r="AH16" s="725"/>
      <c r="AI16" s="725"/>
      <c r="AJ16" s="725"/>
      <c r="AK16" s="725"/>
      <c r="AL16" s="690">
        <v>0</v>
      </c>
      <c r="AM16" s="691"/>
      <c r="AN16" s="691"/>
      <c r="AO16" s="726"/>
      <c r="AP16" s="684" t="s">
        <v>260</v>
      </c>
      <c r="AQ16" s="685"/>
      <c r="AR16" s="685"/>
      <c r="AS16" s="685"/>
      <c r="AT16" s="685"/>
      <c r="AU16" s="685"/>
      <c r="AV16" s="685"/>
      <c r="AW16" s="685"/>
      <c r="AX16" s="685"/>
      <c r="AY16" s="685"/>
      <c r="AZ16" s="685"/>
      <c r="BA16" s="685"/>
      <c r="BB16" s="685"/>
      <c r="BC16" s="685"/>
      <c r="BD16" s="685"/>
      <c r="BE16" s="685"/>
      <c r="BF16" s="686"/>
      <c r="BG16" s="687" t="s">
        <v>231</v>
      </c>
      <c r="BH16" s="688"/>
      <c r="BI16" s="688"/>
      <c r="BJ16" s="688"/>
      <c r="BK16" s="688"/>
      <c r="BL16" s="688"/>
      <c r="BM16" s="688"/>
      <c r="BN16" s="689"/>
      <c r="BO16" s="724" t="s">
        <v>231</v>
      </c>
      <c r="BP16" s="724"/>
      <c r="BQ16" s="724"/>
      <c r="BR16" s="724"/>
      <c r="BS16" s="693" t="s">
        <v>231</v>
      </c>
      <c r="BT16" s="688"/>
      <c r="BU16" s="688"/>
      <c r="BV16" s="688"/>
      <c r="BW16" s="688"/>
      <c r="BX16" s="688"/>
      <c r="BY16" s="688"/>
      <c r="BZ16" s="688"/>
      <c r="CA16" s="688"/>
      <c r="CB16" s="731"/>
      <c r="CD16" s="720" t="s">
        <v>261</v>
      </c>
      <c r="CE16" s="721"/>
      <c r="CF16" s="721"/>
      <c r="CG16" s="721"/>
      <c r="CH16" s="721"/>
      <c r="CI16" s="721"/>
      <c r="CJ16" s="721"/>
      <c r="CK16" s="721"/>
      <c r="CL16" s="721"/>
      <c r="CM16" s="721"/>
      <c r="CN16" s="721"/>
      <c r="CO16" s="721"/>
      <c r="CP16" s="721"/>
      <c r="CQ16" s="722"/>
      <c r="CR16" s="687">
        <v>17243</v>
      </c>
      <c r="CS16" s="688"/>
      <c r="CT16" s="688"/>
      <c r="CU16" s="688"/>
      <c r="CV16" s="688"/>
      <c r="CW16" s="688"/>
      <c r="CX16" s="688"/>
      <c r="CY16" s="689"/>
      <c r="CZ16" s="724">
        <v>0.1</v>
      </c>
      <c r="DA16" s="724"/>
      <c r="DB16" s="724"/>
      <c r="DC16" s="724"/>
      <c r="DD16" s="693" t="s">
        <v>129</v>
      </c>
      <c r="DE16" s="688"/>
      <c r="DF16" s="688"/>
      <c r="DG16" s="688"/>
      <c r="DH16" s="688"/>
      <c r="DI16" s="688"/>
      <c r="DJ16" s="688"/>
      <c r="DK16" s="688"/>
      <c r="DL16" s="688"/>
      <c r="DM16" s="688"/>
      <c r="DN16" s="688"/>
      <c r="DO16" s="688"/>
      <c r="DP16" s="689"/>
      <c r="DQ16" s="693">
        <v>2795</v>
      </c>
      <c r="DR16" s="688"/>
      <c r="DS16" s="688"/>
      <c r="DT16" s="688"/>
      <c r="DU16" s="688"/>
      <c r="DV16" s="688"/>
      <c r="DW16" s="688"/>
      <c r="DX16" s="688"/>
      <c r="DY16" s="688"/>
      <c r="DZ16" s="688"/>
      <c r="EA16" s="688"/>
      <c r="EB16" s="688"/>
      <c r="EC16" s="731"/>
    </row>
    <row r="17" spans="2:133" ht="11.25" customHeight="1" x14ac:dyDescent="0.15">
      <c r="B17" s="684" t="s">
        <v>262</v>
      </c>
      <c r="C17" s="685"/>
      <c r="D17" s="685"/>
      <c r="E17" s="685"/>
      <c r="F17" s="685"/>
      <c r="G17" s="685"/>
      <c r="H17" s="685"/>
      <c r="I17" s="685"/>
      <c r="J17" s="685"/>
      <c r="K17" s="685"/>
      <c r="L17" s="685"/>
      <c r="M17" s="685"/>
      <c r="N17" s="685"/>
      <c r="O17" s="685"/>
      <c r="P17" s="685"/>
      <c r="Q17" s="686"/>
      <c r="R17" s="687">
        <v>54506</v>
      </c>
      <c r="S17" s="688"/>
      <c r="T17" s="688"/>
      <c r="U17" s="688"/>
      <c r="V17" s="688"/>
      <c r="W17" s="688"/>
      <c r="X17" s="688"/>
      <c r="Y17" s="689"/>
      <c r="Z17" s="724">
        <v>0.5</v>
      </c>
      <c r="AA17" s="724"/>
      <c r="AB17" s="724"/>
      <c r="AC17" s="724"/>
      <c r="AD17" s="725">
        <v>54506</v>
      </c>
      <c r="AE17" s="725"/>
      <c r="AF17" s="725"/>
      <c r="AG17" s="725"/>
      <c r="AH17" s="725"/>
      <c r="AI17" s="725"/>
      <c r="AJ17" s="725"/>
      <c r="AK17" s="725"/>
      <c r="AL17" s="690">
        <v>0.9</v>
      </c>
      <c r="AM17" s="691"/>
      <c r="AN17" s="691"/>
      <c r="AO17" s="726"/>
      <c r="AP17" s="684" t="s">
        <v>263</v>
      </c>
      <c r="AQ17" s="685"/>
      <c r="AR17" s="685"/>
      <c r="AS17" s="685"/>
      <c r="AT17" s="685"/>
      <c r="AU17" s="685"/>
      <c r="AV17" s="685"/>
      <c r="AW17" s="685"/>
      <c r="AX17" s="685"/>
      <c r="AY17" s="685"/>
      <c r="AZ17" s="685"/>
      <c r="BA17" s="685"/>
      <c r="BB17" s="685"/>
      <c r="BC17" s="685"/>
      <c r="BD17" s="685"/>
      <c r="BE17" s="685"/>
      <c r="BF17" s="686"/>
      <c r="BG17" s="687" t="s">
        <v>129</v>
      </c>
      <c r="BH17" s="688"/>
      <c r="BI17" s="688"/>
      <c r="BJ17" s="688"/>
      <c r="BK17" s="688"/>
      <c r="BL17" s="688"/>
      <c r="BM17" s="688"/>
      <c r="BN17" s="689"/>
      <c r="BO17" s="724" t="s">
        <v>129</v>
      </c>
      <c r="BP17" s="724"/>
      <c r="BQ17" s="724"/>
      <c r="BR17" s="724"/>
      <c r="BS17" s="693" t="s">
        <v>129</v>
      </c>
      <c r="BT17" s="688"/>
      <c r="BU17" s="688"/>
      <c r="BV17" s="688"/>
      <c r="BW17" s="688"/>
      <c r="BX17" s="688"/>
      <c r="BY17" s="688"/>
      <c r="BZ17" s="688"/>
      <c r="CA17" s="688"/>
      <c r="CB17" s="731"/>
      <c r="CD17" s="720" t="s">
        <v>264</v>
      </c>
      <c r="CE17" s="721"/>
      <c r="CF17" s="721"/>
      <c r="CG17" s="721"/>
      <c r="CH17" s="721"/>
      <c r="CI17" s="721"/>
      <c r="CJ17" s="721"/>
      <c r="CK17" s="721"/>
      <c r="CL17" s="721"/>
      <c r="CM17" s="721"/>
      <c r="CN17" s="721"/>
      <c r="CO17" s="721"/>
      <c r="CP17" s="721"/>
      <c r="CQ17" s="722"/>
      <c r="CR17" s="687">
        <v>1368371</v>
      </c>
      <c r="CS17" s="688"/>
      <c r="CT17" s="688"/>
      <c r="CU17" s="688"/>
      <c r="CV17" s="688"/>
      <c r="CW17" s="688"/>
      <c r="CX17" s="688"/>
      <c r="CY17" s="689"/>
      <c r="CZ17" s="724">
        <v>11.7</v>
      </c>
      <c r="DA17" s="724"/>
      <c r="DB17" s="724"/>
      <c r="DC17" s="724"/>
      <c r="DD17" s="693" t="s">
        <v>129</v>
      </c>
      <c r="DE17" s="688"/>
      <c r="DF17" s="688"/>
      <c r="DG17" s="688"/>
      <c r="DH17" s="688"/>
      <c r="DI17" s="688"/>
      <c r="DJ17" s="688"/>
      <c r="DK17" s="688"/>
      <c r="DL17" s="688"/>
      <c r="DM17" s="688"/>
      <c r="DN17" s="688"/>
      <c r="DO17" s="688"/>
      <c r="DP17" s="689"/>
      <c r="DQ17" s="693">
        <v>1333624</v>
      </c>
      <c r="DR17" s="688"/>
      <c r="DS17" s="688"/>
      <c r="DT17" s="688"/>
      <c r="DU17" s="688"/>
      <c r="DV17" s="688"/>
      <c r="DW17" s="688"/>
      <c r="DX17" s="688"/>
      <c r="DY17" s="688"/>
      <c r="DZ17" s="688"/>
      <c r="EA17" s="688"/>
      <c r="EB17" s="688"/>
      <c r="EC17" s="731"/>
    </row>
    <row r="18" spans="2:133" ht="11.25" customHeight="1" x14ac:dyDescent="0.15">
      <c r="B18" s="684" t="s">
        <v>265</v>
      </c>
      <c r="C18" s="685"/>
      <c r="D18" s="685"/>
      <c r="E18" s="685"/>
      <c r="F18" s="685"/>
      <c r="G18" s="685"/>
      <c r="H18" s="685"/>
      <c r="I18" s="685"/>
      <c r="J18" s="685"/>
      <c r="K18" s="685"/>
      <c r="L18" s="685"/>
      <c r="M18" s="685"/>
      <c r="N18" s="685"/>
      <c r="O18" s="685"/>
      <c r="P18" s="685"/>
      <c r="Q18" s="686"/>
      <c r="R18" s="687">
        <v>8697</v>
      </c>
      <c r="S18" s="688"/>
      <c r="T18" s="688"/>
      <c r="U18" s="688"/>
      <c r="V18" s="688"/>
      <c r="W18" s="688"/>
      <c r="X18" s="688"/>
      <c r="Y18" s="689"/>
      <c r="Z18" s="724">
        <v>0.1</v>
      </c>
      <c r="AA18" s="724"/>
      <c r="AB18" s="724"/>
      <c r="AC18" s="724"/>
      <c r="AD18" s="725">
        <v>8697</v>
      </c>
      <c r="AE18" s="725"/>
      <c r="AF18" s="725"/>
      <c r="AG18" s="725"/>
      <c r="AH18" s="725"/>
      <c r="AI18" s="725"/>
      <c r="AJ18" s="725"/>
      <c r="AK18" s="725"/>
      <c r="AL18" s="690">
        <v>0.1</v>
      </c>
      <c r="AM18" s="691"/>
      <c r="AN18" s="691"/>
      <c r="AO18" s="726"/>
      <c r="AP18" s="684" t="s">
        <v>266</v>
      </c>
      <c r="AQ18" s="685"/>
      <c r="AR18" s="685"/>
      <c r="AS18" s="685"/>
      <c r="AT18" s="685"/>
      <c r="AU18" s="685"/>
      <c r="AV18" s="685"/>
      <c r="AW18" s="685"/>
      <c r="AX18" s="685"/>
      <c r="AY18" s="685"/>
      <c r="AZ18" s="685"/>
      <c r="BA18" s="685"/>
      <c r="BB18" s="685"/>
      <c r="BC18" s="685"/>
      <c r="BD18" s="685"/>
      <c r="BE18" s="685"/>
      <c r="BF18" s="686"/>
      <c r="BG18" s="687" t="s">
        <v>231</v>
      </c>
      <c r="BH18" s="688"/>
      <c r="BI18" s="688"/>
      <c r="BJ18" s="688"/>
      <c r="BK18" s="688"/>
      <c r="BL18" s="688"/>
      <c r="BM18" s="688"/>
      <c r="BN18" s="689"/>
      <c r="BO18" s="724" t="s">
        <v>231</v>
      </c>
      <c r="BP18" s="724"/>
      <c r="BQ18" s="724"/>
      <c r="BR18" s="724"/>
      <c r="BS18" s="693" t="s">
        <v>129</v>
      </c>
      <c r="BT18" s="688"/>
      <c r="BU18" s="688"/>
      <c r="BV18" s="688"/>
      <c r="BW18" s="688"/>
      <c r="BX18" s="688"/>
      <c r="BY18" s="688"/>
      <c r="BZ18" s="688"/>
      <c r="CA18" s="688"/>
      <c r="CB18" s="731"/>
      <c r="CD18" s="720" t="s">
        <v>267</v>
      </c>
      <c r="CE18" s="721"/>
      <c r="CF18" s="721"/>
      <c r="CG18" s="721"/>
      <c r="CH18" s="721"/>
      <c r="CI18" s="721"/>
      <c r="CJ18" s="721"/>
      <c r="CK18" s="721"/>
      <c r="CL18" s="721"/>
      <c r="CM18" s="721"/>
      <c r="CN18" s="721"/>
      <c r="CO18" s="721"/>
      <c r="CP18" s="721"/>
      <c r="CQ18" s="722"/>
      <c r="CR18" s="687">
        <v>148991</v>
      </c>
      <c r="CS18" s="688"/>
      <c r="CT18" s="688"/>
      <c r="CU18" s="688"/>
      <c r="CV18" s="688"/>
      <c r="CW18" s="688"/>
      <c r="CX18" s="688"/>
      <c r="CY18" s="689"/>
      <c r="CZ18" s="724">
        <v>1.3</v>
      </c>
      <c r="DA18" s="724"/>
      <c r="DB18" s="724"/>
      <c r="DC18" s="724"/>
      <c r="DD18" s="693" t="s">
        <v>129</v>
      </c>
      <c r="DE18" s="688"/>
      <c r="DF18" s="688"/>
      <c r="DG18" s="688"/>
      <c r="DH18" s="688"/>
      <c r="DI18" s="688"/>
      <c r="DJ18" s="688"/>
      <c r="DK18" s="688"/>
      <c r="DL18" s="688"/>
      <c r="DM18" s="688"/>
      <c r="DN18" s="688"/>
      <c r="DO18" s="688"/>
      <c r="DP18" s="689"/>
      <c r="DQ18" s="693">
        <v>148805</v>
      </c>
      <c r="DR18" s="688"/>
      <c r="DS18" s="688"/>
      <c r="DT18" s="688"/>
      <c r="DU18" s="688"/>
      <c r="DV18" s="688"/>
      <c r="DW18" s="688"/>
      <c r="DX18" s="688"/>
      <c r="DY18" s="688"/>
      <c r="DZ18" s="688"/>
      <c r="EA18" s="688"/>
      <c r="EB18" s="688"/>
      <c r="EC18" s="731"/>
    </row>
    <row r="19" spans="2:133" ht="11.25" customHeight="1" x14ac:dyDescent="0.15">
      <c r="B19" s="684" t="s">
        <v>268</v>
      </c>
      <c r="C19" s="685"/>
      <c r="D19" s="685"/>
      <c r="E19" s="685"/>
      <c r="F19" s="685"/>
      <c r="G19" s="685"/>
      <c r="H19" s="685"/>
      <c r="I19" s="685"/>
      <c r="J19" s="685"/>
      <c r="K19" s="685"/>
      <c r="L19" s="685"/>
      <c r="M19" s="685"/>
      <c r="N19" s="685"/>
      <c r="O19" s="685"/>
      <c r="P19" s="685"/>
      <c r="Q19" s="686"/>
      <c r="R19" s="687">
        <v>1686</v>
      </c>
      <c r="S19" s="688"/>
      <c r="T19" s="688"/>
      <c r="U19" s="688"/>
      <c r="V19" s="688"/>
      <c r="W19" s="688"/>
      <c r="X19" s="688"/>
      <c r="Y19" s="689"/>
      <c r="Z19" s="724">
        <v>0</v>
      </c>
      <c r="AA19" s="724"/>
      <c r="AB19" s="724"/>
      <c r="AC19" s="724"/>
      <c r="AD19" s="725">
        <v>1686</v>
      </c>
      <c r="AE19" s="725"/>
      <c r="AF19" s="725"/>
      <c r="AG19" s="725"/>
      <c r="AH19" s="725"/>
      <c r="AI19" s="725"/>
      <c r="AJ19" s="725"/>
      <c r="AK19" s="725"/>
      <c r="AL19" s="690">
        <v>0</v>
      </c>
      <c r="AM19" s="691"/>
      <c r="AN19" s="691"/>
      <c r="AO19" s="726"/>
      <c r="AP19" s="684" t="s">
        <v>269</v>
      </c>
      <c r="AQ19" s="685"/>
      <c r="AR19" s="685"/>
      <c r="AS19" s="685"/>
      <c r="AT19" s="685"/>
      <c r="AU19" s="685"/>
      <c r="AV19" s="685"/>
      <c r="AW19" s="685"/>
      <c r="AX19" s="685"/>
      <c r="AY19" s="685"/>
      <c r="AZ19" s="685"/>
      <c r="BA19" s="685"/>
      <c r="BB19" s="685"/>
      <c r="BC19" s="685"/>
      <c r="BD19" s="685"/>
      <c r="BE19" s="685"/>
      <c r="BF19" s="686"/>
      <c r="BG19" s="687">
        <v>292502</v>
      </c>
      <c r="BH19" s="688"/>
      <c r="BI19" s="688"/>
      <c r="BJ19" s="688"/>
      <c r="BK19" s="688"/>
      <c r="BL19" s="688"/>
      <c r="BM19" s="688"/>
      <c r="BN19" s="689"/>
      <c r="BO19" s="724">
        <v>10.199999999999999</v>
      </c>
      <c r="BP19" s="724"/>
      <c r="BQ19" s="724"/>
      <c r="BR19" s="724"/>
      <c r="BS19" s="693" t="s">
        <v>129</v>
      </c>
      <c r="BT19" s="688"/>
      <c r="BU19" s="688"/>
      <c r="BV19" s="688"/>
      <c r="BW19" s="688"/>
      <c r="BX19" s="688"/>
      <c r="BY19" s="688"/>
      <c r="BZ19" s="688"/>
      <c r="CA19" s="688"/>
      <c r="CB19" s="731"/>
      <c r="CD19" s="720" t="s">
        <v>270</v>
      </c>
      <c r="CE19" s="721"/>
      <c r="CF19" s="721"/>
      <c r="CG19" s="721"/>
      <c r="CH19" s="721"/>
      <c r="CI19" s="721"/>
      <c r="CJ19" s="721"/>
      <c r="CK19" s="721"/>
      <c r="CL19" s="721"/>
      <c r="CM19" s="721"/>
      <c r="CN19" s="721"/>
      <c r="CO19" s="721"/>
      <c r="CP19" s="721"/>
      <c r="CQ19" s="722"/>
      <c r="CR19" s="687" t="s">
        <v>129</v>
      </c>
      <c r="CS19" s="688"/>
      <c r="CT19" s="688"/>
      <c r="CU19" s="688"/>
      <c r="CV19" s="688"/>
      <c r="CW19" s="688"/>
      <c r="CX19" s="688"/>
      <c r="CY19" s="689"/>
      <c r="CZ19" s="724" t="s">
        <v>231</v>
      </c>
      <c r="DA19" s="724"/>
      <c r="DB19" s="724"/>
      <c r="DC19" s="724"/>
      <c r="DD19" s="693" t="s">
        <v>129</v>
      </c>
      <c r="DE19" s="688"/>
      <c r="DF19" s="688"/>
      <c r="DG19" s="688"/>
      <c r="DH19" s="688"/>
      <c r="DI19" s="688"/>
      <c r="DJ19" s="688"/>
      <c r="DK19" s="688"/>
      <c r="DL19" s="688"/>
      <c r="DM19" s="688"/>
      <c r="DN19" s="688"/>
      <c r="DO19" s="688"/>
      <c r="DP19" s="689"/>
      <c r="DQ19" s="693" t="s">
        <v>129</v>
      </c>
      <c r="DR19" s="688"/>
      <c r="DS19" s="688"/>
      <c r="DT19" s="688"/>
      <c r="DU19" s="688"/>
      <c r="DV19" s="688"/>
      <c r="DW19" s="688"/>
      <c r="DX19" s="688"/>
      <c r="DY19" s="688"/>
      <c r="DZ19" s="688"/>
      <c r="EA19" s="688"/>
      <c r="EB19" s="688"/>
      <c r="EC19" s="731"/>
    </row>
    <row r="20" spans="2:133" ht="11.25" customHeight="1" x14ac:dyDescent="0.15">
      <c r="B20" s="684" t="s">
        <v>271</v>
      </c>
      <c r="C20" s="685"/>
      <c r="D20" s="685"/>
      <c r="E20" s="685"/>
      <c r="F20" s="685"/>
      <c r="G20" s="685"/>
      <c r="H20" s="685"/>
      <c r="I20" s="685"/>
      <c r="J20" s="685"/>
      <c r="K20" s="685"/>
      <c r="L20" s="685"/>
      <c r="M20" s="685"/>
      <c r="N20" s="685"/>
      <c r="O20" s="685"/>
      <c r="P20" s="685"/>
      <c r="Q20" s="686"/>
      <c r="R20" s="687">
        <v>465</v>
      </c>
      <c r="S20" s="688"/>
      <c r="T20" s="688"/>
      <c r="U20" s="688"/>
      <c r="V20" s="688"/>
      <c r="W20" s="688"/>
      <c r="X20" s="688"/>
      <c r="Y20" s="689"/>
      <c r="Z20" s="724">
        <v>0</v>
      </c>
      <c r="AA20" s="724"/>
      <c r="AB20" s="724"/>
      <c r="AC20" s="724"/>
      <c r="AD20" s="725">
        <v>465</v>
      </c>
      <c r="AE20" s="725"/>
      <c r="AF20" s="725"/>
      <c r="AG20" s="725"/>
      <c r="AH20" s="725"/>
      <c r="AI20" s="725"/>
      <c r="AJ20" s="725"/>
      <c r="AK20" s="725"/>
      <c r="AL20" s="690">
        <v>0</v>
      </c>
      <c r="AM20" s="691"/>
      <c r="AN20" s="691"/>
      <c r="AO20" s="726"/>
      <c r="AP20" s="684" t="s">
        <v>272</v>
      </c>
      <c r="AQ20" s="685"/>
      <c r="AR20" s="685"/>
      <c r="AS20" s="685"/>
      <c r="AT20" s="685"/>
      <c r="AU20" s="685"/>
      <c r="AV20" s="685"/>
      <c r="AW20" s="685"/>
      <c r="AX20" s="685"/>
      <c r="AY20" s="685"/>
      <c r="AZ20" s="685"/>
      <c r="BA20" s="685"/>
      <c r="BB20" s="685"/>
      <c r="BC20" s="685"/>
      <c r="BD20" s="685"/>
      <c r="BE20" s="685"/>
      <c r="BF20" s="686"/>
      <c r="BG20" s="687">
        <v>292502</v>
      </c>
      <c r="BH20" s="688"/>
      <c r="BI20" s="688"/>
      <c r="BJ20" s="688"/>
      <c r="BK20" s="688"/>
      <c r="BL20" s="688"/>
      <c r="BM20" s="688"/>
      <c r="BN20" s="689"/>
      <c r="BO20" s="724">
        <v>10.199999999999999</v>
      </c>
      <c r="BP20" s="724"/>
      <c r="BQ20" s="724"/>
      <c r="BR20" s="724"/>
      <c r="BS20" s="693" t="s">
        <v>129</v>
      </c>
      <c r="BT20" s="688"/>
      <c r="BU20" s="688"/>
      <c r="BV20" s="688"/>
      <c r="BW20" s="688"/>
      <c r="BX20" s="688"/>
      <c r="BY20" s="688"/>
      <c r="BZ20" s="688"/>
      <c r="CA20" s="688"/>
      <c r="CB20" s="731"/>
      <c r="CD20" s="720" t="s">
        <v>273</v>
      </c>
      <c r="CE20" s="721"/>
      <c r="CF20" s="721"/>
      <c r="CG20" s="721"/>
      <c r="CH20" s="721"/>
      <c r="CI20" s="721"/>
      <c r="CJ20" s="721"/>
      <c r="CK20" s="721"/>
      <c r="CL20" s="721"/>
      <c r="CM20" s="721"/>
      <c r="CN20" s="721"/>
      <c r="CO20" s="721"/>
      <c r="CP20" s="721"/>
      <c r="CQ20" s="722"/>
      <c r="CR20" s="687">
        <v>11725376</v>
      </c>
      <c r="CS20" s="688"/>
      <c r="CT20" s="688"/>
      <c r="CU20" s="688"/>
      <c r="CV20" s="688"/>
      <c r="CW20" s="688"/>
      <c r="CX20" s="688"/>
      <c r="CY20" s="689"/>
      <c r="CZ20" s="724">
        <v>100</v>
      </c>
      <c r="DA20" s="724"/>
      <c r="DB20" s="724"/>
      <c r="DC20" s="724"/>
      <c r="DD20" s="693">
        <v>1679149</v>
      </c>
      <c r="DE20" s="688"/>
      <c r="DF20" s="688"/>
      <c r="DG20" s="688"/>
      <c r="DH20" s="688"/>
      <c r="DI20" s="688"/>
      <c r="DJ20" s="688"/>
      <c r="DK20" s="688"/>
      <c r="DL20" s="688"/>
      <c r="DM20" s="688"/>
      <c r="DN20" s="688"/>
      <c r="DO20" s="688"/>
      <c r="DP20" s="689"/>
      <c r="DQ20" s="693">
        <v>7508165</v>
      </c>
      <c r="DR20" s="688"/>
      <c r="DS20" s="688"/>
      <c r="DT20" s="688"/>
      <c r="DU20" s="688"/>
      <c r="DV20" s="688"/>
      <c r="DW20" s="688"/>
      <c r="DX20" s="688"/>
      <c r="DY20" s="688"/>
      <c r="DZ20" s="688"/>
      <c r="EA20" s="688"/>
      <c r="EB20" s="688"/>
      <c r="EC20" s="731"/>
    </row>
    <row r="21" spans="2:133" ht="11.25" customHeight="1" x14ac:dyDescent="0.15">
      <c r="B21" s="684" t="s">
        <v>274</v>
      </c>
      <c r="C21" s="685"/>
      <c r="D21" s="685"/>
      <c r="E21" s="685"/>
      <c r="F21" s="685"/>
      <c r="G21" s="685"/>
      <c r="H21" s="685"/>
      <c r="I21" s="685"/>
      <c r="J21" s="685"/>
      <c r="K21" s="685"/>
      <c r="L21" s="685"/>
      <c r="M21" s="685"/>
      <c r="N21" s="685"/>
      <c r="O21" s="685"/>
      <c r="P21" s="685"/>
      <c r="Q21" s="686"/>
      <c r="R21" s="687">
        <v>43658</v>
      </c>
      <c r="S21" s="688"/>
      <c r="T21" s="688"/>
      <c r="U21" s="688"/>
      <c r="V21" s="688"/>
      <c r="W21" s="688"/>
      <c r="X21" s="688"/>
      <c r="Y21" s="689"/>
      <c r="Z21" s="724">
        <v>0.4</v>
      </c>
      <c r="AA21" s="724"/>
      <c r="AB21" s="724"/>
      <c r="AC21" s="724"/>
      <c r="AD21" s="725">
        <v>43658</v>
      </c>
      <c r="AE21" s="725"/>
      <c r="AF21" s="725"/>
      <c r="AG21" s="725"/>
      <c r="AH21" s="725"/>
      <c r="AI21" s="725"/>
      <c r="AJ21" s="725"/>
      <c r="AK21" s="725"/>
      <c r="AL21" s="690">
        <v>0.7</v>
      </c>
      <c r="AM21" s="691"/>
      <c r="AN21" s="691"/>
      <c r="AO21" s="726"/>
      <c r="AP21" s="781" t="s">
        <v>275</v>
      </c>
      <c r="AQ21" s="789"/>
      <c r="AR21" s="789"/>
      <c r="AS21" s="789"/>
      <c r="AT21" s="789"/>
      <c r="AU21" s="789"/>
      <c r="AV21" s="789"/>
      <c r="AW21" s="789"/>
      <c r="AX21" s="789"/>
      <c r="AY21" s="789"/>
      <c r="AZ21" s="789"/>
      <c r="BA21" s="789"/>
      <c r="BB21" s="789"/>
      <c r="BC21" s="789"/>
      <c r="BD21" s="789"/>
      <c r="BE21" s="789"/>
      <c r="BF21" s="783"/>
      <c r="BG21" s="687">
        <v>173627</v>
      </c>
      <c r="BH21" s="688"/>
      <c r="BI21" s="688"/>
      <c r="BJ21" s="688"/>
      <c r="BK21" s="688"/>
      <c r="BL21" s="688"/>
      <c r="BM21" s="688"/>
      <c r="BN21" s="689"/>
      <c r="BO21" s="724">
        <v>6</v>
      </c>
      <c r="BP21" s="724"/>
      <c r="BQ21" s="724"/>
      <c r="BR21" s="724"/>
      <c r="BS21" s="693" t="s">
        <v>129</v>
      </c>
      <c r="BT21" s="688"/>
      <c r="BU21" s="688"/>
      <c r="BV21" s="688"/>
      <c r="BW21" s="688"/>
      <c r="BX21" s="688"/>
      <c r="BY21" s="688"/>
      <c r="BZ21" s="688"/>
      <c r="CA21" s="688"/>
      <c r="CB21" s="731"/>
      <c r="CD21" s="794"/>
      <c r="CE21" s="737"/>
      <c r="CF21" s="737"/>
      <c r="CG21" s="737"/>
      <c r="CH21" s="737"/>
      <c r="CI21" s="737"/>
      <c r="CJ21" s="737"/>
      <c r="CK21" s="737"/>
      <c r="CL21" s="737"/>
      <c r="CM21" s="737"/>
      <c r="CN21" s="737"/>
      <c r="CO21" s="737"/>
      <c r="CP21" s="737"/>
      <c r="CQ21" s="738"/>
      <c r="CR21" s="795"/>
      <c r="CS21" s="796"/>
      <c r="CT21" s="796"/>
      <c r="CU21" s="796"/>
      <c r="CV21" s="796"/>
      <c r="CW21" s="796"/>
      <c r="CX21" s="796"/>
      <c r="CY21" s="797"/>
      <c r="CZ21" s="798"/>
      <c r="DA21" s="798"/>
      <c r="DB21" s="798"/>
      <c r="DC21" s="798"/>
      <c r="DD21" s="799"/>
      <c r="DE21" s="796"/>
      <c r="DF21" s="796"/>
      <c r="DG21" s="796"/>
      <c r="DH21" s="796"/>
      <c r="DI21" s="796"/>
      <c r="DJ21" s="796"/>
      <c r="DK21" s="796"/>
      <c r="DL21" s="796"/>
      <c r="DM21" s="796"/>
      <c r="DN21" s="796"/>
      <c r="DO21" s="796"/>
      <c r="DP21" s="797"/>
      <c r="DQ21" s="799"/>
      <c r="DR21" s="796"/>
      <c r="DS21" s="796"/>
      <c r="DT21" s="796"/>
      <c r="DU21" s="796"/>
      <c r="DV21" s="796"/>
      <c r="DW21" s="796"/>
      <c r="DX21" s="796"/>
      <c r="DY21" s="796"/>
      <c r="DZ21" s="796"/>
      <c r="EA21" s="796"/>
      <c r="EB21" s="796"/>
      <c r="EC21" s="803"/>
    </row>
    <row r="22" spans="2:133" ht="11.25" customHeight="1" x14ac:dyDescent="0.15">
      <c r="B22" s="684" t="s">
        <v>276</v>
      </c>
      <c r="C22" s="685"/>
      <c r="D22" s="685"/>
      <c r="E22" s="685"/>
      <c r="F22" s="685"/>
      <c r="G22" s="685"/>
      <c r="H22" s="685"/>
      <c r="I22" s="685"/>
      <c r="J22" s="685"/>
      <c r="K22" s="685"/>
      <c r="L22" s="685"/>
      <c r="M22" s="685"/>
      <c r="N22" s="685"/>
      <c r="O22" s="685"/>
      <c r="P22" s="685"/>
      <c r="Q22" s="686"/>
      <c r="R22" s="687">
        <v>3474327</v>
      </c>
      <c r="S22" s="688"/>
      <c r="T22" s="688"/>
      <c r="U22" s="688"/>
      <c r="V22" s="688"/>
      <c r="W22" s="688"/>
      <c r="X22" s="688"/>
      <c r="Y22" s="689"/>
      <c r="Z22" s="724">
        <v>28.8</v>
      </c>
      <c r="AA22" s="724"/>
      <c r="AB22" s="724"/>
      <c r="AC22" s="724"/>
      <c r="AD22" s="725">
        <v>3029510</v>
      </c>
      <c r="AE22" s="725"/>
      <c r="AF22" s="725"/>
      <c r="AG22" s="725"/>
      <c r="AH22" s="725"/>
      <c r="AI22" s="725"/>
      <c r="AJ22" s="725"/>
      <c r="AK22" s="725"/>
      <c r="AL22" s="690">
        <v>47.5</v>
      </c>
      <c r="AM22" s="691"/>
      <c r="AN22" s="691"/>
      <c r="AO22" s="726"/>
      <c r="AP22" s="781" t="s">
        <v>277</v>
      </c>
      <c r="AQ22" s="789"/>
      <c r="AR22" s="789"/>
      <c r="AS22" s="789"/>
      <c r="AT22" s="789"/>
      <c r="AU22" s="789"/>
      <c r="AV22" s="789"/>
      <c r="AW22" s="789"/>
      <c r="AX22" s="789"/>
      <c r="AY22" s="789"/>
      <c r="AZ22" s="789"/>
      <c r="BA22" s="789"/>
      <c r="BB22" s="789"/>
      <c r="BC22" s="789"/>
      <c r="BD22" s="789"/>
      <c r="BE22" s="789"/>
      <c r="BF22" s="783"/>
      <c r="BG22" s="687" t="s">
        <v>129</v>
      </c>
      <c r="BH22" s="688"/>
      <c r="BI22" s="688"/>
      <c r="BJ22" s="688"/>
      <c r="BK22" s="688"/>
      <c r="BL22" s="688"/>
      <c r="BM22" s="688"/>
      <c r="BN22" s="689"/>
      <c r="BO22" s="724" t="s">
        <v>129</v>
      </c>
      <c r="BP22" s="724"/>
      <c r="BQ22" s="724"/>
      <c r="BR22" s="724"/>
      <c r="BS22" s="693" t="s">
        <v>129</v>
      </c>
      <c r="BT22" s="688"/>
      <c r="BU22" s="688"/>
      <c r="BV22" s="688"/>
      <c r="BW22" s="688"/>
      <c r="BX22" s="688"/>
      <c r="BY22" s="688"/>
      <c r="BZ22" s="688"/>
      <c r="CA22" s="688"/>
      <c r="CB22" s="731"/>
      <c r="CD22" s="791" t="s">
        <v>278</v>
      </c>
      <c r="CE22" s="792"/>
      <c r="CF22" s="792"/>
      <c r="CG22" s="792"/>
      <c r="CH22" s="792"/>
      <c r="CI22" s="792"/>
      <c r="CJ22" s="792"/>
      <c r="CK22" s="792"/>
      <c r="CL22" s="792"/>
      <c r="CM22" s="792"/>
      <c r="CN22" s="792"/>
      <c r="CO22" s="792"/>
      <c r="CP22" s="792"/>
      <c r="CQ22" s="792"/>
      <c r="CR22" s="792"/>
      <c r="CS22" s="792"/>
      <c r="CT22" s="792"/>
      <c r="CU22" s="792"/>
      <c r="CV22" s="792"/>
      <c r="CW22" s="792"/>
      <c r="CX22" s="792"/>
      <c r="CY22" s="792"/>
      <c r="CZ22" s="792"/>
      <c r="DA22" s="792"/>
      <c r="DB22" s="792"/>
      <c r="DC22" s="792"/>
      <c r="DD22" s="792"/>
      <c r="DE22" s="792"/>
      <c r="DF22" s="792"/>
      <c r="DG22" s="792"/>
      <c r="DH22" s="792"/>
      <c r="DI22" s="792"/>
      <c r="DJ22" s="792"/>
      <c r="DK22" s="792"/>
      <c r="DL22" s="792"/>
      <c r="DM22" s="792"/>
      <c r="DN22" s="792"/>
      <c r="DO22" s="792"/>
      <c r="DP22" s="792"/>
      <c r="DQ22" s="792"/>
      <c r="DR22" s="792"/>
      <c r="DS22" s="792"/>
      <c r="DT22" s="792"/>
      <c r="DU22" s="792"/>
      <c r="DV22" s="792"/>
      <c r="DW22" s="792"/>
      <c r="DX22" s="792"/>
      <c r="DY22" s="792"/>
      <c r="DZ22" s="792"/>
      <c r="EA22" s="792"/>
      <c r="EB22" s="792"/>
      <c r="EC22" s="793"/>
    </row>
    <row r="23" spans="2:133" ht="11.25" customHeight="1" x14ac:dyDescent="0.15">
      <c r="B23" s="684" t="s">
        <v>279</v>
      </c>
      <c r="C23" s="685"/>
      <c r="D23" s="685"/>
      <c r="E23" s="685"/>
      <c r="F23" s="685"/>
      <c r="G23" s="685"/>
      <c r="H23" s="685"/>
      <c r="I23" s="685"/>
      <c r="J23" s="685"/>
      <c r="K23" s="685"/>
      <c r="L23" s="685"/>
      <c r="M23" s="685"/>
      <c r="N23" s="685"/>
      <c r="O23" s="685"/>
      <c r="P23" s="685"/>
      <c r="Q23" s="686"/>
      <c r="R23" s="687">
        <v>3029510</v>
      </c>
      <c r="S23" s="688"/>
      <c r="T23" s="688"/>
      <c r="U23" s="688"/>
      <c r="V23" s="688"/>
      <c r="W23" s="688"/>
      <c r="X23" s="688"/>
      <c r="Y23" s="689"/>
      <c r="Z23" s="724">
        <v>25.1</v>
      </c>
      <c r="AA23" s="724"/>
      <c r="AB23" s="724"/>
      <c r="AC23" s="724"/>
      <c r="AD23" s="725">
        <v>3029510</v>
      </c>
      <c r="AE23" s="725"/>
      <c r="AF23" s="725"/>
      <c r="AG23" s="725"/>
      <c r="AH23" s="725"/>
      <c r="AI23" s="725"/>
      <c r="AJ23" s="725"/>
      <c r="AK23" s="725"/>
      <c r="AL23" s="690">
        <v>47.5</v>
      </c>
      <c r="AM23" s="691"/>
      <c r="AN23" s="691"/>
      <c r="AO23" s="726"/>
      <c r="AP23" s="781" t="s">
        <v>280</v>
      </c>
      <c r="AQ23" s="789"/>
      <c r="AR23" s="789"/>
      <c r="AS23" s="789"/>
      <c r="AT23" s="789"/>
      <c r="AU23" s="789"/>
      <c r="AV23" s="789"/>
      <c r="AW23" s="789"/>
      <c r="AX23" s="789"/>
      <c r="AY23" s="789"/>
      <c r="AZ23" s="789"/>
      <c r="BA23" s="789"/>
      <c r="BB23" s="789"/>
      <c r="BC23" s="789"/>
      <c r="BD23" s="789"/>
      <c r="BE23" s="789"/>
      <c r="BF23" s="783"/>
      <c r="BG23" s="687">
        <v>118875</v>
      </c>
      <c r="BH23" s="688"/>
      <c r="BI23" s="688"/>
      <c r="BJ23" s="688"/>
      <c r="BK23" s="688"/>
      <c r="BL23" s="688"/>
      <c r="BM23" s="688"/>
      <c r="BN23" s="689"/>
      <c r="BO23" s="724">
        <v>4.0999999999999996</v>
      </c>
      <c r="BP23" s="724"/>
      <c r="BQ23" s="724"/>
      <c r="BR23" s="724"/>
      <c r="BS23" s="693" t="s">
        <v>129</v>
      </c>
      <c r="BT23" s="688"/>
      <c r="BU23" s="688"/>
      <c r="BV23" s="688"/>
      <c r="BW23" s="688"/>
      <c r="BX23" s="688"/>
      <c r="BY23" s="688"/>
      <c r="BZ23" s="688"/>
      <c r="CA23" s="688"/>
      <c r="CB23" s="731"/>
      <c r="CD23" s="791" t="s">
        <v>219</v>
      </c>
      <c r="CE23" s="792"/>
      <c r="CF23" s="792"/>
      <c r="CG23" s="792"/>
      <c r="CH23" s="792"/>
      <c r="CI23" s="792"/>
      <c r="CJ23" s="792"/>
      <c r="CK23" s="792"/>
      <c r="CL23" s="792"/>
      <c r="CM23" s="792"/>
      <c r="CN23" s="792"/>
      <c r="CO23" s="792"/>
      <c r="CP23" s="792"/>
      <c r="CQ23" s="793"/>
      <c r="CR23" s="791" t="s">
        <v>281</v>
      </c>
      <c r="CS23" s="792"/>
      <c r="CT23" s="792"/>
      <c r="CU23" s="792"/>
      <c r="CV23" s="792"/>
      <c r="CW23" s="792"/>
      <c r="CX23" s="792"/>
      <c r="CY23" s="793"/>
      <c r="CZ23" s="791" t="s">
        <v>282</v>
      </c>
      <c r="DA23" s="792"/>
      <c r="DB23" s="792"/>
      <c r="DC23" s="793"/>
      <c r="DD23" s="791" t="s">
        <v>283</v>
      </c>
      <c r="DE23" s="792"/>
      <c r="DF23" s="792"/>
      <c r="DG23" s="792"/>
      <c r="DH23" s="792"/>
      <c r="DI23" s="792"/>
      <c r="DJ23" s="792"/>
      <c r="DK23" s="793"/>
      <c r="DL23" s="800" t="s">
        <v>284</v>
      </c>
      <c r="DM23" s="801"/>
      <c r="DN23" s="801"/>
      <c r="DO23" s="801"/>
      <c r="DP23" s="801"/>
      <c r="DQ23" s="801"/>
      <c r="DR23" s="801"/>
      <c r="DS23" s="801"/>
      <c r="DT23" s="801"/>
      <c r="DU23" s="801"/>
      <c r="DV23" s="802"/>
      <c r="DW23" s="791" t="s">
        <v>285</v>
      </c>
      <c r="DX23" s="792"/>
      <c r="DY23" s="792"/>
      <c r="DZ23" s="792"/>
      <c r="EA23" s="792"/>
      <c r="EB23" s="792"/>
      <c r="EC23" s="793"/>
    </row>
    <row r="24" spans="2:133" ht="11.25" customHeight="1" x14ac:dyDescent="0.15">
      <c r="B24" s="684" t="s">
        <v>286</v>
      </c>
      <c r="C24" s="685"/>
      <c r="D24" s="685"/>
      <c r="E24" s="685"/>
      <c r="F24" s="685"/>
      <c r="G24" s="685"/>
      <c r="H24" s="685"/>
      <c r="I24" s="685"/>
      <c r="J24" s="685"/>
      <c r="K24" s="685"/>
      <c r="L24" s="685"/>
      <c r="M24" s="685"/>
      <c r="N24" s="685"/>
      <c r="O24" s="685"/>
      <c r="P24" s="685"/>
      <c r="Q24" s="686"/>
      <c r="R24" s="687">
        <v>444817</v>
      </c>
      <c r="S24" s="688"/>
      <c r="T24" s="688"/>
      <c r="U24" s="688"/>
      <c r="V24" s="688"/>
      <c r="W24" s="688"/>
      <c r="X24" s="688"/>
      <c r="Y24" s="689"/>
      <c r="Z24" s="724">
        <v>3.7</v>
      </c>
      <c r="AA24" s="724"/>
      <c r="AB24" s="724"/>
      <c r="AC24" s="724"/>
      <c r="AD24" s="725" t="s">
        <v>129</v>
      </c>
      <c r="AE24" s="725"/>
      <c r="AF24" s="725"/>
      <c r="AG24" s="725"/>
      <c r="AH24" s="725"/>
      <c r="AI24" s="725"/>
      <c r="AJ24" s="725"/>
      <c r="AK24" s="725"/>
      <c r="AL24" s="690" t="s">
        <v>129</v>
      </c>
      <c r="AM24" s="691"/>
      <c r="AN24" s="691"/>
      <c r="AO24" s="726"/>
      <c r="AP24" s="781" t="s">
        <v>287</v>
      </c>
      <c r="AQ24" s="789"/>
      <c r="AR24" s="789"/>
      <c r="AS24" s="789"/>
      <c r="AT24" s="789"/>
      <c r="AU24" s="789"/>
      <c r="AV24" s="789"/>
      <c r="AW24" s="789"/>
      <c r="AX24" s="789"/>
      <c r="AY24" s="789"/>
      <c r="AZ24" s="789"/>
      <c r="BA24" s="789"/>
      <c r="BB24" s="789"/>
      <c r="BC24" s="789"/>
      <c r="BD24" s="789"/>
      <c r="BE24" s="789"/>
      <c r="BF24" s="783"/>
      <c r="BG24" s="687" t="s">
        <v>129</v>
      </c>
      <c r="BH24" s="688"/>
      <c r="BI24" s="688"/>
      <c r="BJ24" s="688"/>
      <c r="BK24" s="688"/>
      <c r="BL24" s="688"/>
      <c r="BM24" s="688"/>
      <c r="BN24" s="689"/>
      <c r="BO24" s="724" t="s">
        <v>129</v>
      </c>
      <c r="BP24" s="724"/>
      <c r="BQ24" s="724"/>
      <c r="BR24" s="724"/>
      <c r="BS24" s="693" t="s">
        <v>129</v>
      </c>
      <c r="BT24" s="688"/>
      <c r="BU24" s="688"/>
      <c r="BV24" s="688"/>
      <c r="BW24" s="688"/>
      <c r="BX24" s="688"/>
      <c r="BY24" s="688"/>
      <c r="BZ24" s="688"/>
      <c r="CA24" s="688"/>
      <c r="CB24" s="731"/>
      <c r="CD24" s="745" t="s">
        <v>288</v>
      </c>
      <c r="CE24" s="746"/>
      <c r="CF24" s="746"/>
      <c r="CG24" s="746"/>
      <c r="CH24" s="746"/>
      <c r="CI24" s="746"/>
      <c r="CJ24" s="746"/>
      <c r="CK24" s="746"/>
      <c r="CL24" s="746"/>
      <c r="CM24" s="746"/>
      <c r="CN24" s="746"/>
      <c r="CO24" s="746"/>
      <c r="CP24" s="746"/>
      <c r="CQ24" s="747"/>
      <c r="CR24" s="742">
        <v>5081240</v>
      </c>
      <c r="CS24" s="743"/>
      <c r="CT24" s="743"/>
      <c r="CU24" s="743"/>
      <c r="CV24" s="743"/>
      <c r="CW24" s="743"/>
      <c r="CX24" s="743"/>
      <c r="CY24" s="786"/>
      <c r="CZ24" s="787">
        <v>43.3</v>
      </c>
      <c r="DA24" s="758"/>
      <c r="DB24" s="758"/>
      <c r="DC24" s="790"/>
      <c r="DD24" s="785">
        <v>3906533</v>
      </c>
      <c r="DE24" s="743"/>
      <c r="DF24" s="743"/>
      <c r="DG24" s="743"/>
      <c r="DH24" s="743"/>
      <c r="DI24" s="743"/>
      <c r="DJ24" s="743"/>
      <c r="DK24" s="786"/>
      <c r="DL24" s="785">
        <v>3804788</v>
      </c>
      <c r="DM24" s="743"/>
      <c r="DN24" s="743"/>
      <c r="DO24" s="743"/>
      <c r="DP24" s="743"/>
      <c r="DQ24" s="743"/>
      <c r="DR24" s="743"/>
      <c r="DS24" s="743"/>
      <c r="DT24" s="743"/>
      <c r="DU24" s="743"/>
      <c r="DV24" s="786"/>
      <c r="DW24" s="787">
        <v>57.2</v>
      </c>
      <c r="DX24" s="758"/>
      <c r="DY24" s="758"/>
      <c r="DZ24" s="758"/>
      <c r="EA24" s="758"/>
      <c r="EB24" s="758"/>
      <c r="EC24" s="788"/>
    </row>
    <row r="25" spans="2:133" ht="11.25" customHeight="1" x14ac:dyDescent="0.15">
      <c r="B25" s="684" t="s">
        <v>289</v>
      </c>
      <c r="C25" s="685"/>
      <c r="D25" s="685"/>
      <c r="E25" s="685"/>
      <c r="F25" s="685"/>
      <c r="G25" s="685"/>
      <c r="H25" s="685"/>
      <c r="I25" s="685"/>
      <c r="J25" s="685"/>
      <c r="K25" s="685"/>
      <c r="L25" s="685"/>
      <c r="M25" s="685"/>
      <c r="N25" s="685"/>
      <c r="O25" s="685"/>
      <c r="P25" s="685"/>
      <c r="Q25" s="686"/>
      <c r="R25" s="687" t="s">
        <v>231</v>
      </c>
      <c r="S25" s="688"/>
      <c r="T25" s="688"/>
      <c r="U25" s="688"/>
      <c r="V25" s="688"/>
      <c r="W25" s="688"/>
      <c r="X25" s="688"/>
      <c r="Y25" s="689"/>
      <c r="Z25" s="724" t="s">
        <v>129</v>
      </c>
      <c r="AA25" s="724"/>
      <c r="AB25" s="724"/>
      <c r="AC25" s="724"/>
      <c r="AD25" s="725" t="s">
        <v>231</v>
      </c>
      <c r="AE25" s="725"/>
      <c r="AF25" s="725"/>
      <c r="AG25" s="725"/>
      <c r="AH25" s="725"/>
      <c r="AI25" s="725"/>
      <c r="AJ25" s="725"/>
      <c r="AK25" s="725"/>
      <c r="AL25" s="690" t="s">
        <v>231</v>
      </c>
      <c r="AM25" s="691"/>
      <c r="AN25" s="691"/>
      <c r="AO25" s="726"/>
      <c r="AP25" s="781" t="s">
        <v>290</v>
      </c>
      <c r="AQ25" s="789"/>
      <c r="AR25" s="789"/>
      <c r="AS25" s="789"/>
      <c r="AT25" s="789"/>
      <c r="AU25" s="789"/>
      <c r="AV25" s="789"/>
      <c r="AW25" s="789"/>
      <c r="AX25" s="789"/>
      <c r="AY25" s="789"/>
      <c r="AZ25" s="789"/>
      <c r="BA25" s="789"/>
      <c r="BB25" s="789"/>
      <c r="BC25" s="789"/>
      <c r="BD25" s="789"/>
      <c r="BE25" s="789"/>
      <c r="BF25" s="783"/>
      <c r="BG25" s="687" t="s">
        <v>129</v>
      </c>
      <c r="BH25" s="688"/>
      <c r="BI25" s="688"/>
      <c r="BJ25" s="688"/>
      <c r="BK25" s="688"/>
      <c r="BL25" s="688"/>
      <c r="BM25" s="688"/>
      <c r="BN25" s="689"/>
      <c r="BO25" s="724" t="s">
        <v>231</v>
      </c>
      <c r="BP25" s="724"/>
      <c r="BQ25" s="724"/>
      <c r="BR25" s="724"/>
      <c r="BS25" s="693" t="s">
        <v>231</v>
      </c>
      <c r="BT25" s="688"/>
      <c r="BU25" s="688"/>
      <c r="BV25" s="688"/>
      <c r="BW25" s="688"/>
      <c r="BX25" s="688"/>
      <c r="BY25" s="688"/>
      <c r="BZ25" s="688"/>
      <c r="CA25" s="688"/>
      <c r="CB25" s="731"/>
      <c r="CD25" s="720" t="s">
        <v>291</v>
      </c>
      <c r="CE25" s="721"/>
      <c r="CF25" s="721"/>
      <c r="CG25" s="721"/>
      <c r="CH25" s="721"/>
      <c r="CI25" s="721"/>
      <c r="CJ25" s="721"/>
      <c r="CK25" s="721"/>
      <c r="CL25" s="721"/>
      <c r="CM25" s="721"/>
      <c r="CN25" s="721"/>
      <c r="CO25" s="721"/>
      <c r="CP25" s="721"/>
      <c r="CQ25" s="722"/>
      <c r="CR25" s="687">
        <v>2297335</v>
      </c>
      <c r="CS25" s="706"/>
      <c r="CT25" s="706"/>
      <c r="CU25" s="706"/>
      <c r="CV25" s="706"/>
      <c r="CW25" s="706"/>
      <c r="CX25" s="706"/>
      <c r="CY25" s="707"/>
      <c r="CZ25" s="690">
        <v>19.600000000000001</v>
      </c>
      <c r="DA25" s="708"/>
      <c r="DB25" s="708"/>
      <c r="DC25" s="709"/>
      <c r="DD25" s="693">
        <v>2085910</v>
      </c>
      <c r="DE25" s="706"/>
      <c r="DF25" s="706"/>
      <c r="DG25" s="706"/>
      <c r="DH25" s="706"/>
      <c r="DI25" s="706"/>
      <c r="DJ25" s="706"/>
      <c r="DK25" s="707"/>
      <c r="DL25" s="693">
        <v>1994009</v>
      </c>
      <c r="DM25" s="706"/>
      <c r="DN25" s="706"/>
      <c r="DO25" s="706"/>
      <c r="DP25" s="706"/>
      <c r="DQ25" s="706"/>
      <c r="DR25" s="706"/>
      <c r="DS25" s="706"/>
      <c r="DT25" s="706"/>
      <c r="DU25" s="706"/>
      <c r="DV25" s="707"/>
      <c r="DW25" s="690">
        <v>30</v>
      </c>
      <c r="DX25" s="708"/>
      <c r="DY25" s="708"/>
      <c r="DZ25" s="708"/>
      <c r="EA25" s="708"/>
      <c r="EB25" s="708"/>
      <c r="EC25" s="723"/>
    </row>
    <row r="26" spans="2:133" ht="11.25" customHeight="1" x14ac:dyDescent="0.15">
      <c r="B26" s="684" t="s">
        <v>292</v>
      </c>
      <c r="C26" s="685"/>
      <c r="D26" s="685"/>
      <c r="E26" s="685"/>
      <c r="F26" s="685"/>
      <c r="G26" s="685"/>
      <c r="H26" s="685"/>
      <c r="I26" s="685"/>
      <c r="J26" s="685"/>
      <c r="K26" s="685"/>
      <c r="L26" s="685"/>
      <c r="M26" s="685"/>
      <c r="N26" s="685"/>
      <c r="O26" s="685"/>
      <c r="P26" s="685"/>
      <c r="Q26" s="686"/>
      <c r="R26" s="687">
        <v>6864645</v>
      </c>
      <c r="S26" s="688"/>
      <c r="T26" s="688"/>
      <c r="U26" s="688"/>
      <c r="V26" s="688"/>
      <c r="W26" s="688"/>
      <c r="X26" s="688"/>
      <c r="Y26" s="689"/>
      <c r="Z26" s="724">
        <v>56.9</v>
      </c>
      <c r="AA26" s="724"/>
      <c r="AB26" s="724"/>
      <c r="AC26" s="724"/>
      <c r="AD26" s="725">
        <v>6300953</v>
      </c>
      <c r="AE26" s="725"/>
      <c r="AF26" s="725"/>
      <c r="AG26" s="725"/>
      <c r="AH26" s="725"/>
      <c r="AI26" s="725"/>
      <c r="AJ26" s="725"/>
      <c r="AK26" s="725"/>
      <c r="AL26" s="690">
        <v>98.9</v>
      </c>
      <c r="AM26" s="691"/>
      <c r="AN26" s="691"/>
      <c r="AO26" s="726"/>
      <c r="AP26" s="781" t="s">
        <v>293</v>
      </c>
      <c r="AQ26" s="782"/>
      <c r="AR26" s="782"/>
      <c r="AS26" s="782"/>
      <c r="AT26" s="782"/>
      <c r="AU26" s="782"/>
      <c r="AV26" s="782"/>
      <c r="AW26" s="782"/>
      <c r="AX26" s="782"/>
      <c r="AY26" s="782"/>
      <c r="AZ26" s="782"/>
      <c r="BA26" s="782"/>
      <c r="BB26" s="782"/>
      <c r="BC26" s="782"/>
      <c r="BD26" s="782"/>
      <c r="BE26" s="782"/>
      <c r="BF26" s="783"/>
      <c r="BG26" s="687" t="s">
        <v>231</v>
      </c>
      <c r="BH26" s="688"/>
      <c r="BI26" s="688"/>
      <c r="BJ26" s="688"/>
      <c r="BK26" s="688"/>
      <c r="BL26" s="688"/>
      <c r="BM26" s="688"/>
      <c r="BN26" s="689"/>
      <c r="BO26" s="724" t="s">
        <v>231</v>
      </c>
      <c r="BP26" s="724"/>
      <c r="BQ26" s="724"/>
      <c r="BR26" s="724"/>
      <c r="BS26" s="693" t="s">
        <v>231</v>
      </c>
      <c r="BT26" s="688"/>
      <c r="BU26" s="688"/>
      <c r="BV26" s="688"/>
      <c r="BW26" s="688"/>
      <c r="BX26" s="688"/>
      <c r="BY26" s="688"/>
      <c r="BZ26" s="688"/>
      <c r="CA26" s="688"/>
      <c r="CB26" s="731"/>
      <c r="CD26" s="720" t="s">
        <v>294</v>
      </c>
      <c r="CE26" s="721"/>
      <c r="CF26" s="721"/>
      <c r="CG26" s="721"/>
      <c r="CH26" s="721"/>
      <c r="CI26" s="721"/>
      <c r="CJ26" s="721"/>
      <c r="CK26" s="721"/>
      <c r="CL26" s="721"/>
      <c r="CM26" s="721"/>
      <c r="CN26" s="721"/>
      <c r="CO26" s="721"/>
      <c r="CP26" s="721"/>
      <c r="CQ26" s="722"/>
      <c r="CR26" s="687">
        <v>1570546</v>
      </c>
      <c r="CS26" s="688"/>
      <c r="CT26" s="688"/>
      <c r="CU26" s="688"/>
      <c r="CV26" s="688"/>
      <c r="CW26" s="688"/>
      <c r="CX26" s="688"/>
      <c r="CY26" s="689"/>
      <c r="CZ26" s="690">
        <v>13.4</v>
      </c>
      <c r="DA26" s="708"/>
      <c r="DB26" s="708"/>
      <c r="DC26" s="709"/>
      <c r="DD26" s="693">
        <v>1369660</v>
      </c>
      <c r="DE26" s="688"/>
      <c r="DF26" s="688"/>
      <c r="DG26" s="688"/>
      <c r="DH26" s="688"/>
      <c r="DI26" s="688"/>
      <c r="DJ26" s="688"/>
      <c r="DK26" s="689"/>
      <c r="DL26" s="693" t="s">
        <v>231</v>
      </c>
      <c r="DM26" s="688"/>
      <c r="DN26" s="688"/>
      <c r="DO26" s="688"/>
      <c r="DP26" s="688"/>
      <c r="DQ26" s="688"/>
      <c r="DR26" s="688"/>
      <c r="DS26" s="688"/>
      <c r="DT26" s="688"/>
      <c r="DU26" s="688"/>
      <c r="DV26" s="689"/>
      <c r="DW26" s="690" t="s">
        <v>231</v>
      </c>
      <c r="DX26" s="708"/>
      <c r="DY26" s="708"/>
      <c r="DZ26" s="708"/>
      <c r="EA26" s="708"/>
      <c r="EB26" s="708"/>
      <c r="EC26" s="723"/>
    </row>
    <row r="27" spans="2:133" ht="11.25" customHeight="1" x14ac:dyDescent="0.15">
      <c r="B27" s="684" t="s">
        <v>295</v>
      </c>
      <c r="C27" s="685"/>
      <c r="D27" s="685"/>
      <c r="E27" s="685"/>
      <c r="F27" s="685"/>
      <c r="G27" s="685"/>
      <c r="H27" s="685"/>
      <c r="I27" s="685"/>
      <c r="J27" s="685"/>
      <c r="K27" s="685"/>
      <c r="L27" s="685"/>
      <c r="M27" s="685"/>
      <c r="N27" s="685"/>
      <c r="O27" s="685"/>
      <c r="P27" s="685"/>
      <c r="Q27" s="686"/>
      <c r="R27" s="687">
        <v>1014</v>
      </c>
      <c r="S27" s="688"/>
      <c r="T27" s="688"/>
      <c r="U27" s="688"/>
      <c r="V27" s="688"/>
      <c r="W27" s="688"/>
      <c r="X27" s="688"/>
      <c r="Y27" s="689"/>
      <c r="Z27" s="724">
        <v>0</v>
      </c>
      <c r="AA27" s="724"/>
      <c r="AB27" s="724"/>
      <c r="AC27" s="724"/>
      <c r="AD27" s="725">
        <v>1014</v>
      </c>
      <c r="AE27" s="725"/>
      <c r="AF27" s="725"/>
      <c r="AG27" s="725"/>
      <c r="AH27" s="725"/>
      <c r="AI27" s="725"/>
      <c r="AJ27" s="725"/>
      <c r="AK27" s="725"/>
      <c r="AL27" s="690">
        <v>0</v>
      </c>
      <c r="AM27" s="691"/>
      <c r="AN27" s="691"/>
      <c r="AO27" s="726"/>
      <c r="AP27" s="684" t="s">
        <v>296</v>
      </c>
      <c r="AQ27" s="685"/>
      <c r="AR27" s="685"/>
      <c r="AS27" s="685"/>
      <c r="AT27" s="685"/>
      <c r="AU27" s="685"/>
      <c r="AV27" s="685"/>
      <c r="AW27" s="685"/>
      <c r="AX27" s="685"/>
      <c r="AY27" s="685"/>
      <c r="AZ27" s="685"/>
      <c r="BA27" s="685"/>
      <c r="BB27" s="685"/>
      <c r="BC27" s="685"/>
      <c r="BD27" s="685"/>
      <c r="BE27" s="685"/>
      <c r="BF27" s="686"/>
      <c r="BG27" s="687">
        <v>2874425</v>
      </c>
      <c r="BH27" s="688"/>
      <c r="BI27" s="688"/>
      <c r="BJ27" s="688"/>
      <c r="BK27" s="688"/>
      <c r="BL27" s="688"/>
      <c r="BM27" s="688"/>
      <c r="BN27" s="689"/>
      <c r="BO27" s="724">
        <v>100</v>
      </c>
      <c r="BP27" s="724"/>
      <c r="BQ27" s="724"/>
      <c r="BR27" s="724"/>
      <c r="BS27" s="693" t="s">
        <v>231</v>
      </c>
      <c r="BT27" s="688"/>
      <c r="BU27" s="688"/>
      <c r="BV27" s="688"/>
      <c r="BW27" s="688"/>
      <c r="BX27" s="688"/>
      <c r="BY27" s="688"/>
      <c r="BZ27" s="688"/>
      <c r="CA27" s="688"/>
      <c r="CB27" s="731"/>
      <c r="CD27" s="720" t="s">
        <v>297</v>
      </c>
      <c r="CE27" s="721"/>
      <c r="CF27" s="721"/>
      <c r="CG27" s="721"/>
      <c r="CH27" s="721"/>
      <c r="CI27" s="721"/>
      <c r="CJ27" s="721"/>
      <c r="CK27" s="721"/>
      <c r="CL27" s="721"/>
      <c r="CM27" s="721"/>
      <c r="CN27" s="721"/>
      <c r="CO27" s="721"/>
      <c r="CP27" s="721"/>
      <c r="CQ27" s="722"/>
      <c r="CR27" s="687">
        <v>1415534</v>
      </c>
      <c r="CS27" s="706"/>
      <c r="CT27" s="706"/>
      <c r="CU27" s="706"/>
      <c r="CV27" s="706"/>
      <c r="CW27" s="706"/>
      <c r="CX27" s="706"/>
      <c r="CY27" s="707"/>
      <c r="CZ27" s="690">
        <v>12.1</v>
      </c>
      <c r="DA27" s="708"/>
      <c r="DB27" s="708"/>
      <c r="DC27" s="709"/>
      <c r="DD27" s="693">
        <v>486999</v>
      </c>
      <c r="DE27" s="706"/>
      <c r="DF27" s="706"/>
      <c r="DG27" s="706"/>
      <c r="DH27" s="706"/>
      <c r="DI27" s="706"/>
      <c r="DJ27" s="706"/>
      <c r="DK27" s="707"/>
      <c r="DL27" s="693">
        <v>477155</v>
      </c>
      <c r="DM27" s="706"/>
      <c r="DN27" s="706"/>
      <c r="DO27" s="706"/>
      <c r="DP27" s="706"/>
      <c r="DQ27" s="706"/>
      <c r="DR27" s="706"/>
      <c r="DS27" s="706"/>
      <c r="DT27" s="706"/>
      <c r="DU27" s="706"/>
      <c r="DV27" s="707"/>
      <c r="DW27" s="690">
        <v>7.2</v>
      </c>
      <c r="DX27" s="708"/>
      <c r="DY27" s="708"/>
      <c r="DZ27" s="708"/>
      <c r="EA27" s="708"/>
      <c r="EB27" s="708"/>
      <c r="EC27" s="723"/>
    </row>
    <row r="28" spans="2:133" ht="11.25" customHeight="1" x14ac:dyDescent="0.15">
      <c r="B28" s="684" t="s">
        <v>298</v>
      </c>
      <c r="C28" s="685"/>
      <c r="D28" s="685"/>
      <c r="E28" s="685"/>
      <c r="F28" s="685"/>
      <c r="G28" s="685"/>
      <c r="H28" s="685"/>
      <c r="I28" s="685"/>
      <c r="J28" s="685"/>
      <c r="K28" s="685"/>
      <c r="L28" s="685"/>
      <c r="M28" s="685"/>
      <c r="N28" s="685"/>
      <c r="O28" s="685"/>
      <c r="P28" s="685"/>
      <c r="Q28" s="686"/>
      <c r="R28" s="687">
        <v>7314</v>
      </c>
      <c r="S28" s="688"/>
      <c r="T28" s="688"/>
      <c r="U28" s="688"/>
      <c r="V28" s="688"/>
      <c r="W28" s="688"/>
      <c r="X28" s="688"/>
      <c r="Y28" s="689"/>
      <c r="Z28" s="724">
        <v>0.1</v>
      </c>
      <c r="AA28" s="724"/>
      <c r="AB28" s="724"/>
      <c r="AC28" s="724"/>
      <c r="AD28" s="725" t="s">
        <v>231</v>
      </c>
      <c r="AE28" s="725"/>
      <c r="AF28" s="725"/>
      <c r="AG28" s="725"/>
      <c r="AH28" s="725"/>
      <c r="AI28" s="725"/>
      <c r="AJ28" s="725"/>
      <c r="AK28" s="725"/>
      <c r="AL28" s="690" t="s">
        <v>129</v>
      </c>
      <c r="AM28" s="691"/>
      <c r="AN28" s="691"/>
      <c r="AO28" s="726"/>
      <c r="AP28" s="684"/>
      <c r="AQ28" s="685"/>
      <c r="AR28" s="685"/>
      <c r="AS28" s="685"/>
      <c r="AT28" s="685"/>
      <c r="AU28" s="685"/>
      <c r="AV28" s="685"/>
      <c r="AW28" s="685"/>
      <c r="AX28" s="685"/>
      <c r="AY28" s="685"/>
      <c r="AZ28" s="685"/>
      <c r="BA28" s="685"/>
      <c r="BB28" s="685"/>
      <c r="BC28" s="685"/>
      <c r="BD28" s="685"/>
      <c r="BE28" s="685"/>
      <c r="BF28" s="686"/>
      <c r="BG28" s="687"/>
      <c r="BH28" s="688"/>
      <c r="BI28" s="688"/>
      <c r="BJ28" s="688"/>
      <c r="BK28" s="688"/>
      <c r="BL28" s="688"/>
      <c r="BM28" s="688"/>
      <c r="BN28" s="689"/>
      <c r="BO28" s="724"/>
      <c r="BP28" s="724"/>
      <c r="BQ28" s="724"/>
      <c r="BR28" s="724"/>
      <c r="BS28" s="693"/>
      <c r="BT28" s="688"/>
      <c r="BU28" s="688"/>
      <c r="BV28" s="688"/>
      <c r="BW28" s="688"/>
      <c r="BX28" s="688"/>
      <c r="BY28" s="688"/>
      <c r="BZ28" s="688"/>
      <c r="CA28" s="688"/>
      <c r="CB28" s="731"/>
      <c r="CD28" s="720" t="s">
        <v>299</v>
      </c>
      <c r="CE28" s="721"/>
      <c r="CF28" s="721"/>
      <c r="CG28" s="721"/>
      <c r="CH28" s="721"/>
      <c r="CI28" s="721"/>
      <c r="CJ28" s="721"/>
      <c r="CK28" s="721"/>
      <c r="CL28" s="721"/>
      <c r="CM28" s="721"/>
      <c r="CN28" s="721"/>
      <c r="CO28" s="721"/>
      <c r="CP28" s="721"/>
      <c r="CQ28" s="722"/>
      <c r="CR28" s="687">
        <v>1368371</v>
      </c>
      <c r="CS28" s="688"/>
      <c r="CT28" s="688"/>
      <c r="CU28" s="688"/>
      <c r="CV28" s="688"/>
      <c r="CW28" s="688"/>
      <c r="CX28" s="688"/>
      <c r="CY28" s="689"/>
      <c r="CZ28" s="690">
        <v>11.7</v>
      </c>
      <c r="DA28" s="708"/>
      <c r="DB28" s="708"/>
      <c r="DC28" s="709"/>
      <c r="DD28" s="693">
        <v>1333624</v>
      </c>
      <c r="DE28" s="688"/>
      <c r="DF28" s="688"/>
      <c r="DG28" s="688"/>
      <c r="DH28" s="688"/>
      <c r="DI28" s="688"/>
      <c r="DJ28" s="688"/>
      <c r="DK28" s="689"/>
      <c r="DL28" s="693">
        <v>1333624</v>
      </c>
      <c r="DM28" s="688"/>
      <c r="DN28" s="688"/>
      <c r="DO28" s="688"/>
      <c r="DP28" s="688"/>
      <c r="DQ28" s="688"/>
      <c r="DR28" s="688"/>
      <c r="DS28" s="688"/>
      <c r="DT28" s="688"/>
      <c r="DU28" s="688"/>
      <c r="DV28" s="689"/>
      <c r="DW28" s="690">
        <v>20.100000000000001</v>
      </c>
      <c r="DX28" s="708"/>
      <c r="DY28" s="708"/>
      <c r="DZ28" s="708"/>
      <c r="EA28" s="708"/>
      <c r="EB28" s="708"/>
      <c r="EC28" s="723"/>
    </row>
    <row r="29" spans="2:133" ht="11.25" customHeight="1" x14ac:dyDescent="0.15">
      <c r="B29" s="684" t="s">
        <v>300</v>
      </c>
      <c r="C29" s="685"/>
      <c r="D29" s="685"/>
      <c r="E29" s="685"/>
      <c r="F29" s="685"/>
      <c r="G29" s="685"/>
      <c r="H29" s="685"/>
      <c r="I29" s="685"/>
      <c r="J29" s="685"/>
      <c r="K29" s="685"/>
      <c r="L29" s="685"/>
      <c r="M29" s="685"/>
      <c r="N29" s="685"/>
      <c r="O29" s="685"/>
      <c r="P29" s="685"/>
      <c r="Q29" s="686"/>
      <c r="R29" s="687">
        <v>143902</v>
      </c>
      <c r="S29" s="688"/>
      <c r="T29" s="688"/>
      <c r="U29" s="688"/>
      <c r="V29" s="688"/>
      <c r="W29" s="688"/>
      <c r="X29" s="688"/>
      <c r="Y29" s="689"/>
      <c r="Z29" s="724">
        <v>1.2</v>
      </c>
      <c r="AA29" s="724"/>
      <c r="AB29" s="724"/>
      <c r="AC29" s="724"/>
      <c r="AD29" s="725">
        <v>27979</v>
      </c>
      <c r="AE29" s="725"/>
      <c r="AF29" s="725"/>
      <c r="AG29" s="725"/>
      <c r="AH29" s="725"/>
      <c r="AI29" s="725"/>
      <c r="AJ29" s="725"/>
      <c r="AK29" s="725"/>
      <c r="AL29" s="690">
        <v>0.4</v>
      </c>
      <c r="AM29" s="691"/>
      <c r="AN29" s="691"/>
      <c r="AO29" s="726"/>
      <c r="AP29" s="668"/>
      <c r="AQ29" s="669"/>
      <c r="AR29" s="669"/>
      <c r="AS29" s="669"/>
      <c r="AT29" s="669"/>
      <c r="AU29" s="669"/>
      <c r="AV29" s="669"/>
      <c r="AW29" s="669"/>
      <c r="AX29" s="669"/>
      <c r="AY29" s="669"/>
      <c r="AZ29" s="669"/>
      <c r="BA29" s="669"/>
      <c r="BB29" s="669"/>
      <c r="BC29" s="669"/>
      <c r="BD29" s="669"/>
      <c r="BE29" s="669"/>
      <c r="BF29" s="670"/>
      <c r="BG29" s="687"/>
      <c r="BH29" s="688"/>
      <c r="BI29" s="688"/>
      <c r="BJ29" s="688"/>
      <c r="BK29" s="688"/>
      <c r="BL29" s="688"/>
      <c r="BM29" s="688"/>
      <c r="BN29" s="689"/>
      <c r="BO29" s="724"/>
      <c r="BP29" s="724"/>
      <c r="BQ29" s="724"/>
      <c r="BR29" s="724"/>
      <c r="BS29" s="725"/>
      <c r="BT29" s="725"/>
      <c r="BU29" s="725"/>
      <c r="BV29" s="725"/>
      <c r="BW29" s="725"/>
      <c r="BX29" s="725"/>
      <c r="BY29" s="725"/>
      <c r="BZ29" s="725"/>
      <c r="CA29" s="725"/>
      <c r="CB29" s="784"/>
      <c r="CD29" s="772" t="s">
        <v>301</v>
      </c>
      <c r="CE29" s="773"/>
      <c r="CF29" s="720" t="s">
        <v>70</v>
      </c>
      <c r="CG29" s="721"/>
      <c r="CH29" s="721"/>
      <c r="CI29" s="721"/>
      <c r="CJ29" s="721"/>
      <c r="CK29" s="721"/>
      <c r="CL29" s="721"/>
      <c r="CM29" s="721"/>
      <c r="CN29" s="721"/>
      <c r="CO29" s="721"/>
      <c r="CP29" s="721"/>
      <c r="CQ29" s="722"/>
      <c r="CR29" s="687">
        <v>1368371</v>
      </c>
      <c r="CS29" s="706"/>
      <c r="CT29" s="706"/>
      <c r="CU29" s="706"/>
      <c r="CV29" s="706"/>
      <c r="CW29" s="706"/>
      <c r="CX29" s="706"/>
      <c r="CY29" s="707"/>
      <c r="CZ29" s="690">
        <v>11.7</v>
      </c>
      <c r="DA29" s="708"/>
      <c r="DB29" s="708"/>
      <c r="DC29" s="709"/>
      <c r="DD29" s="693">
        <v>1333624</v>
      </c>
      <c r="DE29" s="706"/>
      <c r="DF29" s="706"/>
      <c r="DG29" s="706"/>
      <c r="DH29" s="706"/>
      <c r="DI29" s="706"/>
      <c r="DJ29" s="706"/>
      <c r="DK29" s="707"/>
      <c r="DL29" s="693">
        <v>1333624</v>
      </c>
      <c r="DM29" s="706"/>
      <c r="DN29" s="706"/>
      <c r="DO29" s="706"/>
      <c r="DP29" s="706"/>
      <c r="DQ29" s="706"/>
      <c r="DR29" s="706"/>
      <c r="DS29" s="706"/>
      <c r="DT29" s="706"/>
      <c r="DU29" s="706"/>
      <c r="DV29" s="707"/>
      <c r="DW29" s="690">
        <v>20.100000000000001</v>
      </c>
      <c r="DX29" s="708"/>
      <c r="DY29" s="708"/>
      <c r="DZ29" s="708"/>
      <c r="EA29" s="708"/>
      <c r="EB29" s="708"/>
      <c r="EC29" s="723"/>
    </row>
    <row r="30" spans="2:133" ht="11.25" customHeight="1" x14ac:dyDescent="0.15">
      <c r="B30" s="684" t="s">
        <v>302</v>
      </c>
      <c r="C30" s="685"/>
      <c r="D30" s="685"/>
      <c r="E30" s="685"/>
      <c r="F30" s="685"/>
      <c r="G30" s="685"/>
      <c r="H30" s="685"/>
      <c r="I30" s="685"/>
      <c r="J30" s="685"/>
      <c r="K30" s="685"/>
      <c r="L30" s="685"/>
      <c r="M30" s="685"/>
      <c r="N30" s="685"/>
      <c r="O30" s="685"/>
      <c r="P30" s="685"/>
      <c r="Q30" s="686"/>
      <c r="R30" s="687">
        <v>36847</v>
      </c>
      <c r="S30" s="688"/>
      <c r="T30" s="688"/>
      <c r="U30" s="688"/>
      <c r="V30" s="688"/>
      <c r="W30" s="688"/>
      <c r="X30" s="688"/>
      <c r="Y30" s="689"/>
      <c r="Z30" s="724">
        <v>0.3</v>
      </c>
      <c r="AA30" s="724"/>
      <c r="AB30" s="724"/>
      <c r="AC30" s="724"/>
      <c r="AD30" s="725">
        <v>140</v>
      </c>
      <c r="AE30" s="725"/>
      <c r="AF30" s="725"/>
      <c r="AG30" s="725"/>
      <c r="AH30" s="725"/>
      <c r="AI30" s="725"/>
      <c r="AJ30" s="725"/>
      <c r="AK30" s="725"/>
      <c r="AL30" s="690">
        <v>0</v>
      </c>
      <c r="AM30" s="691"/>
      <c r="AN30" s="691"/>
      <c r="AO30" s="726"/>
      <c r="AP30" s="748" t="s">
        <v>219</v>
      </c>
      <c r="AQ30" s="749"/>
      <c r="AR30" s="749"/>
      <c r="AS30" s="749"/>
      <c r="AT30" s="749"/>
      <c r="AU30" s="749"/>
      <c r="AV30" s="749"/>
      <c r="AW30" s="749"/>
      <c r="AX30" s="749"/>
      <c r="AY30" s="749"/>
      <c r="AZ30" s="749"/>
      <c r="BA30" s="749"/>
      <c r="BB30" s="749"/>
      <c r="BC30" s="749"/>
      <c r="BD30" s="749"/>
      <c r="BE30" s="749"/>
      <c r="BF30" s="750"/>
      <c r="BG30" s="748" t="s">
        <v>303</v>
      </c>
      <c r="BH30" s="761"/>
      <c r="BI30" s="761"/>
      <c r="BJ30" s="761"/>
      <c r="BK30" s="761"/>
      <c r="BL30" s="761"/>
      <c r="BM30" s="761"/>
      <c r="BN30" s="761"/>
      <c r="BO30" s="761"/>
      <c r="BP30" s="761"/>
      <c r="BQ30" s="762"/>
      <c r="BR30" s="748" t="s">
        <v>304</v>
      </c>
      <c r="BS30" s="761"/>
      <c r="BT30" s="761"/>
      <c r="BU30" s="761"/>
      <c r="BV30" s="761"/>
      <c r="BW30" s="761"/>
      <c r="BX30" s="761"/>
      <c r="BY30" s="761"/>
      <c r="BZ30" s="761"/>
      <c r="CA30" s="761"/>
      <c r="CB30" s="762"/>
      <c r="CD30" s="774"/>
      <c r="CE30" s="775"/>
      <c r="CF30" s="720" t="s">
        <v>305</v>
      </c>
      <c r="CG30" s="721"/>
      <c r="CH30" s="721"/>
      <c r="CI30" s="721"/>
      <c r="CJ30" s="721"/>
      <c r="CK30" s="721"/>
      <c r="CL30" s="721"/>
      <c r="CM30" s="721"/>
      <c r="CN30" s="721"/>
      <c r="CO30" s="721"/>
      <c r="CP30" s="721"/>
      <c r="CQ30" s="722"/>
      <c r="CR30" s="687">
        <v>1303607</v>
      </c>
      <c r="CS30" s="688"/>
      <c r="CT30" s="688"/>
      <c r="CU30" s="688"/>
      <c r="CV30" s="688"/>
      <c r="CW30" s="688"/>
      <c r="CX30" s="688"/>
      <c r="CY30" s="689"/>
      <c r="CZ30" s="690">
        <v>11.1</v>
      </c>
      <c r="DA30" s="708"/>
      <c r="DB30" s="708"/>
      <c r="DC30" s="709"/>
      <c r="DD30" s="693">
        <v>1270138</v>
      </c>
      <c r="DE30" s="688"/>
      <c r="DF30" s="688"/>
      <c r="DG30" s="688"/>
      <c r="DH30" s="688"/>
      <c r="DI30" s="688"/>
      <c r="DJ30" s="688"/>
      <c r="DK30" s="689"/>
      <c r="DL30" s="693">
        <v>1270138</v>
      </c>
      <c r="DM30" s="688"/>
      <c r="DN30" s="688"/>
      <c r="DO30" s="688"/>
      <c r="DP30" s="688"/>
      <c r="DQ30" s="688"/>
      <c r="DR30" s="688"/>
      <c r="DS30" s="688"/>
      <c r="DT30" s="688"/>
      <c r="DU30" s="688"/>
      <c r="DV30" s="689"/>
      <c r="DW30" s="690">
        <v>19.100000000000001</v>
      </c>
      <c r="DX30" s="708"/>
      <c r="DY30" s="708"/>
      <c r="DZ30" s="708"/>
      <c r="EA30" s="708"/>
      <c r="EB30" s="708"/>
      <c r="EC30" s="723"/>
    </row>
    <row r="31" spans="2:133" ht="11.25" customHeight="1" x14ac:dyDescent="0.15">
      <c r="B31" s="684" t="s">
        <v>306</v>
      </c>
      <c r="C31" s="685"/>
      <c r="D31" s="685"/>
      <c r="E31" s="685"/>
      <c r="F31" s="685"/>
      <c r="G31" s="685"/>
      <c r="H31" s="685"/>
      <c r="I31" s="685"/>
      <c r="J31" s="685"/>
      <c r="K31" s="685"/>
      <c r="L31" s="685"/>
      <c r="M31" s="685"/>
      <c r="N31" s="685"/>
      <c r="O31" s="685"/>
      <c r="P31" s="685"/>
      <c r="Q31" s="686"/>
      <c r="R31" s="687">
        <v>1052101</v>
      </c>
      <c r="S31" s="688"/>
      <c r="T31" s="688"/>
      <c r="U31" s="688"/>
      <c r="V31" s="688"/>
      <c r="W31" s="688"/>
      <c r="X31" s="688"/>
      <c r="Y31" s="689"/>
      <c r="Z31" s="724">
        <v>8.6999999999999993</v>
      </c>
      <c r="AA31" s="724"/>
      <c r="AB31" s="724"/>
      <c r="AC31" s="724"/>
      <c r="AD31" s="725" t="s">
        <v>129</v>
      </c>
      <c r="AE31" s="725"/>
      <c r="AF31" s="725"/>
      <c r="AG31" s="725"/>
      <c r="AH31" s="725"/>
      <c r="AI31" s="725"/>
      <c r="AJ31" s="725"/>
      <c r="AK31" s="725"/>
      <c r="AL31" s="690" t="s">
        <v>129</v>
      </c>
      <c r="AM31" s="691"/>
      <c r="AN31" s="691"/>
      <c r="AO31" s="726"/>
      <c r="AP31" s="763" t="s">
        <v>307</v>
      </c>
      <c r="AQ31" s="764"/>
      <c r="AR31" s="764"/>
      <c r="AS31" s="764"/>
      <c r="AT31" s="769" t="s">
        <v>308</v>
      </c>
      <c r="AU31" s="229"/>
      <c r="AV31" s="229"/>
      <c r="AW31" s="229"/>
      <c r="AX31" s="753" t="s">
        <v>185</v>
      </c>
      <c r="AY31" s="754"/>
      <c r="AZ31" s="754"/>
      <c r="BA31" s="754"/>
      <c r="BB31" s="754"/>
      <c r="BC31" s="754"/>
      <c r="BD31" s="754"/>
      <c r="BE31" s="754"/>
      <c r="BF31" s="755"/>
      <c r="BG31" s="756">
        <v>98</v>
      </c>
      <c r="BH31" s="757"/>
      <c r="BI31" s="757"/>
      <c r="BJ31" s="757"/>
      <c r="BK31" s="757"/>
      <c r="BL31" s="757"/>
      <c r="BM31" s="758">
        <v>95.3</v>
      </c>
      <c r="BN31" s="757"/>
      <c r="BO31" s="757"/>
      <c r="BP31" s="757"/>
      <c r="BQ31" s="759"/>
      <c r="BR31" s="756">
        <v>97.9</v>
      </c>
      <c r="BS31" s="757"/>
      <c r="BT31" s="757"/>
      <c r="BU31" s="757"/>
      <c r="BV31" s="757"/>
      <c r="BW31" s="757"/>
      <c r="BX31" s="758">
        <v>94.6</v>
      </c>
      <c r="BY31" s="757"/>
      <c r="BZ31" s="757"/>
      <c r="CA31" s="757"/>
      <c r="CB31" s="759"/>
      <c r="CD31" s="774"/>
      <c r="CE31" s="775"/>
      <c r="CF31" s="720" t="s">
        <v>309</v>
      </c>
      <c r="CG31" s="721"/>
      <c r="CH31" s="721"/>
      <c r="CI31" s="721"/>
      <c r="CJ31" s="721"/>
      <c r="CK31" s="721"/>
      <c r="CL31" s="721"/>
      <c r="CM31" s="721"/>
      <c r="CN31" s="721"/>
      <c r="CO31" s="721"/>
      <c r="CP31" s="721"/>
      <c r="CQ31" s="722"/>
      <c r="CR31" s="687">
        <v>64764</v>
      </c>
      <c r="CS31" s="706"/>
      <c r="CT31" s="706"/>
      <c r="CU31" s="706"/>
      <c r="CV31" s="706"/>
      <c r="CW31" s="706"/>
      <c r="CX31" s="706"/>
      <c r="CY31" s="707"/>
      <c r="CZ31" s="690">
        <v>0.6</v>
      </c>
      <c r="DA31" s="708"/>
      <c r="DB31" s="708"/>
      <c r="DC31" s="709"/>
      <c r="DD31" s="693">
        <v>63486</v>
      </c>
      <c r="DE31" s="706"/>
      <c r="DF31" s="706"/>
      <c r="DG31" s="706"/>
      <c r="DH31" s="706"/>
      <c r="DI31" s="706"/>
      <c r="DJ31" s="706"/>
      <c r="DK31" s="707"/>
      <c r="DL31" s="693">
        <v>63486</v>
      </c>
      <c r="DM31" s="706"/>
      <c r="DN31" s="706"/>
      <c r="DO31" s="706"/>
      <c r="DP31" s="706"/>
      <c r="DQ31" s="706"/>
      <c r="DR31" s="706"/>
      <c r="DS31" s="706"/>
      <c r="DT31" s="706"/>
      <c r="DU31" s="706"/>
      <c r="DV31" s="707"/>
      <c r="DW31" s="690">
        <v>1</v>
      </c>
      <c r="DX31" s="708"/>
      <c r="DY31" s="708"/>
      <c r="DZ31" s="708"/>
      <c r="EA31" s="708"/>
      <c r="EB31" s="708"/>
      <c r="EC31" s="723"/>
    </row>
    <row r="32" spans="2:133" ht="11.25" customHeight="1" x14ac:dyDescent="0.15">
      <c r="B32" s="778" t="s">
        <v>310</v>
      </c>
      <c r="C32" s="779"/>
      <c r="D32" s="779"/>
      <c r="E32" s="779"/>
      <c r="F32" s="779"/>
      <c r="G32" s="779"/>
      <c r="H32" s="779"/>
      <c r="I32" s="779"/>
      <c r="J32" s="779"/>
      <c r="K32" s="779"/>
      <c r="L32" s="779"/>
      <c r="M32" s="779"/>
      <c r="N32" s="779"/>
      <c r="O32" s="779"/>
      <c r="P32" s="779"/>
      <c r="Q32" s="780"/>
      <c r="R32" s="687" t="s">
        <v>129</v>
      </c>
      <c r="S32" s="688"/>
      <c r="T32" s="688"/>
      <c r="U32" s="688"/>
      <c r="V32" s="688"/>
      <c r="W32" s="688"/>
      <c r="X32" s="688"/>
      <c r="Y32" s="689"/>
      <c r="Z32" s="724" t="s">
        <v>231</v>
      </c>
      <c r="AA32" s="724"/>
      <c r="AB32" s="724"/>
      <c r="AC32" s="724"/>
      <c r="AD32" s="725" t="s">
        <v>129</v>
      </c>
      <c r="AE32" s="725"/>
      <c r="AF32" s="725"/>
      <c r="AG32" s="725"/>
      <c r="AH32" s="725"/>
      <c r="AI32" s="725"/>
      <c r="AJ32" s="725"/>
      <c r="AK32" s="725"/>
      <c r="AL32" s="690" t="s">
        <v>231</v>
      </c>
      <c r="AM32" s="691"/>
      <c r="AN32" s="691"/>
      <c r="AO32" s="726"/>
      <c r="AP32" s="765"/>
      <c r="AQ32" s="766"/>
      <c r="AR32" s="766"/>
      <c r="AS32" s="766"/>
      <c r="AT32" s="770"/>
      <c r="AU32" s="228" t="s">
        <v>311</v>
      </c>
      <c r="AV32" s="228"/>
      <c r="AW32" s="228"/>
      <c r="AX32" s="684" t="s">
        <v>312</v>
      </c>
      <c r="AY32" s="685"/>
      <c r="AZ32" s="685"/>
      <c r="BA32" s="685"/>
      <c r="BB32" s="685"/>
      <c r="BC32" s="685"/>
      <c r="BD32" s="685"/>
      <c r="BE32" s="685"/>
      <c r="BF32" s="686"/>
      <c r="BG32" s="760">
        <v>99.1</v>
      </c>
      <c r="BH32" s="706"/>
      <c r="BI32" s="706"/>
      <c r="BJ32" s="706"/>
      <c r="BK32" s="706"/>
      <c r="BL32" s="706"/>
      <c r="BM32" s="691">
        <v>98.4</v>
      </c>
      <c r="BN32" s="752"/>
      <c r="BO32" s="752"/>
      <c r="BP32" s="752"/>
      <c r="BQ32" s="730"/>
      <c r="BR32" s="760">
        <v>99.1</v>
      </c>
      <c r="BS32" s="706"/>
      <c r="BT32" s="706"/>
      <c r="BU32" s="706"/>
      <c r="BV32" s="706"/>
      <c r="BW32" s="706"/>
      <c r="BX32" s="691">
        <v>98.1</v>
      </c>
      <c r="BY32" s="752"/>
      <c r="BZ32" s="752"/>
      <c r="CA32" s="752"/>
      <c r="CB32" s="730"/>
      <c r="CD32" s="776"/>
      <c r="CE32" s="777"/>
      <c r="CF32" s="720" t="s">
        <v>313</v>
      </c>
      <c r="CG32" s="721"/>
      <c r="CH32" s="721"/>
      <c r="CI32" s="721"/>
      <c r="CJ32" s="721"/>
      <c r="CK32" s="721"/>
      <c r="CL32" s="721"/>
      <c r="CM32" s="721"/>
      <c r="CN32" s="721"/>
      <c r="CO32" s="721"/>
      <c r="CP32" s="721"/>
      <c r="CQ32" s="722"/>
      <c r="CR32" s="687" t="s">
        <v>129</v>
      </c>
      <c r="CS32" s="688"/>
      <c r="CT32" s="688"/>
      <c r="CU32" s="688"/>
      <c r="CV32" s="688"/>
      <c r="CW32" s="688"/>
      <c r="CX32" s="688"/>
      <c r="CY32" s="689"/>
      <c r="CZ32" s="690" t="s">
        <v>129</v>
      </c>
      <c r="DA32" s="708"/>
      <c r="DB32" s="708"/>
      <c r="DC32" s="709"/>
      <c r="DD32" s="693" t="s">
        <v>231</v>
      </c>
      <c r="DE32" s="688"/>
      <c r="DF32" s="688"/>
      <c r="DG32" s="688"/>
      <c r="DH32" s="688"/>
      <c r="DI32" s="688"/>
      <c r="DJ32" s="688"/>
      <c r="DK32" s="689"/>
      <c r="DL32" s="693" t="s">
        <v>129</v>
      </c>
      <c r="DM32" s="688"/>
      <c r="DN32" s="688"/>
      <c r="DO32" s="688"/>
      <c r="DP32" s="688"/>
      <c r="DQ32" s="688"/>
      <c r="DR32" s="688"/>
      <c r="DS32" s="688"/>
      <c r="DT32" s="688"/>
      <c r="DU32" s="688"/>
      <c r="DV32" s="689"/>
      <c r="DW32" s="690" t="s">
        <v>231</v>
      </c>
      <c r="DX32" s="708"/>
      <c r="DY32" s="708"/>
      <c r="DZ32" s="708"/>
      <c r="EA32" s="708"/>
      <c r="EB32" s="708"/>
      <c r="EC32" s="723"/>
    </row>
    <row r="33" spans="2:133" ht="11.25" customHeight="1" x14ac:dyDescent="0.15">
      <c r="B33" s="684" t="s">
        <v>314</v>
      </c>
      <c r="C33" s="685"/>
      <c r="D33" s="685"/>
      <c r="E33" s="685"/>
      <c r="F33" s="685"/>
      <c r="G33" s="685"/>
      <c r="H33" s="685"/>
      <c r="I33" s="685"/>
      <c r="J33" s="685"/>
      <c r="K33" s="685"/>
      <c r="L33" s="685"/>
      <c r="M33" s="685"/>
      <c r="N33" s="685"/>
      <c r="O33" s="685"/>
      <c r="P33" s="685"/>
      <c r="Q33" s="686"/>
      <c r="R33" s="687">
        <v>603529</v>
      </c>
      <c r="S33" s="688"/>
      <c r="T33" s="688"/>
      <c r="U33" s="688"/>
      <c r="V33" s="688"/>
      <c r="W33" s="688"/>
      <c r="X33" s="688"/>
      <c r="Y33" s="689"/>
      <c r="Z33" s="724">
        <v>5</v>
      </c>
      <c r="AA33" s="724"/>
      <c r="AB33" s="724"/>
      <c r="AC33" s="724"/>
      <c r="AD33" s="725" t="s">
        <v>231</v>
      </c>
      <c r="AE33" s="725"/>
      <c r="AF33" s="725"/>
      <c r="AG33" s="725"/>
      <c r="AH33" s="725"/>
      <c r="AI33" s="725"/>
      <c r="AJ33" s="725"/>
      <c r="AK33" s="725"/>
      <c r="AL33" s="690" t="s">
        <v>231</v>
      </c>
      <c r="AM33" s="691"/>
      <c r="AN33" s="691"/>
      <c r="AO33" s="726"/>
      <c r="AP33" s="767"/>
      <c r="AQ33" s="768"/>
      <c r="AR33" s="768"/>
      <c r="AS33" s="768"/>
      <c r="AT33" s="771"/>
      <c r="AU33" s="230"/>
      <c r="AV33" s="230"/>
      <c r="AW33" s="230"/>
      <c r="AX33" s="668" t="s">
        <v>315</v>
      </c>
      <c r="AY33" s="669"/>
      <c r="AZ33" s="669"/>
      <c r="BA33" s="669"/>
      <c r="BB33" s="669"/>
      <c r="BC33" s="669"/>
      <c r="BD33" s="669"/>
      <c r="BE33" s="669"/>
      <c r="BF33" s="670"/>
      <c r="BG33" s="751">
        <v>97</v>
      </c>
      <c r="BH33" s="672"/>
      <c r="BI33" s="672"/>
      <c r="BJ33" s="672"/>
      <c r="BK33" s="672"/>
      <c r="BL33" s="672"/>
      <c r="BM33" s="715">
        <v>92.9</v>
      </c>
      <c r="BN33" s="672"/>
      <c r="BO33" s="672"/>
      <c r="BP33" s="672"/>
      <c r="BQ33" s="736"/>
      <c r="BR33" s="751">
        <v>96.9</v>
      </c>
      <c r="BS33" s="672"/>
      <c r="BT33" s="672"/>
      <c r="BU33" s="672"/>
      <c r="BV33" s="672"/>
      <c r="BW33" s="672"/>
      <c r="BX33" s="715">
        <v>91.8</v>
      </c>
      <c r="BY33" s="672"/>
      <c r="BZ33" s="672"/>
      <c r="CA33" s="672"/>
      <c r="CB33" s="736"/>
      <c r="CD33" s="720" t="s">
        <v>316</v>
      </c>
      <c r="CE33" s="721"/>
      <c r="CF33" s="721"/>
      <c r="CG33" s="721"/>
      <c r="CH33" s="721"/>
      <c r="CI33" s="721"/>
      <c r="CJ33" s="721"/>
      <c r="CK33" s="721"/>
      <c r="CL33" s="721"/>
      <c r="CM33" s="721"/>
      <c r="CN33" s="721"/>
      <c r="CO33" s="721"/>
      <c r="CP33" s="721"/>
      <c r="CQ33" s="722"/>
      <c r="CR33" s="687">
        <v>4947744</v>
      </c>
      <c r="CS33" s="706"/>
      <c r="CT33" s="706"/>
      <c r="CU33" s="706"/>
      <c r="CV33" s="706"/>
      <c r="CW33" s="706"/>
      <c r="CX33" s="706"/>
      <c r="CY33" s="707"/>
      <c r="CZ33" s="690">
        <v>42.2</v>
      </c>
      <c r="DA33" s="708"/>
      <c r="DB33" s="708"/>
      <c r="DC33" s="709"/>
      <c r="DD33" s="693">
        <v>3503928</v>
      </c>
      <c r="DE33" s="706"/>
      <c r="DF33" s="706"/>
      <c r="DG33" s="706"/>
      <c r="DH33" s="706"/>
      <c r="DI33" s="706"/>
      <c r="DJ33" s="706"/>
      <c r="DK33" s="707"/>
      <c r="DL33" s="693">
        <v>2146750</v>
      </c>
      <c r="DM33" s="706"/>
      <c r="DN33" s="706"/>
      <c r="DO33" s="706"/>
      <c r="DP33" s="706"/>
      <c r="DQ33" s="706"/>
      <c r="DR33" s="706"/>
      <c r="DS33" s="706"/>
      <c r="DT33" s="706"/>
      <c r="DU33" s="706"/>
      <c r="DV33" s="707"/>
      <c r="DW33" s="690">
        <v>32.299999999999997</v>
      </c>
      <c r="DX33" s="708"/>
      <c r="DY33" s="708"/>
      <c r="DZ33" s="708"/>
      <c r="EA33" s="708"/>
      <c r="EB33" s="708"/>
      <c r="EC33" s="723"/>
    </row>
    <row r="34" spans="2:133" ht="11.25" customHeight="1" x14ac:dyDescent="0.15">
      <c r="B34" s="684" t="s">
        <v>317</v>
      </c>
      <c r="C34" s="685"/>
      <c r="D34" s="685"/>
      <c r="E34" s="685"/>
      <c r="F34" s="685"/>
      <c r="G34" s="685"/>
      <c r="H34" s="685"/>
      <c r="I34" s="685"/>
      <c r="J34" s="685"/>
      <c r="K34" s="685"/>
      <c r="L34" s="685"/>
      <c r="M34" s="685"/>
      <c r="N34" s="685"/>
      <c r="O34" s="685"/>
      <c r="P34" s="685"/>
      <c r="Q34" s="686"/>
      <c r="R34" s="687">
        <v>94947</v>
      </c>
      <c r="S34" s="688"/>
      <c r="T34" s="688"/>
      <c r="U34" s="688"/>
      <c r="V34" s="688"/>
      <c r="W34" s="688"/>
      <c r="X34" s="688"/>
      <c r="Y34" s="689"/>
      <c r="Z34" s="724">
        <v>0.8</v>
      </c>
      <c r="AA34" s="724"/>
      <c r="AB34" s="724"/>
      <c r="AC34" s="724"/>
      <c r="AD34" s="725">
        <v>40990</v>
      </c>
      <c r="AE34" s="725"/>
      <c r="AF34" s="725"/>
      <c r="AG34" s="725"/>
      <c r="AH34" s="725"/>
      <c r="AI34" s="725"/>
      <c r="AJ34" s="725"/>
      <c r="AK34" s="725"/>
      <c r="AL34" s="690">
        <v>0.6</v>
      </c>
      <c r="AM34" s="691"/>
      <c r="AN34" s="691"/>
      <c r="AO34" s="726"/>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20" t="s">
        <v>318</v>
      </c>
      <c r="CE34" s="721"/>
      <c r="CF34" s="721"/>
      <c r="CG34" s="721"/>
      <c r="CH34" s="721"/>
      <c r="CI34" s="721"/>
      <c r="CJ34" s="721"/>
      <c r="CK34" s="721"/>
      <c r="CL34" s="721"/>
      <c r="CM34" s="721"/>
      <c r="CN34" s="721"/>
      <c r="CO34" s="721"/>
      <c r="CP34" s="721"/>
      <c r="CQ34" s="722"/>
      <c r="CR34" s="687">
        <v>1687987</v>
      </c>
      <c r="CS34" s="688"/>
      <c r="CT34" s="688"/>
      <c r="CU34" s="688"/>
      <c r="CV34" s="688"/>
      <c r="CW34" s="688"/>
      <c r="CX34" s="688"/>
      <c r="CY34" s="689"/>
      <c r="CZ34" s="690">
        <v>14.4</v>
      </c>
      <c r="DA34" s="708"/>
      <c r="DB34" s="708"/>
      <c r="DC34" s="709"/>
      <c r="DD34" s="693">
        <v>1204893</v>
      </c>
      <c r="DE34" s="688"/>
      <c r="DF34" s="688"/>
      <c r="DG34" s="688"/>
      <c r="DH34" s="688"/>
      <c r="DI34" s="688"/>
      <c r="DJ34" s="688"/>
      <c r="DK34" s="689"/>
      <c r="DL34" s="693">
        <v>878227</v>
      </c>
      <c r="DM34" s="688"/>
      <c r="DN34" s="688"/>
      <c r="DO34" s="688"/>
      <c r="DP34" s="688"/>
      <c r="DQ34" s="688"/>
      <c r="DR34" s="688"/>
      <c r="DS34" s="688"/>
      <c r="DT34" s="688"/>
      <c r="DU34" s="688"/>
      <c r="DV34" s="689"/>
      <c r="DW34" s="690">
        <v>13.2</v>
      </c>
      <c r="DX34" s="708"/>
      <c r="DY34" s="708"/>
      <c r="DZ34" s="708"/>
      <c r="EA34" s="708"/>
      <c r="EB34" s="708"/>
      <c r="EC34" s="723"/>
    </row>
    <row r="35" spans="2:133" ht="11.25" customHeight="1" x14ac:dyDescent="0.15">
      <c r="B35" s="684" t="s">
        <v>319</v>
      </c>
      <c r="C35" s="685"/>
      <c r="D35" s="685"/>
      <c r="E35" s="685"/>
      <c r="F35" s="685"/>
      <c r="G35" s="685"/>
      <c r="H35" s="685"/>
      <c r="I35" s="685"/>
      <c r="J35" s="685"/>
      <c r="K35" s="685"/>
      <c r="L35" s="685"/>
      <c r="M35" s="685"/>
      <c r="N35" s="685"/>
      <c r="O35" s="685"/>
      <c r="P35" s="685"/>
      <c r="Q35" s="686"/>
      <c r="R35" s="687">
        <v>431895</v>
      </c>
      <c r="S35" s="688"/>
      <c r="T35" s="688"/>
      <c r="U35" s="688"/>
      <c r="V35" s="688"/>
      <c r="W35" s="688"/>
      <c r="X35" s="688"/>
      <c r="Y35" s="689"/>
      <c r="Z35" s="724">
        <v>3.6</v>
      </c>
      <c r="AA35" s="724"/>
      <c r="AB35" s="724"/>
      <c r="AC35" s="724"/>
      <c r="AD35" s="725" t="s">
        <v>231</v>
      </c>
      <c r="AE35" s="725"/>
      <c r="AF35" s="725"/>
      <c r="AG35" s="725"/>
      <c r="AH35" s="725"/>
      <c r="AI35" s="725"/>
      <c r="AJ35" s="725"/>
      <c r="AK35" s="725"/>
      <c r="AL35" s="690" t="s">
        <v>231</v>
      </c>
      <c r="AM35" s="691"/>
      <c r="AN35" s="691"/>
      <c r="AO35" s="726"/>
      <c r="AP35" s="233"/>
      <c r="AQ35" s="748" t="s">
        <v>320</v>
      </c>
      <c r="AR35" s="749"/>
      <c r="AS35" s="749"/>
      <c r="AT35" s="749"/>
      <c r="AU35" s="749"/>
      <c r="AV35" s="749"/>
      <c r="AW35" s="749"/>
      <c r="AX35" s="749"/>
      <c r="AY35" s="749"/>
      <c r="AZ35" s="749"/>
      <c r="BA35" s="749"/>
      <c r="BB35" s="749"/>
      <c r="BC35" s="749"/>
      <c r="BD35" s="749"/>
      <c r="BE35" s="749"/>
      <c r="BF35" s="750"/>
      <c r="BG35" s="748" t="s">
        <v>321</v>
      </c>
      <c r="BH35" s="749"/>
      <c r="BI35" s="749"/>
      <c r="BJ35" s="749"/>
      <c r="BK35" s="749"/>
      <c r="BL35" s="749"/>
      <c r="BM35" s="749"/>
      <c r="BN35" s="749"/>
      <c r="BO35" s="749"/>
      <c r="BP35" s="749"/>
      <c r="BQ35" s="749"/>
      <c r="BR35" s="749"/>
      <c r="BS35" s="749"/>
      <c r="BT35" s="749"/>
      <c r="BU35" s="749"/>
      <c r="BV35" s="749"/>
      <c r="BW35" s="749"/>
      <c r="BX35" s="749"/>
      <c r="BY35" s="749"/>
      <c r="BZ35" s="749"/>
      <c r="CA35" s="749"/>
      <c r="CB35" s="750"/>
      <c r="CD35" s="720" t="s">
        <v>322</v>
      </c>
      <c r="CE35" s="721"/>
      <c r="CF35" s="721"/>
      <c r="CG35" s="721"/>
      <c r="CH35" s="721"/>
      <c r="CI35" s="721"/>
      <c r="CJ35" s="721"/>
      <c r="CK35" s="721"/>
      <c r="CL35" s="721"/>
      <c r="CM35" s="721"/>
      <c r="CN35" s="721"/>
      <c r="CO35" s="721"/>
      <c r="CP35" s="721"/>
      <c r="CQ35" s="722"/>
      <c r="CR35" s="687">
        <v>65340</v>
      </c>
      <c r="CS35" s="706"/>
      <c r="CT35" s="706"/>
      <c r="CU35" s="706"/>
      <c r="CV35" s="706"/>
      <c r="CW35" s="706"/>
      <c r="CX35" s="706"/>
      <c r="CY35" s="707"/>
      <c r="CZ35" s="690">
        <v>0.6</v>
      </c>
      <c r="DA35" s="708"/>
      <c r="DB35" s="708"/>
      <c r="DC35" s="709"/>
      <c r="DD35" s="693">
        <v>52730</v>
      </c>
      <c r="DE35" s="706"/>
      <c r="DF35" s="706"/>
      <c r="DG35" s="706"/>
      <c r="DH35" s="706"/>
      <c r="DI35" s="706"/>
      <c r="DJ35" s="706"/>
      <c r="DK35" s="707"/>
      <c r="DL35" s="693">
        <v>30991</v>
      </c>
      <c r="DM35" s="706"/>
      <c r="DN35" s="706"/>
      <c r="DO35" s="706"/>
      <c r="DP35" s="706"/>
      <c r="DQ35" s="706"/>
      <c r="DR35" s="706"/>
      <c r="DS35" s="706"/>
      <c r="DT35" s="706"/>
      <c r="DU35" s="706"/>
      <c r="DV35" s="707"/>
      <c r="DW35" s="690">
        <v>0.5</v>
      </c>
      <c r="DX35" s="708"/>
      <c r="DY35" s="708"/>
      <c r="DZ35" s="708"/>
      <c r="EA35" s="708"/>
      <c r="EB35" s="708"/>
      <c r="EC35" s="723"/>
    </row>
    <row r="36" spans="2:133" ht="11.25" customHeight="1" x14ac:dyDescent="0.15">
      <c r="B36" s="684" t="s">
        <v>323</v>
      </c>
      <c r="C36" s="685"/>
      <c r="D36" s="685"/>
      <c r="E36" s="685"/>
      <c r="F36" s="685"/>
      <c r="G36" s="685"/>
      <c r="H36" s="685"/>
      <c r="I36" s="685"/>
      <c r="J36" s="685"/>
      <c r="K36" s="685"/>
      <c r="L36" s="685"/>
      <c r="M36" s="685"/>
      <c r="N36" s="685"/>
      <c r="O36" s="685"/>
      <c r="P36" s="685"/>
      <c r="Q36" s="686"/>
      <c r="R36" s="687">
        <v>657345</v>
      </c>
      <c r="S36" s="688"/>
      <c r="T36" s="688"/>
      <c r="U36" s="688"/>
      <c r="V36" s="688"/>
      <c r="W36" s="688"/>
      <c r="X36" s="688"/>
      <c r="Y36" s="689"/>
      <c r="Z36" s="724">
        <v>5.4</v>
      </c>
      <c r="AA36" s="724"/>
      <c r="AB36" s="724"/>
      <c r="AC36" s="724"/>
      <c r="AD36" s="725" t="s">
        <v>231</v>
      </c>
      <c r="AE36" s="725"/>
      <c r="AF36" s="725"/>
      <c r="AG36" s="725"/>
      <c r="AH36" s="725"/>
      <c r="AI36" s="725"/>
      <c r="AJ36" s="725"/>
      <c r="AK36" s="725"/>
      <c r="AL36" s="690" t="s">
        <v>231</v>
      </c>
      <c r="AM36" s="691"/>
      <c r="AN36" s="691"/>
      <c r="AO36" s="726"/>
      <c r="AP36" s="233"/>
      <c r="AQ36" s="739" t="s">
        <v>324</v>
      </c>
      <c r="AR36" s="740"/>
      <c r="AS36" s="740"/>
      <c r="AT36" s="740"/>
      <c r="AU36" s="740"/>
      <c r="AV36" s="740"/>
      <c r="AW36" s="740"/>
      <c r="AX36" s="740"/>
      <c r="AY36" s="741"/>
      <c r="AZ36" s="742">
        <v>1232897</v>
      </c>
      <c r="BA36" s="743"/>
      <c r="BB36" s="743"/>
      <c r="BC36" s="743"/>
      <c r="BD36" s="743"/>
      <c r="BE36" s="743"/>
      <c r="BF36" s="744"/>
      <c r="BG36" s="745" t="s">
        <v>325</v>
      </c>
      <c r="BH36" s="746"/>
      <c r="BI36" s="746"/>
      <c r="BJ36" s="746"/>
      <c r="BK36" s="746"/>
      <c r="BL36" s="746"/>
      <c r="BM36" s="746"/>
      <c r="BN36" s="746"/>
      <c r="BO36" s="746"/>
      <c r="BP36" s="746"/>
      <c r="BQ36" s="746"/>
      <c r="BR36" s="746"/>
      <c r="BS36" s="746"/>
      <c r="BT36" s="746"/>
      <c r="BU36" s="747"/>
      <c r="BV36" s="742">
        <v>45714</v>
      </c>
      <c r="BW36" s="743"/>
      <c r="BX36" s="743"/>
      <c r="BY36" s="743"/>
      <c r="BZ36" s="743"/>
      <c r="CA36" s="743"/>
      <c r="CB36" s="744"/>
      <c r="CD36" s="720" t="s">
        <v>326</v>
      </c>
      <c r="CE36" s="721"/>
      <c r="CF36" s="721"/>
      <c r="CG36" s="721"/>
      <c r="CH36" s="721"/>
      <c r="CI36" s="721"/>
      <c r="CJ36" s="721"/>
      <c r="CK36" s="721"/>
      <c r="CL36" s="721"/>
      <c r="CM36" s="721"/>
      <c r="CN36" s="721"/>
      <c r="CO36" s="721"/>
      <c r="CP36" s="721"/>
      <c r="CQ36" s="722"/>
      <c r="CR36" s="687">
        <v>1214257</v>
      </c>
      <c r="CS36" s="688"/>
      <c r="CT36" s="688"/>
      <c r="CU36" s="688"/>
      <c r="CV36" s="688"/>
      <c r="CW36" s="688"/>
      <c r="CX36" s="688"/>
      <c r="CY36" s="689"/>
      <c r="CZ36" s="690">
        <v>10.4</v>
      </c>
      <c r="DA36" s="708"/>
      <c r="DB36" s="708"/>
      <c r="DC36" s="709"/>
      <c r="DD36" s="693">
        <v>905946</v>
      </c>
      <c r="DE36" s="688"/>
      <c r="DF36" s="688"/>
      <c r="DG36" s="688"/>
      <c r="DH36" s="688"/>
      <c r="DI36" s="688"/>
      <c r="DJ36" s="688"/>
      <c r="DK36" s="689"/>
      <c r="DL36" s="693">
        <v>494421</v>
      </c>
      <c r="DM36" s="688"/>
      <c r="DN36" s="688"/>
      <c r="DO36" s="688"/>
      <c r="DP36" s="688"/>
      <c r="DQ36" s="688"/>
      <c r="DR36" s="688"/>
      <c r="DS36" s="688"/>
      <c r="DT36" s="688"/>
      <c r="DU36" s="688"/>
      <c r="DV36" s="689"/>
      <c r="DW36" s="690">
        <v>7.4</v>
      </c>
      <c r="DX36" s="708"/>
      <c r="DY36" s="708"/>
      <c r="DZ36" s="708"/>
      <c r="EA36" s="708"/>
      <c r="EB36" s="708"/>
      <c r="EC36" s="723"/>
    </row>
    <row r="37" spans="2:133" ht="11.25" customHeight="1" x14ac:dyDescent="0.15">
      <c r="B37" s="684" t="s">
        <v>327</v>
      </c>
      <c r="C37" s="685"/>
      <c r="D37" s="685"/>
      <c r="E37" s="685"/>
      <c r="F37" s="685"/>
      <c r="G37" s="685"/>
      <c r="H37" s="685"/>
      <c r="I37" s="685"/>
      <c r="J37" s="685"/>
      <c r="K37" s="685"/>
      <c r="L37" s="685"/>
      <c r="M37" s="685"/>
      <c r="N37" s="685"/>
      <c r="O37" s="685"/>
      <c r="P37" s="685"/>
      <c r="Q37" s="686"/>
      <c r="R37" s="687">
        <v>429993</v>
      </c>
      <c r="S37" s="688"/>
      <c r="T37" s="688"/>
      <c r="U37" s="688"/>
      <c r="V37" s="688"/>
      <c r="W37" s="688"/>
      <c r="X37" s="688"/>
      <c r="Y37" s="689"/>
      <c r="Z37" s="724">
        <v>3.6</v>
      </c>
      <c r="AA37" s="724"/>
      <c r="AB37" s="724"/>
      <c r="AC37" s="724"/>
      <c r="AD37" s="725" t="s">
        <v>129</v>
      </c>
      <c r="AE37" s="725"/>
      <c r="AF37" s="725"/>
      <c r="AG37" s="725"/>
      <c r="AH37" s="725"/>
      <c r="AI37" s="725"/>
      <c r="AJ37" s="725"/>
      <c r="AK37" s="725"/>
      <c r="AL37" s="690" t="s">
        <v>129</v>
      </c>
      <c r="AM37" s="691"/>
      <c r="AN37" s="691"/>
      <c r="AO37" s="726"/>
      <c r="AQ37" s="727" t="s">
        <v>328</v>
      </c>
      <c r="AR37" s="728"/>
      <c r="AS37" s="728"/>
      <c r="AT37" s="728"/>
      <c r="AU37" s="728"/>
      <c r="AV37" s="728"/>
      <c r="AW37" s="728"/>
      <c r="AX37" s="728"/>
      <c r="AY37" s="729"/>
      <c r="AZ37" s="687">
        <v>148991</v>
      </c>
      <c r="BA37" s="688"/>
      <c r="BB37" s="688"/>
      <c r="BC37" s="688"/>
      <c r="BD37" s="706"/>
      <c r="BE37" s="706"/>
      <c r="BF37" s="730"/>
      <c r="BG37" s="720" t="s">
        <v>329</v>
      </c>
      <c r="BH37" s="721"/>
      <c r="BI37" s="721"/>
      <c r="BJ37" s="721"/>
      <c r="BK37" s="721"/>
      <c r="BL37" s="721"/>
      <c r="BM37" s="721"/>
      <c r="BN37" s="721"/>
      <c r="BO37" s="721"/>
      <c r="BP37" s="721"/>
      <c r="BQ37" s="721"/>
      <c r="BR37" s="721"/>
      <c r="BS37" s="721"/>
      <c r="BT37" s="721"/>
      <c r="BU37" s="722"/>
      <c r="BV37" s="687">
        <v>38394</v>
      </c>
      <c r="BW37" s="688"/>
      <c r="BX37" s="688"/>
      <c r="BY37" s="688"/>
      <c r="BZ37" s="688"/>
      <c r="CA37" s="688"/>
      <c r="CB37" s="731"/>
      <c r="CD37" s="720" t="s">
        <v>330</v>
      </c>
      <c r="CE37" s="721"/>
      <c r="CF37" s="721"/>
      <c r="CG37" s="721"/>
      <c r="CH37" s="721"/>
      <c r="CI37" s="721"/>
      <c r="CJ37" s="721"/>
      <c r="CK37" s="721"/>
      <c r="CL37" s="721"/>
      <c r="CM37" s="721"/>
      <c r="CN37" s="721"/>
      <c r="CO37" s="721"/>
      <c r="CP37" s="721"/>
      <c r="CQ37" s="722"/>
      <c r="CR37" s="687">
        <v>534615</v>
      </c>
      <c r="CS37" s="706"/>
      <c r="CT37" s="706"/>
      <c r="CU37" s="706"/>
      <c r="CV37" s="706"/>
      <c r="CW37" s="706"/>
      <c r="CX37" s="706"/>
      <c r="CY37" s="707"/>
      <c r="CZ37" s="690">
        <v>4.5999999999999996</v>
      </c>
      <c r="DA37" s="708"/>
      <c r="DB37" s="708"/>
      <c r="DC37" s="709"/>
      <c r="DD37" s="693">
        <v>510615</v>
      </c>
      <c r="DE37" s="706"/>
      <c r="DF37" s="706"/>
      <c r="DG37" s="706"/>
      <c r="DH37" s="706"/>
      <c r="DI37" s="706"/>
      <c r="DJ37" s="706"/>
      <c r="DK37" s="707"/>
      <c r="DL37" s="693">
        <v>207322</v>
      </c>
      <c r="DM37" s="706"/>
      <c r="DN37" s="706"/>
      <c r="DO37" s="706"/>
      <c r="DP37" s="706"/>
      <c r="DQ37" s="706"/>
      <c r="DR37" s="706"/>
      <c r="DS37" s="706"/>
      <c r="DT37" s="706"/>
      <c r="DU37" s="706"/>
      <c r="DV37" s="707"/>
      <c r="DW37" s="690">
        <v>3.1</v>
      </c>
      <c r="DX37" s="708"/>
      <c r="DY37" s="708"/>
      <c r="DZ37" s="708"/>
      <c r="EA37" s="708"/>
      <c r="EB37" s="708"/>
      <c r="EC37" s="723"/>
    </row>
    <row r="38" spans="2:133" ht="11.25" customHeight="1" x14ac:dyDescent="0.15">
      <c r="B38" s="684" t="s">
        <v>331</v>
      </c>
      <c r="C38" s="685"/>
      <c r="D38" s="685"/>
      <c r="E38" s="685"/>
      <c r="F38" s="685"/>
      <c r="G38" s="685"/>
      <c r="H38" s="685"/>
      <c r="I38" s="685"/>
      <c r="J38" s="685"/>
      <c r="K38" s="685"/>
      <c r="L38" s="685"/>
      <c r="M38" s="685"/>
      <c r="N38" s="685"/>
      <c r="O38" s="685"/>
      <c r="P38" s="685"/>
      <c r="Q38" s="686"/>
      <c r="R38" s="687">
        <v>313051</v>
      </c>
      <c r="S38" s="688"/>
      <c r="T38" s="688"/>
      <c r="U38" s="688"/>
      <c r="V38" s="688"/>
      <c r="W38" s="688"/>
      <c r="X38" s="688"/>
      <c r="Y38" s="689"/>
      <c r="Z38" s="724">
        <v>2.6</v>
      </c>
      <c r="AA38" s="724"/>
      <c r="AB38" s="724"/>
      <c r="AC38" s="724"/>
      <c r="AD38" s="725">
        <v>1046</v>
      </c>
      <c r="AE38" s="725"/>
      <c r="AF38" s="725"/>
      <c r="AG38" s="725"/>
      <c r="AH38" s="725"/>
      <c r="AI38" s="725"/>
      <c r="AJ38" s="725"/>
      <c r="AK38" s="725"/>
      <c r="AL38" s="690">
        <v>0</v>
      </c>
      <c r="AM38" s="691"/>
      <c r="AN38" s="691"/>
      <c r="AO38" s="726"/>
      <c r="AQ38" s="727" t="s">
        <v>332</v>
      </c>
      <c r="AR38" s="728"/>
      <c r="AS38" s="728"/>
      <c r="AT38" s="728"/>
      <c r="AU38" s="728"/>
      <c r="AV38" s="728"/>
      <c r="AW38" s="728"/>
      <c r="AX38" s="728"/>
      <c r="AY38" s="729"/>
      <c r="AZ38" s="687">
        <v>95093</v>
      </c>
      <c r="BA38" s="688"/>
      <c r="BB38" s="688"/>
      <c r="BC38" s="688"/>
      <c r="BD38" s="706"/>
      <c r="BE38" s="706"/>
      <c r="BF38" s="730"/>
      <c r="BG38" s="720" t="s">
        <v>333</v>
      </c>
      <c r="BH38" s="721"/>
      <c r="BI38" s="721"/>
      <c r="BJ38" s="721"/>
      <c r="BK38" s="721"/>
      <c r="BL38" s="721"/>
      <c r="BM38" s="721"/>
      <c r="BN38" s="721"/>
      <c r="BO38" s="721"/>
      <c r="BP38" s="721"/>
      <c r="BQ38" s="721"/>
      <c r="BR38" s="721"/>
      <c r="BS38" s="721"/>
      <c r="BT38" s="721"/>
      <c r="BU38" s="722"/>
      <c r="BV38" s="687">
        <v>3407</v>
      </c>
      <c r="BW38" s="688"/>
      <c r="BX38" s="688"/>
      <c r="BY38" s="688"/>
      <c r="BZ38" s="688"/>
      <c r="CA38" s="688"/>
      <c r="CB38" s="731"/>
      <c r="CD38" s="720" t="s">
        <v>334</v>
      </c>
      <c r="CE38" s="721"/>
      <c r="CF38" s="721"/>
      <c r="CG38" s="721"/>
      <c r="CH38" s="721"/>
      <c r="CI38" s="721"/>
      <c r="CJ38" s="721"/>
      <c r="CK38" s="721"/>
      <c r="CL38" s="721"/>
      <c r="CM38" s="721"/>
      <c r="CN38" s="721"/>
      <c r="CO38" s="721"/>
      <c r="CP38" s="721"/>
      <c r="CQ38" s="722"/>
      <c r="CR38" s="687">
        <v>1178761</v>
      </c>
      <c r="CS38" s="688"/>
      <c r="CT38" s="688"/>
      <c r="CU38" s="688"/>
      <c r="CV38" s="688"/>
      <c r="CW38" s="688"/>
      <c r="CX38" s="688"/>
      <c r="CY38" s="689"/>
      <c r="CZ38" s="690">
        <v>10.1</v>
      </c>
      <c r="DA38" s="708"/>
      <c r="DB38" s="708"/>
      <c r="DC38" s="709"/>
      <c r="DD38" s="693">
        <v>1002280</v>
      </c>
      <c r="DE38" s="688"/>
      <c r="DF38" s="688"/>
      <c r="DG38" s="688"/>
      <c r="DH38" s="688"/>
      <c r="DI38" s="688"/>
      <c r="DJ38" s="688"/>
      <c r="DK38" s="689"/>
      <c r="DL38" s="693">
        <v>743111</v>
      </c>
      <c r="DM38" s="688"/>
      <c r="DN38" s="688"/>
      <c r="DO38" s="688"/>
      <c r="DP38" s="688"/>
      <c r="DQ38" s="688"/>
      <c r="DR38" s="688"/>
      <c r="DS38" s="688"/>
      <c r="DT38" s="688"/>
      <c r="DU38" s="688"/>
      <c r="DV38" s="689"/>
      <c r="DW38" s="690">
        <v>11.2</v>
      </c>
      <c r="DX38" s="708"/>
      <c r="DY38" s="708"/>
      <c r="DZ38" s="708"/>
      <c r="EA38" s="708"/>
      <c r="EB38" s="708"/>
      <c r="EC38" s="723"/>
    </row>
    <row r="39" spans="2:133" ht="11.25" customHeight="1" x14ac:dyDescent="0.15">
      <c r="B39" s="684" t="s">
        <v>335</v>
      </c>
      <c r="C39" s="685"/>
      <c r="D39" s="685"/>
      <c r="E39" s="685"/>
      <c r="F39" s="685"/>
      <c r="G39" s="685"/>
      <c r="H39" s="685"/>
      <c r="I39" s="685"/>
      <c r="J39" s="685"/>
      <c r="K39" s="685"/>
      <c r="L39" s="685"/>
      <c r="M39" s="685"/>
      <c r="N39" s="685"/>
      <c r="O39" s="685"/>
      <c r="P39" s="685"/>
      <c r="Q39" s="686"/>
      <c r="R39" s="687">
        <v>1437100</v>
      </c>
      <c r="S39" s="688"/>
      <c r="T39" s="688"/>
      <c r="U39" s="688"/>
      <c r="V39" s="688"/>
      <c r="W39" s="688"/>
      <c r="X39" s="688"/>
      <c r="Y39" s="689"/>
      <c r="Z39" s="724">
        <v>11.9</v>
      </c>
      <c r="AA39" s="724"/>
      <c r="AB39" s="724"/>
      <c r="AC39" s="724"/>
      <c r="AD39" s="725" t="s">
        <v>231</v>
      </c>
      <c r="AE39" s="725"/>
      <c r="AF39" s="725"/>
      <c r="AG39" s="725"/>
      <c r="AH39" s="725"/>
      <c r="AI39" s="725"/>
      <c r="AJ39" s="725"/>
      <c r="AK39" s="725"/>
      <c r="AL39" s="690" t="s">
        <v>129</v>
      </c>
      <c r="AM39" s="691"/>
      <c r="AN39" s="691"/>
      <c r="AO39" s="726"/>
      <c r="AQ39" s="727" t="s">
        <v>336</v>
      </c>
      <c r="AR39" s="728"/>
      <c r="AS39" s="728"/>
      <c r="AT39" s="728"/>
      <c r="AU39" s="728"/>
      <c r="AV39" s="728"/>
      <c r="AW39" s="728"/>
      <c r="AX39" s="728"/>
      <c r="AY39" s="729"/>
      <c r="AZ39" s="687">
        <v>54136</v>
      </c>
      <c r="BA39" s="688"/>
      <c r="BB39" s="688"/>
      <c r="BC39" s="688"/>
      <c r="BD39" s="706"/>
      <c r="BE39" s="706"/>
      <c r="BF39" s="730"/>
      <c r="BG39" s="720" t="s">
        <v>337</v>
      </c>
      <c r="BH39" s="721"/>
      <c r="BI39" s="721"/>
      <c r="BJ39" s="721"/>
      <c r="BK39" s="721"/>
      <c r="BL39" s="721"/>
      <c r="BM39" s="721"/>
      <c r="BN39" s="721"/>
      <c r="BO39" s="721"/>
      <c r="BP39" s="721"/>
      <c r="BQ39" s="721"/>
      <c r="BR39" s="721"/>
      <c r="BS39" s="721"/>
      <c r="BT39" s="721"/>
      <c r="BU39" s="722"/>
      <c r="BV39" s="687">
        <v>5955</v>
      </c>
      <c r="BW39" s="688"/>
      <c r="BX39" s="688"/>
      <c r="BY39" s="688"/>
      <c r="BZ39" s="688"/>
      <c r="CA39" s="688"/>
      <c r="CB39" s="731"/>
      <c r="CD39" s="720" t="s">
        <v>338</v>
      </c>
      <c r="CE39" s="721"/>
      <c r="CF39" s="721"/>
      <c r="CG39" s="721"/>
      <c r="CH39" s="721"/>
      <c r="CI39" s="721"/>
      <c r="CJ39" s="721"/>
      <c r="CK39" s="721"/>
      <c r="CL39" s="721"/>
      <c r="CM39" s="721"/>
      <c r="CN39" s="721"/>
      <c r="CO39" s="721"/>
      <c r="CP39" s="721"/>
      <c r="CQ39" s="722"/>
      <c r="CR39" s="687">
        <v>769399</v>
      </c>
      <c r="CS39" s="706"/>
      <c r="CT39" s="706"/>
      <c r="CU39" s="706"/>
      <c r="CV39" s="706"/>
      <c r="CW39" s="706"/>
      <c r="CX39" s="706"/>
      <c r="CY39" s="707"/>
      <c r="CZ39" s="690">
        <v>6.6</v>
      </c>
      <c r="DA39" s="708"/>
      <c r="DB39" s="708"/>
      <c r="DC39" s="709"/>
      <c r="DD39" s="693">
        <v>338079</v>
      </c>
      <c r="DE39" s="706"/>
      <c r="DF39" s="706"/>
      <c r="DG39" s="706"/>
      <c r="DH39" s="706"/>
      <c r="DI39" s="706"/>
      <c r="DJ39" s="706"/>
      <c r="DK39" s="707"/>
      <c r="DL39" s="693" t="s">
        <v>129</v>
      </c>
      <c r="DM39" s="706"/>
      <c r="DN39" s="706"/>
      <c r="DO39" s="706"/>
      <c r="DP39" s="706"/>
      <c r="DQ39" s="706"/>
      <c r="DR39" s="706"/>
      <c r="DS39" s="706"/>
      <c r="DT39" s="706"/>
      <c r="DU39" s="706"/>
      <c r="DV39" s="707"/>
      <c r="DW39" s="690" t="s">
        <v>129</v>
      </c>
      <c r="DX39" s="708"/>
      <c r="DY39" s="708"/>
      <c r="DZ39" s="708"/>
      <c r="EA39" s="708"/>
      <c r="EB39" s="708"/>
      <c r="EC39" s="723"/>
    </row>
    <row r="40" spans="2:133" ht="11.25" customHeight="1" x14ac:dyDescent="0.15">
      <c r="B40" s="684" t="s">
        <v>339</v>
      </c>
      <c r="C40" s="685"/>
      <c r="D40" s="685"/>
      <c r="E40" s="685"/>
      <c r="F40" s="685"/>
      <c r="G40" s="685"/>
      <c r="H40" s="685"/>
      <c r="I40" s="685"/>
      <c r="J40" s="685"/>
      <c r="K40" s="685"/>
      <c r="L40" s="685"/>
      <c r="M40" s="685"/>
      <c r="N40" s="685"/>
      <c r="O40" s="685"/>
      <c r="P40" s="685"/>
      <c r="Q40" s="686"/>
      <c r="R40" s="687" t="s">
        <v>231</v>
      </c>
      <c r="S40" s="688"/>
      <c r="T40" s="688"/>
      <c r="U40" s="688"/>
      <c r="V40" s="688"/>
      <c r="W40" s="688"/>
      <c r="X40" s="688"/>
      <c r="Y40" s="689"/>
      <c r="Z40" s="724" t="s">
        <v>231</v>
      </c>
      <c r="AA40" s="724"/>
      <c r="AB40" s="724"/>
      <c r="AC40" s="724"/>
      <c r="AD40" s="725" t="s">
        <v>129</v>
      </c>
      <c r="AE40" s="725"/>
      <c r="AF40" s="725"/>
      <c r="AG40" s="725"/>
      <c r="AH40" s="725"/>
      <c r="AI40" s="725"/>
      <c r="AJ40" s="725"/>
      <c r="AK40" s="725"/>
      <c r="AL40" s="690" t="s">
        <v>129</v>
      </c>
      <c r="AM40" s="691"/>
      <c r="AN40" s="691"/>
      <c r="AO40" s="726"/>
      <c r="AQ40" s="727" t="s">
        <v>340</v>
      </c>
      <c r="AR40" s="728"/>
      <c r="AS40" s="728"/>
      <c r="AT40" s="728"/>
      <c r="AU40" s="728"/>
      <c r="AV40" s="728"/>
      <c r="AW40" s="728"/>
      <c r="AX40" s="728"/>
      <c r="AY40" s="729"/>
      <c r="AZ40" s="687" t="s">
        <v>129</v>
      </c>
      <c r="BA40" s="688"/>
      <c r="BB40" s="688"/>
      <c r="BC40" s="688"/>
      <c r="BD40" s="706"/>
      <c r="BE40" s="706"/>
      <c r="BF40" s="730"/>
      <c r="BG40" s="732" t="s">
        <v>341</v>
      </c>
      <c r="BH40" s="733"/>
      <c r="BI40" s="733"/>
      <c r="BJ40" s="733"/>
      <c r="BK40" s="733"/>
      <c r="BL40" s="234"/>
      <c r="BM40" s="721" t="s">
        <v>342</v>
      </c>
      <c r="BN40" s="721"/>
      <c r="BO40" s="721"/>
      <c r="BP40" s="721"/>
      <c r="BQ40" s="721"/>
      <c r="BR40" s="721"/>
      <c r="BS40" s="721"/>
      <c r="BT40" s="721"/>
      <c r="BU40" s="722"/>
      <c r="BV40" s="687">
        <v>102</v>
      </c>
      <c r="BW40" s="688"/>
      <c r="BX40" s="688"/>
      <c r="BY40" s="688"/>
      <c r="BZ40" s="688"/>
      <c r="CA40" s="688"/>
      <c r="CB40" s="731"/>
      <c r="CD40" s="720" t="s">
        <v>343</v>
      </c>
      <c r="CE40" s="721"/>
      <c r="CF40" s="721"/>
      <c r="CG40" s="721"/>
      <c r="CH40" s="721"/>
      <c r="CI40" s="721"/>
      <c r="CJ40" s="721"/>
      <c r="CK40" s="721"/>
      <c r="CL40" s="721"/>
      <c r="CM40" s="721"/>
      <c r="CN40" s="721"/>
      <c r="CO40" s="721"/>
      <c r="CP40" s="721"/>
      <c r="CQ40" s="722"/>
      <c r="CR40" s="687">
        <v>32000</v>
      </c>
      <c r="CS40" s="688"/>
      <c r="CT40" s="688"/>
      <c r="CU40" s="688"/>
      <c r="CV40" s="688"/>
      <c r="CW40" s="688"/>
      <c r="CX40" s="688"/>
      <c r="CY40" s="689"/>
      <c r="CZ40" s="690">
        <v>0.3</v>
      </c>
      <c r="DA40" s="708"/>
      <c r="DB40" s="708"/>
      <c r="DC40" s="709"/>
      <c r="DD40" s="693" t="s">
        <v>129</v>
      </c>
      <c r="DE40" s="688"/>
      <c r="DF40" s="688"/>
      <c r="DG40" s="688"/>
      <c r="DH40" s="688"/>
      <c r="DI40" s="688"/>
      <c r="DJ40" s="688"/>
      <c r="DK40" s="689"/>
      <c r="DL40" s="693" t="s">
        <v>231</v>
      </c>
      <c r="DM40" s="688"/>
      <c r="DN40" s="688"/>
      <c r="DO40" s="688"/>
      <c r="DP40" s="688"/>
      <c r="DQ40" s="688"/>
      <c r="DR40" s="688"/>
      <c r="DS40" s="688"/>
      <c r="DT40" s="688"/>
      <c r="DU40" s="688"/>
      <c r="DV40" s="689"/>
      <c r="DW40" s="690" t="s">
        <v>129</v>
      </c>
      <c r="DX40" s="708"/>
      <c r="DY40" s="708"/>
      <c r="DZ40" s="708"/>
      <c r="EA40" s="708"/>
      <c r="EB40" s="708"/>
      <c r="EC40" s="723"/>
    </row>
    <row r="41" spans="2:133" ht="11.25" customHeight="1" x14ac:dyDescent="0.15">
      <c r="B41" s="684" t="s">
        <v>344</v>
      </c>
      <c r="C41" s="685"/>
      <c r="D41" s="685"/>
      <c r="E41" s="685"/>
      <c r="F41" s="685"/>
      <c r="G41" s="685"/>
      <c r="H41" s="685"/>
      <c r="I41" s="685"/>
      <c r="J41" s="685"/>
      <c r="K41" s="685"/>
      <c r="L41" s="685"/>
      <c r="M41" s="685"/>
      <c r="N41" s="685"/>
      <c r="O41" s="685"/>
      <c r="P41" s="685"/>
      <c r="Q41" s="686"/>
      <c r="R41" s="687">
        <v>277200</v>
      </c>
      <c r="S41" s="688"/>
      <c r="T41" s="688"/>
      <c r="U41" s="688"/>
      <c r="V41" s="688"/>
      <c r="W41" s="688"/>
      <c r="X41" s="688"/>
      <c r="Y41" s="689"/>
      <c r="Z41" s="724">
        <v>2.2999999999999998</v>
      </c>
      <c r="AA41" s="724"/>
      <c r="AB41" s="724"/>
      <c r="AC41" s="724"/>
      <c r="AD41" s="725" t="s">
        <v>129</v>
      </c>
      <c r="AE41" s="725"/>
      <c r="AF41" s="725"/>
      <c r="AG41" s="725"/>
      <c r="AH41" s="725"/>
      <c r="AI41" s="725"/>
      <c r="AJ41" s="725"/>
      <c r="AK41" s="725"/>
      <c r="AL41" s="690" t="s">
        <v>231</v>
      </c>
      <c r="AM41" s="691"/>
      <c r="AN41" s="691"/>
      <c r="AO41" s="726"/>
      <c r="AQ41" s="727" t="s">
        <v>345</v>
      </c>
      <c r="AR41" s="728"/>
      <c r="AS41" s="728"/>
      <c r="AT41" s="728"/>
      <c r="AU41" s="728"/>
      <c r="AV41" s="728"/>
      <c r="AW41" s="728"/>
      <c r="AX41" s="728"/>
      <c r="AY41" s="729"/>
      <c r="AZ41" s="687">
        <v>217245</v>
      </c>
      <c r="BA41" s="688"/>
      <c r="BB41" s="688"/>
      <c r="BC41" s="688"/>
      <c r="BD41" s="706"/>
      <c r="BE41" s="706"/>
      <c r="BF41" s="730"/>
      <c r="BG41" s="732"/>
      <c r="BH41" s="733"/>
      <c r="BI41" s="733"/>
      <c r="BJ41" s="733"/>
      <c r="BK41" s="733"/>
      <c r="BL41" s="234"/>
      <c r="BM41" s="721" t="s">
        <v>346</v>
      </c>
      <c r="BN41" s="721"/>
      <c r="BO41" s="721"/>
      <c r="BP41" s="721"/>
      <c r="BQ41" s="721"/>
      <c r="BR41" s="721"/>
      <c r="BS41" s="721"/>
      <c r="BT41" s="721"/>
      <c r="BU41" s="722"/>
      <c r="BV41" s="687" t="s">
        <v>129</v>
      </c>
      <c r="BW41" s="688"/>
      <c r="BX41" s="688"/>
      <c r="BY41" s="688"/>
      <c r="BZ41" s="688"/>
      <c r="CA41" s="688"/>
      <c r="CB41" s="731"/>
      <c r="CD41" s="720" t="s">
        <v>347</v>
      </c>
      <c r="CE41" s="721"/>
      <c r="CF41" s="721"/>
      <c r="CG41" s="721"/>
      <c r="CH41" s="721"/>
      <c r="CI41" s="721"/>
      <c r="CJ41" s="721"/>
      <c r="CK41" s="721"/>
      <c r="CL41" s="721"/>
      <c r="CM41" s="721"/>
      <c r="CN41" s="721"/>
      <c r="CO41" s="721"/>
      <c r="CP41" s="721"/>
      <c r="CQ41" s="722"/>
      <c r="CR41" s="687" t="s">
        <v>129</v>
      </c>
      <c r="CS41" s="706"/>
      <c r="CT41" s="706"/>
      <c r="CU41" s="706"/>
      <c r="CV41" s="706"/>
      <c r="CW41" s="706"/>
      <c r="CX41" s="706"/>
      <c r="CY41" s="707"/>
      <c r="CZ41" s="690" t="s">
        <v>129</v>
      </c>
      <c r="DA41" s="708"/>
      <c r="DB41" s="708"/>
      <c r="DC41" s="709"/>
      <c r="DD41" s="693" t="s">
        <v>129</v>
      </c>
      <c r="DE41" s="706"/>
      <c r="DF41" s="706"/>
      <c r="DG41" s="706"/>
      <c r="DH41" s="706"/>
      <c r="DI41" s="706"/>
      <c r="DJ41" s="706"/>
      <c r="DK41" s="707"/>
      <c r="DL41" s="694"/>
      <c r="DM41" s="695"/>
      <c r="DN41" s="695"/>
      <c r="DO41" s="695"/>
      <c r="DP41" s="695"/>
      <c r="DQ41" s="695"/>
      <c r="DR41" s="695"/>
      <c r="DS41" s="695"/>
      <c r="DT41" s="695"/>
      <c r="DU41" s="695"/>
      <c r="DV41" s="696"/>
      <c r="DW41" s="697"/>
      <c r="DX41" s="698"/>
      <c r="DY41" s="698"/>
      <c r="DZ41" s="698"/>
      <c r="EA41" s="698"/>
      <c r="EB41" s="698"/>
      <c r="EC41" s="699"/>
    </row>
    <row r="42" spans="2:133" ht="11.25" customHeight="1" x14ac:dyDescent="0.15">
      <c r="B42" s="668" t="s">
        <v>348</v>
      </c>
      <c r="C42" s="669"/>
      <c r="D42" s="669"/>
      <c r="E42" s="669"/>
      <c r="F42" s="669"/>
      <c r="G42" s="669"/>
      <c r="H42" s="669"/>
      <c r="I42" s="669"/>
      <c r="J42" s="669"/>
      <c r="K42" s="669"/>
      <c r="L42" s="669"/>
      <c r="M42" s="669"/>
      <c r="N42" s="669"/>
      <c r="O42" s="669"/>
      <c r="P42" s="669"/>
      <c r="Q42" s="670"/>
      <c r="R42" s="671">
        <v>12073683</v>
      </c>
      <c r="S42" s="710"/>
      <c r="T42" s="710"/>
      <c r="U42" s="710"/>
      <c r="V42" s="710"/>
      <c r="W42" s="710"/>
      <c r="X42" s="710"/>
      <c r="Y42" s="712"/>
      <c r="Z42" s="713">
        <v>100</v>
      </c>
      <c r="AA42" s="713"/>
      <c r="AB42" s="713"/>
      <c r="AC42" s="713"/>
      <c r="AD42" s="714">
        <v>6372122</v>
      </c>
      <c r="AE42" s="714"/>
      <c r="AF42" s="714"/>
      <c r="AG42" s="714"/>
      <c r="AH42" s="714"/>
      <c r="AI42" s="714"/>
      <c r="AJ42" s="714"/>
      <c r="AK42" s="714"/>
      <c r="AL42" s="674">
        <v>100</v>
      </c>
      <c r="AM42" s="715"/>
      <c r="AN42" s="715"/>
      <c r="AO42" s="716"/>
      <c r="AQ42" s="717" t="s">
        <v>349</v>
      </c>
      <c r="AR42" s="718"/>
      <c r="AS42" s="718"/>
      <c r="AT42" s="718"/>
      <c r="AU42" s="718"/>
      <c r="AV42" s="718"/>
      <c r="AW42" s="718"/>
      <c r="AX42" s="718"/>
      <c r="AY42" s="719"/>
      <c r="AZ42" s="671">
        <v>717432</v>
      </c>
      <c r="BA42" s="710"/>
      <c r="BB42" s="710"/>
      <c r="BC42" s="710"/>
      <c r="BD42" s="672"/>
      <c r="BE42" s="672"/>
      <c r="BF42" s="736"/>
      <c r="BG42" s="734"/>
      <c r="BH42" s="735"/>
      <c r="BI42" s="735"/>
      <c r="BJ42" s="735"/>
      <c r="BK42" s="735"/>
      <c r="BL42" s="235"/>
      <c r="BM42" s="737" t="s">
        <v>350</v>
      </c>
      <c r="BN42" s="737"/>
      <c r="BO42" s="737"/>
      <c r="BP42" s="737"/>
      <c r="BQ42" s="737"/>
      <c r="BR42" s="737"/>
      <c r="BS42" s="737"/>
      <c r="BT42" s="737"/>
      <c r="BU42" s="738"/>
      <c r="BV42" s="671">
        <v>326</v>
      </c>
      <c r="BW42" s="710"/>
      <c r="BX42" s="710"/>
      <c r="BY42" s="710"/>
      <c r="BZ42" s="710"/>
      <c r="CA42" s="710"/>
      <c r="CB42" s="711"/>
      <c r="CD42" s="684" t="s">
        <v>351</v>
      </c>
      <c r="CE42" s="685"/>
      <c r="CF42" s="685"/>
      <c r="CG42" s="685"/>
      <c r="CH42" s="685"/>
      <c r="CI42" s="685"/>
      <c r="CJ42" s="685"/>
      <c r="CK42" s="685"/>
      <c r="CL42" s="685"/>
      <c r="CM42" s="685"/>
      <c r="CN42" s="685"/>
      <c r="CO42" s="685"/>
      <c r="CP42" s="685"/>
      <c r="CQ42" s="686"/>
      <c r="CR42" s="687">
        <v>1696392</v>
      </c>
      <c r="CS42" s="688"/>
      <c r="CT42" s="688"/>
      <c r="CU42" s="688"/>
      <c r="CV42" s="688"/>
      <c r="CW42" s="688"/>
      <c r="CX42" s="688"/>
      <c r="CY42" s="689"/>
      <c r="CZ42" s="690">
        <v>14.5</v>
      </c>
      <c r="DA42" s="691"/>
      <c r="DB42" s="691"/>
      <c r="DC42" s="692"/>
      <c r="DD42" s="693">
        <v>97704</v>
      </c>
      <c r="DE42" s="688"/>
      <c r="DF42" s="688"/>
      <c r="DG42" s="688"/>
      <c r="DH42" s="688"/>
      <c r="DI42" s="688"/>
      <c r="DJ42" s="688"/>
      <c r="DK42" s="689"/>
      <c r="DL42" s="694"/>
      <c r="DM42" s="695"/>
      <c r="DN42" s="695"/>
      <c r="DO42" s="695"/>
      <c r="DP42" s="695"/>
      <c r="DQ42" s="695"/>
      <c r="DR42" s="695"/>
      <c r="DS42" s="695"/>
      <c r="DT42" s="695"/>
      <c r="DU42" s="695"/>
      <c r="DV42" s="696"/>
      <c r="DW42" s="697"/>
      <c r="DX42" s="698"/>
      <c r="DY42" s="698"/>
      <c r="DZ42" s="698"/>
      <c r="EA42" s="698"/>
      <c r="EB42" s="698"/>
      <c r="EC42" s="699"/>
    </row>
    <row r="43" spans="2:133" ht="11.25" customHeight="1" x14ac:dyDescent="0.15">
      <c r="BV43" s="236"/>
      <c r="BW43" s="236"/>
      <c r="BX43" s="236"/>
      <c r="BY43" s="236"/>
      <c r="BZ43" s="236"/>
      <c r="CA43" s="236"/>
      <c r="CB43" s="236"/>
      <c r="CD43" s="684" t="s">
        <v>352</v>
      </c>
      <c r="CE43" s="685"/>
      <c r="CF43" s="685"/>
      <c r="CG43" s="685"/>
      <c r="CH43" s="685"/>
      <c r="CI43" s="685"/>
      <c r="CJ43" s="685"/>
      <c r="CK43" s="685"/>
      <c r="CL43" s="685"/>
      <c r="CM43" s="685"/>
      <c r="CN43" s="685"/>
      <c r="CO43" s="685"/>
      <c r="CP43" s="685"/>
      <c r="CQ43" s="686"/>
      <c r="CR43" s="687">
        <v>34478</v>
      </c>
      <c r="CS43" s="706"/>
      <c r="CT43" s="706"/>
      <c r="CU43" s="706"/>
      <c r="CV43" s="706"/>
      <c r="CW43" s="706"/>
      <c r="CX43" s="706"/>
      <c r="CY43" s="707"/>
      <c r="CZ43" s="690">
        <v>0.3</v>
      </c>
      <c r="DA43" s="708"/>
      <c r="DB43" s="708"/>
      <c r="DC43" s="709"/>
      <c r="DD43" s="693">
        <v>31478</v>
      </c>
      <c r="DE43" s="706"/>
      <c r="DF43" s="706"/>
      <c r="DG43" s="706"/>
      <c r="DH43" s="706"/>
      <c r="DI43" s="706"/>
      <c r="DJ43" s="706"/>
      <c r="DK43" s="707"/>
      <c r="DL43" s="694"/>
      <c r="DM43" s="695"/>
      <c r="DN43" s="695"/>
      <c r="DO43" s="695"/>
      <c r="DP43" s="695"/>
      <c r="DQ43" s="695"/>
      <c r="DR43" s="695"/>
      <c r="DS43" s="695"/>
      <c r="DT43" s="695"/>
      <c r="DU43" s="695"/>
      <c r="DV43" s="696"/>
      <c r="DW43" s="697"/>
      <c r="DX43" s="698"/>
      <c r="DY43" s="698"/>
      <c r="DZ43" s="698"/>
      <c r="EA43" s="698"/>
      <c r="EB43" s="698"/>
      <c r="EC43" s="699"/>
    </row>
    <row r="44" spans="2:133" ht="11.25" customHeight="1" x14ac:dyDescent="0.15">
      <c r="CD44" s="700" t="s">
        <v>301</v>
      </c>
      <c r="CE44" s="701"/>
      <c r="CF44" s="684" t="s">
        <v>353</v>
      </c>
      <c r="CG44" s="685"/>
      <c r="CH44" s="685"/>
      <c r="CI44" s="685"/>
      <c r="CJ44" s="685"/>
      <c r="CK44" s="685"/>
      <c r="CL44" s="685"/>
      <c r="CM44" s="685"/>
      <c r="CN44" s="685"/>
      <c r="CO44" s="685"/>
      <c r="CP44" s="685"/>
      <c r="CQ44" s="686"/>
      <c r="CR44" s="687">
        <v>1679149</v>
      </c>
      <c r="CS44" s="688"/>
      <c r="CT44" s="688"/>
      <c r="CU44" s="688"/>
      <c r="CV44" s="688"/>
      <c r="CW44" s="688"/>
      <c r="CX44" s="688"/>
      <c r="CY44" s="689"/>
      <c r="CZ44" s="690">
        <v>14.3</v>
      </c>
      <c r="DA44" s="691"/>
      <c r="DB44" s="691"/>
      <c r="DC44" s="692"/>
      <c r="DD44" s="693">
        <v>94909</v>
      </c>
      <c r="DE44" s="688"/>
      <c r="DF44" s="688"/>
      <c r="DG44" s="688"/>
      <c r="DH44" s="688"/>
      <c r="DI44" s="688"/>
      <c r="DJ44" s="688"/>
      <c r="DK44" s="689"/>
      <c r="DL44" s="694"/>
      <c r="DM44" s="695"/>
      <c r="DN44" s="695"/>
      <c r="DO44" s="695"/>
      <c r="DP44" s="695"/>
      <c r="DQ44" s="695"/>
      <c r="DR44" s="695"/>
      <c r="DS44" s="695"/>
      <c r="DT44" s="695"/>
      <c r="DU44" s="695"/>
      <c r="DV44" s="696"/>
      <c r="DW44" s="697"/>
      <c r="DX44" s="698"/>
      <c r="DY44" s="698"/>
      <c r="DZ44" s="698"/>
      <c r="EA44" s="698"/>
      <c r="EB44" s="698"/>
      <c r="EC44" s="699"/>
    </row>
    <row r="45" spans="2:133" ht="11.25" customHeight="1" x14ac:dyDescent="0.15">
      <c r="CD45" s="702"/>
      <c r="CE45" s="703"/>
      <c r="CF45" s="684" t="s">
        <v>354</v>
      </c>
      <c r="CG45" s="685"/>
      <c r="CH45" s="685"/>
      <c r="CI45" s="685"/>
      <c r="CJ45" s="685"/>
      <c r="CK45" s="685"/>
      <c r="CL45" s="685"/>
      <c r="CM45" s="685"/>
      <c r="CN45" s="685"/>
      <c r="CO45" s="685"/>
      <c r="CP45" s="685"/>
      <c r="CQ45" s="686"/>
      <c r="CR45" s="687">
        <v>1234174</v>
      </c>
      <c r="CS45" s="706"/>
      <c r="CT45" s="706"/>
      <c r="CU45" s="706"/>
      <c r="CV45" s="706"/>
      <c r="CW45" s="706"/>
      <c r="CX45" s="706"/>
      <c r="CY45" s="707"/>
      <c r="CZ45" s="690">
        <v>10.5</v>
      </c>
      <c r="DA45" s="708"/>
      <c r="DB45" s="708"/>
      <c r="DC45" s="709"/>
      <c r="DD45" s="693">
        <v>34436</v>
      </c>
      <c r="DE45" s="706"/>
      <c r="DF45" s="706"/>
      <c r="DG45" s="706"/>
      <c r="DH45" s="706"/>
      <c r="DI45" s="706"/>
      <c r="DJ45" s="706"/>
      <c r="DK45" s="707"/>
      <c r="DL45" s="694"/>
      <c r="DM45" s="695"/>
      <c r="DN45" s="695"/>
      <c r="DO45" s="695"/>
      <c r="DP45" s="695"/>
      <c r="DQ45" s="695"/>
      <c r="DR45" s="695"/>
      <c r="DS45" s="695"/>
      <c r="DT45" s="695"/>
      <c r="DU45" s="695"/>
      <c r="DV45" s="696"/>
      <c r="DW45" s="697"/>
      <c r="DX45" s="698"/>
      <c r="DY45" s="698"/>
      <c r="DZ45" s="698"/>
      <c r="EA45" s="698"/>
      <c r="EB45" s="698"/>
      <c r="EC45" s="699"/>
    </row>
    <row r="46" spans="2:133" ht="11.25" customHeight="1" x14ac:dyDescent="0.15">
      <c r="B46" s="228" t="s">
        <v>355</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02"/>
      <c r="CE46" s="703"/>
      <c r="CF46" s="684" t="s">
        <v>356</v>
      </c>
      <c r="CG46" s="685"/>
      <c r="CH46" s="685"/>
      <c r="CI46" s="685"/>
      <c r="CJ46" s="685"/>
      <c r="CK46" s="685"/>
      <c r="CL46" s="685"/>
      <c r="CM46" s="685"/>
      <c r="CN46" s="685"/>
      <c r="CO46" s="685"/>
      <c r="CP46" s="685"/>
      <c r="CQ46" s="686"/>
      <c r="CR46" s="687">
        <v>421222</v>
      </c>
      <c r="CS46" s="688"/>
      <c r="CT46" s="688"/>
      <c r="CU46" s="688"/>
      <c r="CV46" s="688"/>
      <c r="CW46" s="688"/>
      <c r="CX46" s="688"/>
      <c r="CY46" s="689"/>
      <c r="CZ46" s="690">
        <v>3.6</v>
      </c>
      <c r="DA46" s="691"/>
      <c r="DB46" s="691"/>
      <c r="DC46" s="692"/>
      <c r="DD46" s="693">
        <v>60405</v>
      </c>
      <c r="DE46" s="688"/>
      <c r="DF46" s="688"/>
      <c r="DG46" s="688"/>
      <c r="DH46" s="688"/>
      <c r="DI46" s="688"/>
      <c r="DJ46" s="688"/>
      <c r="DK46" s="689"/>
      <c r="DL46" s="694"/>
      <c r="DM46" s="695"/>
      <c r="DN46" s="695"/>
      <c r="DO46" s="695"/>
      <c r="DP46" s="695"/>
      <c r="DQ46" s="695"/>
      <c r="DR46" s="695"/>
      <c r="DS46" s="695"/>
      <c r="DT46" s="695"/>
      <c r="DU46" s="695"/>
      <c r="DV46" s="696"/>
      <c r="DW46" s="697"/>
      <c r="DX46" s="698"/>
      <c r="DY46" s="698"/>
      <c r="DZ46" s="698"/>
      <c r="EA46" s="698"/>
      <c r="EB46" s="698"/>
      <c r="EC46" s="699"/>
    </row>
    <row r="47" spans="2:133" ht="11.25" customHeight="1" x14ac:dyDescent="0.15">
      <c r="B47" s="238" t="s">
        <v>357</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02"/>
      <c r="CE47" s="703"/>
      <c r="CF47" s="684" t="s">
        <v>358</v>
      </c>
      <c r="CG47" s="685"/>
      <c r="CH47" s="685"/>
      <c r="CI47" s="685"/>
      <c r="CJ47" s="685"/>
      <c r="CK47" s="685"/>
      <c r="CL47" s="685"/>
      <c r="CM47" s="685"/>
      <c r="CN47" s="685"/>
      <c r="CO47" s="685"/>
      <c r="CP47" s="685"/>
      <c r="CQ47" s="686"/>
      <c r="CR47" s="687">
        <v>17243</v>
      </c>
      <c r="CS47" s="706"/>
      <c r="CT47" s="706"/>
      <c r="CU47" s="706"/>
      <c r="CV47" s="706"/>
      <c r="CW47" s="706"/>
      <c r="CX47" s="706"/>
      <c r="CY47" s="707"/>
      <c r="CZ47" s="690">
        <v>0.1</v>
      </c>
      <c r="DA47" s="708"/>
      <c r="DB47" s="708"/>
      <c r="DC47" s="709"/>
      <c r="DD47" s="693">
        <v>2795</v>
      </c>
      <c r="DE47" s="706"/>
      <c r="DF47" s="706"/>
      <c r="DG47" s="706"/>
      <c r="DH47" s="706"/>
      <c r="DI47" s="706"/>
      <c r="DJ47" s="706"/>
      <c r="DK47" s="707"/>
      <c r="DL47" s="694"/>
      <c r="DM47" s="695"/>
      <c r="DN47" s="695"/>
      <c r="DO47" s="695"/>
      <c r="DP47" s="695"/>
      <c r="DQ47" s="695"/>
      <c r="DR47" s="695"/>
      <c r="DS47" s="695"/>
      <c r="DT47" s="695"/>
      <c r="DU47" s="695"/>
      <c r="DV47" s="696"/>
      <c r="DW47" s="697"/>
      <c r="DX47" s="698"/>
      <c r="DY47" s="698"/>
      <c r="DZ47" s="698"/>
      <c r="EA47" s="698"/>
      <c r="EB47" s="698"/>
      <c r="EC47" s="699"/>
    </row>
    <row r="48" spans="2:133" x14ac:dyDescent="0.15">
      <c r="B48" s="239" t="s">
        <v>359</v>
      </c>
      <c r="CD48" s="704"/>
      <c r="CE48" s="705"/>
      <c r="CF48" s="684" t="s">
        <v>360</v>
      </c>
      <c r="CG48" s="685"/>
      <c r="CH48" s="685"/>
      <c r="CI48" s="685"/>
      <c r="CJ48" s="685"/>
      <c r="CK48" s="685"/>
      <c r="CL48" s="685"/>
      <c r="CM48" s="685"/>
      <c r="CN48" s="685"/>
      <c r="CO48" s="685"/>
      <c r="CP48" s="685"/>
      <c r="CQ48" s="686"/>
      <c r="CR48" s="687" t="s">
        <v>231</v>
      </c>
      <c r="CS48" s="688"/>
      <c r="CT48" s="688"/>
      <c r="CU48" s="688"/>
      <c r="CV48" s="688"/>
      <c r="CW48" s="688"/>
      <c r="CX48" s="688"/>
      <c r="CY48" s="689"/>
      <c r="CZ48" s="690" t="s">
        <v>129</v>
      </c>
      <c r="DA48" s="691"/>
      <c r="DB48" s="691"/>
      <c r="DC48" s="692"/>
      <c r="DD48" s="693" t="s">
        <v>129</v>
      </c>
      <c r="DE48" s="688"/>
      <c r="DF48" s="688"/>
      <c r="DG48" s="688"/>
      <c r="DH48" s="688"/>
      <c r="DI48" s="688"/>
      <c r="DJ48" s="688"/>
      <c r="DK48" s="689"/>
      <c r="DL48" s="694"/>
      <c r="DM48" s="695"/>
      <c r="DN48" s="695"/>
      <c r="DO48" s="695"/>
      <c r="DP48" s="695"/>
      <c r="DQ48" s="695"/>
      <c r="DR48" s="695"/>
      <c r="DS48" s="695"/>
      <c r="DT48" s="695"/>
      <c r="DU48" s="695"/>
      <c r="DV48" s="696"/>
      <c r="DW48" s="697"/>
      <c r="DX48" s="698"/>
      <c r="DY48" s="698"/>
      <c r="DZ48" s="698"/>
      <c r="EA48" s="698"/>
      <c r="EB48" s="698"/>
      <c r="EC48" s="699"/>
    </row>
    <row r="49" spans="82:133" ht="11.25" customHeight="1" x14ac:dyDescent="0.15">
      <c r="CD49" s="668" t="s">
        <v>361</v>
      </c>
      <c r="CE49" s="669"/>
      <c r="CF49" s="669"/>
      <c r="CG49" s="669"/>
      <c r="CH49" s="669"/>
      <c r="CI49" s="669"/>
      <c r="CJ49" s="669"/>
      <c r="CK49" s="669"/>
      <c r="CL49" s="669"/>
      <c r="CM49" s="669"/>
      <c r="CN49" s="669"/>
      <c r="CO49" s="669"/>
      <c r="CP49" s="669"/>
      <c r="CQ49" s="670"/>
      <c r="CR49" s="671">
        <v>11725376</v>
      </c>
      <c r="CS49" s="672"/>
      <c r="CT49" s="672"/>
      <c r="CU49" s="672"/>
      <c r="CV49" s="672"/>
      <c r="CW49" s="672"/>
      <c r="CX49" s="672"/>
      <c r="CY49" s="673"/>
      <c r="CZ49" s="674">
        <v>100</v>
      </c>
      <c r="DA49" s="675"/>
      <c r="DB49" s="675"/>
      <c r="DC49" s="676"/>
      <c r="DD49" s="677">
        <v>7508165</v>
      </c>
      <c r="DE49" s="672"/>
      <c r="DF49" s="672"/>
      <c r="DG49" s="672"/>
      <c r="DH49" s="672"/>
      <c r="DI49" s="672"/>
      <c r="DJ49" s="672"/>
      <c r="DK49" s="673"/>
      <c r="DL49" s="678"/>
      <c r="DM49" s="679"/>
      <c r="DN49" s="679"/>
      <c r="DO49" s="679"/>
      <c r="DP49" s="679"/>
      <c r="DQ49" s="679"/>
      <c r="DR49" s="679"/>
      <c r="DS49" s="679"/>
      <c r="DT49" s="679"/>
      <c r="DU49" s="679"/>
      <c r="DV49" s="680"/>
      <c r="DW49" s="681"/>
      <c r="DX49" s="682"/>
      <c r="DY49" s="682"/>
      <c r="DZ49" s="682"/>
      <c r="EA49" s="682"/>
      <c r="EB49" s="682"/>
      <c r="EC49" s="683"/>
    </row>
  </sheetData>
  <sheetProtection algorithmName="SHA-512" hashValue="vHR3VkQ7SyzIrMi13mJLynk/9CVCrrX+XW5yHDB3sj+a0XzrODOW4cQAc09CkZzBp5AFlmQLB7zVuccurlJYZg==" saltValue="0qW1g2MD5ap+ijK6qUmpR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zoomScale="70" zoomScaleNormal="25" zoomScaleSheetLayoutView="70" workbookViewId="0">
      <selection activeCell="AA33" sqref="AA33:AE33"/>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362</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12" t="s">
        <v>363</v>
      </c>
      <c r="DK2" s="1213"/>
      <c r="DL2" s="1213"/>
      <c r="DM2" s="1213"/>
      <c r="DN2" s="1213"/>
      <c r="DO2" s="1214"/>
      <c r="DP2" s="248"/>
      <c r="DQ2" s="1212" t="s">
        <v>364</v>
      </c>
      <c r="DR2" s="1213"/>
      <c r="DS2" s="1213"/>
      <c r="DT2" s="1213"/>
      <c r="DU2" s="1213"/>
      <c r="DV2" s="1213"/>
      <c r="DW2" s="1213"/>
      <c r="DX2" s="1213"/>
      <c r="DY2" s="1213"/>
      <c r="DZ2" s="1214"/>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65" t="s">
        <v>365</v>
      </c>
      <c r="B4" s="1165"/>
      <c r="C4" s="1165"/>
      <c r="D4" s="1165"/>
      <c r="E4" s="1165"/>
      <c r="F4" s="1165"/>
      <c r="G4" s="1165"/>
      <c r="H4" s="1165"/>
      <c r="I4" s="1165"/>
      <c r="J4" s="1165"/>
      <c r="K4" s="1165"/>
      <c r="L4" s="1165"/>
      <c r="M4" s="1165"/>
      <c r="N4" s="1165"/>
      <c r="O4" s="1165"/>
      <c r="P4" s="1165"/>
      <c r="Q4" s="1165"/>
      <c r="R4" s="1165"/>
      <c r="S4" s="1165"/>
      <c r="T4" s="1165"/>
      <c r="U4" s="1165"/>
      <c r="V4" s="1165"/>
      <c r="W4" s="1165"/>
      <c r="X4" s="1165"/>
      <c r="Y4" s="1165"/>
      <c r="Z4" s="1165"/>
      <c r="AA4" s="1165"/>
      <c r="AB4" s="1165"/>
      <c r="AC4" s="1165"/>
      <c r="AD4" s="1165"/>
      <c r="AE4" s="1165"/>
      <c r="AF4" s="1165"/>
      <c r="AG4" s="1165"/>
      <c r="AH4" s="1165"/>
      <c r="AI4" s="1165"/>
      <c r="AJ4" s="1165"/>
      <c r="AK4" s="1165"/>
      <c r="AL4" s="1165"/>
      <c r="AM4" s="1165"/>
      <c r="AN4" s="1165"/>
      <c r="AO4" s="1165"/>
      <c r="AP4" s="1165"/>
      <c r="AQ4" s="1165"/>
      <c r="AR4" s="1165"/>
      <c r="AS4" s="1165"/>
      <c r="AT4" s="1165"/>
      <c r="AU4" s="1165"/>
      <c r="AV4" s="1165"/>
      <c r="AW4" s="1165"/>
      <c r="AX4" s="1165"/>
      <c r="AY4" s="1165"/>
      <c r="AZ4" s="251"/>
      <c r="BA4" s="251"/>
      <c r="BB4" s="251"/>
      <c r="BC4" s="251"/>
      <c r="BD4" s="251"/>
      <c r="BE4" s="252"/>
      <c r="BF4" s="252"/>
      <c r="BG4" s="252"/>
      <c r="BH4" s="252"/>
      <c r="BI4" s="252"/>
      <c r="BJ4" s="252"/>
      <c r="BK4" s="252"/>
      <c r="BL4" s="252"/>
      <c r="BM4" s="252"/>
      <c r="BN4" s="252"/>
      <c r="BO4" s="252"/>
      <c r="BP4" s="252"/>
      <c r="BQ4" s="251" t="s">
        <v>366</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97" t="s">
        <v>367</v>
      </c>
      <c r="B5" s="1098"/>
      <c r="C5" s="1098"/>
      <c r="D5" s="1098"/>
      <c r="E5" s="1098"/>
      <c r="F5" s="1098"/>
      <c r="G5" s="1098"/>
      <c r="H5" s="1098"/>
      <c r="I5" s="1098"/>
      <c r="J5" s="1098"/>
      <c r="K5" s="1098"/>
      <c r="L5" s="1098"/>
      <c r="M5" s="1098"/>
      <c r="N5" s="1098"/>
      <c r="O5" s="1098"/>
      <c r="P5" s="1099"/>
      <c r="Q5" s="1103" t="s">
        <v>368</v>
      </c>
      <c r="R5" s="1104"/>
      <c r="S5" s="1104"/>
      <c r="T5" s="1104"/>
      <c r="U5" s="1105"/>
      <c r="V5" s="1103" t="s">
        <v>369</v>
      </c>
      <c r="W5" s="1104"/>
      <c r="X5" s="1104"/>
      <c r="Y5" s="1104"/>
      <c r="Z5" s="1105"/>
      <c r="AA5" s="1103" t="s">
        <v>370</v>
      </c>
      <c r="AB5" s="1104"/>
      <c r="AC5" s="1104"/>
      <c r="AD5" s="1104"/>
      <c r="AE5" s="1104"/>
      <c r="AF5" s="1215" t="s">
        <v>371</v>
      </c>
      <c r="AG5" s="1104"/>
      <c r="AH5" s="1104"/>
      <c r="AI5" s="1104"/>
      <c r="AJ5" s="1119"/>
      <c r="AK5" s="1104" t="s">
        <v>372</v>
      </c>
      <c r="AL5" s="1104"/>
      <c r="AM5" s="1104"/>
      <c r="AN5" s="1104"/>
      <c r="AO5" s="1105"/>
      <c r="AP5" s="1103" t="s">
        <v>373</v>
      </c>
      <c r="AQ5" s="1104"/>
      <c r="AR5" s="1104"/>
      <c r="AS5" s="1104"/>
      <c r="AT5" s="1105"/>
      <c r="AU5" s="1103" t="s">
        <v>374</v>
      </c>
      <c r="AV5" s="1104"/>
      <c r="AW5" s="1104"/>
      <c r="AX5" s="1104"/>
      <c r="AY5" s="1119"/>
      <c r="AZ5" s="255"/>
      <c r="BA5" s="255"/>
      <c r="BB5" s="255"/>
      <c r="BC5" s="255"/>
      <c r="BD5" s="255"/>
      <c r="BE5" s="256"/>
      <c r="BF5" s="256"/>
      <c r="BG5" s="256"/>
      <c r="BH5" s="256"/>
      <c r="BI5" s="256"/>
      <c r="BJ5" s="256"/>
      <c r="BK5" s="256"/>
      <c r="BL5" s="256"/>
      <c r="BM5" s="256"/>
      <c r="BN5" s="256"/>
      <c r="BO5" s="256"/>
      <c r="BP5" s="256"/>
      <c r="BQ5" s="1097" t="s">
        <v>375</v>
      </c>
      <c r="BR5" s="1098"/>
      <c r="BS5" s="1098"/>
      <c r="BT5" s="1098"/>
      <c r="BU5" s="1098"/>
      <c r="BV5" s="1098"/>
      <c r="BW5" s="1098"/>
      <c r="BX5" s="1098"/>
      <c r="BY5" s="1098"/>
      <c r="BZ5" s="1098"/>
      <c r="CA5" s="1098"/>
      <c r="CB5" s="1098"/>
      <c r="CC5" s="1098"/>
      <c r="CD5" s="1098"/>
      <c r="CE5" s="1098"/>
      <c r="CF5" s="1098"/>
      <c r="CG5" s="1099"/>
      <c r="CH5" s="1103" t="s">
        <v>376</v>
      </c>
      <c r="CI5" s="1104"/>
      <c r="CJ5" s="1104"/>
      <c r="CK5" s="1104"/>
      <c r="CL5" s="1105"/>
      <c r="CM5" s="1103" t="s">
        <v>377</v>
      </c>
      <c r="CN5" s="1104"/>
      <c r="CO5" s="1104"/>
      <c r="CP5" s="1104"/>
      <c r="CQ5" s="1105"/>
      <c r="CR5" s="1103" t="s">
        <v>378</v>
      </c>
      <c r="CS5" s="1104"/>
      <c r="CT5" s="1104"/>
      <c r="CU5" s="1104"/>
      <c r="CV5" s="1105"/>
      <c r="CW5" s="1103" t="s">
        <v>379</v>
      </c>
      <c r="CX5" s="1104"/>
      <c r="CY5" s="1104"/>
      <c r="CZ5" s="1104"/>
      <c r="DA5" s="1105"/>
      <c r="DB5" s="1103" t="s">
        <v>380</v>
      </c>
      <c r="DC5" s="1104"/>
      <c r="DD5" s="1104"/>
      <c r="DE5" s="1104"/>
      <c r="DF5" s="1105"/>
      <c r="DG5" s="1200" t="s">
        <v>381</v>
      </c>
      <c r="DH5" s="1201"/>
      <c r="DI5" s="1201"/>
      <c r="DJ5" s="1201"/>
      <c r="DK5" s="1202"/>
      <c r="DL5" s="1200" t="s">
        <v>382</v>
      </c>
      <c r="DM5" s="1201"/>
      <c r="DN5" s="1201"/>
      <c r="DO5" s="1201"/>
      <c r="DP5" s="1202"/>
      <c r="DQ5" s="1103" t="s">
        <v>383</v>
      </c>
      <c r="DR5" s="1104"/>
      <c r="DS5" s="1104"/>
      <c r="DT5" s="1104"/>
      <c r="DU5" s="1105"/>
      <c r="DV5" s="1103" t="s">
        <v>374</v>
      </c>
      <c r="DW5" s="1104"/>
      <c r="DX5" s="1104"/>
      <c r="DY5" s="1104"/>
      <c r="DZ5" s="1119"/>
      <c r="EA5" s="253"/>
    </row>
    <row r="6" spans="1:131" s="254" customFormat="1" ht="26.25" customHeight="1" thickBot="1" x14ac:dyDescent="0.2">
      <c r="A6" s="1100"/>
      <c r="B6" s="1101"/>
      <c r="C6" s="1101"/>
      <c r="D6" s="1101"/>
      <c r="E6" s="1101"/>
      <c r="F6" s="1101"/>
      <c r="G6" s="1101"/>
      <c r="H6" s="1101"/>
      <c r="I6" s="1101"/>
      <c r="J6" s="1101"/>
      <c r="K6" s="1101"/>
      <c r="L6" s="1101"/>
      <c r="M6" s="1101"/>
      <c r="N6" s="1101"/>
      <c r="O6" s="1101"/>
      <c r="P6" s="1102"/>
      <c r="Q6" s="1106"/>
      <c r="R6" s="1107"/>
      <c r="S6" s="1107"/>
      <c r="T6" s="1107"/>
      <c r="U6" s="1108"/>
      <c r="V6" s="1106"/>
      <c r="W6" s="1107"/>
      <c r="X6" s="1107"/>
      <c r="Y6" s="1107"/>
      <c r="Z6" s="1108"/>
      <c r="AA6" s="1106"/>
      <c r="AB6" s="1107"/>
      <c r="AC6" s="1107"/>
      <c r="AD6" s="1107"/>
      <c r="AE6" s="1107"/>
      <c r="AF6" s="1216"/>
      <c r="AG6" s="1107"/>
      <c r="AH6" s="1107"/>
      <c r="AI6" s="1107"/>
      <c r="AJ6" s="1120"/>
      <c r="AK6" s="1107"/>
      <c r="AL6" s="1107"/>
      <c r="AM6" s="1107"/>
      <c r="AN6" s="1107"/>
      <c r="AO6" s="1108"/>
      <c r="AP6" s="1106"/>
      <c r="AQ6" s="1107"/>
      <c r="AR6" s="1107"/>
      <c r="AS6" s="1107"/>
      <c r="AT6" s="1108"/>
      <c r="AU6" s="1106"/>
      <c r="AV6" s="1107"/>
      <c r="AW6" s="1107"/>
      <c r="AX6" s="1107"/>
      <c r="AY6" s="1120"/>
      <c r="AZ6" s="251"/>
      <c r="BA6" s="251"/>
      <c r="BB6" s="251"/>
      <c r="BC6" s="251"/>
      <c r="BD6" s="251"/>
      <c r="BE6" s="252"/>
      <c r="BF6" s="252"/>
      <c r="BG6" s="252"/>
      <c r="BH6" s="252"/>
      <c r="BI6" s="252"/>
      <c r="BJ6" s="252"/>
      <c r="BK6" s="252"/>
      <c r="BL6" s="252"/>
      <c r="BM6" s="252"/>
      <c r="BN6" s="252"/>
      <c r="BO6" s="252"/>
      <c r="BP6" s="252"/>
      <c r="BQ6" s="1100"/>
      <c r="BR6" s="1101"/>
      <c r="BS6" s="1101"/>
      <c r="BT6" s="1101"/>
      <c r="BU6" s="1101"/>
      <c r="BV6" s="1101"/>
      <c r="BW6" s="1101"/>
      <c r="BX6" s="1101"/>
      <c r="BY6" s="1101"/>
      <c r="BZ6" s="1101"/>
      <c r="CA6" s="1101"/>
      <c r="CB6" s="1101"/>
      <c r="CC6" s="1101"/>
      <c r="CD6" s="1101"/>
      <c r="CE6" s="1101"/>
      <c r="CF6" s="1101"/>
      <c r="CG6" s="1102"/>
      <c r="CH6" s="1106"/>
      <c r="CI6" s="1107"/>
      <c r="CJ6" s="1107"/>
      <c r="CK6" s="1107"/>
      <c r="CL6" s="1108"/>
      <c r="CM6" s="1106"/>
      <c r="CN6" s="1107"/>
      <c r="CO6" s="1107"/>
      <c r="CP6" s="1107"/>
      <c r="CQ6" s="1108"/>
      <c r="CR6" s="1106"/>
      <c r="CS6" s="1107"/>
      <c r="CT6" s="1107"/>
      <c r="CU6" s="1107"/>
      <c r="CV6" s="1108"/>
      <c r="CW6" s="1106"/>
      <c r="CX6" s="1107"/>
      <c r="CY6" s="1107"/>
      <c r="CZ6" s="1107"/>
      <c r="DA6" s="1108"/>
      <c r="DB6" s="1106"/>
      <c r="DC6" s="1107"/>
      <c r="DD6" s="1107"/>
      <c r="DE6" s="1107"/>
      <c r="DF6" s="1108"/>
      <c r="DG6" s="1203"/>
      <c r="DH6" s="1204"/>
      <c r="DI6" s="1204"/>
      <c r="DJ6" s="1204"/>
      <c r="DK6" s="1205"/>
      <c r="DL6" s="1203"/>
      <c r="DM6" s="1204"/>
      <c r="DN6" s="1204"/>
      <c r="DO6" s="1204"/>
      <c r="DP6" s="1205"/>
      <c r="DQ6" s="1106"/>
      <c r="DR6" s="1107"/>
      <c r="DS6" s="1107"/>
      <c r="DT6" s="1107"/>
      <c r="DU6" s="1108"/>
      <c r="DV6" s="1106"/>
      <c r="DW6" s="1107"/>
      <c r="DX6" s="1107"/>
      <c r="DY6" s="1107"/>
      <c r="DZ6" s="1120"/>
      <c r="EA6" s="253"/>
    </row>
    <row r="7" spans="1:131" s="254" customFormat="1" ht="26.25" customHeight="1" thickTop="1" x14ac:dyDescent="0.15">
      <c r="A7" s="257">
        <v>1</v>
      </c>
      <c r="B7" s="1152" t="s">
        <v>384</v>
      </c>
      <c r="C7" s="1153"/>
      <c r="D7" s="1153"/>
      <c r="E7" s="1153"/>
      <c r="F7" s="1153"/>
      <c r="G7" s="1153"/>
      <c r="H7" s="1153"/>
      <c r="I7" s="1153"/>
      <c r="J7" s="1153"/>
      <c r="K7" s="1153"/>
      <c r="L7" s="1153"/>
      <c r="M7" s="1153"/>
      <c r="N7" s="1153"/>
      <c r="O7" s="1153"/>
      <c r="P7" s="1154"/>
      <c r="Q7" s="1206">
        <v>12078</v>
      </c>
      <c r="R7" s="1207"/>
      <c r="S7" s="1207"/>
      <c r="T7" s="1207"/>
      <c r="U7" s="1207"/>
      <c r="V7" s="1207">
        <v>11730</v>
      </c>
      <c r="W7" s="1207"/>
      <c r="X7" s="1207"/>
      <c r="Y7" s="1207"/>
      <c r="Z7" s="1207"/>
      <c r="AA7" s="1207">
        <v>348</v>
      </c>
      <c r="AB7" s="1207"/>
      <c r="AC7" s="1207"/>
      <c r="AD7" s="1207"/>
      <c r="AE7" s="1208"/>
      <c r="AF7" s="1209">
        <v>347</v>
      </c>
      <c r="AG7" s="1210"/>
      <c r="AH7" s="1210"/>
      <c r="AI7" s="1210"/>
      <c r="AJ7" s="1211"/>
      <c r="AK7" s="1193"/>
      <c r="AL7" s="1194"/>
      <c r="AM7" s="1194"/>
      <c r="AN7" s="1194"/>
      <c r="AO7" s="1194"/>
      <c r="AP7" s="1194">
        <v>12160</v>
      </c>
      <c r="AQ7" s="1194"/>
      <c r="AR7" s="1194"/>
      <c r="AS7" s="1194"/>
      <c r="AT7" s="1194"/>
      <c r="AU7" s="1195"/>
      <c r="AV7" s="1195"/>
      <c r="AW7" s="1195"/>
      <c r="AX7" s="1195"/>
      <c r="AY7" s="1196"/>
      <c r="AZ7" s="251"/>
      <c r="BA7" s="251"/>
      <c r="BB7" s="251"/>
      <c r="BC7" s="251"/>
      <c r="BD7" s="251"/>
      <c r="BE7" s="252"/>
      <c r="BF7" s="252"/>
      <c r="BG7" s="252"/>
      <c r="BH7" s="252"/>
      <c r="BI7" s="252"/>
      <c r="BJ7" s="252"/>
      <c r="BK7" s="252"/>
      <c r="BL7" s="252"/>
      <c r="BM7" s="252"/>
      <c r="BN7" s="252"/>
      <c r="BO7" s="252"/>
      <c r="BP7" s="252"/>
      <c r="BQ7" s="258">
        <v>1</v>
      </c>
      <c r="BR7" s="259"/>
      <c r="BS7" s="1197" t="s">
        <v>575</v>
      </c>
      <c r="BT7" s="1198"/>
      <c r="BU7" s="1198"/>
      <c r="BV7" s="1198"/>
      <c r="BW7" s="1198"/>
      <c r="BX7" s="1198"/>
      <c r="BY7" s="1198"/>
      <c r="BZ7" s="1198"/>
      <c r="CA7" s="1198"/>
      <c r="CB7" s="1198"/>
      <c r="CC7" s="1198"/>
      <c r="CD7" s="1198"/>
      <c r="CE7" s="1198"/>
      <c r="CF7" s="1198"/>
      <c r="CG7" s="1199"/>
      <c r="CH7" s="1190">
        <v>17</v>
      </c>
      <c r="CI7" s="1191"/>
      <c r="CJ7" s="1191"/>
      <c r="CK7" s="1191"/>
      <c r="CL7" s="1192"/>
      <c r="CM7" s="1190">
        <v>1507</v>
      </c>
      <c r="CN7" s="1191"/>
      <c r="CO7" s="1191"/>
      <c r="CP7" s="1191"/>
      <c r="CQ7" s="1192"/>
      <c r="CR7" s="1190">
        <v>1</v>
      </c>
      <c r="CS7" s="1191"/>
      <c r="CT7" s="1191"/>
      <c r="CU7" s="1191"/>
      <c r="CV7" s="1192"/>
      <c r="CW7" s="1190">
        <v>11</v>
      </c>
      <c r="CX7" s="1191"/>
      <c r="CY7" s="1191"/>
      <c r="CZ7" s="1191"/>
      <c r="DA7" s="1192"/>
      <c r="DB7" s="1190" t="s">
        <v>574</v>
      </c>
      <c r="DC7" s="1191"/>
      <c r="DD7" s="1191"/>
      <c r="DE7" s="1191"/>
      <c r="DF7" s="1192"/>
      <c r="DG7" s="1190" t="s">
        <v>574</v>
      </c>
      <c r="DH7" s="1191"/>
      <c r="DI7" s="1191"/>
      <c r="DJ7" s="1191"/>
      <c r="DK7" s="1192"/>
      <c r="DL7" s="1190">
        <v>120</v>
      </c>
      <c r="DM7" s="1191"/>
      <c r="DN7" s="1191"/>
      <c r="DO7" s="1191"/>
      <c r="DP7" s="1192"/>
      <c r="DQ7" s="1190">
        <v>12</v>
      </c>
      <c r="DR7" s="1191"/>
      <c r="DS7" s="1191"/>
      <c r="DT7" s="1191"/>
      <c r="DU7" s="1192"/>
      <c r="DV7" s="1217"/>
      <c r="DW7" s="1218"/>
      <c r="DX7" s="1218"/>
      <c r="DY7" s="1218"/>
      <c r="DZ7" s="1219"/>
      <c r="EA7" s="253"/>
    </row>
    <row r="8" spans="1:131" s="254" customFormat="1" ht="26.25" customHeight="1" x14ac:dyDescent="0.15">
      <c r="A8" s="260">
        <v>2</v>
      </c>
      <c r="B8" s="1139"/>
      <c r="C8" s="1140"/>
      <c r="D8" s="1140"/>
      <c r="E8" s="1140"/>
      <c r="F8" s="1140"/>
      <c r="G8" s="1140"/>
      <c r="H8" s="1140"/>
      <c r="I8" s="1140"/>
      <c r="J8" s="1140"/>
      <c r="K8" s="1140"/>
      <c r="L8" s="1140"/>
      <c r="M8" s="1140"/>
      <c r="N8" s="1140"/>
      <c r="O8" s="1140"/>
      <c r="P8" s="1141"/>
      <c r="Q8" s="1145"/>
      <c r="R8" s="1146"/>
      <c r="S8" s="1146"/>
      <c r="T8" s="1146"/>
      <c r="U8" s="1146"/>
      <c r="V8" s="1146"/>
      <c r="W8" s="1146"/>
      <c r="X8" s="1146"/>
      <c r="Y8" s="1146"/>
      <c r="Z8" s="1146"/>
      <c r="AA8" s="1146"/>
      <c r="AB8" s="1146"/>
      <c r="AC8" s="1146"/>
      <c r="AD8" s="1146"/>
      <c r="AE8" s="1147"/>
      <c r="AF8" s="1121"/>
      <c r="AG8" s="1122"/>
      <c r="AH8" s="1122"/>
      <c r="AI8" s="1122"/>
      <c r="AJ8" s="1123"/>
      <c r="AK8" s="1188"/>
      <c r="AL8" s="1189"/>
      <c r="AM8" s="1189"/>
      <c r="AN8" s="1189"/>
      <c r="AO8" s="1189"/>
      <c r="AP8" s="1189"/>
      <c r="AQ8" s="1189"/>
      <c r="AR8" s="1189"/>
      <c r="AS8" s="1189"/>
      <c r="AT8" s="1189"/>
      <c r="AU8" s="1186"/>
      <c r="AV8" s="1186"/>
      <c r="AW8" s="1186"/>
      <c r="AX8" s="1186"/>
      <c r="AY8" s="1187"/>
      <c r="AZ8" s="251"/>
      <c r="BA8" s="251"/>
      <c r="BB8" s="251"/>
      <c r="BC8" s="251"/>
      <c r="BD8" s="251"/>
      <c r="BE8" s="252"/>
      <c r="BF8" s="252"/>
      <c r="BG8" s="252"/>
      <c r="BH8" s="252"/>
      <c r="BI8" s="252"/>
      <c r="BJ8" s="252"/>
      <c r="BK8" s="252"/>
      <c r="BL8" s="252"/>
      <c r="BM8" s="252"/>
      <c r="BN8" s="252"/>
      <c r="BO8" s="252"/>
      <c r="BP8" s="252"/>
      <c r="BQ8" s="261">
        <v>2</v>
      </c>
      <c r="BR8" s="262"/>
      <c r="BS8" s="1116" t="s">
        <v>576</v>
      </c>
      <c r="BT8" s="1117"/>
      <c r="BU8" s="1117"/>
      <c r="BV8" s="1117"/>
      <c r="BW8" s="1117"/>
      <c r="BX8" s="1117"/>
      <c r="BY8" s="1117"/>
      <c r="BZ8" s="1117"/>
      <c r="CA8" s="1117"/>
      <c r="CB8" s="1117"/>
      <c r="CC8" s="1117"/>
      <c r="CD8" s="1117"/>
      <c r="CE8" s="1117"/>
      <c r="CF8" s="1117"/>
      <c r="CG8" s="1118"/>
      <c r="CH8" s="1091">
        <v>-3</v>
      </c>
      <c r="CI8" s="1092"/>
      <c r="CJ8" s="1092"/>
      <c r="CK8" s="1092"/>
      <c r="CL8" s="1093"/>
      <c r="CM8" s="1091">
        <v>87</v>
      </c>
      <c r="CN8" s="1092"/>
      <c r="CO8" s="1092"/>
      <c r="CP8" s="1092"/>
      <c r="CQ8" s="1093"/>
      <c r="CR8" s="1091">
        <v>20</v>
      </c>
      <c r="CS8" s="1092"/>
      <c r="CT8" s="1092"/>
      <c r="CU8" s="1092"/>
      <c r="CV8" s="1093"/>
      <c r="CW8" s="1091">
        <v>7</v>
      </c>
      <c r="CX8" s="1092"/>
      <c r="CY8" s="1092"/>
      <c r="CZ8" s="1092"/>
      <c r="DA8" s="1093"/>
      <c r="DB8" s="1091" t="s">
        <v>577</v>
      </c>
      <c r="DC8" s="1092"/>
      <c r="DD8" s="1092"/>
      <c r="DE8" s="1092"/>
      <c r="DF8" s="1093"/>
      <c r="DG8" s="1091" t="s">
        <v>574</v>
      </c>
      <c r="DH8" s="1092"/>
      <c r="DI8" s="1092"/>
      <c r="DJ8" s="1092"/>
      <c r="DK8" s="1093"/>
      <c r="DL8" s="1091" t="s">
        <v>574</v>
      </c>
      <c r="DM8" s="1092"/>
      <c r="DN8" s="1092"/>
      <c r="DO8" s="1092"/>
      <c r="DP8" s="1093"/>
      <c r="DQ8" s="1091" t="s">
        <v>574</v>
      </c>
      <c r="DR8" s="1092"/>
      <c r="DS8" s="1092"/>
      <c r="DT8" s="1092"/>
      <c r="DU8" s="1093"/>
      <c r="DV8" s="1094"/>
      <c r="DW8" s="1095"/>
      <c r="DX8" s="1095"/>
      <c r="DY8" s="1095"/>
      <c r="DZ8" s="1096"/>
      <c r="EA8" s="253"/>
    </row>
    <row r="9" spans="1:131" s="254" customFormat="1" ht="26.25" customHeight="1" x14ac:dyDescent="0.15">
      <c r="A9" s="260">
        <v>3</v>
      </c>
      <c r="B9" s="1139"/>
      <c r="C9" s="1140"/>
      <c r="D9" s="1140"/>
      <c r="E9" s="1140"/>
      <c r="F9" s="1140"/>
      <c r="G9" s="1140"/>
      <c r="H9" s="1140"/>
      <c r="I9" s="1140"/>
      <c r="J9" s="1140"/>
      <c r="K9" s="1140"/>
      <c r="L9" s="1140"/>
      <c r="M9" s="1140"/>
      <c r="N9" s="1140"/>
      <c r="O9" s="1140"/>
      <c r="P9" s="1141"/>
      <c r="Q9" s="1145"/>
      <c r="R9" s="1146"/>
      <c r="S9" s="1146"/>
      <c r="T9" s="1146"/>
      <c r="U9" s="1146"/>
      <c r="V9" s="1146"/>
      <c r="W9" s="1146"/>
      <c r="X9" s="1146"/>
      <c r="Y9" s="1146"/>
      <c r="Z9" s="1146"/>
      <c r="AA9" s="1146"/>
      <c r="AB9" s="1146"/>
      <c r="AC9" s="1146"/>
      <c r="AD9" s="1146"/>
      <c r="AE9" s="1147"/>
      <c r="AF9" s="1121"/>
      <c r="AG9" s="1122"/>
      <c r="AH9" s="1122"/>
      <c r="AI9" s="1122"/>
      <c r="AJ9" s="1123"/>
      <c r="AK9" s="1188"/>
      <c r="AL9" s="1189"/>
      <c r="AM9" s="1189"/>
      <c r="AN9" s="1189"/>
      <c r="AO9" s="1189"/>
      <c r="AP9" s="1189"/>
      <c r="AQ9" s="1189"/>
      <c r="AR9" s="1189"/>
      <c r="AS9" s="1189"/>
      <c r="AT9" s="1189"/>
      <c r="AU9" s="1186"/>
      <c r="AV9" s="1186"/>
      <c r="AW9" s="1186"/>
      <c r="AX9" s="1186"/>
      <c r="AY9" s="1187"/>
      <c r="AZ9" s="251"/>
      <c r="BA9" s="251"/>
      <c r="BB9" s="251"/>
      <c r="BC9" s="251"/>
      <c r="BD9" s="251"/>
      <c r="BE9" s="252"/>
      <c r="BF9" s="252"/>
      <c r="BG9" s="252"/>
      <c r="BH9" s="252"/>
      <c r="BI9" s="252"/>
      <c r="BJ9" s="252"/>
      <c r="BK9" s="252"/>
      <c r="BL9" s="252"/>
      <c r="BM9" s="252"/>
      <c r="BN9" s="252"/>
      <c r="BO9" s="252"/>
      <c r="BP9" s="252"/>
      <c r="BQ9" s="261">
        <v>3</v>
      </c>
      <c r="BR9" s="262"/>
      <c r="BS9" s="1116"/>
      <c r="BT9" s="1117"/>
      <c r="BU9" s="1117"/>
      <c r="BV9" s="1117"/>
      <c r="BW9" s="1117"/>
      <c r="BX9" s="1117"/>
      <c r="BY9" s="1117"/>
      <c r="BZ9" s="1117"/>
      <c r="CA9" s="1117"/>
      <c r="CB9" s="1117"/>
      <c r="CC9" s="1117"/>
      <c r="CD9" s="1117"/>
      <c r="CE9" s="1117"/>
      <c r="CF9" s="1117"/>
      <c r="CG9" s="1118"/>
      <c r="CH9" s="1091"/>
      <c r="CI9" s="1092"/>
      <c r="CJ9" s="1092"/>
      <c r="CK9" s="1092"/>
      <c r="CL9" s="1093"/>
      <c r="CM9" s="1091"/>
      <c r="CN9" s="1092"/>
      <c r="CO9" s="1092"/>
      <c r="CP9" s="1092"/>
      <c r="CQ9" s="1093"/>
      <c r="CR9" s="1091"/>
      <c r="CS9" s="1092"/>
      <c r="CT9" s="1092"/>
      <c r="CU9" s="1092"/>
      <c r="CV9" s="1093"/>
      <c r="CW9" s="1091"/>
      <c r="CX9" s="1092"/>
      <c r="CY9" s="1092"/>
      <c r="CZ9" s="1092"/>
      <c r="DA9" s="1093"/>
      <c r="DB9" s="1091"/>
      <c r="DC9" s="1092"/>
      <c r="DD9" s="1092"/>
      <c r="DE9" s="1092"/>
      <c r="DF9" s="1093"/>
      <c r="DG9" s="1091"/>
      <c r="DH9" s="1092"/>
      <c r="DI9" s="1092"/>
      <c r="DJ9" s="1092"/>
      <c r="DK9" s="1093"/>
      <c r="DL9" s="1091"/>
      <c r="DM9" s="1092"/>
      <c r="DN9" s="1092"/>
      <c r="DO9" s="1092"/>
      <c r="DP9" s="1093"/>
      <c r="DQ9" s="1091"/>
      <c r="DR9" s="1092"/>
      <c r="DS9" s="1092"/>
      <c r="DT9" s="1092"/>
      <c r="DU9" s="1093"/>
      <c r="DV9" s="1094"/>
      <c r="DW9" s="1095"/>
      <c r="DX9" s="1095"/>
      <c r="DY9" s="1095"/>
      <c r="DZ9" s="1096"/>
      <c r="EA9" s="253"/>
    </row>
    <row r="10" spans="1:131" s="254" customFormat="1" ht="26.25" customHeight="1" x14ac:dyDescent="0.15">
      <c r="A10" s="260">
        <v>4</v>
      </c>
      <c r="B10" s="1139"/>
      <c r="C10" s="1140"/>
      <c r="D10" s="1140"/>
      <c r="E10" s="1140"/>
      <c r="F10" s="1140"/>
      <c r="G10" s="1140"/>
      <c r="H10" s="1140"/>
      <c r="I10" s="1140"/>
      <c r="J10" s="1140"/>
      <c r="K10" s="1140"/>
      <c r="L10" s="1140"/>
      <c r="M10" s="1140"/>
      <c r="N10" s="1140"/>
      <c r="O10" s="1140"/>
      <c r="P10" s="1141"/>
      <c r="Q10" s="1145"/>
      <c r="R10" s="1146"/>
      <c r="S10" s="1146"/>
      <c r="T10" s="1146"/>
      <c r="U10" s="1146"/>
      <c r="V10" s="1146"/>
      <c r="W10" s="1146"/>
      <c r="X10" s="1146"/>
      <c r="Y10" s="1146"/>
      <c r="Z10" s="1146"/>
      <c r="AA10" s="1146"/>
      <c r="AB10" s="1146"/>
      <c r="AC10" s="1146"/>
      <c r="AD10" s="1146"/>
      <c r="AE10" s="1147"/>
      <c r="AF10" s="1121"/>
      <c r="AG10" s="1122"/>
      <c r="AH10" s="1122"/>
      <c r="AI10" s="1122"/>
      <c r="AJ10" s="1123"/>
      <c r="AK10" s="1188"/>
      <c r="AL10" s="1189"/>
      <c r="AM10" s="1189"/>
      <c r="AN10" s="1189"/>
      <c r="AO10" s="1189"/>
      <c r="AP10" s="1189"/>
      <c r="AQ10" s="1189"/>
      <c r="AR10" s="1189"/>
      <c r="AS10" s="1189"/>
      <c r="AT10" s="1189"/>
      <c r="AU10" s="1186"/>
      <c r="AV10" s="1186"/>
      <c r="AW10" s="1186"/>
      <c r="AX10" s="1186"/>
      <c r="AY10" s="1187"/>
      <c r="AZ10" s="251"/>
      <c r="BA10" s="251"/>
      <c r="BB10" s="251"/>
      <c r="BC10" s="251"/>
      <c r="BD10" s="251"/>
      <c r="BE10" s="252"/>
      <c r="BF10" s="252"/>
      <c r="BG10" s="252"/>
      <c r="BH10" s="252"/>
      <c r="BI10" s="252"/>
      <c r="BJ10" s="252"/>
      <c r="BK10" s="252"/>
      <c r="BL10" s="252"/>
      <c r="BM10" s="252"/>
      <c r="BN10" s="252"/>
      <c r="BO10" s="252"/>
      <c r="BP10" s="252"/>
      <c r="BQ10" s="261">
        <v>4</v>
      </c>
      <c r="BR10" s="262"/>
      <c r="BS10" s="1116"/>
      <c r="BT10" s="1117"/>
      <c r="BU10" s="1117"/>
      <c r="BV10" s="1117"/>
      <c r="BW10" s="1117"/>
      <c r="BX10" s="1117"/>
      <c r="BY10" s="1117"/>
      <c r="BZ10" s="1117"/>
      <c r="CA10" s="1117"/>
      <c r="CB10" s="1117"/>
      <c r="CC10" s="1117"/>
      <c r="CD10" s="1117"/>
      <c r="CE10" s="1117"/>
      <c r="CF10" s="1117"/>
      <c r="CG10" s="1118"/>
      <c r="CH10" s="1091"/>
      <c r="CI10" s="1092"/>
      <c r="CJ10" s="1092"/>
      <c r="CK10" s="1092"/>
      <c r="CL10" s="1093"/>
      <c r="CM10" s="1091"/>
      <c r="CN10" s="1092"/>
      <c r="CO10" s="1092"/>
      <c r="CP10" s="1092"/>
      <c r="CQ10" s="1093"/>
      <c r="CR10" s="1091"/>
      <c r="CS10" s="1092"/>
      <c r="CT10" s="1092"/>
      <c r="CU10" s="1092"/>
      <c r="CV10" s="1093"/>
      <c r="CW10" s="1091"/>
      <c r="CX10" s="1092"/>
      <c r="CY10" s="1092"/>
      <c r="CZ10" s="1092"/>
      <c r="DA10" s="1093"/>
      <c r="DB10" s="1091"/>
      <c r="DC10" s="1092"/>
      <c r="DD10" s="1092"/>
      <c r="DE10" s="1092"/>
      <c r="DF10" s="1093"/>
      <c r="DG10" s="1091"/>
      <c r="DH10" s="1092"/>
      <c r="DI10" s="1092"/>
      <c r="DJ10" s="1092"/>
      <c r="DK10" s="1093"/>
      <c r="DL10" s="1091"/>
      <c r="DM10" s="1092"/>
      <c r="DN10" s="1092"/>
      <c r="DO10" s="1092"/>
      <c r="DP10" s="1093"/>
      <c r="DQ10" s="1091"/>
      <c r="DR10" s="1092"/>
      <c r="DS10" s="1092"/>
      <c r="DT10" s="1092"/>
      <c r="DU10" s="1093"/>
      <c r="DV10" s="1094"/>
      <c r="DW10" s="1095"/>
      <c r="DX10" s="1095"/>
      <c r="DY10" s="1095"/>
      <c r="DZ10" s="1096"/>
      <c r="EA10" s="253"/>
    </row>
    <row r="11" spans="1:131" s="254" customFormat="1" ht="26.25" customHeight="1" x14ac:dyDescent="0.15">
      <c r="A11" s="260">
        <v>5</v>
      </c>
      <c r="B11" s="1139"/>
      <c r="C11" s="1140"/>
      <c r="D11" s="1140"/>
      <c r="E11" s="1140"/>
      <c r="F11" s="1140"/>
      <c r="G11" s="1140"/>
      <c r="H11" s="1140"/>
      <c r="I11" s="1140"/>
      <c r="J11" s="1140"/>
      <c r="K11" s="1140"/>
      <c r="L11" s="1140"/>
      <c r="M11" s="1140"/>
      <c r="N11" s="1140"/>
      <c r="O11" s="1140"/>
      <c r="P11" s="1141"/>
      <c r="Q11" s="1145"/>
      <c r="R11" s="1146"/>
      <c r="S11" s="1146"/>
      <c r="T11" s="1146"/>
      <c r="U11" s="1146"/>
      <c r="V11" s="1146"/>
      <c r="W11" s="1146"/>
      <c r="X11" s="1146"/>
      <c r="Y11" s="1146"/>
      <c r="Z11" s="1146"/>
      <c r="AA11" s="1146"/>
      <c r="AB11" s="1146"/>
      <c r="AC11" s="1146"/>
      <c r="AD11" s="1146"/>
      <c r="AE11" s="1147"/>
      <c r="AF11" s="1121"/>
      <c r="AG11" s="1122"/>
      <c r="AH11" s="1122"/>
      <c r="AI11" s="1122"/>
      <c r="AJ11" s="1123"/>
      <c r="AK11" s="1188"/>
      <c r="AL11" s="1189"/>
      <c r="AM11" s="1189"/>
      <c r="AN11" s="1189"/>
      <c r="AO11" s="1189"/>
      <c r="AP11" s="1189"/>
      <c r="AQ11" s="1189"/>
      <c r="AR11" s="1189"/>
      <c r="AS11" s="1189"/>
      <c r="AT11" s="1189"/>
      <c r="AU11" s="1186"/>
      <c r="AV11" s="1186"/>
      <c r="AW11" s="1186"/>
      <c r="AX11" s="1186"/>
      <c r="AY11" s="1187"/>
      <c r="AZ11" s="251"/>
      <c r="BA11" s="251"/>
      <c r="BB11" s="251"/>
      <c r="BC11" s="251"/>
      <c r="BD11" s="251"/>
      <c r="BE11" s="252"/>
      <c r="BF11" s="252"/>
      <c r="BG11" s="252"/>
      <c r="BH11" s="252"/>
      <c r="BI11" s="252"/>
      <c r="BJ11" s="252"/>
      <c r="BK11" s="252"/>
      <c r="BL11" s="252"/>
      <c r="BM11" s="252"/>
      <c r="BN11" s="252"/>
      <c r="BO11" s="252"/>
      <c r="BP11" s="252"/>
      <c r="BQ11" s="261">
        <v>5</v>
      </c>
      <c r="BR11" s="262"/>
      <c r="BS11" s="1116"/>
      <c r="BT11" s="1117"/>
      <c r="BU11" s="1117"/>
      <c r="BV11" s="1117"/>
      <c r="BW11" s="1117"/>
      <c r="BX11" s="1117"/>
      <c r="BY11" s="1117"/>
      <c r="BZ11" s="1117"/>
      <c r="CA11" s="1117"/>
      <c r="CB11" s="1117"/>
      <c r="CC11" s="1117"/>
      <c r="CD11" s="1117"/>
      <c r="CE11" s="1117"/>
      <c r="CF11" s="1117"/>
      <c r="CG11" s="1118"/>
      <c r="CH11" s="1091"/>
      <c r="CI11" s="1092"/>
      <c r="CJ11" s="1092"/>
      <c r="CK11" s="1092"/>
      <c r="CL11" s="1093"/>
      <c r="CM11" s="1091"/>
      <c r="CN11" s="1092"/>
      <c r="CO11" s="1092"/>
      <c r="CP11" s="1092"/>
      <c r="CQ11" s="1093"/>
      <c r="CR11" s="1091"/>
      <c r="CS11" s="1092"/>
      <c r="CT11" s="1092"/>
      <c r="CU11" s="1092"/>
      <c r="CV11" s="1093"/>
      <c r="CW11" s="1091"/>
      <c r="CX11" s="1092"/>
      <c r="CY11" s="1092"/>
      <c r="CZ11" s="1092"/>
      <c r="DA11" s="1093"/>
      <c r="DB11" s="1091"/>
      <c r="DC11" s="1092"/>
      <c r="DD11" s="1092"/>
      <c r="DE11" s="1092"/>
      <c r="DF11" s="1093"/>
      <c r="DG11" s="1091"/>
      <c r="DH11" s="1092"/>
      <c r="DI11" s="1092"/>
      <c r="DJ11" s="1092"/>
      <c r="DK11" s="1093"/>
      <c r="DL11" s="1091"/>
      <c r="DM11" s="1092"/>
      <c r="DN11" s="1092"/>
      <c r="DO11" s="1092"/>
      <c r="DP11" s="1093"/>
      <c r="DQ11" s="1091"/>
      <c r="DR11" s="1092"/>
      <c r="DS11" s="1092"/>
      <c r="DT11" s="1092"/>
      <c r="DU11" s="1093"/>
      <c r="DV11" s="1094"/>
      <c r="DW11" s="1095"/>
      <c r="DX11" s="1095"/>
      <c r="DY11" s="1095"/>
      <c r="DZ11" s="1096"/>
      <c r="EA11" s="253"/>
    </row>
    <row r="12" spans="1:131" s="254" customFormat="1" ht="26.25" customHeight="1" x14ac:dyDescent="0.15">
      <c r="A12" s="260">
        <v>6</v>
      </c>
      <c r="B12" s="1139"/>
      <c r="C12" s="1140"/>
      <c r="D12" s="1140"/>
      <c r="E12" s="1140"/>
      <c r="F12" s="1140"/>
      <c r="G12" s="1140"/>
      <c r="H12" s="1140"/>
      <c r="I12" s="1140"/>
      <c r="J12" s="1140"/>
      <c r="K12" s="1140"/>
      <c r="L12" s="1140"/>
      <c r="M12" s="1140"/>
      <c r="N12" s="1140"/>
      <c r="O12" s="1140"/>
      <c r="P12" s="1141"/>
      <c r="Q12" s="1145"/>
      <c r="R12" s="1146"/>
      <c r="S12" s="1146"/>
      <c r="T12" s="1146"/>
      <c r="U12" s="1146"/>
      <c r="V12" s="1146"/>
      <c r="W12" s="1146"/>
      <c r="X12" s="1146"/>
      <c r="Y12" s="1146"/>
      <c r="Z12" s="1146"/>
      <c r="AA12" s="1146"/>
      <c r="AB12" s="1146"/>
      <c r="AC12" s="1146"/>
      <c r="AD12" s="1146"/>
      <c r="AE12" s="1147"/>
      <c r="AF12" s="1121"/>
      <c r="AG12" s="1122"/>
      <c r="AH12" s="1122"/>
      <c r="AI12" s="1122"/>
      <c r="AJ12" s="1123"/>
      <c r="AK12" s="1188"/>
      <c r="AL12" s="1189"/>
      <c r="AM12" s="1189"/>
      <c r="AN12" s="1189"/>
      <c r="AO12" s="1189"/>
      <c r="AP12" s="1189"/>
      <c r="AQ12" s="1189"/>
      <c r="AR12" s="1189"/>
      <c r="AS12" s="1189"/>
      <c r="AT12" s="1189"/>
      <c r="AU12" s="1186"/>
      <c r="AV12" s="1186"/>
      <c r="AW12" s="1186"/>
      <c r="AX12" s="1186"/>
      <c r="AY12" s="1187"/>
      <c r="AZ12" s="251"/>
      <c r="BA12" s="251"/>
      <c r="BB12" s="251"/>
      <c r="BC12" s="251"/>
      <c r="BD12" s="251"/>
      <c r="BE12" s="252"/>
      <c r="BF12" s="252"/>
      <c r="BG12" s="252"/>
      <c r="BH12" s="252"/>
      <c r="BI12" s="252"/>
      <c r="BJ12" s="252"/>
      <c r="BK12" s="252"/>
      <c r="BL12" s="252"/>
      <c r="BM12" s="252"/>
      <c r="BN12" s="252"/>
      <c r="BO12" s="252"/>
      <c r="BP12" s="252"/>
      <c r="BQ12" s="261">
        <v>6</v>
      </c>
      <c r="BR12" s="262"/>
      <c r="BS12" s="1116"/>
      <c r="BT12" s="1117"/>
      <c r="BU12" s="1117"/>
      <c r="BV12" s="1117"/>
      <c r="BW12" s="1117"/>
      <c r="BX12" s="1117"/>
      <c r="BY12" s="1117"/>
      <c r="BZ12" s="1117"/>
      <c r="CA12" s="1117"/>
      <c r="CB12" s="1117"/>
      <c r="CC12" s="1117"/>
      <c r="CD12" s="1117"/>
      <c r="CE12" s="1117"/>
      <c r="CF12" s="1117"/>
      <c r="CG12" s="1118"/>
      <c r="CH12" s="1091"/>
      <c r="CI12" s="1092"/>
      <c r="CJ12" s="1092"/>
      <c r="CK12" s="1092"/>
      <c r="CL12" s="1093"/>
      <c r="CM12" s="1091"/>
      <c r="CN12" s="1092"/>
      <c r="CO12" s="1092"/>
      <c r="CP12" s="1092"/>
      <c r="CQ12" s="1093"/>
      <c r="CR12" s="1091"/>
      <c r="CS12" s="1092"/>
      <c r="CT12" s="1092"/>
      <c r="CU12" s="1092"/>
      <c r="CV12" s="1093"/>
      <c r="CW12" s="1091"/>
      <c r="CX12" s="1092"/>
      <c r="CY12" s="1092"/>
      <c r="CZ12" s="1092"/>
      <c r="DA12" s="1093"/>
      <c r="DB12" s="1091"/>
      <c r="DC12" s="1092"/>
      <c r="DD12" s="1092"/>
      <c r="DE12" s="1092"/>
      <c r="DF12" s="1093"/>
      <c r="DG12" s="1091"/>
      <c r="DH12" s="1092"/>
      <c r="DI12" s="1092"/>
      <c r="DJ12" s="1092"/>
      <c r="DK12" s="1093"/>
      <c r="DL12" s="1091"/>
      <c r="DM12" s="1092"/>
      <c r="DN12" s="1092"/>
      <c r="DO12" s="1092"/>
      <c r="DP12" s="1093"/>
      <c r="DQ12" s="1091"/>
      <c r="DR12" s="1092"/>
      <c r="DS12" s="1092"/>
      <c r="DT12" s="1092"/>
      <c r="DU12" s="1093"/>
      <c r="DV12" s="1094"/>
      <c r="DW12" s="1095"/>
      <c r="DX12" s="1095"/>
      <c r="DY12" s="1095"/>
      <c r="DZ12" s="1096"/>
      <c r="EA12" s="253"/>
    </row>
    <row r="13" spans="1:131" s="254" customFormat="1" ht="26.25" customHeight="1" x14ac:dyDescent="0.15">
      <c r="A13" s="260">
        <v>7</v>
      </c>
      <c r="B13" s="1139"/>
      <c r="C13" s="1140"/>
      <c r="D13" s="1140"/>
      <c r="E13" s="1140"/>
      <c r="F13" s="1140"/>
      <c r="G13" s="1140"/>
      <c r="H13" s="1140"/>
      <c r="I13" s="1140"/>
      <c r="J13" s="1140"/>
      <c r="K13" s="1140"/>
      <c r="L13" s="1140"/>
      <c r="M13" s="1140"/>
      <c r="N13" s="1140"/>
      <c r="O13" s="1140"/>
      <c r="P13" s="1141"/>
      <c r="Q13" s="1145"/>
      <c r="R13" s="1146"/>
      <c r="S13" s="1146"/>
      <c r="T13" s="1146"/>
      <c r="U13" s="1146"/>
      <c r="V13" s="1146"/>
      <c r="W13" s="1146"/>
      <c r="X13" s="1146"/>
      <c r="Y13" s="1146"/>
      <c r="Z13" s="1146"/>
      <c r="AA13" s="1146"/>
      <c r="AB13" s="1146"/>
      <c r="AC13" s="1146"/>
      <c r="AD13" s="1146"/>
      <c r="AE13" s="1147"/>
      <c r="AF13" s="1121"/>
      <c r="AG13" s="1122"/>
      <c r="AH13" s="1122"/>
      <c r="AI13" s="1122"/>
      <c r="AJ13" s="1123"/>
      <c r="AK13" s="1188"/>
      <c r="AL13" s="1189"/>
      <c r="AM13" s="1189"/>
      <c r="AN13" s="1189"/>
      <c r="AO13" s="1189"/>
      <c r="AP13" s="1189"/>
      <c r="AQ13" s="1189"/>
      <c r="AR13" s="1189"/>
      <c r="AS13" s="1189"/>
      <c r="AT13" s="1189"/>
      <c r="AU13" s="1186"/>
      <c r="AV13" s="1186"/>
      <c r="AW13" s="1186"/>
      <c r="AX13" s="1186"/>
      <c r="AY13" s="1187"/>
      <c r="AZ13" s="251"/>
      <c r="BA13" s="251"/>
      <c r="BB13" s="251"/>
      <c r="BC13" s="251"/>
      <c r="BD13" s="251"/>
      <c r="BE13" s="252"/>
      <c r="BF13" s="252"/>
      <c r="BG13" s="252"/>
      <c r="BH13" s="252"/>
      <c r="BI13" s="252"/>
      <c r="BJ13" s="252"/>
      <c r="BK13" s="252"/>
      <c r="BL13" s="252"/>
      <c r="BM13" s="252"/>
      <c r="BN13" s="252"/>
      <c r="BO13" s="252"/>
      <c r="BP13" s="252"/>
      <c r="BQ13" s="261">
        <v>7</v>
      </c>
      <c r="BR13" s="262"/>
      <c r="BS13" s="1116"/>
      <c r="BT13" s="1117"/>
      <c r="BU13" s="1117"/>
      <c r="BV13" s="1117"/>
      <c r="BW13" s="1117"/>
      <c r="BX13" s="1117"/>
      <c r="BY13" s="1117"/>
      <c r="BZ13" s="1117"/>
      <c r="CA13" s="1117"/>
      <c r="CB13" s="1117"/>
      <c r="CC13" s="1117"/>
      <c r="CD13" s="1117"/>
      <c r="CE13" s="1117"/>
      <c r="CF13" s="1117"/>
      <c r="CG13" s="1118"/>
      <c r="CH13" s="1091"/>
      <c r="CI13" s="1092"/>
      <c r="CJ13" s="1092"/>
      <c r="CK13" s="1092"/>
      <c r="CL13" s="1093"/>
      <c r="CM13" s="1091"/>
      <c r="CN13" s="1092"/>
      <c r="CO13" s="1092"/>
      <c r="CP13" s="1092"/>
      <c r="CQ13" s="1093"/>
      <c r="CR13" s="1091"/>
      <c r="CS13" s="1092"/>
      <c r="CT13" s="1092"/>
      <c r="CU13" s="1092"/>
      <c r="CV13" s="1093"/>
      <c r="CW13" s="1091"/>
      <c r="CX13" s="1092"/>
      <c r="CY13" s="1092"/>
      <c r="CZ13" s="1092"/>
      <c r="DA13" s="1093"/>
      <c r="DB13" s="1091"/>
      <c r="DC13" s="1092"/>
      <c r="DD13" s="1092"/>
      <c r="DE13" s="1092"/>
      <c r="DF13" s="1093"/>
      <c r="DG13" s="1091"/>
      <c r="DH13" s="1092"/>
      <c r="DI13" s="1092"/>
      <c r="DJ13" s="1092"/>
      <c r="DK13" s="1093"/>
      <c r="DL13" s="1091"/>
      <c r="DM13" s="1092"/>
      <c r="DN13" s="1092"/>
      <c r="DO13" s="1092"/>
      <c r="DP13" s="1093"/>
      <c r="DQ13" s="1091"/>
      <c r="DR13" s="1092"/>
      <c r="DS13" s="1092"/>
      <c r="DT13" s="1092"/>
      <c r="DU13" s="1093"/>
      <c r="DV13" s="1094"/>
      <c r="DW13" s="1095"/>
      <c r="DX13" s="1095"/>
      <c r="DY13" s="1095"/>
      <c r="DZ13" s="1096"/>
      <c r="EA13" s="253"/>
    </row>
    <row r="14" spans="1:131" s="254" customFormat="1" ht="26.25" customHeight="1" x14ac:dyDescent="0.15">
      <c r="A14" s="260">
        <v>8</v>
      </c>
      <c r="B14" s="1139"/>
      <c r="C14" s="1140"/>
      <c r="D14" s="1140"/>
      <c r="E14" s="1140"/>
      <c r="F14" s="1140"/>
      <c r="G14" s="1140"/>
      <c r="H14" s="1140"/>
      <c r="I14" s="1140"/>
      <c r="J14" s="1140"/>
      <c r="K14" s="1140"/>
      <c r="L14" s="1140"/>
      <c r="M14" s="1140"/>
      <c r="N14" s="1140"/>
      <c r="O14" s="1140"/>
      <c r="P14" s="1141"/>
      <c r="Q14" s="1145"/>
      <c r="R14" s="1146"/>
      <c r="S14" s="1146"/>
      <c r="T14" s="1146"/>
      <c r="U14" s="1146"/>
      <c r="V14" s="1146"/>
      <c r="W14" s="1146"/>
      <c r="X14" s="1146"/>
      <c r="Y14" s="1146"/>
      <c r="Z14" s="1146"/>
      <c r="AA14" s="1146"/>
      <c r="AB14" s="1146"/>
      <c r="AC14" s="1146"/>
      <c r="AD14" s="1146"/>
      <c r="AE14" s="1147"/>
      <c r="AF14" s="1121"/>
      <c r="AG14" s="1122"/>
      <c r="AH14" s="1122"/>
      <c r="AI14" s="1122"/>
      <c r="AJ14" s="1123"/>
      <c r="AK14" s="1188"/>
      <c r="AL14" s="1189"/>
      <c r="AM14" s="1189"/>
      <c r="AN14" s="1189"/>
      <c r="AO14" s="1189"/>
      <c r="AP14" s="1189"/>
      <c r="AQ14" s="1189"/>
      <c r="AR14" s="1189"/>
      <c r="AS14" s="1189"/>
      <c r="AT14" s="1189"/>
      <c r="AU14" s="1186"/>
      <c r="AV14" s="1186"/>
      <c r="AW14" s="1186"/>
      <c r="AX14" s="1186"/>
      <c r="AY14" s="1187"/>
      <c r="AZ14" s="251"/>
      <c r="BA14" s="251"/>
      <c r="BB14" s="251"/>
      <c r="BC14" s="251"/>
      <c r="BD14" s="251"/>
      <c r="BE14" s="252"/>
      <c r="BF14" s="252"/>
      <c r="BG14" s="252"/>
      <c r="BH14" s="252"/>
      <c r="BI14" s="252"/>
      <c r="BJ14" s="252"/>
      <c r="BK14" s="252"/>
      <c r="BL14" s="252"/>
      <c r="BM14" s="252"/>
      <c r="BN14" s="252"/>
      <c r="BO14" s="252"/>
      <c r="BP14" s="252"/>
      <c r="BQ14" s="261">
        <v>8</v>
      </c>
      <c r="BR14" s="262"/>
      <c r="BS14" s="1116"/>
      <c r="BT14" s="1117"/>
      <c r="BU14" s="1117"/>
      <c r="BV14" s="1117"/>
      <c r="BW14" s="1117"/>
      <c r="BX14" s="1117"/>
      <c r="BY14" s="1117"/>
      <c r="BZ14" s="1117"/>
      <c r="CA14" s="1117"/>
      <c r="CB14" s="1117"/>
      <c r="CC14" s="1117"/>
      <c r="CD14" s="1117"/>
      <c r="CE14" s="1117"/>
      <c r="CF14" s="1117"/>
      <c r="CG14" s="1118"/>
      <c r="CH14" s="1091"/>
      <c r="CI14" s="1092"/>
      <c r="CJ14" s="1092"/>
      <c r="CK14" s="1092"/>
      <c r="CL14" s="1093"/>
      <c r="CM14" s="1091"/>
      <c r="CN14" s="1092"/>
      <c r="CO14" s="1092"/>
      <c r="CP14" s="1092"/>
      <c r="CQ14" s="1093"/>
      <c r="CR14" s="1091"/>
      <c r="CS14" s="1092"/>
      <c r="CT14" s="1092"/>
      <c r="CU14" s="1092"/>
      <c r="CV14" s="1093"/>
      <c r="CW14" s="1091"/>
      <c r="CX14" s="1092"/>
      <c r="CY14" s="1092"/>
      <c r="CZ14" s="1092"/>
      <c r="DA14" s="1093"/>
      <c r="DB14" s="1091"/>
      <c r="DC14" s="1092"/>
      <c r="DD14" s="1092"/>
      <c r="DE14" s="1092"/>
      <c r="DF14" s="1093"/>
      <c r="DG14" s="1091"/>
      <c r="DH14" s="1092"/>
      <c r="DI14" s="1092"/>
      <c r="DJ14" s="1092"/>
      <c r="DK14" s="1093"/>
      <c r="DL14" s="1091"/>
      <c r="DM14" s="1092"/>
      <c r="DN14" s="1092"/>
      <c r="DO14" s="1092"/>
      <c r="DP14" s="1093"/>
      <c r="DQ14" s="1091"/>
      <c r="DR14" s="1092"/>
      <c r="DS14" s="1092"/>
      <c r="DT14" s="1092"/>
      <c r="DU14" s="1093"/>
      <c r="DV14" s="1094"/>
      <c r="DW14" s="1095"/>
      <c r="DX14" s="1095"/>
      <c r="DY14" s="1095"/>
      <c r="DZ14" s="1096"/>
      <c r="EA14" s="253"/>
    </row>
    <row r="15" spans="1:131" s="254" customFormat="1" ht="26.25" customHeight="1" x14ac:dyDescent="0.15">
      <c r="A15" s="260">
        <v>9</v>
      </c>
      <c r="B15" s="1139"/>
      <c r="C15" s="1140"/>
      <c r="D15" s="1140"/>
      <c r="E15" s="1140"/>
      <c r="F15" s="1140"/>
      <c r="G15" s="1140"/>
      <c r="H15" s="1140"/>
      <c r="I15" s="1140"/>
      <c r="J15" s="1140"/>
      <c r="K15" s="1140"/>
      <c r="L15" s="1140"/>
      <c r="M15" s="1140"/>
      <c r="N15" s="1140"/>
      <c r="O15" s="1140"/>
      <c r="P15" s="1141"/>
      <c r="Q15" s="1145"/>
      <c r="R15" s="1146"/>
      <c r="S15" s="1146"/>
      <c r="T15" s="1146"/>
      <c r="U15" s="1146"/>
      <c r="V15" s="1146"/>
      <c r="W15" s="1146"/>
      <c r="X15" s="1146"/>
      <c r="Y15" s="1146"/>
      <c r="Z15" s="1146"/>
      <c r="AA15" s="1146"/>
      <c r="AB15" s="1146"/>
      <c r="AC15" s="1146"/>
      <c r="AD15" s="1146"/>
      <c r="AE15" s="1147"/>
      <c r="AF15" s="1121"/>
      <c r="AG15" s="1122"/>
      <c r="AH15" s="1122"/>
      <c r="AI15" s="1122"/>
      <c r="AJ15" s="1123"/>
      <c r="AK15" s="1188"/>
      <c r="AL15" s="1189"/>
      <c r="AM15" s="1189"/>
      <c r="AN15" s="1189"/>
      <c r="AO15" s="1189"/>
      <c r="AP15" s="1189"/>
      <c r="AQ15" s="1189"/>
      <c r="AR15" s="1189"/>
      <c r="AS15" s="1189"/>
      <c r="AT15" s="1189"/>
      <c r="AU15" s="1186"/>
      <c r="AV15" s="1186"/>
      <c r="AW15" s="1186"/>
      <c r="AX15" s="1186"/>
      <c r="AY15" s="1187"/>
      <c r="AZ15" s="251"/>
      <c r="BA15" s="251"/>
      <c r="BB15" s="251"/>
      <c r="BC15" s="251"/>
      <c r="BD15" s="251"/>
      <c r="BE15" s="252"/>
      <c r="BF15" s="252"/>
      <c r="BG15" s="252"/>
      <c r="BH15" s="252"/>
      <c r="BI15" s="252"/>
      <c r="BJ15" s="252"/>
      <c r="BK15" s="252"/>
      <c r="BL15" s="252"/>
      <c r="BM15" s="252"/>
      <c r="BN15" s="252"/>
      <c r="BO15" s="252"/>
      <c r="BP15" s="252"/>
      <c r="BQ15" s="261">
        <v>9</v>
      </c>
      <c r="BR15" s="262"/>
      <c r="BS15" s="1116"/>
      <c r="BT15" s="1117"/>
      <c r="BU15" s="1117"/>
      <c r="BV15" s="1117"/>
      <c r="BW15" s="1117"/>
      <c r="BX15" s="1117"/>
      <c r="BY15" s="1117"/>
      <c r="BZ15" s="1117"/>
      <c r="CA15" s="1117"/>
      <c r="CB15" s="1117"/>
      <c r="CC15" s="1117"/>
      <c r="CD15" s="1117"/>
      <c r="CE15" s="1117"/>
      <c r="CF15" s="1117"/>
      <c r="CG15" s="1118"/>
      <c r="CH15" s="1091"/>
      <c r="CI15" s="1092"/>
      <c r="CJ15" s="1092"/>
      <c r="CK15" s="1092"/>
      <c r="CL15" s="1093"/>
      <c r="CM15" s="1091"/>
      <c r="CN15" s="1092"/>
      <c r="CO15" s="1092"/>
      <c r="CP15" s="1092"/>
      <c r="CQ15" s="1093"/>
      <c r="CR15" s="1091"/>
      <c r="CS15" s="1092"/>
      <c r="CT15" s="1092"/>
      <c r="CU15" s="1092"/>
      <c r="CV15" s="1093"/>
      <c r="CW15" s="1091"/>
      <c r="CX15" s="1092"/>
      <c r="CY15" s="1092"/>
      <c r="CZ15" s="1092"/>
      <c r="DA15" s="1093"/>
      <c r="DB15" s="1091"/>
      <c r="DC15" s="1092"/>
      <c r="DD15" s="1092"/>
      <c r="DE15" s="1092"/>
      <c r="DF15" s="1093"/>
      <c r="DG15" s="1091"/>
      <c r="DH15" s="1092"/>
      <c r="DI15" s="1092"/>
      <c r="DJ15" s="1092"/>
      <c r="DK15" s="1093"/>
      <c r="DL15" s="1091"/>
      <c r="DM15" s="1092"/>
      <c r="DN15" s="1092"/>
      <c r="DO15" s="1092"/>
      <c r="DP15" s="1093"/>
      <c r="DQ15" s="1091"/>
      <c r="DR15" s="1092"/>
      <c r="DS15" s="1092"/>
      <c r="DT15" s="1092"/>
      <c r="DU15" s="1093"/>
      <c r="DV15" s="1094"/>
      <c r="DW15" s="1095"/>
      <c r="DX15" s="1095"/>
      <c r="DY15" s="1095"/>
      <c r="DZ15" s="1096"/>
      <c r="EA15" s="253"/>
    </row>
    <row r="16" spans="1:131" s="254" customFormat="1" ht="26.25" customHeight="1" x14ac:dyDescent="0.15">
      <c r="A16" s="260">
        <v>10</v>
      </c>
      <c r="B16" s="1139"/>
      <c r="C16" s="1140"/>
      <c r="D16" s="1140"/>
      <c r="E16" s="1140"/>
      <c r="F16" s="1140"/>
      <c r="G16" s="1140"/>
      <c r="H16" s="1140"/>
      <c r="I16" s="1140"/>
      <c r="J16" s="1140"/>
      <c r="K16" s="1140"/>
      <c r="L16" s="1140"/>
      <c r="M16" s="1140"/>
      <c r="N16" s="1140"/>
      <c r="O16" s="1140"/>
      <c r="P16" s="1141"/>
      <c r="Q16" s="1145"/>
      <c r="R16" s="1146"/>
      <c r="S16" s="1146"/>
      <c r="T16" s="1146"/>
      <c r="U16" s="1146"/>
      <c r="V16" s="1146"/>
      <c r="W16" s="1146"/>
      <c r="X16" s="1146"/>
      <c r="Y16" s="1146"/>
      <c r="Z16" s="1146"/>
      <c r="AA16" s="1146"/>
      <c r="AB16" s="1146"/>
      <c r="AC16" s="1146"/>
      <c r="AD16" s="1146"/>
      <c r="AE16" s="1147"/>
      <c r="AF16" s="1121"/>
      <c r="AG16" s="1122"/>
      <c r="AH16" s="1122"/>
      <c r="AI16" s="1122"/>
      <c r="AJ16" s="1123"/>
      <c r="AK16" s="1188"/>
      <c r="AL16" s="1189"/>
      <c r="AM16" s="1189"/>
      <c r="AN16" s="1189"/>
      <c r="AO16" s="1189"/>
      <c r="AP16" s="1189"/>
      <c r="AQ16" s="1189"/>
      <c r="AR16" s="1189"/>
      <c r="AS16" s="1189"/>
      <c r="AT16" s="1189"/>
      <c r="AU16" s="1186"/>
      <c r="AV16" s="1186"/>
      <c r="AW16" s="1186"/>
      <c r="AX16" s="1186"/>
      <c r="AY16" s="1187"/>
      <c r="AZ16" s="251"/>
      <c r="BA16" s="251"/>
      <c r="BB16" s="251"/>
      <c r="BC16" s="251"/>
      <c r="BD16" s="251"/>
      <c r="BE16" s="252"/>
      <c r="BF16" s="252"/>
      <c r="BG16" s="252"/>
      <c r="BH16" s="252"/>
      <c r="BI16" s="252"/>
      <c r="BJ16" s="252"/>
      <c r="BK16" s="252"/>
      <c r="BL16" s="252"/>
      <c r="BM16" s="252"/>
      <c r="BN16" s="252"/>
      <c r="BO16" s="252"/>
      <c r="BP16" s="252"/>
      <c r="BQ16" s="261">
        <v>10</v>
      </c>
      <c r="BR16" s="262"/>
      <c r="BS16" s="1116"/>
      <c r="BT16" s="1117"/>
      <c r="BU16" s="1117"/>
      <c r="BV16" s="1117"/>
      <c r="BW16" s="1117"/>
      <c r="BX16" s="1117"/>
      <c r="BY16" s="1117"/>
      <c r="BZ16" s="1117"/>
      <c r="CA16" s="1117"/>
      <c r="CB16" s="1117"/>
      <c r="CC16" s="1117"/>
      <c r="CD16" s="1117"/>
      <c r="CE16" s="1117"/>
      <c r="CF16" s="1117"/>
      <c r="CG16" s="1118"/>
      <c r="CH16" s="1091"/>
      <c r="CI16" s="1092"/>
      <c r="CJ16" s="1092"/>
      <c r="CK16" s="1092"/>
      <c r="CL16" s="1093"/>
      <c r="CM16" s="1091"/>
      <c r="CN16" s="1092"/>
      <c r="CO16" s="1092"/>
      <c r="CP16" s="1092"/>
      <c r="CQ16" s="1093"/>
      <c r="CR16" s="1091"/>
      <c r="CS16" s="1092"/>
      <c r="CT16" s="1092"/>
      <c r="CU16" s="1092"/>
      <c r="CV16" s="1093"/>
      <c r="CW16" s="1091"/>
      <c r="CX16" s="1092"/>
      <c r="CY16" s="1092"/>
      <c r="CZ16" s="1092"/>
      <c r="DA16" s="1093"/>
      <c r="DB16" s="1091"/>
      <c r="DC16" s="1092"/>
      <c r="DD16" s="1092"/>
      <c r="DE16" s="1092"/>
      <c r="DF16" s="1093"/>
      <c r="DG16" s="1091"/>
      <c r="DH16" s="1092"/>
      <c r="DI16" s="1092"/>
      <c r="DJ16" s="1092"/>
      <c r="DK16" s="1093"/>
      <c r="DL16" s="1091"/>
      <c r="DM16" s="1092"/>
      <c r="DN16" s="1092"/>
      <c r="DO16" s="1092"/>
      <c r="DP16" s="1093"/>
      <c r="DQ16" s="1091"/>
      <c r="DR16" s="1092"/>
      <c r="DS16" s="1092"/>
      <c r="DT16" s="1092"/>
      <c r="DU16" s="1093"/>
      <c r="DV16" s="1094"/>
      <c r="DW16" s="1095"/>
      <c r="DX16" s="1095"/>
      <c r="DY16" s="1095"/>
      <c r="DZ16" s="1096"/>
      <c r="EA16" s="253"/>
    </row>
    <row r="17" spans="1:131" s="254" customFormat="1" ht="26.25" customHeight="1" x14ac:dyDescent="0.15">
      <c r="A17" s="260">
        <v>11</v>
      </c>
      <c r="B17" s="1139"/>
      <c r="C17" s="1140"/>
      <c r="D17" s="1140"/>
      <c r="E17" s="1140"/>
      <c r="F17" s="1140"/>
      <c r="G17" s="1140"/>
      <c r="H17" s="1140"/>
      <c r="I17" s="1140"/>
      <c r="J17" s="1140"/>
      <c r="K17" s="1140"/>
      <c r="L17" s="1140"/>
      <c r="M17" s="1140"/>
      <c r="N17" s="1140"/>
      <c r="O17" s="1140"/>
      <c r="P17" s="1141"/>
      <c r="Q17" s="1145"/>
      <c r="R17" s="1146"/>
      <c r="S17" s="1146"/>
      <c r="T17" s="1146"/>
      <c r="U17" s="1146"/>
      <c r="V17" s="1146"/>
      <c r="W17" s="1146"/>
      <c r="X17" s="1146"/>
      <c r="Y17" s="1146"/>
      <c r="Z17" s="1146"/>
      <c r="AA17" s="1146"/>
      <c r="AB17" s="1146"/>
      <c r="AC17" s="1146"/>
      <c r="AD17" s="1146"/>
      <c r="AE17" s="1147"/>
      <c r="AF17" s="1121"/>
      <c r="AG17" s="1122"/>
      <c r="AH17" s="1122"/>
      <c r="AI17" s="1122"/>
      <c r="AJ17" s="1123"/>
      <c r="AK17" s="1188"/>
      <c r="AL17" s="1189"/>
      <c r="AM17" s="1189"/>
      <c r="AN17" s="1189"/>
      <c r="AO17" s="1189"/>
      <c r="AP17" s="1189"/>
      <c r="AQ17" s="1189"/>
      <c r="AR17" s="1189"/>
      <c r="AS17" s="1189"/>
      <c r="AT17" s="1189"/>
      <c r="AU17" s="1186"/>
      <c r="AV17" s="1186"/>
      <c r="AW17" s="1186"/>
      <c r="AX17" s="1186"/>
      <c r="AY17" s="1187"/>
      <c r="AZ17" s="251"/>
      <c r="BA17" s="251"/>
      <c r="BB17" s="251"/>
      <c r="BC17" s="251"/>
      <c r="BD17" s="251"/>
      <c r="BE17" s="252"/>
      <c r="BF17" s="252"/>
      <c r="BG17" s="252"/>
      <c r="BH17" s="252"/>
      <c r="BI17" s="252"/>
      <c r="BJ17" s="252"/>
      <c r="BK17" s="252"/>
      <c r="BL17" s="252"/>
      <c r="BM17" s="252"/>
      <c r="BN17" s="252"/>
      <c r="BO17" s="252"/>
      <c r="BP17" s="252"/>
      <c r="BQ17" s="261">
        <v>11</v>
      </c>
      <c r="BR17" s="262"/>
      <c r="BS17" s="1116"/>
      <c r="BT17" s="1117"/>
      <c r="BU17" s="1117"/>
      <c r="BV17" s="1117"/>
      <c r="BW17" s="1117"/>
      <c r="BX17" s="1117"/>
      <c r="BY17" s="1117"/>
      <c r="BZ17" s="1117"/>
      <c r="CA17" s="1117"/>
      <c r="CB17" s="1117"/>
      <c r="CC17" s="1117"/>
      <c r="CD17" s="1117"/>
      <c r="CE17" s="1117"/>
      <c r="CF17" s="1117"/>
      <c r="CG17" s="1118"/>
      <c r="CH17" s="1091"/>
      <c r="CI17" s="1092"/>
      <c r="CJ17" s="1092"/>
      <c r="CK17" s="1092"/>
      <c r="CL17" s="1093"/>
      <c r="CM17" s="1091"/>
      <c r="CN17" s="1092"/>
      <c r="CO17" s="1092"/>
      <c r="CP17" s="1092"/>
      <c r="CQ17" s="1093"/>
      <c r="CR17" s="1091"/>
      <c r="CS17" s="1092"/>
      <c r="CT17" s="1092"/>
      <c r="CU17" s="1092"/>
      <c r="CV17" s="1093"/>
      <c r="CW17" s="1091"/>
      <c r="CX17" s="1092"/>
      <c r="CY17" s="1092"/>
      <c r="CZ17" s="1092"/>
      <c r="DA17" s="1093"/>
      <c r="DB17" s="1091"/>
      <c r="DC17" s="1092"/>
      <c r="DD17" s="1092"/>
      <c r="DE17" s="1092"/>
      <c r="DF17" s="1093"/>
      <c r="DG17" s="1091"/>
      <c r="DH17" s="1092"/>
      <c r="DI17" s="1092"/>
      <c r="DJ17" s="1092"/>
      <c r="DK17" s="1093"/>
      <c r="DL17" s="1091"/>
      <c r="DM17" s="1092"/>
      <c r="DN17" s="1092"/>
      <c r="DO17" s="1092"/>
      <c r="DP17" s="1093"/>
      <c r="DQ17" s="1091"/>
      <c r="DR17" s="1092"/>
      <c r="DS17" s="1092"/>
      <c r="DT17" s="1092"/>
      <c r="DU17" s="1093"/>
      <c r="DV17" s="1094"/>
      <c r="DW17" s="1095"/>
      <c r="DX17" s="1095"/>
      <c r="DY17" s="1095"/>
      <c r="DZ17" s="1096"/>
      <c r="EA17" s="253"/>
    </row>
    <row r="18" spans="1:131" s="254" customFormat="1" ht="26.25" customHeight="1" x14ac:dyDescent="0.15">
      <c r="A18" s="260">
        <v>12</v>
      </c>
      <c r="B18" s="1139"/>
      <c r="C18" s="1140"/>
      <c r="D18" s="1140"/>
      <c r="E18" s="1140"/>
      <c r="F18" s="1140"/>
      <c r="G18" s="1140"/>
      <c r="H18" s="1140"/>
      <c r="I18" s="1140"/>
      <c r="J18" s="1140"/>
      <c r="K18" s="1140"/>
      <c r="L18" s="1140"/>
      <c r="M18" s="1140"/>
      <c r="N18" s="1140"/>
      <c r="O18" s="1140"/>
      <c r="P18" s="1141"/>
      <c r="Q18" s="1145"/>
      <c r="R18" s="1146"/>
      <c r="S18" s="1146"/>
      <c r="T18" s="1146"/>
      <c r="U18" s="1146"/>
      <c r="V18" s="1146"/>
      <c r="W18" s="1146"/>
      <c r="X18" s="1146"/>
      <c r="Y18" s="1146"/>
      <c r="Z18" s="1146"/>
      <c r="AA18" s="1146"/>
      <c r="AB18" s="1146"/>
      <c r="AC18" s="1146"/>
      <c r="AD18" s="1146"/>
      <c r="AE18" s="1147"/>
      <c r="AF18" s="1121"/>
      <c r="AG18" s="1122"/>
      <c r="AH18" s="1122"/>
      <c r="AI18" s="1122"/>
      <c r="AJ18" s="1123"/>
      <c r="AK18" s="1188"/>
      <c r="AL18" s="1189"/>
      <c r="AM18" s="1189"/>
      <c r="AN18" s="1189"/>
      <c r="AO18" s="1189"/>
      <c r="AP18" s="1189"/>
      <c r="AQ18" s="1189"/>
      <c r="AR18" s="1189"/>
      <c r="AS18" s="1189"/>
      <c r="AT18" s="1189"/>
      <c r="AU18" s="1186"/>
      <c r="AV18" s="1186"/>
      <c r="AW18" s="1186"/>
      <c r="AX18" s="1186"/>
      <c r="AY18" s="1187"/>
      <c r="AZ18" s="251"/>
      <c r="BA18" s="251"/>
      <c r="BB18" s="251"/>
      <c r="BC18" s="251"/>
      <c r="BD18" s="251"/>
      <c r="BE18" s="252"/>
      <c r="BF18" s="252"/>
      <c r="BG18" s="252"/>
      <c r="BH18" s="252"/>
      <c r="BI18" s="252"/>
      <c r="BJ18" s="252"/>
      <c r="BK18" s="252"/>
      <c r="BL18" s="252"/>
      <c r="BM18" s="252"/>
      <c r="BN18" s="252"/>
      <c r="BO18" s="252"/>
      <c r="BP18" s="252"/>
      <c r="BQ18" s="261">
        <v>12</v>
      </c>
      <c r="BR18" s="262"/>
      <c r="BS18" s="1116"/>
      <c r="BT18" s="1117"/>
      <c r="BU18" s="1117"/>
      <c r="BV18" s="1117"/>
      <c r="BW18" s="1117"/>
      <c r="BX18" s="1117"/>
      <c r="BY18" s="1117"/>
      <c r="BZ18" s="1117"/>
      <c r="CA18" s="1117"/>
      <c r="CB18" s="1117"/>
      <c r="CC18" s="1117"/>
      <c r="CD18" s="1117"/>
      <c r="CE18" s="1117"/>
      <c r="CF18" s="1117"/>
      <c r="CG18" s="1118"/>
      <c r="CH18" s="1091"/>
      <c r="CI18" s="1092"/>
      <c r="CJ18" s="1092"/>
      <c r="CK18" s="1092"/>
      <c r="CL18" s="1093"/>
      <c r="CM18" s="1091"/>
      <c r="CN18" s="1092"/>
      <c r="CO18" s="1092"/>
      <c r="CP18" s="1092"/>
      <c r="CQ18" s="1093"/>
      <c r="CR18" s="1091"/>
      <c r="CS18" s="1092"/>
      <c r="CT18" s="1092"/>
      <c r="CU18" s="1092"/>
      <c r="CV18" s="1093"/>
      <c r="CW18" s="1091"/>
      <c r="CX18" s="1092"/>
      <c r="CY18" s="1092"/>
      <c r="CZ18" s="1092"/>
      <c r="DA18" s="1093"/>
      <c r="DB18" s="1091"/>
      <c r="DC18" s="1092"/>
      <c r="DD18" s="1092"/>
      <c r="DE18" s="1092"/>
      <c r="DF18" s="1093"/>
      <c r="DG18" s="1091"/>
      <c r="DH18" s="1092"/>
      <c r="DI18" s="1092"/>
      <c r="DJ18" s="1092"/>
      <c r="DK18" s="1093"/>
      <c r="DL18" s="1091"/>
      <c r="DM18" s="1092"/>
      <c r="DN18" s="1092"/>
      <c r="DO18" s="1092"/>
      <c r="DP18" s="1093"/>
      <c r="DQ18" s="1091"/>
      <c r="DR18" s="1092"/>
      <c r="DS18" s="1092"/>
      <c r="DT18" s="1092"/>
      <c r="DU18" s="1093"/>
      <c r="DV18" s="1094"/>
      <c r="DW18" s="1095"/>
      <c r="DX18" s="1095"/>
      <c r="DY18" s="1095"/>
      <c r="DZ18" s="1096"/>
      <c r="EA18" s="253"/>
    </row>
    <row r="19" spans="1:131" s="254" customFormat="1" ht="26.25" customHeight="1" x14ac:dyDescent="0.15">
      <c r="A19" s="260">
        <v>13</v>
      </c>
      <c r="B19" s="1139"/>
      <c r="C19" s="1140"/>
      <c r="D19" s="1140"/>
      <c r="E19" s="1140"/>
      <c r="F19" s="1140"/>
      <c r="G19" s="1140"/>
      <c r="H19" s="1140"/>
      <c r="I19" s="1140"/>
      <c r="J19" s="1140"/>
      <c r="K19" s="1140"/>
      <c r="L19" s="1140"/>
      <c r="M19" s="1140"/>
      <c r="N19" s="1140"/>
      <c r="O19" s="1140"/>
      <c r="P19" s="1141"/>
      <c r="Q19" s="1145"/>
      <c r="R19" s="1146"/>
      <c r="S19" s="1146"/>
      <c r="T19" s="1146"/>
      <c r="U19" s="1146"/>
      <c r="V19" s="1146"/>
      <c r="W19" s="1146"/>
      <c r="X19" s="1146"/>
      <c r="Y19" s="1146"/>
      <c r="Z19" s="1146"/>
      <c r="AA19" s="1146"/>
      <c r="AB19" s="1146"/>
      <c r="AC19" s="1146"/>
      <c r="AD19" s="1146"/>
      <c r="AE19" s="1147"/>
      <c r="AF19" s="1121"/>
      <c r="AG19" s="1122"/>
      <c r="AH19" s="1122"/>
      <c r="AI19" s="1122"/>
      <c r="AJ19" s="1123"/>
      <c r="AK19" s="1188"/>
      <c r="AL19" s="1189"/>
      <c r="AM19" s="1189"/>
      <c r="AN19" s="1189"/>
      <c r="AO19" s="1189"/>
      <c r="AP19" s="1189"/>
      <c r="AQ19" s="1189"/>
      <c r="AR19" s="1189"/>
      <c r="AS19" s="1189"/>
      <c r="AT19" s="1189"/>
      <c r="AU19" s="1186"/>
      <c r="AV19" s="1186"/>
      <c r="AW19" s="1186"/>
      <c r="AX19" s="1186"/>
      <c r="AY19" s="1187"/>
      <c r="AZ19" s="251"/>
      <c r="BA19" s="251"/>
      <c r="BB19" s="251"/>
      <c r="BC19" s="251"/>
      <c r="BD19" s="251"/>
      <c r="BE19" s="252"/>
      <c r="BF19" s="252"/>
      <c r="BG19" s="252"/>
      <c r="BH19" s="252"/>
      <c r="BI19" s="252"/>
      <c r="BJ19" s="252"/>
      <c r="BK19" s="252"/>
      <c r="BL19" s="252"/>
      <c r="BM19" s="252"/>
      <c r="BN19" s="252"/>
      <c r="BO19" s="252"/>
      <c r="BP19" s="252"/>
      <c r="BQ19" s="261">
        <v>13</v>
      </c>
      <c r="BR19" s="262"/>
      <c r="BS19" s="1116"/>
      <c r="BT19" s="1117"/>
      <c r="BU19" s="1117"/>
      <c r="BV19" s="1117"/>
      <c r="BW19" s="1117"/>
      <c r="BX19" s="1117"/>
      <c r="BY19" s="1117"/>
      <c r="BZ19" s="1117"/>
      <c r="CA19" s="1117"/>
      <c r="CB19" s="1117"/>
      <c r="CC19" s="1117"/>
      <c r="CD19" s="1117"/>
      <c r="CE19" s="1117"/>
      <c r="CF19" s="1117"/>
      <c r="CG19" s="1118"/>
      <c r="CH19" s="1091"/>
      <c r="CI19" s="1092"/>
      <c r="CJ19" s="1092"/>
      <c r="CK19" s="1092"/>
      <c r="CL19" s="1093"/>
      <c r="CM19" s="1091"/>
      <c r="CN19" s="1092"/>
      <c r="CO19" s="1092"/>
      <c r="CP19" s="1092"/>
      <c r="CQ19" s="1093"/>
      <c r="CR19" s="1091"/>
      <c r="CS19" s="1092"/>
      <c r="CT19" s="1092"/>
      <c r="CU19" s="1092"/>
      <c r="CV19" s="1093"/>
      <c r="CW19" s="1091"/>
      <c r="CX19" s="1092"/>
      <c r="CY19" s="1092"/>
      <c r="CZ19" s="1092"/>
      <c r="DA19" s="1093"/>
      <c r="DB19" s="1091"/>
      <c r="DC19" s="1092"/>
      <c r="DD19" s="1092"/>
      <c r="DE19" s="1092"/>
      <c r="DF19" s="1093"/>
      <c r="DG19" s="1091"/>
      <c r="DH19" s="1092"/>
      <c r="DI19" s="1092"/>
      <c r="DJ19" s="1092"/>
      <c r="DK19" s="1093"/>
      <c r="DL19" s="1091"/>
      <c r="DM19" s="1092"/>
      <c r="DN19" s="1092"/>
      <c r="DO19" s="1092"/>
      <c r="DP19" s="1093"/>
      <c r="DQ19" s="1091"/>
      <c r="DR19" s="1092"/>
      <c r="DS19" s="1092"/>
      <c r="DT19" s="1092"/>
      <c r="DU19" s="1093"/>
      <c r="DV19" s="1094"/>
      <c r="DW19" s="1095"/>
      <c r="DX19" s="1095"/>
      <c r="DY19" s="1095"/>
      <c r="DZ19" s="1096"/>
      <c r="EA19" s="253"/>
    </row>
    <row r="20" spans="1:131" s="254" customFormat="1" ht="26.25" customHeight="1" x14ac:dyDescent="0.15">
      <c r="A20" s="260">
        <v>14</v>
      </c>
      <c r="B20" s="1139"/>
      <c r="C20" s="1140"/>
      <c r="D20" s="1140"/>
      <c r="E20" s="1140"/>
      <c r="F20" s="1140"/>
      <c r="G20" s="1140"/>
      <c r="H20" s="1140"/>
      <c r="I20" s="1140"/>
      <c r="J20" s="1140"/>
      <c r="K20" s="1140"/>
      <c r="L20" s="1140"/>
      <c r="M20" s="1140"/>
      <c r="N20" s="1140"/>
      <c r="O20" s="1140"/>
      <c r="P20" s="1141"/>
      <c r="Q20" s="1145"/>
      <c r="R20" s="1146"/>
      <c r="S20" s="1146"/>
      <c r="T20" s="1146"/>
      <c r="U20" s="1146"/>
      <c r="V20" s="1146"/>
      <c r="W20" s="1146"/>
      <c r="X20" s="1146"/>
      <c r="Y20" s="1146"/>
      <c r="Z20" s="1146"/>
      <c r="AA20" s="1146"/>
      <c r="AB20" s="1146"/>
      <c r="AC20" s="1146"/>
      <c r="AD20" s="1146"/>
      <c r="AE20" s="1147"/>
      <c r="AF20" s="1121"/>
      <c r="AG20" s="1122"/>
      <c r="AH20" s="1122"/>
      <c r="AI20" s="1122"/>
      <c r="AJ20" s="1123"/>
      <c r="AK20" s="1188"/>
      <c r="AL20" s="1189"/>
      <c r="AM20" s="1189"/>
      <c r="AN20" s="1189"/>
      <c r="AO20" s="1189"/>
      <c r="AP20" s="1189"/>
      <c r="AQ20" s="1189"/>
      <c r="AR20" s="1189"/>
      <c r="AS20" s="1189"/>
      <c r="AT20" s="1189"/>
      <c r="AU20" s="1186"/>
      <c r="AV20" s="1186"/>
      <c r="AW20" s="1186"/>
      <c r="AX20" s="1186"/>
      <c r="AY20" s="1187"/>
      <c r="AZ20" s="251"/>
      <c r="BA20" s="251"/>
      <c r="BB20" s="251"/>
      <c r="BC20" s="251"/>
      <c r="BD20" s="251"/>
      <c r="BE20" s="252"/>
      <c r="BF20" s="252"/>
      <c r="BG20" s="252"/>
      <c r="BH20" s="252"/>
      <c r="BI20" s="252"/>
      <c r="BJ20" s="252"/>
      <c r="BK20" s="252"/>
      <c r="BL20" s="252"/>
      <c r="BM20" s="252"/>
      <c r="BN20" s="252"/>
      <c r="BO20" s="252"/>
      <c r="BP20" s="252"/>
      <c r="BQ20" s="261">
        <v>14</v>
      </c>
      <c r="BR20" s="262"/>
      <c r="BS20" s="1116"/>
      <c r="BT20" s="1117"/>
      <c r="BU20" s="1117"/>
      <c r="BV20" s="1117"/>
      <c r="BW20" s="1117"/>
      <c r="BX20" s="1117"/>
      <c r="BY20" s="1117"/>
      <c r="BZ20" s="1117"/>
      <c r="CA20" s="1117"/>
      <c r="CB20" s="1117"/>
      <c r="CC20" s="1117"/>
      <c r="CD20" s="1117"/>
      <c r="CE20" s="1117"/>
      <c r="CF20" s="1117"/>
      <c r="CG20" s="1118"/>
      <c r="CH20" s="1091"/>
      <c r="CI20" s="1092"/>
      <c r="CJ20" s="1092"/>
      <c r="CK20" s="1092"/>
      <c r="CL20" s="1093"/>
      <c r="CM20" s="1091"/>
      <c r="CN20" s="1092"/>
      <c r="CO20" s="1092"/>
      <c r="CP20" s="1092"/>
      <c r="CQ20" s="1093"/>
      <c r="CR20" s="1091"/>
      <c r="CS20" s="1092"/>
      <c r="CT20" s="1092"/>
      <c r="CU20" s="1092"/>
      <c r="CV20" s="1093"/>
      <c r="CW20" s="1091"/>
      <c r="CX20" s="1092"/>
      <c r="CY20" s="1092"/>
      <c r="CZ20" s="1092"/>
      <c r="DA20" s="1093"/>
      <c r="DB20" s="1091"/>
      <c r="DC20" s="1092"/>
      <c r="DD20" s="1092"/>
      <c r="DE20" s="1092"/>
      <c r="DF20" s="1093"/>
      <c r="DG20" s="1091"/>
      <c r="DH20" s="1092"/>
      <c r="DI20" s="1092"/>
      <c r="DJ20" s="1092"/>
      <c r="DK20" s="1093"/>
      <c r="DL20" s="1091"/>
      <c r="DM20" s="1092"/>
      <c r="DN20" s="1092"/>
      <c r="DO20" s="1092"/>
      <c r="DP20" s="1093"/>
      <c r="DQ20" s="1091"/>
      <c r="DR20" s="1092"/>
      <c r="DS20" s="1092"/>
      <c r="DT20" s="1092"/>
      <c r="DU20" s="1093"/>
      <c r="DV20" s="1094"/>
      <c r="DW20" s="1095"/>
      <c r="DX20" s="1095"/>
      <c r="DY20" s="1095"/>
      <c r="DZ20" s="1096"/>
      <c r="EA20" s="253"/>
    </row>
    <row r="21" spans="1:131" s="254" customFormat="1" ht="26.25" customHeight="1" thickBot="1" x14ac:dyDescent="0.2">
      <c r="A21" s="260">
        <v>15</v>
      </c>
      <c r="B21" s="1139"/>
      <c r="C21" s="1140"/>
      <c r="D21" s="1140"/>
      <c r="E21" s="1140"/>
      <c r="F21" s="1140"/>
      <c r="G21" s="1140"/>
      <c r="H21" s="1140"/>
      <c r="I21" s="1140"/>
      <c r="J21" s="1140"/>
      <c r="K21" s="1140"/>
      <c r="L21" s="1140"/>
      <c r="M21" s="1140"/>
      <c r="N21" s="1140"/>
      <c r="O21" s="1140"/>
      <c r="P21" s="1141"/>
      <c r="Q21" s="1145"/>
      <c r="R21" s="1146"/>
      <c r="S21" s="1146"/>
      <c r="T21" s="1146"/>
      <c r="U21" s="1146"/>
      <c r="V21" s="1146"/>
      <c r="W21" s="1146"/>
      <c r="X21" s="1146"/>
      <c r="Y21" s="1146"/>
      <c r="Z21" s="1146"/>
      <c r="AA21" s="1146"/>
      <c r="AB21" s="1146"/>
      <c r="AC21" s="1146"/>
      <c r="AD21" s="1146"/>
      <c r="AE21" s="1147"/>
      <c r="AF21" s="1121"/>
      <c r="AG21" s="1122"/>
      <c r="AH21" s="1122"/>
      <c r="AI21" s="1122"/>
      <c r="AJ21" s="1123"/>
      <c r="AK21" s="1188"/>
      <c r="AL21" s="1189"/>
      <c r="AM21" s="1189"/>
      <c r="AN21" s="1189"/>
      <c r="AO21" s="1189"/>
      <c r="AP21" s="1189"/>
      <c r="AQ21" s="1189"/>
      <c r="AR21" s="1189"/>
      <c r="AS21" s="1189"/>
      <c r="AT21" s="1189"/>
      <c r="AU21" s="1186"/>
      <c r="AV21" s="1186"/>
      <c r="AW21" s="1186"/>
      <c r="AX21" s="1186"/>
      <c r="AY21" s="1187"/>
      <c r="AZ21" s="251"/>
      <c r="BA21" s="251"/>
      <c r="BB21" s="251"/>
      <c r="BC21" s="251"/>
      <c r="BD21" s="251"/>
      <c r="BE21" s="252"/>
      <c r="BF21" s="252"/>
      <c r="BG21" s="252"/>
      <c r="BH21" s="252"/>
      <c r="BI21" s="252"/>
      <c r="BJ21" s="252"/>
      <c r="BK21" s="252"/>
      <c r="BL21" s="252"/>
      <c r="BM21" s="252"/>
      <c r="BN21" s="252"/>
      <c r="BO21" s="252"/>
      <c r="BP21" s="252"/>
      <c r="BQ21" s="261">
        <v>15</v>
      </c>
      <c r="BR21" s="262"/>
      <c r="BS21" s="1116"/>
      <c r="BT21" s="1117"/>
      <c r="BU21" s="1117"/>
      <c r="BV21" s="1117"/>
      <c r="BW21" s="1117"/>
      <c r="BX21" s="1117"/>
      <c r="BY21" s="1117"/>
      <c r="BZ21" s="1117"/>
      <c r="CA21" s="1117"/>
      <c r="CB21" s="1117"/>
      <c r="CC21" s="1117"/>
      <c r="CD21" s="1117"/>
      <c r="CE21" s="1117"/>
      <c r="CF21" s="1117"/>
      <c r="CG21" s="1118"/>
      <c r="CH21" s="1091"/>
      <c r="CI21" s="1092"/>
      <c r="CJ21" s="1092"/>
      <c r="CK21" s="1092"/>
      <c r="CL21" s="1093"/>
      <c r="CM21" s="1091"/>
      <c r="CN21" s="1092"/>
      <c r="CO21" s="1092"/>
      <c r="CP21" s="1092"/>
      <c r="CQ21" s="1093"/>
      <c r="CR21" s="1091"/>
      <c r="CS21" s="1092"/>
      <c r="CT21" s="1092"/>
      <c r="CU21" s="1092"/>
      <c r="CV21" s="1093"/>
      <c r="CW21" s="1091"/>
      <c r="CX21" s="1092"/>
      <c r="CY21" s="1092"/>
      <c r="CZ21" s="1092"/>
      <c r="DA21" s="1093"/>
      <c r="DB21" s="1091"/>
      <c r="DC21" s="1092"/>
      <c r="DD21" s="1092"/>
      <c r="DE21" s="1092"/>
      <c r="DF21" s="1093"/>
      <c r="DG21" s="1091"/>
      <c r="DH21" s="1092"/>
      <c r="DI21" s="1092"/>
      <c r="DJ21" s="1092"/>
      <c r="DK21" s="1093"/>
      <c r="DL21" s="1091"/>
      <c r="DM21" s="1092"/>
      <c r="DN21" s="1092"/>
      <c r="DO21" s="1092"/>
      <c r="DP21" s="1093"/>
      <c r="DQ21" s="1091"/>
      <c r="DR21" s="1092"/>
      <c r="DS21" s="1092"/>
      <c r="DT21" s="1092"/>
      <c r="DU21" s="1093"/>
      <c r="DV21" s="1094"/>
      <c r="DW21" s="1095"/>
      <c r="DX21" s="1095"/>
      <c r="DY21" s="1095"/>
      <c r="DZ21" s="1096"/>
      <c r="EA21" s="253"/>
    </row>
    <row r="22" spans="1:131" s="254" customFormat="1" ht="26.25" customHeight="1" x14ac:dyDescent="0.15">
      <c r="A22" s="260">
        <v>16</v>
      </c>
      <c r="B22" s="1139"/>
      <c r="C22" s="1140"/>
      <c r="D22" s="1140"/>
      <c r="E22" s="1140"/>
      <c r="F22" s="1140"/>
      <c r="G22" s="1140"/>
      <c r="H22" s="1140"/>
      <c r="I22" s="1140"/>
      <c r="J22" s="1140"/>
      <c r="K22" s="1140"/>
      <c r="L22" s="1140"/>
      <c r="M22" s="1140"/>
      <c r="N22" s="1140"/>
      <c r="O22" s="1140"/>
      <c r="P22" s="1141"/>
      <c r="Q22" s="1183"/>
      <c r="R22" s="1184"/>
      <c r="S22" s="1184"/>
      <c r="T22" s="1184"/>
      <c r="U22" s="1184"/>
      <c r="V22" s="1184"/>
      <c r="W22" s="1184"/>
      <c r="X22" s="1184"/>
      <c r="Y22" s="1184"/>
      <c r="Z22" s="1184"/>
      <c r="AA22" s="1184"/>
      <c r="AB22" s="1184"/>
      <c r="AC22" s="1184"/>
      <c r="AD22" s="1184"/>
      <c r="AE22" s="1185"/>
      <c r="AF22" s="1121"/>
      <c r="AG22" s="1122"/>
      <c r="AH22" s="1122"/>
      <c r="AI22" s="1122"/>
      <c r="AJ22" s="1123"/>
      <c r="AK22" s="1179"/>
      <c r="AL22" s="1180"/>
      <c r="AM22" s="1180"/>
      <c r="AN22" s="1180"/>
      <c r="AO22" s="1180"/>
      <c r="AP22" s="1180"/>
      <c r="AQ22" s="1180"/>
      <c r="AR22" s="1180"/>
      <c r="AS22" s="1180"/>
      <c r="AT22" s="1180"/>
      <c r="AU22" s="1181"/>
      <c r="AV22" s="1181"/>
      <c r="AW22" s="1181"/>
      <c r="AX22" s="1181"/>
      <c r="AY22" s="1182"/>
      <c r="AZ22" s="1137" t="s">
        <v>385</v>
      </c>
      <c r="BA22" s="1137"/>
      <c r="BB22" s="1137"/>
      <c r="BC22" s="1137"/>
      <c r="BD22" s="1138"/>
      <c r="BE22" s="252"/>
      <c r="BF22" s="252"/>
      <c r="BG22" s="252"/>
      <c r="BH22" s="252"/>
      <c r="BI22" s="252"/>
      <c r="BJ22" s="252"/>
      <c r="BK22" s="252"/>
      <c r="BL22" s="252"/>
      <c r="BM22" s="252"/>
      <c r="BN22" s="252"/>
      <c r="BO22" s="252"/>
      <c r="BP22" s="252"/>
      <c r="BQ22" s="261">
        <v>16</v>
      </c>
      <c r="BR22" s="262"/>
      <c r="BS22" s="1116"/>
      <c r="BT22" s="1117"/>
      <c r="BU22" s="1117"/>
      <c r="BV22" s="1117"/>
      <c r="BW22" s="1117"/>
      <c r="BX22" s="1117"/>
      <c r="BY22" s="1117"/>
      <c r="BZ22" s="1117"/>
      <c r="CA22" s="1117"/>
      <c r="CB22" s="1117"/>
      <c r="CC22" s="1117"/>
      <c r="CD22" s="1117"/>
      <c r="CE22" s="1117"/>
      <c r="CF22" s="1117"/>
      <c r="CG22" s="1118"/>
      <c r="CH22" s="1091"/>
      <c r="CI22" s="1092"/>
      <c r="CJ22" s="1092"/>
      <c r="CK22" s="1092"/>
      <c r="CL22" s="1093"/>
      <c r="CM22" s="1091"/>
      <c r="CN22" s="1092"/>
      <c r="CO22" s="1092"/>
      <c r="CP22" s="1092"/>
      <c r="CQ22" s="1093"/>
      <c r="CR22" s="1091"/>
      <c r="CS22" s="1092"/>
      <c r="CT22" s="1092"/>
      <c r="CU22" s="1092"/>
      <c r="CV22" s="1093"/>
      <c r="CW22" s="1091"/>
      <c r="CX22" s="1092"/>
      <c r="CY22" s="1092"/>
      <c r="CZ22" s="1092"/>
      <c r="DA22" s="1093"/>
      <c r="DB22" s="1091"/>
      <c r="DC22" s="1092"/>
      <c r="DD22" s="1092"/>
      <c r="DE22" s="1092"/>
      <c r="DF22" s="1093"/>
      <c r="DG22" s="1091"/>
      <c r="DH22" s="1092"/>
      <c r="DI22" s="1092"/>
      <c r="DJ22" s="1092"/>
      <c r="DK22" s="1093"/>
      <c r="DL22" s="1091"/>
      <c r="DM22" s="1092"/>
      <c r="DN22" s="1092"/>
      <c r="DO22" s="1092"/>
      <c r="DP22" s="1093"/>
      <c r="DQ22" s="1091"/>
      <c r="DR22" s="1092"/>
      <c r="DS22" s="1092"/>
      <c r="DT22" s="1092"/>
      <c r="DU22" s="1093"/>
      <c r="DV22" s="1094"/>
      <c r="DW22" s="1095"/>
      <c r="DX22" s="1095"/>
      <c r="DY22" s="1095"/>
      <c r="DZ22" s="1096"/>
      <c r="EA22" s="253"/>
    </row>
    <row r="23" spans="1:131" s="254" customFormat="1" ht="26.25" customHeight="1" thickBot="1" x14ac:dyDescent="0.2">
      <c r="A23" s="263" t="s">
        <v>386</v>
      </c>
      <c r="B23" s="1046" t="s">
        <v>387</v>
      </c>
      <c r="C23" s="1047"/>
      <c r="D23" s="1047"/>
      <c r="E23" s="1047"/>
      <c r="F23" s="1047"/>
      <c r="G23" s="1047"/>
      <c r="H23" s="1047"/>
      <c r="I23" s="1047"/>
      <c r="J23" s="1047"/>
      <c r="K23" s="1047"/>
      <c r="L23" s="1047"/>
      <c r="M23" s="1047"/>
      <c r="N23" s="1047"/>
      <c r="O23" s="1047"/>
      <c r="P23" s="1048"/>
      <c r="Q23" s="1170">
        <v>12078</v>
      </c>
      <c r="R23" s="1171"/>
      <c r="S23" s="1171"/>
      <c r="T23" s="1171"/>
      <c r="U23" s="1171"/>
      <c r="V23" s="1171">
        <v>11730</v>
      </c>
      <c r="W23" s="1171"/>
      <c r="X23" s="1171"/>
      <c r="Y23" s="1171"/>
      <c r="Z23" s="1171"/>
      <c r="AA23" s="1171">
        <v>348</v>
      </c>
      <c r="AB23" s="1171"/>
      <c r="AC23" s="1171"/>
      <c r="AD23" s="1171"/>
      <c r="AE23" s="1172"/>
      <c r="AF23" s="1173">
        <v>347</v>
      </c>
      <c r="AG23" s="1171"/>
      <c r="AH23" s="1171"/>
      <c r="AI23" s="1171"/>
      <c r="AJ23" s="1174"/>
      <c r="AK23" s="1175"/>
      <c r="AL23" s="1176"/>
      <c r="AM23" s="1176"/>
      <c r="AN23" s="1176"/>
      <c r="AO23" s="1176"/>
      <c r="AP23" s="1171">
        <v>12160</v>
      </c>
      <c r="AQ23" s="1171"/>
      <c r="AR23" s="1171"/>
      <c r="AS23" s="1171"/>
      <c r="AT23" s="1171"/>
      <c r="AU23" s="1177"/>
      <c r="AV23" s="1177"/>
      <c r="AW23" s="1177"/>
      <c r="AX23" s="1177"/>
      <c r="AY23" s="1178"/>
      <c r="AZ23" s="1167" t="s">
        <v>129</v>
      </c>
      <c r="BA23" s="1168"/>
      <c r="BB23" s="1168"/>
      <c r="BC23" s="1168"/>
      <c r="BD23" s="1169"/>
      <c r="BE23" s="252"/>
      <c r="BF23" s="252"/>
      <c r="BG23" s="252"/>
      <c r="BH23" s="252"/>
      <c r="BI23" s="252"/>
      <c r="BJ23" s="252"/>
      <c r="BK23" s="252"/>
      <c r="BL23" s="252"/>
      <c r="BM23" s="252"/>
      <c r="BN23" s="252"/>
      <c r="BO23" s="252"/>
      <c r="BP23" s="252"/>
      <c r="BQ23" s="261">
        <v>17</v>
      </c>
      <c r="BR23" s="262"/>
      <c r="BS23" s="1116"/>
      <c r="BT23" s="1117"/>
      <c r="BU23" s="1117"/>
      <c r="BV23" s="1117"/>
      <c r="BW23" s="1117"/>
      <c r="BX23" s="1117"/>
      <c r="BY23" s="1117"/>
      <c r="BZ23" s="1117"/>
      <c r="CA23" s="1117"/>
      <c r="CB23" s="1117"/>
      <c r="CC23" s="1117"/>
      <c r="CD23" s="1117"/>
      <c r="CE23" s="1117"/>
      <c r="CF23" s="1117"/>
      <c r="CG23" s="1118"/>
      <c r="CH23" s="1091"/>
      <c r="CI23" s="1092"/>
      <c r="CJ23" s="1092"/>
      <c r="CK23" s="1092"/>
      <c r="CL23" s="1093"/>
      <c r="CM23" s="1091"/>
      <c r="CN23" s="1092"/>
      <c r="CO23" s="1092"/>
      <c r="CP23" s="1092"/>
      <c r="CQ23" s="1093"/>
      <c r="CR23" s="1091"/>
      <c r="CS23" s="1092"/>
      <c r="CT23" s="1092"/>
      <c r="CU23" s="1092"/>
      <c r="CV23" s="1093"/>
      <c r="CW23" s="1091"/>
      <c r="CX23" s="1092"/>
      <c r="CY23" s="1092"/>
      <c r="CZ23" s="1092"/>
      <c r="DA23" s="1093"/>
      <c r="DB23" s="1091"/>
      <c r="DC23" s="1092"/>
      <c r="DD23" s="1092"/>
      <c r="DE23" s="1092"/>
      <c r="DF23" s="1093"/>
      <c r="DG23" s="1091"/>
      <c r="DH23" s="1092"/>
      <c r="DI23" s="1092"/>
      <c r="DJ23" s="1092"/>
      <c r="DK23" s="1093"/>
      <c r="DL23" s="1091"/>
      <c r="DM23" s="1092"/>
      <c r="DN23" s="1092"/>
      <c r="DO23" s="1092"/>
      <c r="DP23" s="1093"/>
      <c r="DQ23" s="1091"/>
      <c r="DR23" s="1092"/>
      <c r="DS23" s="1092"/>
      <c r="DT23" s="1092"/>
      <c r="DU23" s="1093"/>
      <c r="DV23" s="1094"/>
      <c r="DW23" s="1095"/>
      <c r="DX23" s="1095"/>
      <c r="DY23" s="1095"/>
      <c r="DZ23" s="1096"/>
      <c r="EA23" s="253"/>
    </row>
    <row r="24" spans="1:131" s="254" customFormat="1" ht="26.25" customHeight="1" x14ac:dyDescent="0.15">
      <c r="A24" s="1166" t="s">
        <v>388</v>
      </c>
      <c r="B24" s="1166"/>
      <c r="C24" s="1166"/>
      <c r="D24" s="1166"/>
      <c r="E24" s="1166"/>
      <c r="F24" s="1166"/>
      <c r="G24" s="1166"/>
      <c r="H24" s="1166"/>
      <c r="I24" s="1166"/>
      <c r="J24" s="1166"/>
      <c r="K24" s="1166"/>
      <c r="L24" s="1166"/>
      <c r="M24" s="1166"/>
      <c r="N24" s="1166"/>
      <c r="O24" s="1166"/>
      <c r="P24" s="1166"/>
      <c r="Q24" s="1166"/>
      <c r="R24" s="1166"/>
      <c r="S24" s="1166"/>
      <c r="T24" s="1166"/>
      <c r="U24" s="1166"/>
      <c r="V24" s="1166"/>
      <c r="W24" s="1166"/>
      <c r="X24" s="1166"/>
      <c r="Y24" s="1166"/>
      <c r="Z24" s="1166"/>
      <c r="AA24" s="1166"/>
      <c r="AB24" s="1166"/>
      <c r="AC24" s="1166"/>
      <c r="AD24" s="1166"/>
      <c r="AE24" s="1166"/>
      <c r="AF24" s="1166"/>
      <c r="AG24" s="1166"/>
      <c r="AH24" s="1166"/>
      <c r="AI24" s="1166"/>
      <c r="AJ24" s="1166"/>
      <c r="AK24" s="1166"/>
      <c r="AL24" s="1166"/>
      <c r="AM24" s="1166"/>
      <c r="AN24" s="1166"/>
      <c r="AO24" s="1166"/>
      <c r="AP24" s="1166"/>
      <c r="AQ24" s="1166"/>
      <c r="AR24" s="1166"/>
      <c r="AS24" s="1166"/>
      <c r="AT24" s="1166"/>
      <c r="AU24" s="1166"/>
      <c r="AV24" s="1166"/>
      <c r="AW24" s="1166"/>
      <c r="AX24" s="1166"/>
      <c r="AY24" s="1166"/>
      <c r="AZ24" s="251"/>
      <c r="BA24" s="251"/>
      <c r="BB24" s="251"/>
      <c r="BC24" s="251"/>
      <c r="BD24" s="251"/>
      <c r="BE24" s="252"/>
      <c r="BF24" s="252"/>
      <c r="BG24" s="252"/>
      <c r="BH24" s="252"/>
      <c r="BI24" s="252"/>
      <c r="BJ24" s="252"/>
      <c r="BK24" s="252"/>
      <c r="BL24" s="252"/>
      <c r="BM24" s="252"/>
      <c r="BN24" s="252"/>
      <c r="BO24" s="252"/>
      <c r="BP24" s="252"/>
      <c r="BQ24" s="261">
        <v>18</v>
      </c>
      <c r="BR24" s="262"/>
      <c r="BS24" s="1116"/>
      <c r="BT24" s="1117"/>
      <c r="BU24" s="1117"/>
      <c r="BV24" s="1117"/>
      <c r="BW24" s="1117"/>
      <c r="BX24" s="1117"/>
      <c r="BY24" s="1117"/>
      <c r="BZ24" s="1117"/>
      <c r="CA24" s="1117"/>
      <c r="CB24" s="1117"/>
      <c r="CC24" s="1117"/>
      <c r="CD24" s="1117"/>
      <c r="CE24" s="1117"/>
      <c r="CF24" s="1117"/>
      <c r="CG24" s="1118"/>
      <c r="CH24" s="1091"/>
      <c r="CI24" s="1092"/>
      <c r="CJ24" s="1092"/>
      <c r="CK24" s="1092"/>
      <c r="CL24" s="1093"/>
      <c r="CM24" s="1091"/>
      <c r="CN24" s="1092"/>
      <c r="CO24" s="1092"/>
      <c r="CP24" s="1092"/>
      <c r="CQ24" s="1093"/>
      <c r="CR24" s="1091"/>
      <c r="CS24" s="1092"/>
      <c r="CT24" s="1092"/>
      <c r="CU24" s="1092"/>
      <c r="CV24" s="1093"/>
      <c r="CW24" s="1091"/>
      <c r="CX24" s="1092"/>
      <c r="CY24" s="1092"/>
      <c r="CZ24" s="1092"/>
      <c r="DA24" s="1093"/>
      <c r="DB24" s="1091"/>
      <c r="DC24" s="1092"/>
      <c r="DD24" s="1092"/>
      <c r="DE24" s="1092"/>
      <c r="DF24" s="1093"/>
      <c r="DG24" s="1091"/>
      <c r="DH24" s="1092"/>
      <c r="DI24" s="1092"/>
      <c r="DJ24" s="1092"/>
      <c r="DK24" s="1093"/>
      <c r="DL24" s="1091"/>
      <c r="DM24" s="1092"/>
      <c r="DN24" s="1092"/>
      <c r="DO24" s="1092"/>
      <c r="DP24" s="1093"/>
      <c r="DQ24" s="1091"/>
      <c r="DR24" s="1092"/>
      <c r="DS24" s="1092"/>
      <c r="DT24" s="1092"/>
      <c r="DU24" s="1093"/>
      <c r="DV24" s="1094"/>
      <c r="DW24" s="1095"/>
      <c r="DX24" s="1095"/>
      <c r="DY24" s="1095"/>
      <c r="DZ24" s="1096"/>
      <c r="EA24" s="253"/>
    </row>
    <row r="25" spans="1:131" s="246" customFormat="1" ht="26.25" customHeight="1" thickBot="1" x14ac:dyDescent="0.2">
      <c r="A25" s="1165" t="s">
        <v>389</v>
      </c>
      <c r="B25" s="1165"/>
      <c r="C25" s="1165"/>
      <c r="D25" s="1165"/>
      <c r="E25" s="1165"/>
      <c r="F25" s="1165"/>
      <c r="G25" s="1165"/>
      <c r="H25" s="1165"/>
      <c r="I25" s="1165"/>
      <c r="J25" s="1165"/>
      <c r="K25" s="1165"/>
      <c r="L25" s="1165"/>
      <c r="M25" s="1165"/>
      <c r="N25" s="1165"/>
      <c r="O25" s="1165"/>
      <c r="P25" s="1165"/>
      <c r="Q25" s="1165"/>
      <c r="R25" s="1165"/>
      <c r="S25" s="1165"/>
      <c r="T25" s="1165"/>
      <c r="U25" s="1165"/>
      <c r="V25" s="1165"/>
      <c r="W25" s="1165"/>
      <c r="X25" s="1165"/>
      <c r="Y25" s="1165"/>
      <c r="Z25" s="1165"/>
      <c r="AA25" s="1165"/>
      <c r="AB25" s="1165"/>
      <c r="AC25" s="1165"/>
      <c r="AD25" s="1165"/>
      <c r="AE25" s="1165"/>
      <c r="AF25" s="1165"/>
      <c r="AG25" s="1165"/>
      <c r="AH25" s="1165"/>
      <c r="AI25" s="1165"/>
      <c r="AJ25" s="1165"/>
      <c r="AK25" s="1165"/>
      <c r="AL25" s="1165"/>
      <c r="AM25" s="1165"/>
      <c r="AN25" s="1165"/>
      <c r="AO25" s="1165"/>
      <c r="AP25" s="1165"/>
      <c r="AQ25" s="1165"/>
      <c r="AR25" s="1165"/>
      <c r="AS25" s="1165"/>
      <c r="AT25" s="1165"/>
      <c r="AU25" s="1165"/>
      <c r="AV25" s="1165"/>
      <c r="AW25" s="1165"/>
      <c r="AX25" s="1165"/>
      <c r="AY25" s="1165"/>
      <c r="AZ25" s="1165"/>
      <c r="BA25" s="1165"/>
      <c r="BB25" s="1165"/>
      <c r="BC25" s="1165"/>
      <c r="BD25" s="1165"/>
      <c r="BE25" s="1165"/>
      <c r="BF25" s="1165"/>
      <c r="BG25" s="1165"/>
      <c r="BH25" s="1165"/>
      <c r="BI25" s="1165"/>
      <c r="BJ25" s="251"/>
      <c r="BK25" s="251"/>
      <c r="BL25" s="251"/>
      <c r="BM25" s="251"/>
      <c r="BN25" s="251"/>
      <c r="BO25" s="264"/>
      <c r="BP25" s="264"/>
      <c r="BQ25" s="261">
        <v>19</v>
      </c>
      <c r="BR25" s="262"/>
      <c r="BS25" s="1116"/>
      <c r="BT25" s="1117"/>
      <c r="BU25" s="1117"/>
      <c r="BV25" s="1117"/>
      <c r="BW25" s="1117"/>
      <c r="BX25" s="1117"/>
      <c r="BY25" s="1117"/>
      <c r="BZ25" s="1117"/>
      <c r="CA25" s="1117"/>
      <c r="CB25" s="1117"/>
      <c r="CC25" s="1117"/>
      <c r="CD25" s="1117"/>
      <c r="CE25" s="1117"/>
      <c r="CF25" s="1117"/>
      <c r="CG25" s="1118"/>
      <c r="CH25" s="1091"/>
      <c r="CI25" s="1092"/>
      <c r="CJ25" s="1092"/>
      <c r="CK25" s="1092"/>
      <c r="CL25" s="1093"/>
      <c r="CM25" s="1091"/>
      <c r="CN25" s="1092"/>
      <c r="CO25" s="1092"/>
      <c r="CP25" s="1092"/>
      <c r="CQ25" s="1093"/>
      <c r="CR25" s="1091"/>
      <c r="CS25" s="1092"/>
      <c r="CT25" s="1092"/>
      <c r="CU25" s="1092"/>
      <c r="CV25" s="1093"/>
      <c r="CW25" s="1091"/>
      <c r="CX25" s="1092"/>
      <c r="CY25" s="1092"/>
      <c r="CZ25" s="1092"/>
      <c r="DA25" s="1093"/>
      <c r="DB25" s="1091"/>
      <c r="DC25" s="1092"/>
      <c r="DD25" s="1092"/>
      <c r="DE25" s="1092"/>
      <c r="DF25" s="1093"/>
      <c r="DG25" s="1091"/>
      <c r="DH25" s="1092"/>
      <c r="DI25" s="1092"/>
      <c r="DJ25" s="1092"/>
      <c r="DK25" s="1093"/>
      <c r="DL25" s="1091"/>
      <c r="DM25" s="1092"/>
      <c r="DN25" s="1092"/>
      <c r="DO25" s="1092"/>
      <c r="DP25" s="1093"/>
      <c r="DQ25" s="1091"/>
      <c r="DR25" s="1092"/>
      <c r="DS25" s="1092"/>
      <c r="DT25" s="1092"/>
      <c r="DU25" s="1093"/>
      <c r="DV25" s="1094"/>
      <c r="DW25" s="1095"/>
      <c r="DX25" s="1095"/>
      <c r="DY25" s="1095"/>
      <c r="DZ25" s="1096"/>
      <c r="EA25" s="245"/>
    </row>
    <row r="26" spans="1:131" s="246" customFormat="1" ht="26.25" customHeight="1" x14ac:dyDescent="0.15">
      <c r="A26" s="1097" t="s">
        <v>367</v>
      </c>
      <c r="B26" s="1098"/>
      <c r="C26" s="1098"/>
      <c r="D26" s="1098"/>
      <c r="E26" s="1098"/>
      <c r="F26" s="1098"/>
      <c r="G26" s="1098"/>
      <c r="H26" s="1098"/>
      <c r="I26" s="1098"/>
      <c r="J26" s="1098"/>
      <c r="K26" s="1098"/>
      <c r="L26" s="1098"/>
      <c r="M26" s="1098"/>
      <c r="N26" s="1098"/>
      <c r="O26" s="1098"/>
      <c r="P26" s="1099"/>
      <c r="Q26" s="1103" t="s">
        <v>390</v>
      </c>
      <c r="R26" s="1104"/>
      <c r="S26" s="1104"/>
      <c r="T26" s="1104"/>
      <c r="U26" s="1105"/>
      <c r="V26" s="1103" t="s">
        <v>391</v>
      </c>
      <c r="W26" s="1104"/>
      <c r="X26" s="1104"/>
      <c r="Y26" s="1104"/>
      <c r="Z26" s="1105"/>
      <c r="AA26" s="1103" t="s">
        <v>392</v>
      </c>
      <c r="AB26" s="1104"/>
      <c r="AC26" s="1104"/>
      <c r="AD26" s="1104"/>
      <c r="AE26" s="1104"/>
      <c r="AF26" s="1161" t="s">
        <v>393</v>
      </c>
      <c r="AG26" s="1110"/>
      <c r="AH26" s="1110"/>
      <c r="AI26" s="1110"/>
      <c r="AJ26" s="1162"/>
      <c r="AK26" s="1104" t="s">
        <v>394</v>
      </c>
      <c r="AL26" s="1104"/>
      <c r="AM26" s="1104"/>
      <c r="AN26" s="1104"/>
      <c r="AO26" s="1105"/>
      <c r="AP26" s="1103" t="s">
        <v>395</v>
      </c>
      <c r="AQ26" s="1104"/>
      <c r="AR26" s="1104"/>
      <c r="AS26" s="1104"/>
      <c r="AT26" s="1105"/>
      <c r="AU26" s="1103" t="s">
        <v>396</v>
      </c>
      <c r="AV26" s="1104"/>
      <c r="AW26" s="1104"/>
      <c r="AX26" s="1104"/>
      <c r="AY26" s="1105"/>
      <c r="AZ26" s="1103" t="s">
        <v>397</v>
      </c>
      <c r="BA26" s="1104"/>
      <c r="BB26" s="1104"/>
      <c r="BC26" s="1104"/>
      <c r="BD26" s="1105"/>
      <c r="BE26" s="1103" t="s">
        <v>374</v>
      </c>
      <c r="BF26" s="1104"/>
      <c r="BG26" s="1104"/>
      <c r="BH26" s="1104"/>
      <c r="BI26" s="1119"/>
      <c r="BJ26" s="251"/>
      <c r="BK26" s="251"/>
      <c r="BL26" s="251"/>
      <c r="BM26" s="251"/>
      <c r="BN26" s="251"/>
      <c r="BO26" s="264"/>
      <c r="BP26" s="264"/>
      <c r="BQ26" s="261">
        <v>20</v>
      </c>
      <c r="BR26" s="262"/>
      <c r="BS26" s="1116"/>
      <c r="BT26" s="1117"/>
      <c r="BU26" s="1117"/>
      <c r="BV26" s="1117"/>
      <c r="BW26" s="1117"/>
      <c r="BX26" s="1117"/>
      <c r="BY26" s="1117"/>
      <c r="BZ26" s="1117"/>
      <c r="CA26" s="1117"/>
      <c r="CB26" s="1117"/>
      <c r="CC26" s="1117"/>
      <c r="CD26" s="1117"/>
      <c r="CE26" s="1117"/>
      <c r="CF26" s="1117"/>
      <c r="CG26" s="1118"/>
      <c r="CH26" s="1091"/>
      <c r="CI26" s="1092"/>
      <c r="CJ26" s="1092"/>
      <c r="CK26" s="1092"/>
      <c r="CL26" s="1093"/>
      <c r="CM26" s="1091"/>
      <c r="CN26" s="1092"/>
      <c r="CO26" s="1092"/>
      <c r="CP26" s="1092"/>
      <c r="CQ26" s="1093"/>
      <c r="CR26" s="1091"/>
      <c r="CS26" s="1092"/>
      <c r="CT26" s="1092"/>
      <c r="CU26" s="1092"/>
      <c r="CV26" s="1093"/>
      <c r="CW26" s="1091"/>
      <c r="CX26" s="1092"/>
      <c r="CY26" s="1092"/>
      <c r="CZ26" s="1092"/>
      <c r="DA26" s="1093"/>
      <c r="DB26" s="1091"/>
      <c r="DC26" s="1092"/>
      <c r="DD26" s="1092"/>
      <c r="DE26" s="1092"/>
      <c r="DF26" s="1093"/>
      <c r="DG26" s="1091"/>
      <c r="DH26" s="1092"/>
      <c r="DI26" s="1092"/>
      <c r="DJ26" s="1092"/>
      <c r="DK26" s="1093"/>
      <c r="DL26" s="1091"/>
      <c r="DM26" s="1092"/>
      <c r="DN26" s="1092"/>
      <c r="DO26" s="1092"/>
      <c r="DP26" s="1093"/>
      <c r="DQ26" s="1091"/>
      <c r="DR26" s="1092"/>
      <c r="DS26" s="1092"/>
      <c r="DT26" s="1092"/>
      <c r="DU26" s="1093"/>
      <c r="DV26" s="1094"/>
      <c r="DW26" s="1095"/>
      <c r="DX26" s="1095"/>
      <c r="DY26" s="1095"/>
      <c r="DZ26" s="1096"/>
      <c r="EA26" s="245"/>
    </row>
    <row r="27" spans="1:131" s="246" customFormat="1" ht="26.25" customHeight="1" thickBot="1" x14ac:dyDescent="0.2">
      <c r="A27" s="1100"/>
      <c r="B27" s="1101"/>
      <c r="C27" s="1101"/>
      <c r="D27" s="1101"/>
      <c r="E27" s="1101"/>
      <c r="F27" s="1101"/>
      <c r="G27" s="1101"/>
      <c r="H27" s="1101"/>
      <c r="I27" s="1101"/>
      <c r="J27" s="1101"/>
      <c r="K27" s="1101"/>
      <c r="L27" s="1101"/>
      <c r="M27" s="1101"/>
      <c r="N27" s="1101"/>
      <c r="O27" s="1101"/>
      <c r="P27" s="1102"/>
      <c r="Q27" s="1106"/>
      <c r="R27" s="1107"/>
      <c r="S27" s="1107"/>
      <c r="T27" s="1107"/>
      <c r="U27" s="1108"/>
      <c r="V27" s="1106"/>
      <c r="W27" s="1107"/>
      <c r="X27" s="1107"/>
      <c r="Y27" s="1107"/>
      <c r="Z27" s="1108"/>
      <c r="AA27" s="1106"/>
      <c r="AB27" s="1107"/>
      <c r="AC27" s="1107"/>
      <c r="AD27" s="1107"/>
      <c r="AE27" s="1107"/>
      <c r="AF27" s="1163"/>
      <c r="AG27" s="1113"/>
      <c r="AH27" s="1113"/>
      <c r="AI27" s="1113"/>
      <c r="AJ27" s="1164"/>
      <c r="AK27" s="1107"/>
      <c r="AL27" s="1107"/>
      <c r="AM27" s="1107"/>
      <c r="AN27" s="1107"/>
      <c r="AO27" s="1108"/>
      <c r="AP27" s="1106"/>
      <c r="AQ27" s="1107"/>
      <c r="AR27" s="1107"/>
      <c r="AS27" s="1107"/>
      <c r="AT27" s="1108"/>
      <c r="AU27" s="1106"/>
      <c r="AV27" s="1107"/>
      <c r="AW27" s="1107"/>
      <c r="AX27" s="1107"/>
      <c r="AY27" s="1108"/>
      <c r="AZ27" s="1106"/>
      <c r="BA27" s="1107"/>
      <c r="BB27" s="1107"/>
      <c r="BC27" s="1107"/>
      <c r="BD27" s="1108"/>
      <c r="BE27" s="1106"/>
      <c r="BF27" s="1107"/>
      <c r="BG27" s="1107"/>
      <c r="BH27" s="1107"/>
      <c r="BI27" s="1120"/>
      <c r="BJ27" s="251"/>
      <c r="BK27" s="251"/>
      <c r="BL27" s="251"/>
      <c r="BM27" s="251"/>
      <c r="BN27" s="251"/>
      <c r="BO27" s="264"/>
      <c r="BP27" s="264"/>
      <c r="BQ27" s="261">
        <v>21</v>
      </c>
      <c r="BR27" s="262"/>
      <c r="BS27" s="1116"/>
      <c r="BT27" s="1117"/>
      <c r="BU27" s="1117"/>
      <c r="BV27" s="1117"/>
      <c r="BW27" s="1117"/>
      <c r="BX27" s="1117"/>
      <c r="BY27" s="1117"/>
      <c r="BZ27" s="1117"/>
      <c r="CA27" s="1117"/>
      <c r="CB27" s="1117"/>
      <c r="CC27" s="1117"/>
      <c r="CD27" s="1117"/>
      <c r="CE27" s="1117"/>
      <c r="CF27" s="1117"/>
      <c r="CG27" s="1118"/>
      <c r="CH27" s="1091"/>
      <c r="CI27" s="1092"/>
      <c r="CJ27" s="1092"/>
      <c r="CK27" s="1092"/>
      <c r="CL27" s="1093"/>
      <c r="CM27" s="1091"/>
      <c r="CN27" s="1092"/>
      <c r="CO27" s="1092"/>
      <c r="CP27" s="1092"/>
      <c r="CQ27" s="1093"/>
      <c r="CR27" s="1091"/>
      <c r="CS27" s="1092"/>
      <c r="CT27" s="1092"/>
      <c r="CU27" s="1092"/>
      <c r="CV27" s="1093"/>
      <c r="CW27" s="1091"/>
      <c r="CX27" s="1092"/>
      <c r="CY27" s="1092"/>
      <c r="CZ27" s="1092"/>
      <c r="DA27" s="1093"/>
      <c r="DB27" s="1091"/>
      <c r="DC27" s="1092"/>
      <c r="DD27" s="1092"/>
      <c r="DE27" s="1092"/>
      <c r="DF27" s="1093"/>
      <c r="DG27" s="1091"/>
      <c r="DH27" s="1092"/>
      <c r="DI27" s="1092"/>
      <c r="DJ27" s="1092"/>
      <c r="DK27" s="1093"/>
      <c r="DL27" s="1091"/>
      <c r="DM27" s="1092"/>
      <c r="DN27" s="1092"/>
      <c r="DO27" s="1092"/>
      <c r="DP27" s="1093"/>
      <c r="DQ27" s="1091"/>
      <c r="DR27" s="1092"/>
      <c r="DS27" s="1092"/>
      <c r="DT27" s="1092"/>
      <c r="DU27" s="1093"/>
      <c r="DV27" s="1094"/>
      <c r="DW27" s="1095"/>
      <c r="DX27" s="1095"/>
      <c r="DY27" s="1095"/>
      <c r="DZ27" s="1096"/>
      <c r="EA27" s="245"/>
    </row>
    <row r="28" spans="1:131" s="246" customFormat="1" ht="26.25" customHeight="1" thickTop="1" x14ac:dyDescent="0.15">
      <c r="A28" s="265">
        <v>1</v>
      </c>
      <c r="B28" s="1152" t="s">
        <v>398</v>
      </c>
      <c r="C28" s="1153"/>
      <c r="D28" s="1153"/>
      <c r="E28" s="1153"/>
      <c r="F28" s="1153"/>
      <c r="G28" s="1153"/>
      <c r="H28" s="1153"/>
      <c r="I28" s="1153"/>
      <c r="J28" s="1153"/>
      <c r="K28" s="1153"/>
      <c r="L28" s="1153"/>
      <c r="M28" s="1153"/>
      <c r="N28" s="1153"/>
      <c r="O28" s="1153"/>
      <c r="P28" s="1154"/>
      <c r="Q28" s="1155">
        <v>2983</v>
      </c>
      <c r="R28" s="1156"/>
      <c r="S28" s="1156"/>
      <c r="T28" s="1156"/>
      <c r="U28" s="1156"/>
      <c r="V28" s="1156">
        <v>2937</v>
      </c>
      <c r="W28" s="1156"/>
      <c r="X28" s="1156"/>
      <c r="Y28" s="1156"/>
      <c r="Z28" s="1156"/>
      <c r="AA28" s="1156">
        <v>46</v>
      </c>
      <c r="AB28" s="1156"/>
      <c r="AC28" s="1156"/>
      <c r="AD28" s="1156"/>
      <c r="AE28" s="1157"/>
      <c r="AF28" s="1158">
        <v>46</v>
      </c>
      <c r="AG28" s="1156"/>
      <c r="AH28" s="1156"/>
      <c r="AI28" s="1156"/>
      <c r="AJ28" s="1159"/>
      <c r="AK28" s="1160">
        <v>217</v>
      </c>
      <c r="AL28" s="1148"/>
      <c r="AM28" s="1148"/>
      <c r="AN28" s="1148"/>
      <c r="AO28" s="1148"/>
      <c r="AP28" s="1148" t="s">
        <v>572</v>
      </c>
      <c r="AQ28" s="1148"/>
      <c r="AR28" s="1148"/>
      <c r="AS28" s="1148"/>
      <c r="AT28" s="1148"/>
      <c r="AU28" s="1148" t="s">
        <v>573</v>
      </c>
      <c r="AV28" s="1148"/>
      <c r="AW28" s="1148"/>
      <c r="AX28" s="1148"/>
      <c r="AY28" s="1148"/>
      <c r="AZ28" s="1149" t="s">
        <v>572</v>
      </c>
      <c r="BA28" s="1149"/>
      <c r="BB28" s="1149"/>
      <c r="BC28" s="1149"/>
      <c r="BD28" s="1149"/>
      <c r="BE28" s="1150"/>
      <c r="BF28" s="1150"/>
      <c r="BG28" s="1150"/>
      <c r="BH28" s="1150"/>
      <c r="BI28" s="1151"/>
      <c r="BJ28" s="251"/>
      <c r="BK28" s="251"/>
      <c r="BL28" s="251"/>
      <c r="BM28" s="251"/>
      <c r="BN28" s="251"/>
      <c r="BO28" s="264"/>
      <c r="BP28" s="264"/>
      <c r="BQ28" s="261">
        <v>22</v>
      </c>
      <c r="BR28" s="262"/>
      <c r="BS28" s="1116"/>
      <c r="BT28" s="1117"/>
      <c r="BU28" s="1117"/>
      <c r="BV28" s="1117"/>
      <c r="BW28" s="1117"/>
      <c r="BX28" s="1117"/>
      <c r="BY28" s="1117"/>
      <c r="BZ28" s="1117"/>
      <c r="CA28" s="1117"/>
      <c r="CB28" s="1117"/>
      <c r="CC28" s="1117"/>
      <c r="CD28" s="1117"/>
      <c r="CE28" s="1117"/>
      <c r="CF28" s="1117"/>
      <c r="CG28" s="1118"/>
      <c r="CH28" s="1091"/>
      <c r="CI28" s="1092"/>
      <c r="CJ28" s="1092"/>
      <c r="CK28" s="1092"/>
      <c r="CL28" s="1093"/>
      <c r="CM28" s="1091"/>
      <c r="CN28" s="1092"/>
      <c r="CO28" s="1092"/>
      <c r="CP28" s="1092"/>
      <c r="CQ28" s="1093"/>
      <c r="CR28" s="1091"/>
      <c r="CS28" s="1092"/>
      <c r="CT28" s="1092"/>
      <c r="CU28" s="1092"/>
      <c r="CV28" s="1093"/>
      <c r="CW28" s="1091"/>
      <c r="CX28" s="1092"/>
      <c r="CY28" s="1092"/>
      <c r="CZ28" s="1092"/>
      <c r="DA28" s="1093"/>
      <c r="DB28" s="1091"/>
      <c r="DC28" s="1092"/>
      <c r="DD28" s="1092"/>
      <c r="DE28" s="1092"/>
      <c r="DF28" s="1093"/>
      <c r="DG28" s="1091"/>
      <c r="DH28" s="1092"/>
      <c r="DI28" s="1092"/>
      <c r="DJ28" s="1092"/>
      <c r="DK28" s="1093"/>
      <c r="DL28" s="1091"/>
      <c r="DM28" s="1092"/>
      <c r="DN28" s="1092"/>
      <c r="DO28" s="1092"/>
      <c r="DP28" s="1093"/>
      <c r="DQ28" s="1091"/>
      <c r="DR28" s="1092"/>
      <c r="DS28" s="1092"/>
      <c r="DT28" s="1092"/>
      <c r="DU28" s="1093"/>
      <c r="DV28" s="1094"/>
      <c r="DW28" s="1095"/>
      <c r="DX28" s="1095"/>
      <c r="DY28" s="1095"/>
      <c r="DZ28" s="1096"/>
      <c r="EA28" s="245"/>
    </row>
    <row r="29" spans="1:131" s="246" customFormat="1" ht="26.25" customHeight="1" x14ac:dyDescent="0.15">
      <c r="A29" s="265">
        <v>2</v>
      </c>
      <c r="B29" s="1139" t="s">
        <v>399</v>
      </c>
      <c r="C29" s="1140"/>
      <c r="D29" s="1140"/>
      <c r="E29" s="1140"/>
      <c r="F29" s="1140"/>
      <c r="G29" s="1140"/>
      <c r="H29" s="1140"/>
      <c r="I29" s="1140"/>
      <c r="J29" s="1140"/>
      <c r="K29" s="1140"/>
      <c r="L29" s="1140"/>
      <c r="M29" s="1140"/>
      <c r="N29" s="1140"/>
      <c r="O29" s="1140"/>
      <c r="P29" s="1141"/>
      <c r="Q29" s="1145">
        <v>2821</v>
      </c>
      <c r="R29" s="1146"/>
      <c r="S29" s="1146"/>
      <c r="T29" s="1146"/>
      <c r="U29" s="1146"/>
      <c r="V29" s="1146">
        <v>2726</v>
      </c>
      <c r="W29" s="1146"/>
      <c r="X29" s="1146"/>
      <c r="Y29" s="1146"/>
      <c r="Z29" s="1146"/>
      <c r="AA29" s="1146">
        <v>95</v>
      </c>
      <c r="AB29" s="1146"/>
      <c r="AC29" s="1146"/>
      <c r="AD29" s="1146"/>
      <c r="AE29" s="1147"/>
      <c r="AF29" s="1121">
        <v>95</v>
      </c>
      <c r="AG29" s="1122"/>
      <c r="AH29" s="1122"/>
      <c r="AI29" s="1122"/>
      <c r="AJ29" s="1123"/>
      <c r="AK29" s="1082">
        <v>403</v>
      </c>
      <c r="AL29" s="1073"/>
      <c r="AM29" s="1073"/>
      <c r="AN29" s="1073"/>
      <c r="AO29" s="1073"/>
      <c r="AP29" s="1073">
        <v>8</v>
      </c>
      <c r="AQ29" s="1073"/>
      <c r="AR29" s="1073"/>
      <c r="AS29" s="1073"/>
      <c r="AT29" s="1073"/>
      <c r="AU29" s="1073" t="s">
        <v>572</v>
      </c>
      <c r="AV29" s="1073"/>
      <c r="AW29" s="1073"/>
      <c r="AX29" s="1073"/>
      <c r="AY29" s="1073"/>
      <c r="AZ29" s="1144" t="s">
        <v>572</v>
      </c>
      <c r="BA29" s="1144"/>
      <c r="BB29" s="1144"/>
      <c r="BC29" s="1144"/>
      <c r="BD29" s="1144"/>
      <c r="BE29" s="1134"/>
      <c r="BF29" s="1134"/>
      <c r="BG29" s="1134"/>
      <c r="BH29" s="1134"/>
      <c r="BI29" s="1135"/>
      <c r="BJ29" s="251"/>
      <c r="BK29" s="251"/>
      <c r="BL29" s="251"/>
      <c r="BM29" s="251"/>
      <c r="BN29" s="251"/>
      <c r="BO29" s="264"/>
      <c r="BP29" s="264"/>
      <c r="BQ29" s="261">
        <v>23</v>
      </c>
      <c r="BR29" s="262"/>
      <c r="BS29" s="1116"/>
      <c r="BT29" s="1117"/>
      <c r="BU29" s="1117"/>
      <c r="BV29" s="1117"/>
      <c r="BW29" s="1117"/>
      <c r="BX29" s="1117"/>
      <c r="BY29" s="1117"/>
      <c r="BZ29" s="1117"/>
      <c r="CA29" s="1117"/>
      <c r="CB29" s="1117"/>
      <c r="CC29" s="1117"/>
      <c r="CD29" s="1117"/>
      <c r="CE29" s="1117"/>
      <c r="CF29" s="1117"/>
      <c r="CG29" s="1118"/>
      <c r="CH29" s="1091"/>
      <c r="CI29" s="1092"/>
      <c r="CJ29" s="1092"/>
      <c r="CK29" s="1092"/>
      <c r="CL29" s="1093"/>
      <c r="CM29" s="1091"/>
      <c r="CN29" s="1092"/>
      <c r="CO29" s="1092"/>
      <c r="CP29" s="1092"/>
      <c r="CQ29" s="1093"/>
      <c r="CR29" s="1091"/>
      <c r="CS29" s="1092"/>
      <c r="CT29" s="1092"/>
      <c r="CU29" s="1092"/>
      <c r="CV29" s="1093"/>
      <c r="CW29" s="1091"/>
      <c r="CX29" s="1092"/>
      <c r="CY29" s="1092"/>
      <c r="CZ29" s="1092"/>
      <c r="DA29" s="1093"/>
      <c r="DB29" s="1091"/>
      <c r="DC29" s="1092"/>
      <c r="DD29" s="1092"/>
      <c r="DE29" s="1092"/>
      <c r="DF29" s="1093"/>
      <c r="DG29" s="1091"/>
      <c r="DH29" s="1092"/>
      <c r="DI29" s="1092"/>
      <c r="DJ29" s="1092"/>
      <c r="DK29" s="1093"/>
      <c r="DL29" s="1091"/>
      <c r="DM29" s="1092"/>
      <c r="DN29" s="1092"/>
      <c r="DO29" s="1092"/>
      <c r="DP29" s="1093"/>
      <c r="DQ29" s="1091"/>
      <c r="DR29" s="1092"/>
      <c r="DS29" s="1092"/>
      <c r="DT29" s="1092"/>
      <c r="DU29" s="1093"/>
      <c r="DV29" s="1094"/>
      <c r="DW29" s="1095"/>
      <c r="DX29" s="1095"/>
      <c r="DY29" s="1095"/>
      <c r="DZ29" s="1096"/>
      <c r="EA29" s="245"/>
    </row>
    <row r="30" spans="1:131" s="246" customFormat="1" ht="26.25" customHeight="1" x14ac:dyDescent="0.15">
      <c r="A30" s="265">
        <v>3</v>
      </c>
      <c r="B30" s="1139" t="s">
        <v>400</v>
      </c>
      <c r="C30" s="1140"/>
      <c r="D30" s="1140"/>
      <c r="E30" s="1140"/>
      <c r="F30" s="1140"/>
      <c r="G30" s="1140"/>
      <c r="H30" s="1140"/>
      <c r="I30" s="1140"/>
      <c r="J30" s="1140"/>
      <c r="K30" s="1140"/>
      <c r="L30" s="1140"/>
      <c r="M30" s="1140"/>
      <c r="N30" s="1140"/>
      <c r="O30" s="1140"/>
      <c r="P30" s="1141"/>
      <c r="Q30" s="1145">
        <v>510</v>
      </c>
      <c r="R30" s="1146"/>
      <c r="S30" s="1146"/>
      <c r="T30" s="1146"/>
      <c r="U30" s="1146"/>
      <c r="V30" s="1146">
        <v>506</v>
      </c>
      <c r="W30" s="1146"/>
      <c r="X30" s="1146"/>
      <c r="Y30" s="1146"/>
      <c r="Z30" s="1146"/>
      <c r="AA30" s="1146">
        <v>4</v>
      </c>
      <c r="AB30" s="1146"/>
      <c r="AC30" s="1146"/>
      <c r="AD30" s="1146"/>
      <c r="AE30" s="1147"/>
      <c r="AF30" s="1121">
        <v>4</v>
      </c>
      <c r="AG30" s="1122"/>
      <c r="AH30" s="1122"/>
      <c r="AI30" s="1122"/>
      <c r="AJ30" s="1123"/>
      <c r="AK30" s="1082">
        <v>315</v>
      </c>
      <c r="AL30" s="1073"/>
      <c r="AM30" s="1073"/>
      <c r="AN30" s="1073"/>
      <c r="AO30" s="1073"/>
      <c r="AP30" s="1073" t="s">
        <v>572</v>
      </c>
      <c r="AQ30" s="1073"/>
      <c r="AR30" s="1073"/>
      <c r="AS30" s="1073"/>
      <c r="AT30" s="1073"/>
      <c r="AU30" s="1073" t="s">
        <v>574</v>
      </c>
      <c r="AV30" s="1073"/>
      <c r="AW30" s="1073"/>
      <c r="AX30" s="1073"/>
      <c r="AY30" s="1073"/>
      <c r="AZ30" s="1144" t="s">
        <v>572</v>
      </c>
      <c r="BA30" s="1144"/>
      <c r="BB30" s="1144"/>
      <c r="BC30" s="1144"/>
      <c r="BD30" s="1144"/>
      <c r="BE30" s="1134"/>
      <c r="BF30" s="1134"/>
      <c r="BG30" s="1134"/>
      <c r="BH30" s="1134"/>
      <c r="BI30" s="1135"/>
      <c r="BJ30" s="251"/>
      <c r="BK30" s="251"/>
      <c r="BL30" s="251"/>
      <c r="BM30" s="251"/>
      <c r="BN30" s="251"/>
      <c r="BO30" s="264"/>
      <c r="BP30" s="264"/>
      <c r="BQ30" s="261">
        <v>24</v>
      </c>
      <c r="BR30" s="262"/>
      <c r="BS30" s="1116"/>
      <c r="BT30" s="1117"/>
      <c r="BU30" s="1117"/>
      <c r="BV30" s="1117"/>
      <c r="BW30" s="1117"/>
      <c r="BX30" s="1117"/>
      <c r="BY30" s="1117"/>
      <c r="BZ30" s="1117"/>
      <c r="CA30" s="1117"/>
      <c r="CB30" s="1117"/>
      <c r="CC30" s="1117"/>
      <c r="CD30" s="1117"/>
      <c r="CE30" s="1117"/>
      <c r="CF30" s="1117"/>
      <c r="CG30" s="1118"/>
      <c r="CH30" s="1091"/>
      <c r="CI30" s="1092"/>
      <c r="CJ30" s="1092"/>
      <c r="CK30" s="1092"/>
      <c r="CL30" s="1093"/>
      <c r="CM30" s="1091"/>
      <c r="CN30" s="1092"/>
      <c r="CO30" s="1092"/>
      <c r="CP30" s="1092"/>
      <c r="CQ30" s="1093"/>
      <c r="CR30" s="1091"/>
      <c r="CS30" s="1092"/>
      <c r="CT30" s="1092"/>
      <c r="CU30" s="1092"/>
      <c r="CV30" s="1093"/>
      <c r="CW30" s="1091"/>
      <c r="CX30" s="1092"/>
      <c r="CY30" s="1092"/>
      <c r="CZ30" s="1092"/>
      <c r="DA30" s="1093"/>
      <c r="DB30" s="1091"/>
      <c r="DC30" s="1092"/>
      <c r="DD30" s="1092"/>
      <c r="DE30" s="1092"/>
      <c r="DF30" s="1093"/>
      <c r="DG30" s="1091"/>
      <c r="DH30" s="1092"/>
      <c r="DI30" s="1092"/>
      <c r="DJ30" s="1092"/>
      <c r="DK30" s="1093"/>
      <c r="DL30" s="1091"/>
      <c r="DM30" s="1092"/>
      <c r="DN30" s="1092"/>
      <c r="DO30" s="1092"/>
      <c r="DP30" s="1093"/>
      <c r="DQ30" s="1091"/>
      <c r="DR30" s="1092"/>
      <c r="DS30" s="1092"/>
      <c r="DT30" s="1092"/>
      <c r="DU30" s="1093"/>
      <c r="DV30" s="1094"/>
      <c r="DW30" s="1095"/>
      <c r="DX30" s="1095"/>
      <c r="DY30" s="1095"/>
      <c r="DZ30" s="1096"/>
      <c r="EA30" s="245"/>
    </row>
    <row r="31" spans="1:131" s="246" customFormat="1" ht="26.25" customHeight="1" x14ac:dyDescent="0.15">
      <c r="A31" s="265">
        <v>4</v>
      </c>
      <c r="B31" s="1139" t="s">
        <v>401</v>
      </c>
      <c r="C31" s="1140"/>
      <c r="D31" s="1140"/>
      <c r="E31" s="1140"/>
      <c r="F31" s="1140"/>
      <c r="G31" s="1140"/>
      <c r="H31" s="1140"/>
      <c r="I31" s="1140"/>
      <c r="J31" s="1140"/>
      <c r="K31" s="1140"/>
      <c r="L31" s="1140"/>
      <c r="M31" s="1140"/>
      <c r="N31" s="1140"/>
      <c r="O31" s="1140"/>
      <c r="P31" s="1141"/>
      <c r="Q31" s="1145">
        <v>1216</v>
      </c>
      <c r="R31" s="1146"/>
      <c r="S31" s="1146"/>
      <c r="T31" s="1146"/>
      <c r="U31" s="1146"/>
      <c r="V31" s="1146">
        <v>1024</v>
      </c>
      <c r="W31" s="1146"/>
      <c r="X31" s="1146"/>
      <c r="Y31" s="1146"/>
      <c r="Z31" s="1146"/>
      <c r="AA31" s="1146">
        <v>192</v>
      </c>
      <c r="AB31" s="1146"/>
      <c r="AC31" s="1146"/>
      <c r="AD31" s="1146"/>
      <c r="AE31" s="1147"/>
      <c r="AF31" s="1121">
        <v>2303</v>
      </c>
      <c r="AG31" s="1122"/>
      <c r="AH31" s="1122"/>
      <c r="AI31" s="1122"/>
      <c r="AJ31" s="1123"/>
      <c r="AK31" s="1082">
        <v>54</v>
      </c>
      <c r="AL31" s="1073"/>
      <c r="AM31" s="1073"/>
      <c r="AN31" s="1073"/>
      <c r="AO31" s="1073"/>
      <c r="AP31" s="1073">
        <v>1245</v>
      </c>
      <c r="AQ31" s="1073"/>
      <c r="AR31" s="1073"/>
      <c r="AS31" s="1073"/>
      <c r="AT31" s="1073"/>
      <c r="AU31" s="1073">
        <v>350</v>
      </c>
      <c r="AV31" s="1073"/>
      <c r="AW31" s="1073"/>
      <c r="AX31" s="1073"/>
      <c r="AY31" s="1073"/>
      <c r="AZ31" s="1144" t="s">
        <v>572</v>
      </c>
      <c r="BA31" s="1144"/>
      <c r="BB31" s="1144"/>
      <c r="BC31" s="1144"/>
      <c r="BD31" s="1144"/>
      <c r="BE31" s="1134" t="s">
        <v>402</v>
      </c>
      <c r="BF31" s="1134"/>
      <c r="BG31" s="1134"/>
      <c r="BH31" s="1134"/>
      <c r="BI31" s="1135"/>
      <c r="BJ31" s="251"/>
      <c r="BK31" s="251"/>
      <c r="BL31" s="251"/>
      <c r="BM31" s="251"/>
      <c r="BN31" s="251"/>
      <c r="BO31" s="264"/>
      <c r="BP31" s="264"/>
      <c r="BQ31" s="261">
        <v>25</v>
      </c>
      <c r="BR31" s="262"/>
      <c r="BS31" s="1116"/>
      <c r="BT31" s="1117"/>
      <c r="BU31" s="1117"/>
      <c r="BV31" s="1117"/>
      <c r="BW31" s="1117"/>
      <c r="BX31" s="1117"/>
      <c r="BY31" s="1117"/>
      <c r="BZ31" s="1117"/>
      <c r="CA31" s="1117"/>
      <c r="CB31" s="1117"/>
      <c r="CC31" s="1117"/>
      <c r="CD31" s="1117"/>
      <c r="CE31" s="1117"/>
      <c r="CF31" s="1117"/>
      <c r="CG31" s="1118"/>
      <c r="CH31" s="1091"/>
      <c r="CI31" s="1092"/>
      <c r="CJ31" s="1092"/>
      <c r="CK31" s="1092"/>
      <c r="CL31" s="1093"/>
      <c r="CM31" s="1091"/>
      <c r="CN31" s="1092"/>
      <c r="CO31" s="1092"/>
      <c r="CP31" s="1092"/>
      <c r="CQ31" s="1093"/>
      <c r="CR31" s="1091"/>
      <c r="CS31" s="1092"/>
      <c r="CT31" s="1092"/>
      <c r="CU31" s="1092"/>
      <c r="CV31" s="1093"/>
      <c r="CW31" s="1091"/>
      <c r="CX31" s="1092"/>
      <c r="CY31" s="1092"/>
      <c r="CZ31" s="1092"/>
      <c r="DA31" s="1093"/>
      <c r="DB31" s="1091"/>
      <c r="DC31" s="1092"/>
      <c r="DD31" s="1092"/>
      <c r="DE31" s="1092"/>
      <c r="DF31" s="1093"/>
      <c r="DG31" s="1091"/>
      <c r="DH31" s="1092"/>
      <c r="DI31" s="1092"/>
      <c r="DJ31" s="1092"/>
      <c r="DK31" s="1093"/>
      <c r="DL31" s="1091"/>
      <c r="DM31" s="1092"/>
      <c r="DN31" s="1092"/>
      <c r="DO31" s="1092"/>
      <c r="DP31" s="1093"/>
      <c r="DQ31" s="1091"/>
      <c r="DR31" s="1092"/>
      <c r="DS31" s="1092"/>
      <c r="DT31" s="1092"/>
      <c r="DU31" s="1093"/>
      <c r="DV31" s="1094"/>
      <c r="DW31" s="1095"/>
      <c r="DX31" s="1095"/>
      <c r="DY31" s="1095"/>
      <c r="DZ31" s="1096"/>
      <c r="EA31" s="245"/>
    </row>
    <row r="32" spans="1:131" s="246" customFormat="1" ht="26.25" customHeight="1" x14ac:dyDescent="0.15">
      <c r="A32" s="265">
        <v>5</v>
      </c>
      <c r="B32" s="1139" t="s">
        <v>403</v>
      </c>
      <c r="C32" s="1140"/>
      <c r="D32" s="1140"/>
      <c r="E32" s="1140"/>
      <c r="F32" s="1140"/>
      <c r="G32" s="1140"/>
      <c r="H32" s="1140"/>
      <c r="I32" s="1140"/>
      <c r="J32" s="1140"/>
      <c r="K32" s="1140"/>
      <c r="L32" s="1140"/>
      <c r="M32" s="1140"/>
      <c r="N32" s="1140"/>
      <c r="O32" s="1140"/>
      <c r="P32" s="1141"/>
      <c r="Q32" s="1145">
        <v>638</v>
      </c>
      <c r="R32" s="1146"/>
      <c r="S32" s="1146"/>
      <c r="T32" s="1146"/>
      <c r="U32" s="1146"/>
      <c r="V32" s="1146">
        <v>638</v>
      </c>
      <c r="W32" s="1146"/>
      <c r="X32" s="1146"/>
      <c r="Y32" s="1146"/>
      <c r="Z32" s="1146"/>
      <c r="AA32" s="1146">
        <v>0</v>
      </c>
      <c r="AB32" s="1146"/>
      <c r="AC32" s="1146"/>
      <c r="AD32" s="1146"/>
      <c r="AE32" s="1147"/>
      <c r="AF32" s="1121">
        <v>0</v>
      </c>
      <c r="AG32" s="1122"/>
      <c r="AH32" s="1122"/>
      <c r="AI32" s="1122"/>
      <c r="AJ32" s="1123"/>
      <c r="AK32" s="1082">
        <v>149</v>
      </c>
      <c r="AL32" s="1073"/>
      <c r="AM32" s="1073"/>
      <c r="AN32" s="1073"/>
      <c r="AO32" s="1073"/>
      <c r="AP32" s="1073">
        <v>188</v>
      </c>
      <c r="AQ32" s="1073"/>
      <c r="AR32" s="1073"/>
      <c r="AS32" s="1073"/>
      <c r="AT32" s="1073"/>
      <c r="AU32" s="1073">
        <v>41</v>
      </c>
      <c r="AV32" s="1073"/>
      <c r="AW32" s="1073"/>
      <c r="AX32" s="1073"/>
      <c r="AY32" s="1073"/>
      <c r="AZ32" s="1144" t="s">
        <v>572</v>
      </c>
      <c r="BA32" s="1144"/>
      <c r="BB32" s="1144"/>
      <c r="BC32" s="1144"/>
      <c r="BD32" s="1144"/>
      <c r="BE32" s="1134" t="s">
        <v>404</v>
      </c>
      <c r="BF32" s="1134"/>
      <c r="BG32" s="1134"/>
      <c r="BH32" s="1134"/>
      <c r="BI32" s="1135"/>
      <c r="BJ32" s="251"/>
      <c r="BK32" s="251"/>
      <c r="BL32" s="251"/>
      <c r="BM32" s="251"/>
      <c r="BN32" s="251"/>
      <c r="BO32" s="264"/>
      <c r="BP32" s="264"/>
      <c r="BQ32" s="261">
        <v>26</v>
      </c>
      <c r="BR32" s="262"/>
      <c r="BS32" s="1116"/>
      <c r="BT32" s="1117"/>
      <c r="BU32" s="1117"/>
      <c r="BV32" s="1117"/>
      <c r="BW32" s="1117"/>
      <c r="BX32" s="1117"/>
      <c r="BY32" s="1117"/>
      <c r="BZ32" s="1117"/>
      <c r="CA32" s="1117"/>
      <c r="CB32" s="1117"/>
      <c r="CC32" s="1117"/>
      <c r="CD32" s="1117"/>
      <c r="CE32" s="1117"/>
      <c r="CF32" s="1117"/>
      <c r="CG32" s="1118"/>
      <c r="CH32" s="1091"/>
      <c r="CI32" s="1092"/>
      <c r="CJ32" s="1092"/>
      <c r="CK32" s="1092"/>
      <c r="CL32" s="1093"/>
      <c r="CM32" s="1091"/>
      <c r="CN32" s="1092"/>
      <c r="CO32" s="1092"/>
      <c r="CP32" s="1092"/>
      <c r="CQ32" s="1093"/>
      <c r="CR32" s="1091"/>
      <c r="CS32" s="1092"/>
      <c r="CT32" s="1092"/>
      <c r="CU32" s="1092"/>
      <c r="CV32" s="1093"/>
      <c r="CW32" s="1091"/>
      <c r="CX32" s="1092"/>
      <c r="CY32" s="1092"/>
      <c r="CZ32" s="1092"/>
      <c r="DA32" s="1093"/>
      <c r="DB32" s="1091"/>
      <c r="DC32" s="1092"/>
      <c r="DD32" s="1092"/>
      <c r="DE32" s="1092"/>
      <c r="DF32" s="1093"/>
      <c r="DG32" s="1091"/>
      <c r="DH32" s="1092"/>
      <c r="DI32" s="1092"/>
      <c r="DJ32" s="1092"/>
      <c r="DK32" s="1093"/>
      <c r="DL32" s="1091"/>
      <c r="DM32" s="1092"/>
      <c r="DN32" s="1092"/>
      <c r="DO32" s="1092"/>
      <c r="DP32" s="1093"/>
      <c r="DQ32" s="1091"/>
      <c r="DR32" s="1092"/>
      <c r="DS32" s="1092"/>
      <c r="DT32" s="1092"/>
      <c r="DU32" s="1093"/>
      <c r="DV32" s="1094"/>
      <c r="DW32" s="1095"/>
      <c r="DX32" s="1095"/>
      <c r="DY32" s="1095"/>
      <c r="DZ32" s="1096"/>
      <c r="EA32" s="245"/>
    </row>
    <row r="33" spans="1:131" s="246" customFormat="1" ht="26.25" customHeight="1" x14ac:dyDescent="0.15">
      <c r="A33" s="265">
        <v>6</v>
      </c>
      <c r="B33" s="1139" t="s">
        <v>405</v>
      </c>
      <c r="C33" s="1140"/>
      <c r="D33" s="1140"/>
      <c r="E33" s="1140"/>
      <c r="F33" s="1140"/>
      <c r="G33" s="1140"/>
      <c r="H33" s="1140"/>
      <c r="I33" s="1140"/>
      <c r="J33" s="1140"/>
      <c r="K33" s="1140"/>
      <c r="L33" s="1140"/>
      <c r="M33" s="1140"/>
      <c r="N33" s="1140"/>
      <c r="O33" s="1140"/>
      <c r="P33" s="1141"/>
      <c r="Q33" s="1145">
        <v>143</v>
      </c>
      <c r="R33" s="1146"/>
      <c r="S33" s="1146"/>
      <c r="T33" s="1146"/>
      <c r="U33" s="1146"/>
      <c r="V33" s="1146">
        <v>143</v>
      </c>
      <c r="W33" s="1146"/>
      <c r="X33" s="1146"/>
      <c r="Y33" s="1146"/>
      <c r="Z33" s="1146"/>
      <c r="AA33" s="1121" t="s">
        <v>129</v>
      </c>
      <c r="AB33" s="1122"/>
      <c r="AC33" s="1122"/>
      <c r="AD33" s="1122"/>
      <c r="AE33" s="1123"/>
      <c r="AF33" s="1121" t="s">
        <v>129</v>
      </c>
      <c r="AG33" s="1122"/>
      <c r="AH33" s="1122"/>
      <c r="AI33" s="1122"/>
      <c r="AJ33" s="1123"/>
      <c r="AK33" s="1082">
        <v>95</v>
      </c>
      <c r="AL33" s="1073"/>
      <c r="AM33" s="1073"/>
      <c r="AN33" s="1073"/>
      <c r="AO33" s="1073"/>
      <c r="AP33" s="1073">
        <v>321</v>
      </c>
      <c r="AQ33" s="1073"/>
      <c r="AR33" s="1073"/>
      <c r="AS33" s="1073"/>
      <c r="AT33" s="1073"/>
      <c r="AU33" s="1073">
        <v>321</v>
      </c>
      <c r="AV33" s="1073"/>
      <c r="AW33" s="1073"/>
      <c r="AX33" s="1073"/>
      <c r="AY33" s="1073"/>
      <c r="AZ33" s="1144" t="s">
        <v>572</v>
      </c>
      <c r="BA33" s="1144"/>
      <c r="BB33" s="1144"/>
      <c r="BC33" s="1144"/>
      <c r="BD33" s="1144"/>
      <c r="BE33" s="1134" t="s">
        <v>406</v>
      </c>
      <c r="BF33" s="1134"/>
      <c r="BG33" s="1134"/>
      <c r="BH33" s="1134"/>
      <c r="BI33" s="1135"/>
      <c r="BJ33" s="251"/>
      <c r="BK33" s="251"/>
      <c r="BL33" s="251"/>
      <c r="BM33" s="251"/>
      <c r="BN33" s="251"/>
      <c r="BO33" s="264"/>
      <c r="BP33" s="264"/>
      <c r="BQ33" s="261">
        <v>27</v>
      </c>
      <c r="BR33" s="262"/>
      <c r="BS33" s="1116"/>
      <c r="BT33" s="1117"/>
      <c r="BU33" s="1117"/>
      <c r="BV33" s="1117"/>
      <c r="BW33" s="1117"/>
      <c r="BX33" s="1117"/>
      <c r="BY33" s="1117"/>
      <c r="BZ33" s="1117"/>
      <c r="CA33" s="1117"/>
      <c r="CB33" s="1117"/>
      <c r="CC33" s="1117"/>
      <c r="CD33" s="1117"/>
      <c r="CE33" s="1117"/>
      <c r="CF33" s="1117"/>
      <c r="CG33" s="1118"/>
      <c r="CH33" s="1091"/>
      <c r="CI33" s="1092"/>
      <c r="CJ33" s="1092"/>
      <c r="CK33" s="1092"/>
      <c r="CL33" s="1093"/>
      <c r="CM33" s="1091"/>
      <c r="CN33" s="1092"/>
      <c r="CO33" s="1092"/>
      <c r="CP33" s="1092"/>
      <c r="CQ33" s="1093"/>
      <c r="CR33" s="1091"/>
      <c r="CS33" s="1092"/>
      <c r="CT33" s="1092"/>
      <c r="CU33" s="1092"/>
      <c r="CV33" s="1093"/>
      <c r="CW33" s="1091"/>
      <c r="CX33" s="1092"/>
      <c r="CY33" s="1092"/>
      <c r="CZ33" s="1092"/>
      <c r="DA33" s="1093"/>
      <c r="DB33" s="1091"/>
      <c r="DC33" s="1092"/>
      <c r="DD33" s="1092"/>
      <c r="DE33" s="1092"/>
      <c r="DF33" s="1093"/>
      <c r="DG33" s="1091"/>
      <c r="DH33" s="1092"/>
      <c r="DI33" s="1092"/>
      <c r="DJ33" s="1092"/>
      <c r="DK33" s="1093"/>
      <c r="DL33" s="1091"/>
      <c r="DM33" s="1092"/>
      <c r="DN33" s="1092"/>
      <c r="DO33" s="1092"/>
      <c r="DP33" s="1093"/>
      <c r="DQ33" s="1091"/>
      <c r="DR33" s="1092"/>
      <c r="DS33" s="1092"/>
      <c r="DT33" s="1092"/>
      <c r="DU33" s="1093"/>
      <c r="DV33" s="1094"/>
      <c r="DW33" s="1095"/>
      <c r="DX33" s="1095"/>
      <c r="DY33" s="1095"/>
      <c r="DZ33" s="1096"/>
      <c r="EA33" s="245"/>
    </row>
    <row r="34" spans="1:131" s="246" customFormat="1" ht="26.25" customHeight="1" x14ac:dyDescent="0.15">
      <c r="A34" s="265">
        <v>7</v>
      </c>
      <c r="B34" s="1139"/>
      <c r="C34" s="1140"/>
      <c r="D34" s="1140"/>
      <c r="E34" s="1140"/>
      <c r="F34" s="1140"/>
      <c r="G34" s="1140"/>
      <c r="H34" s="1140"/>
      <c r="I34" s="1140"/>
      <c r="J34" s="1140"/>
      <c r="K34" s="1140"/>
      <c r="L34" s="1140"/>
      <c r="M34" s="1140"/>
      <c r="N34" s="1140"/>
      <c r="O34" s="1140"/>
      <c r="P34" s="1141"/>
      <c r="Q34" s="1145"/>
      <c r="R34" s="1146"/>
      <c r="S34" s="1146"/>
      <c r="T34" s="1146"/>
      <c r="U34" s="1146"/>
      <c r="V34" s="1146"/>
      <c r="W34" s="1146"/>
      <c r="X34" s="1146"/>
      <c r="Y34" s="1146"/>
      <c r="Z34" s="1146"/>
      <c r="AA34" s="1146"/>
      <c r="AB34" s="1146"/>
      <c r="AC34" s="1146"/>
      <c r="AD34" s="1146"/>
      <c r="AE34" s="1147"/>
      <c r="AF34" s="1121"/>
      <c r="AG34" s="1122"/>
      <c r="AH34" s="1122"/>
      <c r="AI34" s="1122"/>
      <c r="AJ34" s="1123"/>
      <c r="AK34" s="1082"/>
      <c r="AL34" s="1073"/>
      <c r="AM34" s="1073"/>
      <c r="AN34" s="1073"/>
      <c r="AO34" s="1073"/>
      <c r="AP34" s="1073"/>
      <c r="AQ34" s="1073"/>
      <c r="AR34" s="1073"/>
      <c r="AS34" s="1073"/>
      <c r="AT34" s="1073"/>
      <c r="AU34" s="1073"/>
      <c r="AV34" s="1073"/>
      <c r="AW34" s="1073"/>
      <c r="AX34" s="1073"/>
      <c r="AY34" s="1073"/>
      <c r="AZ34" s="1144"/>
      <c r="BA34" s="1144"/>
      <c r="BB34" s="1144"/>
      <c r="BC34" s="1144"/>
      <c r="BD34" s="1144"/>
      <c r="BE34" s="1134"/>
      <c r="BF34" s="1134"/>
      <c r="BG34" s="1134"/>
      <c r="BH34" s="1134"/>
      <c r="BI34" s="1135"/>
      <c r="BJ34" s="251"/>
      <c r="BK34" s="251"/>
      <c r="BL34" s="251"/>
      <c r="BM34" s="251"/>
      <c r="BN34" s="251"/>
      <c r="BO34" s="264"/>
      <c r="BP34" s="264"/>
      <c r="BQ34" s="261">
        <v>28</v>
      </c>
      <c r="BR34" s="262"/>
      <c r="BS34" s="1116"/>
      <c r="BT34" s="1117"/>
      <c r="BU34" s="1117"/>
      <c r="BV34" s="1117"/>
      <c r="BW34" s="1117"/>
      <c r="BX34" s="1117"/>
      <c r="BY34" s="1117"/>
      <c r="BZ34" s="1117"/>
      <c r="CA34" s="1117"/>
      <c r="CB34" s="1117"/>
      <c r="CC34" s="1117"/>
      <c r="CD34" s="1117"/>
      <c r="CE34" s="1117"/>
      <c r="CF34" s="1117"/>
      <c r="CG34" s="1118"/>
      <c r="CH34" s="1091"/>
      <c r="CI34" s="1092"/>
      <c r="CJ34" s="1092"/>
      <c r="CK34" s="1092"/>
      <c r="CL34" s="1093"/>
      <c r="CM34" s="1091"/>
      <c r="CN34" s="1092"/>
      <c r="CO34" s="1092"/>
      <c r="CP34" s="1092"/>
      <c r="CQ34" s="1093"/>
      <c r="CR34" s="1091"/>
      <c r="CS34" s="1092"/>
      <c r="CT34" s="1092"/>
      <c r="CU34" s="1092"/>
      <c r="CV34" s="1093"/>
      <c r="CW34" s="1091"/>
      <c r="CX34" s="1092"/>
      <c r="CY34" s="1092"/>
      <c r="CZ34" s="1092"/>
      <c r="DA34" s="1093"/>
      <c r="DB34" s="1091"/>
      <c r="DC34" s="1092"/>
      <c r="DD34" s="1092"/>
      <c r="DE34" s="1092"/>
      <c r="DF34" s="1093"/>
      <c r="DG34" s="1091"/>
      <c r="DH34" s="1092"/>
      <c r="DI34" s="1092"/>
      <c r="DJ34" s="1092"/>
      <c r="DK34" s="1093"/>
      <c r="DL34" s="1091"/>
      <c r="DM34" s="1092"/>
      <c r="DN34" s="1092"/>
      <c r="DO34" s="1092"/>
      <c r="DP34" s="1093"/>
      <c r="DQ34" s="1091"/>
      <c r="DR34" s="1092"/>
      <c r="DS34" s="1092"/>
      <c r="DT34" s="1092"/>
      <c r="DU34" s="1093"/>
      <c r="DV34" s="1094"/>
      <c r="DW34" s="1095"/>
      <c r="DX34" s="1095"/>
      <c r="DY34" s="1095"/>
      <c r="DZ34" s="1096"/>
      <c r="EA34" s="245"/>
    </row>
    <row r="35" spans="1:131" s="246" customFormat="1" ht="26.25" customHeight="1" x14ac:dyDescent="0.15">
      <c r="A35" s="265">
        <v>8</v>
      </c>
      <c r="B35" s="1139"/>
      <c r="C35" s="1140"/>
      <c r="D35" s="1140"/>
      <c r="E35" s="1140"/>
      <c r="F35" s="1140"/>
      <c r="G35" s="1140"/>
      <c r="H35" s="1140"/>
      <c r="I35" s="1140"/>
      <c r="J35" s="1140"/>
      <c r="K35" s="1140"/>
      <c r="L35" s="1140"/>
      <c r="M35" s="1140"/>
      <c r="N35" s="1140"/>
      <c r="O35" s="1140"/>
      <c r="P35" s="1141"/>
      <c r="Q35" s="1145"/>
      <c r="R35" s="1146"/>
      <c r="S35" s="1146"/>
      <c r="T35" s="1146"/>
      <c r="U35" s="1146"/>
      <c r="V35" s="1146"/>
      <c r="W35" s="1146"/>
      <c r="X35" s="1146"/>
      <c r="Y35" s="1146"/>
      <c r="Z35" s="1146"/>
      <c r="AA35" s="1146"/>
      <c r="AB35" s="1146"/>
      <c r="AC35" s="1146"/>
      <c r="AD35" s="1146"/>
      <c r="AE35" s="1147"/>
      <c r="AF35" s="1121"/>
      <c r="AG35" s="1122"/>
      <c r="AH35" s="1122"/>
      <c r="AI35" s="1122"/>
      <c r="AJ35" s="1123"/>
      <c r="AK35" s="1082"/>
      <c r="AL35" s="1073"/>
      <c r="AM35" s="1073"/>
      <c r="AN35" s="1073"/>
      <c r="AO35" s="1073"/>
      <c r="AP35" s="1073"/>
      <c r="AQ35" s="1073"/>
      <c r="AR35" s="1073"/>
      <c r="AS35" s="1073"/>
      <c r="AT35" s="1073"/>
      <c r="AU35" s="1073"/>
      <c r="AV35" s="1073"/>
      <c r="AW35" s="1073"/>
      <c r="AX35" s="1073"/>
      <c r="AY35" s="1073"/>
      <c r="AZ35" s="1144"/>
      <c r="BA35" s="1144"/>
      <c r="BB35" s="1144"/>
      <c r="BC35" s="1144"/>
      <c r="BD35" s="1144"/>
      <c r="BE35" s="1134"/>
      <c r="BF35" s="1134"/>
      <c r="BG35" s="1134"/>
      <c r="BH35" s="1134"/>
      <c r="BI35" s="1135"/>
      <c r="BJ35" s="251"/>
      <c r="BK35" s="251"/>
      <c r="BL35" s="251"/>
      <c r="BM35" s="251"/>
      <c r="BN35" s="251"/>
      <c r="BO35" s="264"/>
      <c r="BP35" s="264"/>
      <c r="BQ35" s="261">
        <v>29</v>
      </c>
      <c r="BR35" s="262"/>
      <c r="BS35" s="1116"/>
      <c r="BT35" s="1117"/>
      <c r="BU35" s="1117"/>
      <c r="BV35" s="1117"/>
      <c r="BW35" s="1117"/>
      <c r="BX35" s="1117"/>
      <c r="BY35" s="1117"/>
      <c r="BZ35" s="1117"/>
      <c r="CA35" s="1117"/>
      <c r="CB35" s="1117"/>
      <c r="CC35" s="1117"/>
      <c r="CD35" s="1117"/>
      <c r="CE35" s="1117"/>
      <c r="CF35" s="1117"/>
      <c r="CG35" s="1118"/>
      <c r="CH35" s="1091"/>
      <c r="CI35" s="1092"/>
      <c r="CJ35" s="1092"/>
      <c r="CK35" s="1092"/>
      <c r="CL35" s="1093"/>
      <c r="CM35" s="1091"/>
      <c r="CN35" s="1092"/>
      <c r="CO35" s="1092"/>
      <c r="CP35" s="1092"/>
      <c r="CQ35" s="1093"/>
      <c r="CR35" s="1091"/>
      <c r="CS35" s="1092"/>
      <c r="CT35" s="1092"/>
      <c r="CU35" s="1092"/>
      <c r="CV35" s="1093"/>
      <c r="CW35" s="1091"/>
      <c r="CX35" s="1092"/>
      <c r="CY35" s="1092"/>
      <c r="CZ35" s="1092"/>
      <c r="DA35" s="1093"/>
      <c r="DB35" s="1091"/>
      <c r="DC35" s="1092"/>
      <c r="DD35" s="1092"/>
      <c r="DE35" s="1092"/>
      <c r="DF35" s="1093"/>
      <c r="DG35" s="1091"/>
      <c r="DH35" s="1092"/>
      <c r="DI35" s="1092"/>
      <c r="DJ35" s="1092"/>
      <c r="DK35" s="1093"/>
      <c r="DL35" s="1091"/>
      <c r="DM35" s="1092"/>
      <c r="DN35" s="1092"/>
      <c r="DO35" s="1092"/>
      <c r="DP35" s="1093"/>
      <c r="DQ35" s="1091"/>
      <c r="DR35" s="1092"/>
      <c r="DS35" s="1092"/>
      <c r="DT35" s="1092"/>
      <c r="DU35" s="1093"/>
      <c r="DV35" s="1094"/>
      <c r="DW35" s="1095"/>
      <c r="DX35" s="1095"/>
      <c r="DY35" s="1095"/>
      <c r="DZ35" s="1096"/>
      <c r="EA35" s="245"/>
    </row>
    <row r="36" spans="1:131" s="246" customFormat="1" ht="26.25" customHeight="1" x14ac:dyDescent="0.15">
      <c r="A36" s="265">
        <v>9</v>
      </c>
      <c r="B36" s="1139"/>
      <c r="C36" s="1140"/>
      <c r="D36" s="1140"/>
      <c r="E36" s="1140"/>
      <c r="F36" s="1140"/>
      <c r="G36" s="1140"/>
      <c r="H36" s="1140"/>
      <c r="I36" s="1140"/>
      <c r="J36" s="1140"/>
      <c r="K36" s="1140"/>
      <c r="L36" s="1140"/>
      <c r="M36" s="1140"/>
      <c r="N36" s="1140"/>
      <c r="O36" s="1140"/>
      <c r="P36" s="1141"/>
      <c r="Q36" s="1145"/>
      <c r="R36" s="1146"/>
      <c r="S36" s="1146"/>
      <c r="T36" s="1146"/>
      <c r="U36" s="1146"/>
      <c r="V36" s="1146"/>
      <c r="W36" s="1146"/>
      <c r="X36" s="1146"/>
      <c r="Y36" s="1146"/>
      <c r="Z36" s="1146"/>
      <c r="AA36" s="1146"/>
      <c r="AB36" s="1146"/>
      <c r="AC36" s="1146"/>
      <c r="AD36" s="1146"/>
      <c r="AE36" s="1147"/>
      <c r="AF36" s="1121"/>
      <c r="AG36" s="1122"/>
      <c r="AH36" s="1122"/>
      <c r="AI36" s="1122"/>
      <c r="AJ36" s="1123"/>
      <c r="AK36" s="1082"/>
      <c r="AL36" s="1073"/>
      <c r="AM36" s="1073"/>
      <c r="AN36" s="1073"/>
      <c r="AO36" s="1073"/>
      <c r="AP36" s="1073"/>
      <c r="AQ36" s="1073"/>
      <c r="AR36" s="1073"/>
      <c r="AS36" s="1073"/>
      <c r="AT36" s="1073"/>
      <c r="AU36" s="1073"/>
      <c r="AV36" s="1073"/>
      <c r="AW36" s="1073"/>
      <c r="AX36" s="1073"/>
      <c r="AY36" s="1073"/>
      <c r="AZ36" s="1144"/>
      <c r="BA36" s="1144"/>
      <c r="BB36" s="1144"/>
      <c r="BC36" s="1144"/>
      <c r="BD36" s="1144"/>
      <c r="BE36" s="1134"/>
      <c r="BF36" s="1134"/>
      <c r="BG36" s="1134"/>
      <c r="BH36" s="1134"/>
      <c r="BI36" s="1135"/>
      <c r="BJ36" s="251"/>
      <c r="BK36" s="251"/>
      <c r="BL36" s="251"/>
      <c r="BM36" s="251"/>
      <c r="BN36" s="251"/>
      <c r="BO36" s="264"/>
      <c r="BP36" s="264"/>
      <c r="BQ36" s="261">
        <v>30</v>
      </c>
      <c r="BR36" s="262"/>
      <c r="BS36" s="1116"/>
      <c r="BT36" s="1117"/>
      <c r="BU36" s="1117"/>
      <c r="BV36" s="1117"/>
      <c r="BW36" s="1117"/>
      <c r="BX36" s="1117"/>
      <c r="BY36" s="1117"/>
      <c r="BZ36" s="1117"/>
      <c r="CA36" s="1117"/>
      <c r="CB36" s="1117"/>
      <c r="CC36" s="1117"/>
      <c r="CD36" s="1117"/>
      <c r="CE36" s="1117"/>
      <c r="CF36" s="1117"/>
      <c r="CG36" s="1118"/>
      <c r="CH36" s="1091"/>
      <c r="CI36" s="1092"/>
      <c r="CJ36" s="1092"/>
      <c r="CK36" s="1092"/>
      <c r="CL36" s="1093"/>
      <c r="CM36" s="1091"/>
      <c r="CN36" s="1092"/>
      <c r="CO36" s="1092"/>
      <c r="CP36" s="1092"/>
      <c r="CQ36" s="1093"/>
      <c r="CR36" s="1091"/>
      <c r="CS36" s="1092"/>
      <c r="CT36" s="1092"/>
      <c r="CU36" s="1092"/>
      <c r="CV36" s="1093"/>
      <c r="CW36" s="1091"/>
      <c r="CX36" s="1092"/>
      <c r="CY36" s="1092"/>
      <c r="CZ36" s="1092"/>
      <c r="DA36" s="1093"/>
      <c r="DB36" s="1091"/>
      <c r="DC36" s="1092"/>
      <c r="DD36" s="1092"/>
      <c r="DE36" s="1092"/>
      <c r="DF36" s="1093"/>
      <c r="DG36" s="1091"/>
      <c r="DH36" s="1092"/>
      <c r="DI36" s="1092"/>
      <c r="DJ36" s="1092"/>
      <c r="DK36" s="1093"/>
      <c r="DL36" s="1091"/>
      <c r="DM36" s="1092"/>
      <c r="DN36" s="1092"/>
      <c r="DO36" s="1092"/>
      <c r="DP36" s="1093"/>
      <c r="DQ36" s="1091"/>
      <c r="DR36" s="1092"/>
      <c r="DS36" s="1092"/>
      <c r="DT36" s="1092"/>
      <c r="DU36" s="1093"/>
      <c r="DV36" s="1094"/>
      <c r="DW36" s="1095"/>
      <c r="DX36" s="1095"/>
      <c r="DY36" s="1095"/>
      <c r="DZ36" s="1096"/>
      <c r="EA36" s="245"/>
    </row>
    <row r="37" spans="1:131" s="246" customFormat="1" ht="26.25" customHeight="1" x14ac:dyDescent="0.15">
      <c r="A37" s="265">
        <v>10</v>
      </c>
      <c r="B37" s="1139"/>
      <c r="C37" s="1140"/>
      <c r="D37" s="1140"/>
      <c r="E37" s="1140"/>
      <c r="F37" s="1140"/>
      <c r="G37" s="1140"/>
      <c r="H37" s="1140"/>
      <c r="I37" s="1140"/>
      <c r="J37" s="1140"/>
      <c r="K37" s="1140"/>
      <c r="L37" s="1140"/>
      <c r="M37" s="1140"/>
      <c r="N37" s="1140"/>
      <c r="O37" s="1140"/>
      <c r="P37" s="1141"/>
      <c r="Q37" s="1145"/>
      <c r="R37" s="1146"/>
      <c r="S37" s="1146"/>
      <c r="T37" s="1146"/>
      <c r="U37" s="1146"/>
      <c r="V37" s="1146"/>
      <c r="W37" s="1146"/>
      <c r="X37" s="1146"/>
      <c r="Y37" s="1146"/>
      <c r="Z37" s="1146"/>
      <c r="AA37" s="1146"/>
      <c r="AB37" s="1146"/>
      <c r="AC37" s="1146"/>
      <c r="AD37" s="1146"/>
      <c r="AE37" s="1147"/>
      <c r="AF37" s="1121"/>
      <c r="AG37" s="1122"/>
      <c r="AH37" s="1122"/>
      <c r="AI37" s="1122"/>
      <c r="AJ37" s="1123"/>
      <c r="AK37" s="1082"/>
      <c r="AL37" s="1073"/>
      <c r="AM37" s="1073"/>
      <c r="AN37" s="1073"/>
      <c r="AO37" s="1073"/>
      <c r="AP37" s="1073"/>
      <c r="AQ37" s="1073"/>
      <c r="AR37" s="1073"/>
      <c r="AS37" s="1073"/>
      <c r="AT37" s="1073"/>
      <c r="AU37" s="1073"/>
      <c r="AV37" s="1073"/>
      <c r="AW37" s="1073"/>
      <c r="AX37" s="1073"/>
      <c r="AY37" s="1073"/>
      <c r="AZ37" s="1144"/>
      <c r="BA37" s="1144"/>
      <c r="BB37" s="1144"/>
      <c r="BC37" s="1144"/>
      <c r="BD37" s="1144"/>
      <c r="BE37" s="1134"/>
      <c r="BF37" s="1134"/>
      <c r="BG37" s="1134"/>
      <c r="BH37" s="1134"/>
      <c r="BI37" s="1135"/>
      <c r="BJ37" s="251"/>
      <c r="BK37" s="251"/>
      <c r="BL37" s="251"/>
      <c r="BM37" s="251"/>
      <c r="BN37" s="251"/>
      <c r="BO37" s="264"/>
      <c r="BP37" s="264"/>
      <c r="BQ37" s="261">
        <v>31</v>
      </c>
      <c r="BR37" s="262"/>
      <c r="BS37" s="1116"/>
      <c r="BT37" s="1117"/>
      <c r="BU37" s="1117"/>
      <c r="BV37" s="1117"/>
      <c r="BW37" s="1117"/>
      <c r="BX37" s="1117"/>
      <c r="BY37" s="1117"/>
      <c r="BZ37" s="1117"/>
      <c r="CA37" s="1117"/>
      <c r="CB37" s="1117"/>
      <c r="CC37" s="1117"/>
      <c r="CD37" s="1117"/>
      <c r="CE37" s="1117"/>
      <c r="CF37" s="1117"/>
      <c r="CG37" s="1118"/>
      <c r="CH37" s="1091"/>
      <c r="CI37" s="1092"/>
      <c r="CJ37" s="1092"/>
      <c r="CK37" s="1092"/>
      <c r="CL37" s="1093"/>
      <c r="CM37" s="1091"/>
      <c r="CN37" s="1092"/>
      <c r="CO37" s="1092"/>
      <c r="CP37" s="1092"/>
      <c r="CQ37" s="1093"/>
      <c r="CR37" s="1091"/>
      <c r="CS37" s="1092"/>
      <c r="CT37" s="1092"/>
      <c r="CU37" s="1092"/>
      <c r="CV37" s="1093"/>
      <c r="CW37" s="1091"/>
      <c r="CX37" s="1092"/>
      <c r="CY37" s="1092"/>
      <c r="CZ37" s="1092"/>
      <c r="DA37" s="1093"/>
      <c r="DB37" s="1091"/>
      <c r="DC37" s="1092"/>
      <c r="DD37" s="1092"/>
      <c r="DE37" s="1092"/>
      <c r="DF37" s="1093"/>
      <c r="DG37" s="1091"/>
      <c r="DH37" s="1092"/>
      <c r="DI37" s="1092"/>
      <c r="DJ37" s="1092"/>
      <c r="DK37" s="1093"/>
      <c r="DL37" s="1091"/>
      <c r="DM37" s="1092"/>
      <c r="DN37" s="1092"/>
      <c r="DO37" s="1092"/>
      <c r="DP37" s="1093"/>
      <c r="DQ37" s="1091"/>
      <c r="DR37" s="1092"/>
      <c r="DS37" s="1092"/>
      <c r="DT37" s="1092"/>
      <c r="DU37" s="1093"/>
      <c r="DV37" s="1094"/>
      <c r="DW37" s="1095"/>
      <c r="DX37" s="1095"/>
      <c r="DY37" s="1095"/>
      <c r="DZ37" s="1096"/>
      <c r="EA37" s="245"/>
    </row>
    <row r="38" spans="1:131" s="246" customFormat="1" ht="26.25" customHeight="1" x14ac:dyDescent="0.15">
      <c r="A38" s="265">
        <v>11</v>
      </c>
      <c r="B38" s="1139"/>
      <c r="C38" s="1140"/>
      <c r="D38" s="1140"/>
      <c r="E38" s="1140"/>
      <c r="F38" s="1140"/>
      <c r="G38" s="1140"/>
      <c r="H38" s="1140"/>
      <c r="I38" s="1140"/>
      <c r="J38" s="1140"/>
      <c r="K38" s="1140"/>
      <c r="L38" s="1140"/>
      <c r="M38" s="1140"/>
      <c r="N38" s="1140"/>
      <c r="O38" s="1140"/>
      <c r="P38" s="1141"/>
      <c r="Q38" s="1145"/>
      <c r="R38" s="1146"/>
      <c r="S38" s="1146"/>
      <c r="T38" s="1146"/>
      <c r="U38" s="1146"/>
      <c r="V38" s="1146"/>
      <c r="W38" s="1146"/>
      <c r="X38" s="1146"/>
      <c r="Y38" s="1146"/>
      <c r="Z38" s="1146"/>
      <c r="AA38" s="1146"/>
      <c r="AB38" s="1146"/>
      <c r="AC38" s="1146"/>
      <c r="AD38" s="1146"/>
      <c r="AE38" s="1147"/>
      <c r="AF38" s="1121"/>
      <c r="AG38" s="1122"/>
      <c r="AH38" s="1122"/>
      <c r="AI38" s="1122"/>
      <c r="AJ38" s="1123"/>
      <c r="AK38" s="1082"/>
      <c r="AL38" s="1073"/>
      <c r="AM38" s="1073"/>
      <c r="AN38" s="1073"/>
      <c r="AO38" s="1073"/>
      <c r="AP38" s="1073"/>
      <c r="AQ38" s="1073"/>
      <c r="AR38" s="1073"/>
      <c r="AS38" s="1073"/>
      <c r="AT38" s="1073"/>
      <c r="AU38" s="1073"/>
      <c r="AV38" s="1073"/>
      <c r="AW38" s="1073"/>
      <c r="AX38" s="1073"/>
      <c r="AY38" s="1073"/>
      <c r="AZ38" s="1144"/>
      <c r="BA38" s="1144"/>
      <c r="BB38" s="1144"/>
      <c r="BC38" s="1144"/>
      <c r="BD38" s="1144"/>
      <c r="BE38" s="1134"/>
      <c r="BF38" s="1134"/>
      <c r="BG38" s="1134"/>
      <c r="BH38" s="1134"/>
      <c r="BI38" s="1135"/>
      <c r="BJ38" s="251"/>
      <c r="BK38" s="251"/>
      <c r="BL38" s="251"/>
      <c r="BM38" s="251"/>
      <c r="BN38" s="251"/>
      <c r="BO38" s="264"/>
      <c r="BP38" s="264"/>
      <c r="BQ38" s="261">
        <v>32</v>
      </c>
      <c r="BR38" s="262"/>
      <c r="BS38" s="1116"/>
      <c r="BT38" s="1117"/>
      <c r="BU38" s="1117"/>
      <c r="BV38" s="1117"/>
      <c r="BW38" s="1117"/>
      <c r="BX38" s="1117"/>
      <c r="BY38" s="1117"/>
      <c r="BZ38" s="1117"/>
      <c r="CA38" s="1117"/>
      <c r="CB38" s="1117"/>
      <c r="CC38" s="1117"/>
      <c r="CD38" s="1117"/>
      <c r="CE38" s="1117"/>
      <c r="CF38" s="1117"/>
      <c r="CG38" s="1118"/>
      <c r="CH38" s="1091"/>
      <c r="CI38" s="1092"/>
      <c r="CJ38" s="1092"/>
      <c r="CK38" s="1092"/>
      <c r="CL38" s="1093"/>
      <c r="CM38" s="1091"/>
      <c r="CN38" s="1092"/>
      <c r="CO38" s="1092"/>
      <c r="CP38" s="1092"/>
      <c r="CQ38" s="1093"/>
      <c r="CR38" s="1091"/>
      <c r="CS38" s="1092"/>
      <c r="CT38" s="1092"/>
      <c r="CU38" s="1092"/>
      <c r="CV38" s="1093"/>
      <c r="CW38" s="1091"/>
      <c r="CX38" s="1092"/>
      <c r="CY38" s="1092"/>
      <c r="CZ38" s="1092"/>
      <c r="DA38" s="1093"/>
      <c r="DB38" s="1091"/>
      <c r="DC38" s="1092"/>
      <c r="DD38" s="1092"/>
      <c r="DE38" s="1092"/>
      <c r="DF38" s="1093"/>
      <c r="DG38" s="1091"/>
      <c r="DH38" s="1092"/>
      <c r="DI38" s="1092"/>
      <c r="DJ38" s="1092"/>
      <c r="DK38" s="1093"/>
      <c r="DL38" s="1091"/>
      <c r="DM38" s="1092"/>
      <c r="DN38" s="1092"/>
      <c r="DO38" s="1092"/>
      <c r="DP38" s="1093"/>
      <c r="DQ38" s="1091"/>
      <c r="DR38" s="1092"/>
      <c r="DS38" s="1092"/>
      <c r="DT38" s="1092"/>
      <c r="DU38" s="1093"/>
      <c r="DV38" s="1094"/>
      <c r="DW38" s="1095"/>
      <c r="DX38" s="1095"/>
      <c r="DY38" s="1095"/>
      <c r="DZ38" s="1096"/>
      <c r="EA38" s="245"/>
    </row>
    <row r="39" spans="1:131" s="246" customFormat="1" ht="26.25" customHeight="1" x14ac:dyDescent="0.15">
      <c r="A39" s="265">
        <v>12</v>
      </c>
      <c r="B39" s="1139"/>
      <c r="C39" s="1140"/>
      <c r="D39" s="1140"/>
      <c r="E39" s="1140"/>
      <c r="F39" s="1140"/>
      <c r="G39" s="1140"/>
      <c r="H39" s="1140"/>
      <c r="I39" s="1140"/>
      <c r="J39" s="1140"/>
      <c r="K39" s="1140"/>
      <c r="L39" s="1140"/>
      <c r="M39" s="1140"/>
      <c r="N39" s="1140"/>
      <c r="O39" s="1140"/>
      <c r="P39" s="1141"/>
      <c r="Q39" s="1145"/>
      <c r="R39" s="1146"/>
      <c r="S39" s="1146"/>
      <c r="T39" s="1146"/>
      <c r="U39" s="1146"/>
      <c r="V39" s="1146"/>
      <c r="W39" s="1146"/>
      <c r="X39" s="1146"/>
      <c r="Y39" s="1146"/>
      <c r="Z39" s="1146"/>
      <c r="AA39" s="1146"/>
      <c r="AB39" s="1146"/>
      <c r="AC39" s="1146"/>
      <c r="AD39" s="1146"/>
      <c r="AE39" s="1147"/>
      <c r="AF39" s="1121"/>
      <c r="AG39" s="1122"/>
      <c r="AH39" s="1122"/>
      <c r="AI39" s="1122"/>
      <c r="AJ39" s="1123"/>
      <c r="AK39" s="1082"/>
      <c r="AL39" s="1073"/>
      <c r="AM39" s="1073"/>
      <c r="AN39" s="1073"/>
      <c r="AO39" s="1073"/>
      <c r="AP39" s="1073"/>
      <c r="AQ39" s="1073"/>
      <c r="AR39" s="1073"/>
      <c r="AS39" s="1073"/>
      <c r="AT39" s="1073"/>
      <c r="AU39" s="1073"/>
      <c r="AV39" s="1073"/>
      <c r="AW39" s="1073"/>
      <c r="AX39" s="1073"/>
      <c r="AY39" s="1073"/>
      <c r="AZ39" s="1144"/>
      <c r="BA39" s="1144"/>
      <c r="BB39" s="1144"/>
      <c r="BC39" s="1144"/>
      <c r="BD39" s="1144"/>
      <c r="BE39" s="1134"/>
      <c r="BF39" s="1134"/>
      <c r="BG39" s="1134"/>
      <c r="BH39" s="1134"/>
      <c r="BI39" s="1135"/>
      <c r="BJ39" s="251"/>
      <c r="BK39" s="251"/>
      <c r="BL39" s="251"/>
      <c r="BM39" s="251"/>
      <c r="BN39" s="251"/>
      <c r="BO39" s="264"/>
      <c r="BP39" s="264"/>
      <c r="BQ39" s="261">
        <v>33</v>
      </c>
      <c r="BR39" s="262"/>
      <c r="BS39" s="1116"/>
      <c r="BT39" s="1117"/>
      <c r="BU39" s="1117"/>
      <c r="BV39" s="1117"/>
      <c r="BW39" s="1117"/>
      <c r="BX39" s="1117"/>
      <c r="BY39" s="1117"/>
      <c r="BZ39" s="1117"/>
      <c r="CA39" s="1117"/>
      <c r="CB39" s="1117"/>
      <c r="CC39" s="1117"/>
      <c r="CD39" s="1117"/>
      <c r="CE39" s="1117"/>
      <c r="CF39" s="1117"/>
      <c r="CG39" s="1118"/>
      <c r="CH39" s="1091"/>
      <c r="CI39" s="1092"/>
      <c r="CJ39" s="1092"/>
      <c r="CK39" s="1092"/>
      <c r="CL39" s="1093"/>
      <c r="CM39" s="1091"/>
      <c r="CN39" s="1092"/>
      <c r="CO39" s="1092"/>
      <c r="CP39" s="1092"/>
      <c r="CQ39" s="1093"/>
      <c r="CR39" s="1091"/>
      <c r="CS39" s="1092"/>
      <c r="CT39" s="1092"/>
      <c r="CU39" s="1092"/>
      <c r="CV39" s="1093"/>
      <c r="CW39" s="1091"/>
      <c r="CX39" s="1092"/>
      <c r="CY39" s="1092"/>
      <c r="CZ39" s="1092"/>
      <c r="DA39" s="1093"/>
      <c r="DB39" s="1091"/>
      <c r="DC39" s="1092"/>
      <c r="DD39" s="1092"/>
      <c r="DE39" s="1092"/>
      <c r="DF39" s="1093"/>
      <c r="DG39" s="1091"/>
      <c r="DH39" s="1092"/>
      <c r="DI39" s="1092"/>
      <c r="DJ39" s="1092"/>
      <c r="DK39" s="1093"/>
      <c r="DL39" s="1091"/>
      <c r="DM39" s="1092"/>
      <c r="DN39" s="1092"/>
      <c r="DO39" s="1092"/>
      <c r="DP39" s="1093"/>
      <c r="DQ39" s="1091"/>
      <c r="DR39" s="1092"/>
      <c r="DS39" s="1092"/>
      <c r="DT39" s="1092"/>
      <c r="DU39" s="1093"/>
      <c r="DV39" s="1094"/>
      <c r="DW39" s="1095"/>
      <c r="DX39" s="1095"/>
      <c r="DY39" s="1095"/>
      <c r="DZ39" s="1096"/>
      <c r="EA39" s="245"/>
    </row>
    <row r="40" spans="1:131" s="246" customFormat="1" ht="26.25" customHeight="1" x14ac:dyDescent="0.15">
      <c r="A40" s="260">
        <v>13</v>
      </c>
      <c r="B40" s="1139"/>
      <c r="C40" s="1140"/>
      <c r="D40" s="1140"/>
      <c r="E40" s="1140"/>
      <c r="F40" s="1140"/>
      <c r="G40" s="1140"/>
      <c r="H40" s="1140"/>
      <c r="I40" s="1140"/>
      <c r="J40" s="1140"/>
      <c r="K40" s="1140"/>
      <c r="L40" s="1140"/>
      <c r="M40" s="1140"/>
      <c r="N40" s="1140"/>
      <c r="O40" s="1140"/>
      <c r="P40" s="1141"/>
      <c r="Q40" s="1145"/>
      <c r="R40" s="1146"/>
      <c r="S40" s="1146"/>
      <c r="T40" s="1146"/>
      <c r="U40" s="1146"/>
      <c r="V40" s="1146"/>
      <c r="W40" s="1146"/>
      <c r="X40" s="1146"/>
      <c r="Y40" s="1146"/>
      <c r="Z40" s="1146"/>
      <c r="AA40" s="1146"/>
      <c r="AB40" s="1146"/>
      <c r="AC40" s="1146"/>
      <c r="AD40" s="1146"/>
      <c r="AE40" s="1147"/>
      <c r="AF40" s="1121"/>
      <c r="AG40" s="1122"/>
      <c r="AH40" s="1122"/>
      <c r="AI40" s="1122"/>
      <c r="AJ40" s="1123"/>
      <c r="AK40" s="1082"/>
      <c r="AL40" s="1073"/>
      <c r="AM40" s="1073"/>
      <c r="AN40" s="1073"/>
      <c r="AO40" s="1073"/>
      <c r="AP40" s="1073"/>
      <c r="AQ40" s="1073"/>
      <c r="AR40" s="1073"/>
      <c r="AS40" s="1073"/>
      <c r="AT40" s="1073"/>
      <c r="AU40" s="1073"/>
      <c r="AV40" s="1073"/>
      <c r="AW40" s="1073"/>
      <c r="AX40" s="1073"/>
      <c r="AY40" s="1073"/>
      <c r="AZ40" s="1144"/>
      <c r="BA40" s="1144"/>
      <c r="BB40" s="1144"/>
      <c r="BC40" s="1144"/>
      <c r="BD40" s="1144"/>
      <c r="BE40" s="1134"/>
      <c r="BF40" s="1134"/>
      <c r="BG40" s="1134"/>
      <c r="BH40" s="1134"/>
      <c r="BI40" s="1135"/>
      <c r="BJ40" s="251"/>
      <c r="BK40" s="251"/>
      <c r="BL40" s="251"/>
      <c r="BM40" s="251"/>
      <c r="BN40" s="251"/>
      <c r="BO40" s="264"/>
      <c r="BP40" s="264"/>
      <c r="BQ40" s="261">
        <v>34</v>
      </c>
      <c r="BR40" s="262"/>
      <c r="BS40" s="1116"/>
      <c r="BT40" s="1117"/>
      <c r="BU40" s="1117"/>
      <c r="BV40" s="1117"/>
      <c r="BW40" s="1117"/>
      <c r="BX40" s="1117"/>
      <c r="BY40" s="1117"/>
      <c r="BZ40" s="1117"/>
      <c r="CA40" s="1117"/>
      <c r="CB40" s="1117"/>
      <c r="CC40" s="1117"/>
      <c r="CD40" s="1117"/>
      <c r="CE40" s="1117"/>
      <c r="CF40" s="1117"/>
      <c r="CG40" s="1118"/>
      <c r="CH40" s="1091"/>
      <c r="CI40" s="1092"/>
      <c r="CJ40" s="1092"/>
      <c r="CK40" s="1092"/>
      <c r="CL40" s="1093"/>
      <c r="CM40" s="1091"/>
      <c r="CN40" s="1092"/>
      <c r="CO40" s="1092"/>
      <c r="CP40" s="1092"/>
      <c r="CQ40" s="1093"/>
      <c r="CR40" s="1091"/>
      <c r="CS40" s="1092"/>
      <c r="CT40" s="1092"/>
      <c r="CU40" s="1092"/>
      <c r="CV40" s="1093"/>
      <c r="CW40" s="1091"/>
      <c r="CX40" s="1092"/>
      <c r="CY40" s="1092"/>
      <c r="CZ40" s="1092"/>
      <c r="DA40" s="1093"/>
      <c r="DB40" s="1091"/>
      <c r="DC40" s="1092"/>
      <c r="DD40" s="1092"/>
      <c r="DE40" s="1092"/>
      <c r="DF40" s="1093"/>
      <c r="DG40" s="1091"/>
      <c r="DH40" s="1092"/>
      <c r="DI40" s="1092"/>
      <c r="DJ40" s="1092"/>
      <c r="DK40" s="1093"/>
      <c r="DL40" s="1091"/>
      <c r="DM40" s="1092"/>
      <c r="DN40" s="1092"/>
      <c r="DO40" s="1092"/>
      <c r="DP40" s="1093"/>
      <c r="DQ40" s="1091"/>
      <c r="DR40" s="1092"/>
      <c r="DS40" s="1092"/>
      <c r="DT40" s="1092"/>
      <c r="DU40" s="1093"/>
      <c r="DV40" s="1094"/>
      <c r="DW40" s="1095"/>
      <c r="DX40" s="1095"/>
      <c r="DY40" s="1095"/>
      <c r="DZ40" s="1096"/>
      <c r="EA40" s="245"/>
    </row>
    <row r="41" spans="1:131" s="246" customFormat="1" ht="26.25" customHeight="1" x14ac:dyDescent="0.15">
      <c r="A41" s="260">
        <v>14</v>
      </c>
      <c r="B41" s="1139"/>
      <c r="C41" s="1140"/>
      <c r="D41" s="1140"/>
      <c r="E41" s="1140"/>
      <c r="F41" s="1140"/>
      <c r="G41" s="1140"/>
      <c r="H41" s="1140"/>
      <c r="I41" s="1140"/>
      <c r="J41" s="1140"/>
      <c r="K41" s="1140"/>
      <c r="L41" s="1140"/>
      <c r="M41" s="1140"/>
      <c r="N41" s="1140"/>
      <c r="O41" s="1140"/>
      <c r="P41" s="1141"/>
      <c r="Q41" s="1145"/>
      <c r="R41" s="1146"/>
      <c r="S41" s="1146"/>
      <c r="T41" s="1146"/>
      <c r="U41" s="1146"/>
      <c r="V41" s="1146"/>
      <c r="W41" s="1146"/>
      <c r="X41" s="1146"/>
      <c r="Y41" s="1146"/>
      <c r="Z41" s="1146"/>
      <c r="AA41" s="1146"/>
      <c r="AB41" s="1146"/>
      <c r="AC41" s="1146"/>
      <c r="AD41" s="1146"/>
      <c r="AE41" s="1147"/>
      <c r="AF41" s="1121"/>
      <c r="AG41" s="1122"/>
      <c r="AH41" s="1122"/>
      <c r="AI41" s="1122"/>
      <c r="AJ41" s="1123"/>
      <c r="AK41" s="1082"/>
      <c r="AL41" s="1073"/>
      <c r="AM41" s="1073"/>
      <c r="AN41" s="1073"/>
      <c r="AO41" s="1073"/>
      <c r="AP41" s="1073"/>
      <c r="AQ41" s="1073"/>
      <c r="AR41" s="1073"/>
      <c r="AS41" s="1073"/>
      <c r="AT41" s="1073"/>
      <c r="AU41" s="1073"/>
      <c r="AV41" s="1073"/>
      <c r="AW41" s="1073"/>
      <c r="AX41" s="1073"/>
      <c r="AY41" s="1073"/>
      <c r="AZ41" s="1144"/>
      <c r="BA41" s="1144"/>
      <c r="BB41" s="1144"/>
      <c r="BC41" s="1144"/>
      <c r="BD41" s="1144"/>
      <c r="BE41" s="1134"/>
      <c r="BF41" s="1134"/>
      <c r="BG41" s="1134"/>
      <c r="BH41" s="1134"/>
      <c r="BI41" s="1135"/>
      <c r="BJ41" s="251"/>
      <c r="BK41" s="251"/>
      <c r="BL41" s="251"/>
      <c r="BM41" s="251"/>
      <c r="BN41" s="251"/>
      <c r="BO41" s="264"/>
      <c r="BP41" s="264"/>
      <c r="BQ41" s="261">
        <v>35</v>
      </c>
      <c r="BR41" s="262"/>
      <c r="BS41" s="1116"/>
      <c r="BT41" s="1117"/>
      <c r="BU41" s="1117"/>
      <c r="BV41" s="1117"/>
      <c r="BW41" s="1117"/>
      <c r="BX41" s="1117"/>
      <c r="BY41" s="1117"/>
      <c r="BZ41" s="1117"/>
      <c r="CA41" s="1117"/>
      <c r="CB41" s="1117"/>
      <c r="CC41" s="1117"/>
      <c r="CD41" s="1117"/>
      <c r="CE41" s="1117"/>
      <c r="CF41" s="1117"/>
      <c r="CG41" s="1118"/>
      <c r="CH41" s="1091"/>
      <c r="CI41" s="1092"/>
      <c r="CJ41" s="1092"/>
      <c r="CK41" s="1092"/>
      <c r="CL41" s="1093"/>
      <c r="CM41" s="1091"/>
      <c r="CN41" s="1092"/>
      <c r="CO41" s="1092"/>
      <c r="CP41" s="1092"/>
      <c r="CQ41" s="1093"/>
      <c r="CR41" s="1091"/>
      <c r="CS41" s="1092"/>
      <c r="CT41" s="1092"/>
      <c r="CU41" s="1092"/>
      <c r="CV41" s="1093"/>
      <c r="CW41" s="1091"/>
      <c r="CX41" s="1092"/>
      <c r="CY41" s="1092"/>
      <c r="CZ41" s="1092"/>
      <c r="DA41" s="1093"/>
      <c r="DB41" s="1091"/>
      <c r="DC41" s="1092"/>
      <c r="DD41" s="1092"/>
      <c r="DE41" s="1092"/>
      <c r="DF41" s="1093"/>
      <c r="DG41" s="1091"/>
      <c r="DH41" s="1092"/>
      <c r="DI41" s="1092"/>
      <c r="DJ41" s="1092"/>
      <c r="DK41" s="1093"/>
      <c r="DL41" s="1091"/>
      <c r="DM41" s="1092"/>
      <c r="DN41" s="1092"/>
      <c r="DO41" s="1092"/>
      <c r="DP41" s="1093"/>
      <c r="DQ41" s="1091"/>
      <c r="DR41" s="1092"/>
      <c r="DS41" s="1092"/>
      <c r="DT41" s="1092"/>
      <c r="DU41" s="1093"/>
      <c r="DV41" s="1094"/>
      <c r="DW41" s="1095"/>
      <c r="DX41" s="1095"/>
      <c r="DY41" s="1095"/>
      <c r="DZ41" s="1096"/>
      <c r="EA41" s="245"/>
    </row>
    <row r="42" spans="1:131" s="246" customFormat="1" ht="26.25" customHeight="1" x14ac:dyDescent="0.15">
      <c r="A42" s="260">
        <v>15</v>
      </c>
      <c r="B42" s="1139"/>
      <c r="C42" s="1140"/>
      <c r="D42" s="1140"/>
      <c r="E42" s="1140"/>
      <c r="F42" s="1140"/>
      <c r="G42" s="1140"/>
      <c r="H42" s="1140"/>
      <c r="I42" s="1140"/>
      <c r="J42" s="1140"/>
      <c r="K42" s="1140"/>
      <c r="L42" s="1140"/>
      <c r="M42" s="1140"/>
      <c r="N42" s="1140"/>
      <c r="O42" s="1140"/>
      <c r="P42" s="1141"/>
      <c r="Q42" s="1145"/>
      <c r="R42" s="1146"/>
      <c r="S42" s="1146"/>
      <c r="T42" s="1146"/>
      <c r="U42" s="1146"/>
      <c r="V42" s="1146"/>
      <c r="W42" s="1146"/>
      <c r="X42" s="1146"/>
      <c r="Y42" s="1146"/>
      <c r="Z42" s="1146"/>
      <c r="AA42" s="1146"/>
      <c r="AB42" s="1146"/>
      <c r="AC42" s="1146"/>
      <c r="AD42" s="1146"/>
      <c r="AE42" s="1147"/>
      <c r="AF42" s="1121"/>
      <c r="AG42" s="1122"/>
      <c r="AH42" s="1122"/>
      <c r="AI42" s="1122"/>
      <c r="AJ42" s="1123"/>
      <c r="AK42" s="1082"/>
      <c r="AL42" s="1073"/>
      <c r="AM42" s="1073"/>
      <c r="AN42" s="1073"/>
      <c r="AO42" s="1073"/>
      <c r="AP42" s="1073"/>
      <c r="AQ42" s="1073"/>
      <c r="AR42" s="1073"/>
      <c r="AS42" s="1073"/>
      <c r="AT42" s="1073"/>
      <c r="AU42" s="1073"/>
      <c r="AV42" s="1073"/>
      <c r="AW42" s="1073"/>
      <c r="AX42" s="1073"/>
      <c r="AY42" s="1073"/>
      <c r="AZ42" s="1144"/>
      <c r="BA42" s="1144"/>
      <c r="BB42" s="1144"/>
      <c r="BC42" s="1144"/>
      <c r="BD42" s="1144"/>
      <c r="BE42" s="1134"/>
      <c r="BF42" s="1134"/>
      <c r="BG42" s="1134"/>
      <c r="BH42" s="1134"/>
      <c r="BI42" s="1135"/>
      <c r="BJ42" s="251"/>
      <c r="BK42" s="251"/>
      <c r="BL42" s="251"/>
      <c r="BM42" s="251"/>
      <c r="BN42" s="251"/>
      <c r="BO42" s="264"/>
      <c r="BP42" s="264"/>
      <c r="BQ42" s="261">
        <v>36</v>
      </c>
      <c r="BR42" s="262"/>
      <c r="BS42" s="1116"/>
      <c r="BT42" s="1117"/>
      <c r="BU42" s="1117"/>
      <c r="BV42" s="1117"/>
      <c r="BW42" s="1117"/>
      <c r="BX42" s="1117"/>
      <c r="BY42" s="1117"/>
      <c r="BZ42" s="1117"/>
      <c r="CA42" s="1117"/>
      <c r="CB42" s="1117"/>
      <c r="CC42" s="1117"/>
      <c r="CD42" s="1117"/>
      <c r="CE42" s="1117"/>
      <c r="CF42" s="1117"/>
      <c r="CG42" s="1118"/>
      <c r="CH42" s="1091"/>
      <c r="CI42" s="1092"/>
      <c r="CJ42" s="1092"/>
      <c r="CK42" s="1092"/>
      <c r="CL42" s="1093"/>
      <c r="CM42" s="1091"/>
      <c r="CN42" s="1092"/>
      <c r="CO42" s="1092"/>
      <c r="CP42" s="1092"/>
      <c r="CQ42" s="1093"/>
      <c r="CR42" s="1091"/>
      <c r="CS42" s="1092"/>
      <c r="CT42" s="1092"/>
      <c r="CU42" s="1092"/>
      <c r="CV42" s="1093"/>
      <c r="CW42" s="1091"/>
      <c r="CX42" s="1092"/>
      <c r="CY42" s="1092"/>
      <c r="CZ42" s="1092"/>
      <c r="DA42" s="1093"/>
      <c r="DB42" s="1091"/>
      <c r="DC42" s="1092"/>
      <c r="DD42" s="1092"/>
      <c r="DE42" s="1092"/>
      <c r="DF42" s="1093"/>
      <c r="DG42" s="1091"/>
      <c r="DH42" s="1092"/>
      <c r="DI42" s="1092"/>
      <c r="DJ42" s="1092"/>
      <c r="DK42" s="1093"/>
      <c r="DL42" s="1091"/>
      <c r="DM42" s="1092"/>
      <c r="DN42" s="1092"/>
      <c r="DO42" s="1092"/>
      <c r="DP42" s="1093"/>
      <c r="DQ42" s="1091"/>
      <c r="DR42" s="1092"/>
      <c r="DS42" s="1092"/>
      <c r="DT42" s="1092"/>
      <c r="DU42" s="1093"/>
      <c r="DV42" s="1094"/>
      <c r="DW42" s="1095"/>
      <c r="DX42" s="1095"/>
      <c r="DY42" s="1095"/>
      <c r="DZ42" s="1096"/>
      <c r="EA42" s="245"/>
    </row>
    <row r="43" spans="1:131" s="246" customFormat="1" ht="26.25" customHeight="1" x14ac:dyDescent="0.15">
      <c r="A43" s="260">
        <v>16</v>
      </c>
      <c r="B43" s="1139"/>
      <c r="C43" s="1140"/>
      <c r="D43" s="1140"/>
      <c r="E43" s="1140"/>
      <c r="F43" s="1140"/>
      <c r="G43" s="1140"/>
      <c r="H43" s="1140"/>
      <c r="I43" s="1140"/>
      <c r="J43" s="1140"/>
      <c r="K43" s="1140"/>
      <c r="L43" s="1140"/>
      <c r="M43" s="1140"/>
      <c r="N43" s="1140"/>
      <c r="O43" s="1140"/>
      <c r="P43" s="1141"/>
      <c r="Q43" s="1145"/>
      <c r="R43" s="1146"/>
      <c r="S43" s="1146"/>
      <c r="T43" s="1146"/>
      <c r="U43" s="1146"/>
      <c r="V43" s="1146"/>
      <c r="W43" s="1146"/>
      <c r="X43" s="1146"/>
      <c r="Y43" s="1146"/>
      <c r="Z43" s="1146"/>
      <c r="AA43" s="1146"/>
      <c r="AB43" s="1146"/>
      <c r="AC43" s="1146"/>
      <c r="AD43" s="1146"/>
      <c r="AE43" s="1147"/>
      <c r="AF43" s="1121"/>
      <c r="AG43" s="1122"/>
      <c r="AH43" s="1122"/>
      <c r="AI43" s="1122"/>
      <c r="AJ43" s="1123"/>
      <c r="AK43" s="1082"/>
      <c r="AL43" s="1073"/>
      <c r="AM43" s="1073"/>
      <c r="AN43" s="1073"/>
      <c r="AO43" s="1073"/>
      <c r="AP43" s="1073"/>
      <c r="AQ43" s="1073"/>
      <c r="AR43" s="1073"/>
      <c r="AS43" s="1073"/>
      <c r="AT43" s="1073"/>
      <c r="AU43" s="1073"/>
      <c r="AV43" s="1073"/>
      <c r="AW43" s="1073"/>
      <c r="AX43" s="1073"/>
      <c r="AY43" s="1073"/>
      <c r="AZ43" s="1144"/>
      <c r="BA43" s="1144"/>
      <c r="BB43" s="1144"/>
      <c r="BC43" s="1144"/>
      <c r="BD43" s="1144"/>
      <c r="BE43" s="1134"/>
      <c r="BF43" s="1134"/>
      <c r="BG43" s="1134"/>
      <c r="BH43" s="1134"/>
      <c r="BI43" s="1135"/>
      <c r="BJ43" s="251"/>
      <c r="BK43" s="251"/>
      <c r="BL43" s="251"/>
      <c r="BM43" s="251"/>
      <c r="BN43" s="251"/>
      <c r="BO43" s="264"/>
      <c r="BP43" s="264"/>
      <c r="BQ43" s="261">
        <v>37</v>
      </c>
      <c r="BR43" s="262"/>
      <c r="BS43" s="1116"/>
      <c r="BT43" s="1117"/>
      <c r="BU43" s="1117"/>
      <c r="BV43" s="1117"/>
      <c r="BW43" s="1117"/>
      <c r="BX43" s="1117"/>
      <c r="BY43" s="1117"/>
      <c r="BZ43" s="1117"/>
      <c r="CA43" s="1117"/>
      <c r="CB43" s="1117"/>
      <c r="CC43" s="1117"/>
      <c r="CD43" s="1117"/>
      <c r="CE43" s="1117"/>
      <c r="CF43" s="1117"/>
      <c r="CG43" s="1118"/>
      <c r="CH43" s="1091"/>
      <c r="CI43" s="1092"/>
      <c r="CJ43" s="1092"/>
      <c r="CK43" s="1092"/>
      <c r="CL43" s="1093"/>
      <c r="CM43" s="1091"/>
      <c r="CN43" s="1092"/>
      <c r="CO43" s="1092"/>
      <c r="CP43" s="1092"/>
      <c r="CQ43" s="1093"/>
      <c r="CR43" s="1091"/>
      <c r="CS43" s="1092"/>
      <c r="CT43" s="1092"/>
      <c r="CU43" s="1092"/>
      <c r="CV43" s="1093"/>
      <c r="CW43" s="1091"/>
      <c r="CX43" s="1092"/>
      <c r="CY43" s="1092"/>
      <c r="CZ43" s="1092"/>
      <c r="DA43" s="1093"/>
      <c r="DB43" s="1091"/>
      <c r="DC43" s="1092"/>
      <c r="DD43" s="1092"/>
      <c r="DE43" s="1092"/>
      <c r="DF43" s="1093"/>
      <c r="DG43" s="1091"/>
      <c r="DH43" s="1092"/>
      <c r="DI43" s="1092"/>
      <c r="DJ43" s="1092"/>
      <c r="DK43" s="1093"/>
      <c r="DL43" s="1091"/>
      <c r="DM43" s="1092"/>
      <c r="DN43" s="1092"/>
      <c r="DO43" s="1092"/>
      <c r="DP43" s="1093"/>
      <c r="DQ43" s="1091"/>
      <c r="DR43" s="1092"/>
      <c r="DS43" s="1092"/>
      <c r="DT43" s="1092"/>
      <c r="DU43" s="1093"/>
      <c r="DV43" s="1094"/>
      <c r="DW43" s="1095"/>
      <c r="DX43" s="1095"/>
      <c r="DY43" s="1095"/>
      <c r="DZ43" s="1096"/>
      <c r="EA43" s="245"/>
    </row>
    <row r="44" spans="1:131" s="246" customFormat="1" ht="26.25" customHeight="1" x14ac:dyDescent="0.15">
      <c r="A44" s="260">
        <v>17</v>
      </c>
      <c r="B44" s="1139"/>
      <c r="C44" s="1140"/>
      <c r="D44" s="1140"/>
      <c r="E44" s="1140"/>
      <c r="F44" s="1140"/>
      <c r="G44" s="1140"/>
      <c r="H44" s="1140"/>
      <c r="I44" s="1140"/>
      <c r="J44" s="1140"/>
      <c r="K44" s="1140"/>
      <c r="L44" s="1140"/>
      <c r="M44" s="1140"/>
      <c r="N44" s="1140"/>
      <c r="O44" s="1140"/>
      <c r="P44" s="1141"/>
      <c r="Q44" s="1145"/>
      <c r="R44" s="1146"/>
      <c r="S44" s="1146"/>
      <c r="T44" s="1146"/>
      <c r="U44" s="1146"/>
      <c r="V44" s="1146"/>
      <c r="W44" s="1146"/>
      <c r="X44" s="1146"/>
      <c r="Y44" s="1146"/>
      <c r="Z44" s="1146"/>
      <c r="AA44" s="1146"/>
      <c r="AB44" s="1146"/>
      <c r="AC44" s="1146"/>
      <c r="AD44" s="1146"/>
      <c r="AE44" s="1147"/>
      <c r="AF44" s="1121"/>
      <c r="AG44" s="1122"/>
      <c r="AH44" s="1122"/>
      <c r="AI44" s="1122"/>
      <c r="AJ44" s="1123"/>
      <c r="AK44" s="1082"/>
      <c r="AL44" s="1073"/>
      <c r="AM44" s="1073"/>
      <c r="AN44" s="1073"/>
      <c r="AO44" s="1073"/>
      <c r="AP44" s="1073"/>
      <c r="AQ44" s="1073"/>
      <c r="AR44" s="1073"/>
      <c r="AS44" s="1073"/>
      <c r="AT44" s="1073"/>
      <c r="AU44" s="1073"/>
      <c r="AV44" s="1073"/>
      <c r="AW44" s="1073"/>
      <c r="AX44" s="1073"/>
      <c r="AY44" s="1073"/>
      <c r="AZ44" s="1144"/>
      <c r="BA44" s="1144"/>
      <c r="BB44" s="1144"/>
      <c r="BC44" s="1144"/>
      <c r="BD44" s="1144"/>
      <c r="BE44" s="1134"/>
      <c r="BF44" s="1134"/>
      <c r="BG44" s="1134"/>
      <c r="BH44" s="1134"/>
      <c r="BI44" s="1135"/>
      <c r="BJ44" s="251"/>
      <c r="BK44" s="251"/>
      <c r="BL44" s="251"/>
      <c r="BM44" s="251"/>
      <c r="BN44" s="251"/>
      <c r="BO44" s="264"/>
      <c r="BP44" s="264"/>
      <c r="BQ44" s="261">
        <v>38</v>
      </c>
      <c r="BR44" s="262"/>
      <c r="BS44" s="1116"/>
      <c r="BT44" s="1117"/>
      <c r="BU44" s="1117"/>
      <c r="BV44" s="1117"/>
      <c r="BW44" s="1117"/>
      <c r="BX44" s="1117"/>
      <c r="BY44" s="1117"/>
      <c r="BZ44" s="1117"/>
      <c r="CA44" s="1117"/>
      <c r="CB44" s="1117"/>
      <c r="CC44" s="1117"/>
      <c r="CD44" s="1117"/>
      <c r="CE44" s="1117"/>
      <c r="CF44" s="1117"/>
      <c r="CG44" s="1118"/>
      <c r="CH44" s="1091"/>
      <c r="CI44" s="1092"/>
      <c r="CJ44" s="1092"/>
      <c r="CK44" s="1092"/>
      <c r="CL44" s="1093"/>
      <c r="CM44" s="1091"/>
      <c r="CN44" s="1092"/>
      <c r="CO44" s="1092"/>
      <c r="CP44" s="1092"/>
      <c r="CQ44" s="1093"/>
      <c r="CR44" s="1091"/>
      <c r="CS44" s="1092"/>
      <c r="CT44" s="1092"/>
      <c r="CU44" s="1092"/>
      <c r="CV44" s="1093"/>
      <c r="CW44" s="1091"/>
      <c r="CX44" s="1092"/>
      <c r="CY44" s="1092"/>
      <c r="CZ44" s="1092"/>
      <c r="DA44" s="1093"/>
      <c r="DB44" s="1091"/>
      <c r="DC44" s="1092"/>
      <c r="DD44" s="1092"/>
      <c r="DE44" s="1092"/>
      <c r="DF44" s="1093"/>
      <c r="DG44" s="1091"/>
      <c r="DH44" s="1092"/>
      <c r="DI44" s="1092"/>
      <c r="DJ44" s="1092"/>
      <c r="DK44" s="1093"/>
      <c r="DL44" s="1091"/>
      <c r="DM44" s="1092"/>
      <c r="DN44" s="1092"/>
      <c r="DO44" s="1092"/>
      <c r="DP44" s="1093"/>
      <c r="DQ44" s="1091"/>
      <c r="DR44" s="1092"/>
      <c r="DS44" s="1092"/>
      <c r="DT44" s="1092"/>
      <c r="DU44" s="1093"/>
      <c r="DV44" s="1094"/>
      <c r="DW44" s="1095"/>
      <c r="DX44" s="1095"/>
      <c r="DY44" s="1095"/>
      <c r="DZ44" s="1096"/>
      <c r="EA44" s="245"/>
    </row>
    <row r="45" spans="1:131" s="246" customFormat="1" ht="26.25" customHeight="1" x14ac:dyDescent="0.15">
      <c r="A45" s="260">
        <v>18</v>
      </c>
      <c r="B45" s="1139"/>
      <c r="C45" s="1140"/>
      <c r="D45" s="1140"/>
      <c r="E45" s="1140"/>
      <c r="F45" s="1140"/>
      <c r="G45" s="1140"/>
      <c r="H45" s="1140"/>
      <c r="I45" s="1140"/>
      <c r="J45" s="1140"/>
      <c r="K45" s="1140"/>
      <c r="L45" s="1140"/>
      <c r="M45" s="1140"/>
      <c r="N45" s="1140"/>
      <c r="O45" s="1140"/>
      <c r="P45" s="1141"/>
      <c r="Q45" s="1145"/>
      <c r="R45" s="1146"/>
      <c r="S45" s="1146"/>
      <c r="T45" s="1146"/>
      <c r="U45" s="1146"/>
      <c r="V45" s="1146"/>
      <c r="W45" s="1146"/>
      <c r="X45" s="1146"/>
      <c r="Y45" s="1146"/>
      <c r="Z45" s="1146"/>
      <c r="AA45" s="1146"/>
      <c r="AB45" s="1146"/>
      <c r="AC45" s="1146"/>
      <c r="AD45" s="1146"/>
      <c r="AE45" s="1147"/>
      <c r="AF45" s="1121"/>
      <c r="AG45" s="1122"/>
      <c r="AH45" s="1122"/>
      <c r="AI45" s="1122"/>
      <c r="AJ45" s="1123"/>
      <c r="AK45" s="1082"/>
      <c r="AL45" s="1073"/>
      <c r="AM45" s="1073"/>
      <c r="AN45" s="1073"/>
      <c r="AO45" s="1073"/>
      <c r="AP45" s="1073"/>
      <c r="AQ45" s="1073"/>
      <c r="AR45" s="1073"/>
      <c r="AS45" s="1073"/>
      <c r="AT45" s="1073"/>
      <c r="AU45" s="1073"/>
      <c r="AV45" s="1073"/>
      <c r="AW45" s="1073"/>
      <c r="AX45" s="1073"/>
      <c r="AY45" s="1073"/>
      <c r="AZ45" s="1144"/>
      <c r="BA45" s="1144"/>
      <c r="BB45" s="1144"/>
      <c r="BC45" s="1144"/>
      <c r="BD45" s="1144"/>
      <c r="BE45" s="1134"/>
      <c r="BF45" s="1134"/>
      <c r="BG45" s="1134"/>
      <c r="BH45" s="1134"/>
      <c r="BI45" s="1135"/>
      <c r="BJ45" s="251"/>
      <c r="BK45" s="251"/>
      <c r="BL45" s="251"/>
      <c r="BM45" s="251"/>
      <c r="BN45" s="251"/>
      <c r="BO45" s="264"/>
      <c r="BP45" s="264"/>
      <c r="BQ45" s="261">
        <v>39</v>
      </c>
      <c r="BR45" s="262"/>
      <c r="BS45" s="1116"/>
      <c r="BT45" s="1117"/>
      <c r="BU45" s="1117"/>
      <c r="BV45" s="1117"/>
      <c r="BW45" s="1117"/>
      <c r="BX45" s="1117"/>
      <c r="BY45" s="1117"/>
      <c r="BZ45" s="1117"/>
      <c r="CA45" s="1117"/>
      <c r="CB45" s="1117"/>
      <c r="CC45" s="1117"/>
      <c r="CD45" s="1117"/>
      <c r="CE45" s="1117"/>
      <c r="CF45" s="1117"/>
      <c r="CG45" s="1118"/>
      <c r="CH45" s="1091"/>
      <c r="CI45" s="1092"/>
      <c r="CJ45" s="1092"/>
      <c r="CK45" s="1092"/>
      <c r="CL45" s="1093"/>
      <c r="CM45" s="1091"/>
      <c r="CN45" s="1092"/>
      <c r="CO45" s="1092"/>
      <c r="CP45" s="1092"/>
      <c r="CQ45" s="1093"/>
      <c r="CR45" s="1091"/>
      <c r="CS45" s="1092"/>
      <c r="CT45" s="1092"/>
      <c r="CU45" s="1092"/>
      <c r="CV45" s="1093"/>
      <c r="CW45" s="1091"/>
      <c r="CX45" s="1092"/>
      <c r="CY45" s="1092"/>
      <c r="CZ45" s="1092"/>
      <c r="DA45" s="1093"/>
      <c r="DB45" s="1091"/>
      <c r="DC45" s="1092"/>
      <c r="DD45" s="1092"/>
      <c r="DE45" s="1092"/>
      <c r="DF45" s="1093"/>
      <c r="DG45" s="1091"/>
      <c r="DH45" s="1092"/>
      <c r="DI45" s="1092"/>
      <c r="DJ45" s="1092"/>
      <c r="DK45" s="1093"/>
      <c r="DL45" s="1091"/>
      <c r="DM45" s="1092"/>
      <c r="DN45" s="1092"/>
      <c r="DO45" s="1092"/>
      <c r="DP45" s="1093"/>
      <c r="DQ45" s="1091"/>
      <c r="DR45" s="1092"/>
      <c r="DS45" s="1092"/>
      <c r="DT45" s="1092"/>
      <c r="DU45" s="1093"/>
      <c r="DV45" s="1094"/>
      <c r="DW45" s="1095"/>
      <c r="DX45" s="1095"/>
      <c r="DY45" s="1095"/>
      <c r="DZ45" s="1096"/>
      <c r="EA45" s="245"/>
    </row>
    <row r="46" spans="1:131" s="246" customFormat="1" ht="26.25" customHeight="1" x14ac:dyDescent="0.15">
      <c r="A46" s="260">
        <v>19</v>
      </c>
      <c r="B46" s="1139"/>
      <c r="C46" s="1140"/>
      <c r="D46" s="1140"/>
      <c r="E46" s="1140"/>
      <c r="F46" s="1140"/>
      <c r="G46" s="1140"/>
      <c r="H46" s="1140"/>
      <c r="I46" s="1140"/>
      <c r="J46" s="1140"/>
      <c r="K46" s="1140"/>
      <c r="L46" s="1140"/>
      <c r="M46" s="1140"/>
      <c r="N46" s="1140"/>
      <c r="O46" s="1140"/>
      <c r="P46" s="1141"/>
      <c r="Q46" s="1145"/>
      <c r="R46" s="1146"/>
      <c r="S46" s="1146"/>
      <c r="T46" s="1146"/>
      <c r="U46" s="1146"/>
      <c r="V46" s="1146"/>
      <c r="W46" s="1146"/>
      <c r="X46" s="1146"/>
      <c r="Y46" s="1146"/>
      <c r="Z46" s="1146"/>
      <c r="AA46" s="1146"/>
      <c r="AB46" s="1146"/>
      <c r="AC46" s="1146"/>
      <c r="AD46" s="1146"/>
      <c r="AE46" s="1147"/>
      <c r="AF46" s="1121"/>
      <c r="AG46" s="1122"/>
      <c r="AH46" s="1122"/>
      <c r="AI46" s="1122"/>
      <c r="AJ46" s="1123"/>
      <c r="AK46" s="1082"/>
      <c r="AL46" s="1073"/>
      <c r="AM46" s="1073"/>
      <c r="AN46" s="1073"/>
      <c r="AO46" s="1073"/>
      <c r="AP46" s="1073"/>
      <c r="AQ46" s="1073"/>
      <c r="AR46" s="1073"/>
      <c r="AS46" s="1073"/>
      <c r="AT46" s="1073"/>
      <c r="AU46" s="1073"/>
      <c r="AV46" s="1073"/>
      <c r="AW46" s="1073"/>
      <c r="AX46" s="1073"/>
      <c r="AY46" s="1073"/>
      <c r="AZ46" s="1144"/>
      <c r="BA46" s="1144"/>
      <c r="BB46" s="1144"/>
      <c r="BC46" s="1144"/>
      <c r="BD46" s="1144"/>
      <c r="BE46" s="1134"/>
      <c r="BF46" s="1134"/>
      <c r="BG46" s="1134"/>
      <c r="BH46" s="1134"/>
      <c r="BI46" s="1135"/>
      <c r="BJ46" s="251"/>
      <c r="BK46" s="251"/>
      <c r="BL46" s="251"/>
      <c r="BM46" s="251"/>
      <c r="BN46" s="251"/>
      <c r="BO46" s="264"/>
      <c r="BP46" s="264"/>
      <c r="BQ46" s="261">
        <v>40</v>
      </c>
      <c r="BR46" s="262"/>
      <c r="BS46" s="1116"/>
      <c r="BT46" s="1117"/>
      <c r="BU46" s="1117"/>
      <c r="BV46" s="1117"/>
      <c r="BW46" s="1117"/>
      <c r="BX46" s="1117"/>
      <c r="BY46" s="1117"/>
      <c r="BZ46" s="1117"/>
      <c r="CA46" s="1117"/>
      <c r="CB46" s="1117"/>
      <c r="CC46" s="1117"/>
      <c r="CD46" s="1117"/>
      <c r="CE46" s="1117"/>
      <c r="CF46" s="1117"/>
      <c r="CG46" s="1118"/>
      <c r="CH46" s="1091"/>
      <c r="CI46" s="1092"/>
      <c r="CJ46" s="1092"/>
      <c r="CK46" s="1092"/>
      <c r="CL46" s="1093"/>
      <c r="CM46" s="1091"/>
      <c r="CN46" s="1092"/>
      <c r="CO46" s="1092"/>
      <c r="CP46" s="1092"/>
      <c r="CQ46" s="1093"/>
      <c r="CR46" s="1091"/>
      <c r="CS46" s="1092"/>
      <c r="CT46" s="1092"/>
      <c r="CU46" s="1092"/>
      <c r="CV46" s="1093"/>
      <c r="CW46" s="1091"/>
      <c r="CX46" s="1092"/>
      <c r="CY46" s="1092"/>
      <c r="CZ46" s="1092"/>
      <c r="DA46" s="1093"/>
      <c r="DB46" s="1091"/>
      <c r="DC46" s="1092"/>
      <c r="DD46" s="1092"/>
      <c r="DE46" s="1092"/>
      <c r="DF46" s="1093"/>
      <c r="DG46" s="1091"/>
      <c r="DH46" s="1092"/>
      <c r="DI46" s="1092"/>
      <c r="DJ46" s="1092"/>
      <c r="DK46" s="1093"/>
      <c r="DL46" s="1091"/>
      <c r="DM46" s="1092"/>
      <c r="DN46" s="1092"/>
      <c r="DO46" s="1092"/>
      <c r="DP46" s="1093"/>
      <c r="DQ46" s="1091"/>
      <c r="DR46" s="1092"/>
      <c r="DS46" s="1092"/>
      <c r="DT46" s="1092"/>
      <c r="DU46" s="1093"/>
      <c r="DV46" s="1094"/>
      <c r="DW46" s="1095"/>
      <c r="DX46" s="1095"/>
      <c r="DY46" s="1095"/>
      <c r="DZ46" s="1096"/>
      <c r="EA46" s="245"/>
    </row>
    <row r="47" spans="1:131" s="246" customFormat="1" ht="26.25" customHeight="1" x14ac:dyDescent="0.15">
      <c r="A47" s="260">
        <v>20</v>
      </c>
      <c r="B47" s="1139"/>
      <c r="C47" s="1140"/>
      <c r="D47" s="1140"/>
      <c r="E47" s="1140"/>
      <c r="F47" s="1140"/>
      <c r="G47" s="1140"/>
      <c r="H47" s="1140"/>
      <c r="I47" s="1140"/>
      <c r="J47" s="1140"/>
      <c r="K47" s="1140"/>
      <c r="L47" s="1140"/>
      <c r="M47" s="1140"/>
      <c r="N47" s="1140"/>
      <c r="O47" s="1140"/>
      <c r="P47" s="1141"/>
      <c r="Q47" s="1145"/>
      <c r="R47" s="1146"/>
      <c r="S47" s="1146"/>
      <c r="T47" s="1146"/>
      <c r="U47" s="1146"/>
      <c r="V47" s="1146"/>
      <c r="W47" s="1146"/>
      <c r="X47" s="1146"/>
      <c r="Y47" s="1146"/>
      <c r="Z47" s="1146"/>
      <c r="AA47" s="1146"/>
      <c r="AB47" s="1146"/>
      <c r="AC47" s="1146"/>
      <c r="AD47" s="1146"/>
      <c r="AE47" s="1147"/>
      <c r="AF47" s="1121"/>
      <c r="AG47" s="1122"/>
      <c r="AH47" s="1122"/>
      <c r="AI47" s="1122"/>
      <c r="AJ47" s="1123"/>
      <c r="AK47" s="1082"/>
      <c r="AL47" s="1073"/>
      <c r="AM47" s="1073"/>
      <c r="AN47" s="1073"/>
      <c r="AO47" s="1073"/>
      <c r="AP47" s="1073"/>
      <c r="AQ47" s="1073"/>
      <c r="AR47" s="1073"/>
      <c r="AS47" s="1073"/>
      <c r="AT47" s="1073"/>
      <c r="AU47" s="1073"/>
      <c r="AV47" s="1073"/>
      <c r="AW47" s="1073"/>
      <c r="AX47" s="1073"/>
      <c r="AY47" s="1073"/>
      <c r="AZ47" s="1144"/>
      <c r="BA47" s="1144"/>
      <c r="BB47" s="1144"/>
      <c r="BC47" s="1144"/>
      <c r="BD47" s="1144"/>
      <c r="BE47" s="1134"/>
      <c r="BF47" s="1134"/>
      <c r="BG47" s="1134"/>
      <c r="BH47" s="1134"/>
      <c r="BI47" s="1135"/>
      <c r="BJ47" s="251"/>
      <c r="BK47" s="251"/>
      <c r="BL47" s="251"/>
      <c r="BM47" s="251"/>
      <c r="BN47" s="251"/>
      <c r="BO47" s="264"/>
      <c r="BP47" s="264"/>
      <c r="BQ47" s="261">
        <v>41</v>
      </c>
      <c r="BR47" s="262"/>
      <c r="BS47" s="1116"/>
      <c r="BT47" s="1117"/>
      <c r="BU47" s="1117"/>
      <c r="BV47" s="1117"/>
      <c r="BW47" s="1117"/>
      <c r="BX47" s="1117"/>
      <c r="BY47" s="1117"/>
      <c r="BZ47" s="1117"/>
      <c r="CA47" s="1117"/>
      <c r="CB47" s="1117"/>
      <c r="CC47" s="1117"/>
      <c r="CD47" s="1117"/>
      <c r="CE47" s="1117"/>
      <c r="CF47" s="1117"/>
      <c r="CG47" s="1118"/>
      <c r="CH47" s="1091"/>
      <c r="CI47" s="1092"/>
      <c r="CJ47" s="1092"/>
      <c r="CK47" s="1092"/>
      <c r="CL47" s="1093"/>
      <c r="CM47" s="1091"/>
      <c r="CN47" s="1092"/>
      <c r="CO47" s="1092"/>
      <c r="CP47" s="1092"/>
      <c r="CQ47" s="1093"/>
      <c r="CR47" s="1091"/>
      <c r="CS47" s="1092"/>
      <c r="CT47" s="1092"/>
      <c r="CU47" s="1092"/>
      <c r="CV47" s="1093"/>
      <c r="CW47" s="1091"/>
      <c r="CX47" s="1092"/>
      <c r="CY47" s="1092"/>
      <c r="CZ47" s="1092"/>
      <c r="DA47" s="1093"/>
      <c r="DB47" s="1091"/>
      <c r="DC47" s="1092"/>
      <c r="DD47" s="1092"/>
      <c r="DE47" s="1092"/>
      <c r="DF47" s="1093"/>
      <c r="DG47" s="1091"/>
      <c r="DH47" s="1092"/>
      <c r="DI47" s="1092"/>
      <c r="DJ47" s="1092"/>
      <c r="DK47" s="1093"/>
      <c r="DL47" s="1091"/>
      <c r="DM47" s="1092"/>
      <c r="DN47" s="1092"/>
      <c r="DO47" s="1092"/>
      <c r="DP47" s="1093"/>
      <c r="DQ47" s="1091"/>
      <c r="DR47" s="1092"/>
      <c r="DS47" s="1092"/>
      <c r="DT47" s="1092"/>
      <c r="DU47" s="1093"/>
      <c r="DV47" s="1094"/>
      <c r="DW47" s="1095"/>
      <c r="DX47" s="1095"/>
      <c r="DY47" s="1095"/>
      <c r="DZ47" s="1096"/>
      <c r="EA47" s="245"/>
    </row>
    <row r="48" spans="1:131" s="246" customFormat="1" ht="26.25" customHeight="1" x14ac:dyDescent="0.15">
      <c r="A48" s="260">
        <v>21</v>
      </c>
      <c r="B48" s="1139"/>
      <c r="C48" s="1140"/>
      <c r="D48" s="1140"/>
      <c r="E48" s="1140"/>
      <c r="F48" s="1140"/>
      <c r="G48" s="1140"/>
      <c r="H48" s="1140"/>
      <c r="I48" s="1140"/>
      <c r="J48" s="1140"/>
      <c r="K48" s="1140"/>
      <c r="L48" s="1140"/>
      <c r="M48" s="1140"/>
      <c r="N48" s="1140"/>
      <c r="O48" s="1140"/>
      <c r="P48" s="1141"/>
      <c r="Q48" s="1145"/>
      <c r="R48" s="1146"/>
      <c r="S48" s="1146"/>
      <c r="T48" s="1146"/>
      <c r="U48" s="1146"/>
      <c r="V48" s="1146"/>
      <c r="W48" s="1146"/>
      <c r="X48" s="1146"/>
      <c r="Y48" s="1146"/>
      <c r="Z48" s="1146"/>
      <c r="AA48" s="1146"/>
      <c r="AB48" s="1146"/>
      <c r="AC48" s="1146"/>
      <c r="AD48" s="1146"/>
      <c r="AE48" s="1147"/>
      <c r="AF48" s="1121"/>
      <c r="AG48" s="1122"/>
      <c r="AH48" s="1122"/>
      <c r="AI48" s="1122"/>
      <c r="AJ48" s="1123"/>
      <c r="AK48" s="1082"/>
      <c r="AL48" s="1073"/>
      <c r="AM48" s="1073"/>
      <c r="AN48" s="1073"/>
      <c r="AO48" s="1073"/>
      <c r="AP48" s="1073"/>
      <c r="AQ48" s="1073"/>
      <c r="AR48" s="1073"/>
      <c r="AS48" s="1073"/>
      <c r="AT48" s="1073"/>
      <c r="AU48" s="1073"/>
      <c r="AV48" s="1073"/>
      <c r="AW48" s="1073"/>
      <c r="AX48" s="1073"/>
      <c r="AY48" s="1073"/>
      <c r="AZ48" s="1144"/>
      <c r="BA48" s="1144"/>
      <c r="BB48" s="1144"/>
      <c r="BC48" s="1144"/>
      <c r="BD48" s="1144"/>
      <c r="BE48" s="1134"/>
      <c r="BF48" s="1134"/>
      <c r="BG48" s="1134"/>
      <c r="BH48" s="1134"/>
      <c r="BI48" s="1135"/>
      <c r="BJ48" s="251"/>
      <c r="BK48" s="251"/>
      <c r="BL48" s="251"/>
      <c r="BM48" s="251"/>
      <c r="BN48" s="251"/>
      <c r="BO48" s="264"/>
      <c r="BP48" s="264"/>
      <c r="BQ48" s="261">
        <v>42</v>
      </c>
      <c r="BR48" s="262"/>
      <c r="BS48" s="1116"/>
      <c r="BT48" s="1117"/>
      <c r="BU48" s="1117"/>
      <c r="BV48" s="1117"/>
      <c r="BW48" s="1117"/>
      <c r="BX48" s="1117"/>
      <c r="BY48" s="1117"/>
      <c r="BZ48" s="1117"/>
      <c r="CA48" s="1117"/>
      <c r="CB48" s="1117"/>
      <c r="CC48" s="1117"/>
      <c r="CD48" s="1117"/>
      <c r="CE48" s="1117"/>
      <c r="CF48" s="1117"/>
      <c r="CG48" s="1118"/>
      <c r="CH48" s="1091"/>
      <c r="CI48" s="1092"/>
      <c r="CJ48" s="1092"/>
      <c r="CK48" s="1092"/>
      <c r="CL48" s="1093"/>
      <c r="CM48" s="1091"/>
      <c r="CN48" s="1092"/>
      <c r="CO48" s="1092"/>
      <c r="CP48" s="1092"/>
      <c r="CQ48" s="1093"/>
      <c r="CR48" s="1091"/>
      <c r="CS48" s="1092"/>
      <c r="CT48" s="1092"/>
      <c r="CU48" s="1092"/>
      <c r="CV48" s="1093"/>
      <c r="CW48" s="1091"/>
      <c r="CX48" s="1092"/>
      <c r="CY48" s="1092"/>
      <c r="CZ48" s="1092"/>
      <c r="DA48" s="1093"/>
      <c r="DB48" s="1091"/>
      <c r="DC48" s="1092"/>
      <c r="DD48" s="1092"/>
      <c r="DE48" s="1092"/>
      <c r="DF48" s="1093"/>
      <c r="DG48" s="1091"/>
      <c r="DH48" s="1092"/>
      <c r="DI48" s="1092"/>
      <c r="DJ48" s="1092"/>
      <c r="DK48" s="1093"/>
      <c r="DL48" s="1091"/>
      <c r="DM48" s="1092"/>
      <c r="DN48" s="1092"/>
      <c r="DO48" s="1092"/>
      <c r="DP48" s="1093"/>
      <c r="DQ48" s="1091"/>
      <c r="DR48" s="1092"/>
      <c r="DS48" s="1092"/>
      <c r="DT48" s="1092"/>
      <c r="DU48" s="1093"/>
      <c r="DV48" s="1094"/>
      <c r="DW48" s="1095"/>
      <c r="DX48" s="1095"/>
      <c r="DY48" s="1095"/>
      <c r="DZ48" s="1096"/>
      <c r="EA48" s="245"/>
    </row>
    <row r="49" spans="1:131" s="246" customFormat="1" ht="26.25" customHeight="1" x14ac:dyDescent="0.15">
      <c r="A49" s="260">
        <v>22</v>
      </c>
      <c r="B49" s="1139"/>
      <c r="C49" s="1140"/>
      <c r="D49" s="1140"/>
      <c r="E49" s="1140"/>
      <c r="F49" s="1140"/>
      <c r="G49" s="1140"/>
      <c r="H49" s="1140"/>
      <c r="I49" s="1140"/>
      <c r="J49" s="1140"/>
      <c r="K49" s="1140"/>
      <c r="L49" s="1140"/>
      <c r="M49" s="1140"/>
      <c r="N49" s="1140"/>
      <c r="O49" s="1140"/>
      <c r="P49" s="1141"/>
      <c r="Q49" s="1145"/>
      <c r="R49" s="1146"/>
      <c r="S49" s="1146"/>
      <c r="T49" s="1146"/>
      <c r="U49" s="1146"/>
      <c r="V49" s="1146"/>
      <c r="W49" s="1146"/>
      <c r="X49" s="1146"/>
      <c r="Y49" s="1146"/>
      <c r="Z49" s="1146"/>
      <c r="AA49" s="1146"/>
      <c r="AB49" s="1146"/>
      <c r="AC49" s="1146"/>
      <c r="AD49" s="1146"/>
      <c r="AE49" s="1147"/>
      <c r="AF49" s="1121"/>
      <c r="AG49" s="1122"/>
      <c r="AH49" s="1122"/>
      <c r="AI49" s="1122"/>
      <c r="AJ49" s="1123"/>
      <c r="AK49" s="1082"/>
      <c r="AL49" s="1073"/>
      <c r="AM49" s="1073"/>
      <c r="AN49" s="1073"/>
      <c r="AO49" s="1073"/>
      <c r="AP49" s="1073"/>
      <c r="AQ49" s="1073"/>
      <c r="AR49" s="1073"/>
      <c r="AS49" s="1073"/>
      <c r="AT49" s="1073"/>
      <c r="AU49" s="1073"/>
      <c r="AV49" s="1073"/>
      <c r="AW49" s="1073"/>
      <c r="AX49" s="1073"/>
      <c r="AY49" s="1073"/>
      <c r="AZ49" s="1144"/>
      <c r="BA49" s="1144"/>
      <c r="BB49" s="1144"/>
      <c r="BC49" s="1144"/>
      <c r="BD49" s="1144"/>
      <c r="BE49" s="1134"/>
      <c r="BF49" s="1134"/>
      <c r="BG49" s="1134"/>
      <c r="BH49" s="1134"/>
      <c r="BI49" s="1135"/>
      <c r="BJ49" s="251"/>
      <c r="BK49" s="251"/>
      <c r="BL49" s="251"/>
      <c r="BM49" s="251"/>
      <c r="BN49" s="251"/>
      <c r="BO49" s="264"/>
      <c r="BP49" s="264"/>
      <c r="BQ49" s="261">
        <v>43</v>
      </c>
      <c r="BR49" s="262"/>
      <c r="BS49" s="1116"/>
      <c r="BT49" s="1117"/>
      <c r="BU49" s="1117"/>
      <c r="BV49" s="1117"/>
      <c r="BW49" s="1117"/>
      <c r="BX49" s="1117"/>
      <c r="BY49" s="1117"/>
      <c r="BZ49" s="1117"/>
      <c r="CA49" s="1117"/>
      <c r="CB49" s="1117"/>
      <c r="CC49" s="1117"/>
      <c r="CD49" s="1117"/>
      <c r="CE49" s="1117"/>
      <c r="CF49" s="1117"/>
      <c r="CG49" s="1118"/>
      <c r="CH49" s="1091"/>
      <c r="CI49" s="1092"/>
      <c r="CJ49" s="1092"/>
      <c r="CK49" s="1092"/>
      <c r="CL49" s="1093"/>
      <c r="CM49" s="1091"/>
      <c r="CN49" s="1092"/>
      <c r="CO49" s="1092"/>
      <c r="CP49" s="1092"/>
      <c r="CQ49" s="1093"/>
      <c r="CR49" s="1091"/>
      <c r="CS49" s="1092"/>
      <c r="CT49" s="1092"/>
      <c r="CU49" s="1092"/>
      <c r="CV49" s="1093"/>
      <c r="CW49" s="1091"/>
      <c r="CX49" s="1092"/>
      <c r="CY49" s="1092"/>
      <c r="CZ49" s="1092"/>
      <c r="DA49" s="1093"/>
      <c r="DB49" s="1091"/>
      <c r="DC49" s="1092"/>
      <c r="DD49" s="1092"/>
      <c r="DE49" s="1092"/>
      <c r="DF49" s="1093"/>
      <c r="DG49" s="1091"/>
      <c r="DH49" s="1092"/>
      <c r="DI49" s="1092"/>
      <c r="DJ49" s="1092"/>
      <c r="DK49" s="1093"/>
      <c r="DL49" s="1091"/>
      <c r="DM49" s="1092"/>
      <c r="DN49" s="1092"/>
      <c r="DO49" s="1092"/>
      <c r="DP49" s="1093"/>
      <c r="DQ49" s="1091"/>
      <c r="DR49" s="1092"/>
      <c r="DS49" s="1092"/>
      <c r="DT49" s="1092"/>
      <c r="DU49" s="1093"/>
      <c r="DV49" s="1094"/>
      <c r="DW49" s="1095"/>
      <c r="DX49" s="1095"/>
      <c r="DY49" s="1095"/>
      <c r="DZ49" s="1096"/>
      <c r="EA49" s="245"/>
    </row>
    <row r="50" spans="1:131" s="246" customFormat="1" ht="26.25" customHeight="1" x14ac:dyDescent="0.15">
      <c r="A50" s="260">
        <v>23</v>
      </c>
      <c r="B50" s="1139"/>
      <c r="C50" s="1140"/>
      <c r="D50" s="1140"/>
      <c r="E50" s="1140"/>
      <c r="F50" s="1140"/>
      <c r="G50" s="1140"/>
      <c r="H50" s="1140"/>
      <c r="I50" s="1140"/>
      <c r="J50" s="1140"/>
      <c r="K50" s="1140"/>
      <c r="L50" s="1140"/>
      <c r="M50" s="1140"/>
      <c r="N50" s="1140"/>
      <c r="O50" s="1140"/>
      <c r="P50" s="1141"/>
      <c r="Q50" s="1142"/>
      <c r="R50" s="1125"/>
      <c r="S50" s="1125"/>
      <c r="T50" s="1125"/>
      <c r="U50" s="1125"/>
      <c r="V50" s="1125"/>
      <c r="W50" s="1125"/>
      <c r="X50" s="1125"/>
      <c r="Y50" s="1125"/>
      <c r="Z50" s="1125"/>
      <c r="AA50" s="1125"/>
      <c r="AB50" s="1125"/>
      <c r="AC50" s="1125"/>
      <c r="AD50" s="1125"/>
      <c r="AE50" s="1143"/>
      <c r="AF50" s="1121"/>
      <c r="AG50" s="1122"/>
      <c r="AH50" s="1122"/>
      <c r="AI50" s="1122"/>
      <c r="AJ50" s="1123"/>
      <c r="AK50" s="1124"/>
      <c r="AL50" s="1125"/>
      <c r="AM50" s="1125"/>
      <c r="AN50" s="1125"/>
      <c r="AO50" s="1125"/>
      <c r="AP50" s="1125"/>
      <c r="AQ50" s="1125"/>
      <c r="AR50" s="1125"/>
      <c r="AS50" s="1125"/>
      <c r="AT50" s="1125"/>
      <c r="AU50" s="1125"/>
      <c r="AV50" s="1125"/>
      <c r="AW50" s="1125"/>
      <c r="AX50" s="1125"/>
      <c r="AY50" s="1125"/>
      <c r="AZ50" s="1126"/>
      <c r="BA50" s="1126"/>
      <c r="BB50" s="1126"/>
      <c r="BC50" s="1126"/>
      <c r="BD50" s="1126"/>
      <c r="BE50" s="1134"/>
      <c r="BF50" s="1134"/>
      <c r="BG50" s="1134"/>
      <c r="BH50" s="1134"/>
      <c r="BI50" s="1135"/>
      <c r="BJ50" s="251"/>
      <c r="BK50" s="251"/>
      <c r="BL50" s="251"/>
      <c r="BM50" s="251"/>
      <c r="BN50" s="251"/>
      <c r="BO50" s="264"/>
      <c r="BP50" s="264"/>
      <c r="BQ50" s="261">
        <v>44</v>
      </c>
      <c r="BR50" s="262"/>
      <c r="BS50" s="1116"/>
      <c r="BT50" s="1117"/>
      <c r="BU50" s="1117"/>
      <c r="BV50" s="1117"/>
      <c r="BW50" s="1117"/>
      <c r="BX50" s="1117"/>
      <c r="BY50" s="1117"/>
      <c r="BZ50" s="1117"/>
      <c r="CA50" s="1117"/>
      <c r="CB50" s="1117"/>
      <c r="CC50" s="1117"/>
      <c r="CD50" s="1117"/>
      <c r="CE50" s="1117"/>
      <c r="CF50" s="1117"/>
      <c r="CG50" s="1118"/>
      <c r="CH50" s="1091"/>
      <c r="CI50" s="1092"/>
      <c r="CJ50" s="1092"/>
      <c r="CK50" s="1092"/>
      <c r="CL50" s="1093"/>
      <c r="CM50" s="1091"/>
      <c r="CN50" s="1092"/>
      <c r="CO50" s="1092"/>
      <c r="CP50" s="1092"/>
      <c r="CQ50" s="1093"/>
      <c r="CR50" s="1091"/>
      <c r="CS50" s="1092"/>
      <c r="CT50" s="1092"/>
      <c r="CU50" s="1092"/>
      <c r="CV50" s="1093"/>
      <c r="CW50" s="1091"/>
      <c r="CX50" s="1092"/>
      <c r="CY50" s="1092"/>
      <c r="CZ50" s="1092"/>
      <c r="DA50" s="1093"/>
      <c r="DB50" s="1091"/>
      <c r="DC50" s="1092"/>
      <c r="DD50" s="1092"/>
      <c r="DE50" s="1092"/>
      <c r="DF50" s="1093"/>
      <c r="DG50" s="1091"/>
      <c r="DH50" s="1092"/>
      <c r="DI50" s="1092"/>
      <c r="DJ50" s="1092"/>
      <c r="DK50" s="1093"/>
      <c r="DL50" s="1091"/>
      <c r="DM50" s="1092"/>
      <c r="DN50" s="1092"/>
      <c r="DO50" s="1092"/>
      <c r="DP50" s="1093"/>
      <c r="DQ50" s="1091"/>
      <c r="DR50" s="1092"/>
      <c r="DS50" s="1092"/>
      <c r="DT50" s="1092"/>
      <c r="DU50" s="1093"/>
      <c r="DV50" s="1094"/>
      <c r="DW50" s="1095"/>
      <c r="DX50" s="1095"/>
      <c r="DY50" s="1095"/>
      <c r="DZ50" s="1096"/>
      <c r="EA50" s="245"/>
    </row>
    <row r="51" spans="1:131" s="246" customFormat="1" ht="26.25" customHeight="1" x14ac:dyDescent="0.15">
      <c r="A51" s="260">
        <v>24</v>
      </c>
      <c r="B51" s="1139"/>
      <c r="C51" s="1140"/>
      <c r="D51" s="1140"/>
      <c r="E51" s="1140"/>
      <c r="F51" s="1140"/>
      <c r="G51" s="1140"/>
      <c r="H51" s="1140"/>
      <c r="I51" s="1140"/>
      <c r="J51" s="1140"/>
      <c r="K51" s="1140"/>
      <c r="L51" s="1140"/>
      <c r="M51" s="1140"/>
      <c r="N51" s="1140"/>
      <c r="O51" s="1140"/>
      <c r="P51" s="1141"/>
      <c r="Q51" s="1142"/>
      <c r="R51" s="1125"/>
      <c r="S51" s="1125"/>
      <c r="T51" s="1125"/>
      <c r="U51" s="1125"/>
      <c r="V51" s="1125"/>
      <c r="W51" s="1125"/>
      <c r="X51" s="1125"/>
      <c r="Y51" s="1125"/>
      <c r="Z51" s="1125"/>
      <c r="AA51" s="1125"/>
      <c r="AB51" s="1125"/>
      <c r="AC51" s="1125"/>
      <c r="AD51" s="1125"/>
      <c r="AE51" s="1143"/>
      <c r="AF51" s="1121"/>
      <c r="AG51" s="1122"/>
      <c r="AH51" s="1122"/>
      <c r="AI51" s="1122"/>
      <c r="AJ51" s="1123"/>
      <c r="AK51" s="1124"/>
      <c r="AL51" s="1125"/>
      <c r="AM51" s="1125"/>
      <c r="AN51" s="1125"/>
      <c r="AO51" s="1125"/>
      <c r="AP51" s="1125"/>
      <c r="AQ51" s="1125"/>
      <c r="AR51" s="1125"/>
      <c r="AS51" s="1125"/>
      <c r="AT51" s="1125"/>
      <c r="AU51" s="1125"/>
      <c r="AV51" s="1125"/>
      <c r="AW51" s="1125"/>
      <c r="AX51" s="1125"/>
      <c r="AY51" s="1125"/>
      <c r="AZ51" s="1126"/>
      <c r="BA51" s="1126"/>
      <c r="BB51" s="1126"/>
      <c r="BC51" s="1126"/>
      <c r="BD51" s="1126"/>
      <c r="BE51" s="1134"/>
      <c r="BF51" s="1134"/>
      <c r="BG51" s="1134"/>
      <c r="BH51" s="1134"/>
      <c r="BI51" s="1135"/>
      <c r="BJ51" s="251"/>
      <c r="BK51" s="251"/>
      <c r="BL51" s="251"/>
      <c r="BM51" s="251"/>
      <c r="BN51" s="251"/>
      <c r="BO51" s="264"/>
      <c r="BP51" s="264"/>
      <c r="BQ51" s="261">
        <v>45</v>
      </c>
      <c r="BR51" s="262"/>
      <c r="BS51" s="1116"/>
      <c r="BT51" s="1117"/>
      <c r="BU51" s="1117"/>
      <c r="BV51" s="1117"/>
      <c r="BW51" s="1117"/>
      <c r="BX51" s="1117"/>
      <c r="BY51" s="1117"/>
      <c r="BZ51" s="1117"/>
      <c r="CA51" s="1117"/>
      <c r="CB51" s="1117"/>
      <c r="CC51" s="1117"/>
      <c r="CD51" s="1117"/>
      <c r="CE51" s="1117"/>
      <c r="CF51" s="1117"/>
      <c r="CG51" s="1118"/>
      <c r="CH51" s="1091"/>
      <c r="CI51" s="1092"/>
      <c r="CJ51" s="1092"/>
      <c r="CK51" s="1092"/>
      <c r="CL51" s="1093"/>
      <c r="CM51" s="1091"/>
      <c r="CN51" s="1092"/>
      <c r="CO51" s="1092"/>
      <c r="CP51" s="1092"/>
      <c r="CQ51" s="1093"/>
      <c r="CR51" s="1091"/>
      <c r="CS51" s="1092"/>
      <c r="CT51" s="1092"/>
      <c r="CU51" s="1092"/>
      <c r="CV51" s="1093"/>
      <c r="CW51" s="1091"/>
      <c r="CX51" s="1092"/>
      <c r="CY51" s="1092"/>
      <c r="CZ51" s="1092"/>
      <c r="DA51" s="1093"/>
      <c r="DB51" s="1091"/>
      <c r="DC51" s="1092"/>
      <c r="DD51" s="1092"/>
      <c r="DE51" s="1092"/>
      <c r="DF51" s="1093"/>
      <c r="DG51" s="1091"/>
      <c r="DH51" s="1092"/>
      <c r="DI51" s="1092"/>
      <c r="DJ51" s="1092"/>
      <c r="DK51" s="1093"/>
      <c r="DL51" s="1091"/>
      <c r="DM51" s="1092"/>
      <c r="DN51" s="1092"/>
      <c r="DO51" s="1092"/>
      <c r="DP51" s="1093"/>
      <c r="DQ51" s="1091"/>
      <c r="DR51" s="1092"/>
      <c r="DS51" s="1092"/>
      <c r="DT51" s="1092"/>
      <c r="DU51" s="1093"/>
      <c r="DV51" s="1094"/>
      <c r="DW51" s="1095"/>
      <c r="DX51" s="1095"/>
      <c r="DY51" s="1095"/>
      <c r="DZ51" s="1096"/>
      <c r="EA51" s="245"/>
    </row>
    <row r="52" spans="1:131" s="246" customFormat="1" ht="26.25" customHeight="1" x14ac:dyDescent="0.15">
      <c r="A52" s="260">
        <v>25</v>
      </c>
      <c r="B52" s="1139"/>
      <c r="C52" s="1140"/>
      <c r="D52" s="1140"/>
      <c r="E52" s="1140"/>
      <c r="F52" s="1140"/>
      <c r="G52" s="1140"/>
      <c r="H52" s="1140"/>
      <c r="I52" s="1140"/>
      <c r="J52" s="1140"/>
      <c r="K52" s="1140"/>
      <c r="L52" s="1140"/>
      <c r="M52" s="1140"/>
      <c r="N52" s="1140"/>
      <c r="O52" s="1140"/>
      <c r="P52" s="1141"/>
      <c r="Q52" s="1142"/>
      <c r="R52" s="1125"/>
      <c r="S52" s="1125"/>
      <c r="T52" s="1125"/>
      <c r="U52" s="1125"/>
      <c r="V52" s="1125"/>
      <c r="W52" s="1125"/>
      <c r="X52" s="1125"/>
      <c r="Y52" s="1125"/>
      <c r="Z52" s="1125"/>
      <c r="AA52" s="1125"/>
      <c r="AB52" s="1125"/>
      <c r="AC52" s="1125"/>
      <c r="AD52" s="1125"/>
      <c r="AE52" s="1143"/>
      <c r="AF52" s="1121"/>
      <c r="AG52" s="1122"/>
      <c r="AH52" s="1122"/>
      <c r="AI52" s="1122"/>
      <c r="AJ52" s="1123"/>
      <c r="AK52" s="1124"/>
      <c r="AL52" s="1125"/>
      <c r="AM52" s="1125"/>
      <c r="AN52" s="1125"/>
      <c r="AO52" s="1125"/>
      <c r="AP52" s="1125"/>
      <c r="AQ52" s="1125"/>
      <c r="AR52" s="1125"/>
      <c r="AS52" s="1125"/>
      <c r="AT52" s="1125"/>
      <c r="AU52" s="1125"/>
      <c r="AV52" s="1125"/>
      <c r="AW52" s="1125"/>
      <c r="AX52" s="1125"/>
      <c r="AY52" s="1125"/>
      <c r="AZ52" s="1126"/>
      <c r="BA52" s="1126"/>
      <c r="BB52" s="1126"/>
      <c r="BC52" s="1126"/>
      <c r="BD52" s="1126"/>
      <c r="BE52" s="1134"/>
      <c r="BF52" s="1134"/>
      <c r="BG52" s="1134"/>
      <c r="BH52" s="1134"/>
      <c r="BI52" s="1135"/>
      <c r="BJ52" s="251"/>
      <c r="BK52" s="251"/>
      <c r="BL52" s="251"/>
      <c r="BM52" s="251"/>
      <c r="BN52" s="251"/>
      <c r="BO52" s="264"/>
      <c r="BP52" s="264"/>
      <c r="BQ52" s="261">
        <v>46</v>
      </c>
      <c r="BR52" s="262"/>
      <c r="BS52" s="1116"/>
      <c r="BT52" s="1117"/>
      <c r="BU52" s="1117"/>
      <c r="BV52" s="1117"/>
      <c r="BW52" s="1117"/>
      <c r="BX52" s="1117"/>
      <c r="BY52" s="1117"/>
      <c r="BZ52" s="1117"/>
      <c r="CA52" s="1117"/>
      <c r="CB52" s="1117"/>
      <c r="CC52" s="1117"/>
      <c r="CD52" s="1117"/>
      <c r="CE52" s="1117"/>
      <c r="CF52" s="1117"/>
      <c r="CG52" s="1118"/>
      <c r="CH52" s="1091"/>
      <c r="CI52" s="1092"/>
      <c r="CJ52" s="1092"/>
      <c r="CK52" s="1092"/>
      <c r="CL52" s="1093"/>
      <c r="CM52" s="1091"/>
      <c r="CN52" s="1092"/>
      <c r="CO52" s="1092"/>
      <c r="CP52" s="1092"/>
      <c r="CQ52" s="1093"/>
      <c r="CR52" s="1091"/>
      <c r="CS52" s="1092"/>
      <c r="CT52" s="1092"/>
      <c r="CU52" s="1092"/>
      <c r="CV52" s="1093"/>
      <c r="CW52" s="1091"/>
      <c r="CX52" s="1092"/>
      <c r="CY52" s="1092"/>
      <c r="CZ52" s="1092"/>
      <c r="DA52" s="1093"/>
      <c r="DB52" s="1091"/>
      <c r="DC52" s="1092"/>
      <c r="DD52" s="1092"/>
      <c r="DE52" s="1092"/>
      <c r="DF52" s="1093"/>
      <c r="DG52" s="1091"/>
      <c r="DH52" s="1092"/>
      <c r="DI52" s="1092"/>
      <c r="DJ52" s="1092"/>
      <c r="DK52" s="1093"/>
      <c r="DL52" s="1091"/>
      <c r="DM52" s="1092"/>
      <c r="DN52" s="1092"/>
      <c r="DO52" s="1092"/>
      <c r="DP52" s="1093"/>
      <c r="DQ52" s="1091"/>
      <c r="DR52" s="1092"/>
      <c r="DS52" s="1092"/>
      <c r="DT52" s="1092"/>
      <c r="DU52" s="1093"/>
      <c r="DV52" s="1094"/>
      <c r="DW52" s="1095"/>
      <c r="DX52" s="1095"/>
      <c r="DY52" s="1095"/>
      <c r="DZ52" s="1096"/>
      <c r="EA52" s="245"/>
    </row>
    <row r="53" spans="1:131" s="246" customFormat="1" ht="26.25" customHeight="1" x14ac:dyDescent="0.15">
      <c r="A53" s="260">
        <v>26</v>
      </c>
      <c r="B53" s="1139"/>
      <c r="C53" s="1140"/>
      <c r="D53" s="1140"/>
      <c r="E53" s="1140"/>
      <c r="F53" s="1140"/>
      <c r="G53" s="1140"/>
      <c r="H53" s="1140"/>
      <c r="I53" s="1140"/>
      <c r="J53" s="1140"/>
      <c r="K53" s="1140"/>
      <c r="L53" s="1140"/>
      <c r="M53" s="1140"/>
      <c r="N53" s="1140"/>
      <c r="O53" s="1140"/>
      <c r="P53" s="1141"/>
      <c r="Q53" s="1142"/>
      <c r="R53" s="1125"/>
      <c r="S53" s="1125"/>
      <c r="T53" s="1125"/>
      <c r="U53" s="1125"/>
      <c r="V53" s="1125"/>
      <c r="W53" s="1125"/>
      <c r="X53" s="1125"/>
      <c r="Y53" s="1125"/>
      <c r="Z53" s="1125"/>
      <c r="AA53" s="1125"/>
      <c r="AB53" s="1125"/>
      <c r="AC53" s="1125"/>
      <c r="AD53" s="1125"/>
      <c r="AE53" s="1143"/>
      <c r="AF53" s="1121"/>
      <c r="AG53" s="1122"/>
      <c r="AH53" s="1122"/>
      <c r="AI53" s="1122"/>
      <c r="AJ53" s="1123"/>
      <c r="AK53" s="1124"/>
      <c r="AL53" s="1125"/>
      <c r="AM53" s="1125"/>
      <c r="AN53" s="1125"/>
      <c r="AO53" s="1125"/>
      <c r="AP53" s="1125"/>
      <c r="AQ53" s="1125"/>
      <c r="AR53" s="1125"/>
      <c r="AS53" s="1125"/>
      <c r="AT53" s="1125"/>
      <c r="AU53" s="1125"/>
      <c r="AV53" s="1125"/>
      <c r="AW53" s="1125"/>
      <c r="AX53" s="1125"/>
      <c r="AY53" s="1125"/>
      <c r="AZ53" s="1126"/>
      <c r="BA53" s="1126"/>
      <c r="BB53" s="1126"/>
      <c r="BC53" s="1126"/>
      <c r="BD53" s="1126"/>
      <c r="BE53" s="1134"/>
      <c r="BF53" s="1134"/>
      <c r="BG53" s="1134"/>
      <c r="BH53" s="1134"/>
      <c r="BI53" s="1135"/>
      <c r="BJ53" s="251"/>
      <c r="BK53" s="251"/>
      <c r="BL53" s="251"/>
      <c r="BM53" s="251"/>
      <c r="BN53" s="251"/>
      <c r="BO53" s="264"/>
      <c r="BP53" s="264"/>
      <c r="BQ53" s="261">
        <v>47</v>
      </c>
      <c r="BR53" s="262"/>
      <c r="BS53" s="1116"/>
      <c r="BT53" s="1117"/>
      <c r="BU53" s="1117"/>
      <c r="BV53" s="1117"/>
      <c r="BW53" s="1117"/>
      <c r="BX53" s="1117"/>
      <c r="BY53" s="1117"/>
      <c r="BZ53" s="1117"/>
      <c r="CA53" s="1117"/>
      <c r="CB53" s="1117"/>
      <c r="CC53" s="1117"/>
      <c r="CD53" s="1117"/>
      <c r="CE53" s="1117"/>
      <c r="CF53" s="1117"/>
      <c r="CG53" s="1118"/>
      <c r="CH53" s="1091"/>
      <c r="CI53" s="1092"/>
      <c r="CJ53" s="1092"/>
      <c r="CK53" s="1092"/>
      <c r="CL53" s="1093"/>
      <c r="CM53" s="1091"/>
      <c r="CN53" s="1092"/>
      <c r="CO53" s="1092"/>
      <c r="CP53" s="1092"/>
      <c r="CQ53" s="1093"/>
      <c r="CR53" s="1091"/>
      <c r="CS53" s="1092"/>
      <c r="CT53" s="1092"/>
      <c r="CU53" s="1092"/>
      <c r="CV53" s="1093"/>
      <c r="CW53" s="1091"/>
      <c r="CX53" s="1092"/>
      <c r="CY53" s="1092"/>
      <c r="CZ53" s="1092"/>
      <c r="DA53" s="1093"/>
      <c r="DB53" s="1091"/>
      <c r="DC53" s="1092"/>
      <c r="DD53" s="1092"/>
      <c r="DE53" s="1092"/>
      <c r="DF53" s="1093"/>
      <c r="DG53" s="1091"/>
      <c r="DH53" s="1092"/>
      <c r="DI53" s="1092"/>
      <c r="DJ53" s="1092"/>
      <c r="DK53" s="1093"/>
      <c r="DL53" s="1091"/>
      <c r="DM53" s="1092"/>
      <c r="DN53" s="1092"/>
      <c r="DO53" s="1092"/>
      <c r="DP53" s="1093"/>
      <c r="DQ53" s="1091"/>
      <c r="DR53" s="1092"/>
      <c r="DS53" s="1092"/>
      <c r="DT53" s="1092"/>
      <c r="DU53" s="1093"/>
      <c r="DV53" s="1094"/>
      <c r="DW53" s="1095"/>
      <c r="DX53" s="1095"/>
      <c r="DY53" s="1095"/>
      <c r="DZ53" s="1096"/>
      <c r="EA53" s="245"/>
    </row>
    <row r="54" spans="1:131" s="246" customFormat="1" ht="26.25" customHeight="1" x14ac:dyDescent="0.15">
      <c r="A54" s="260">
        <v>27</v>
      </c>
      <c r="B54" s="1139"/>
      <c r="C54" s="1140"/>
      <c r="D54" s="1140"/>
      <c r="E54" s="1140"/>
      <c r="F54" s="1140"/>
      <c r="G54" s="1140"/>
      <c r="H54" s="1140"/>
      <c r="I54" s="1140"/>
      <c r="J54" s="1140"/>
      <c r="K54" s="1140"/>
      <c r="L54" s="1140"/>
      <c r="M54" s="1140"/>
      <c r="N54" s="1140"/>
      <c r="O54" s="1140"/>
      <c r="P54" s="1141"/>
      <c r="Q54" s="1142"/>
      <c r="R54" s="1125"/>
      <c r="S54" s="1125"/>
      <c r="T54" s="1125"/>
      <c r="U54" s="1125"/>
      <c r="V54" s="1125"/>
      <c r="W54" s="1125"/>
      <c r="X54" s="1125"/>
      <c r="Y54" s="1125"/>
      <c r="Z54" s="1125"/>
      <c r="AA54" s="1125"/>
      <c r="AB54" s="1125"/>
      <c r="AC54" s="1125"/>
      <c r="AD54" s="1125"/>
      <c r="AE54" s="1143"/>
      <c r="AF54" s="1121"/>
      <c r="AG54" s="1122"/>
      <c r="AH54" s="1122"/>
      <c r="AI54" s="1122"/>
      <c r="AJ54" s="1123"/>
      <c r="AK54" s="1124"/>
      <c r="AL54" s="1125"/>
      <c r="AM54" s="1125"/>
      <c r="AN54" s="1125"/>
      <c r="AO54" s="1125"/>
      <c r="AP54" s="1125"/>
      <c r="AQ54" s="1125"/>
      <c r="AR54" s="1125"/>
      <c r="AS54" s="1125"/>
      <c r="AT54" s="1125"/>
      <c r="AU54" s="1125"/>
      <c r="AV54" s="1125"/>
      <c r="AW54" s="1125"/>
      <c r="AX54" s="1125"/>
      <c r="AY54" s="1125"/>
      <c r="AZ54" s="1126"/>
      <c r="BA54" s="1126"/>
      <c r="BB54" s="1126"/>
      <c r="BC54" s="1126"/>
      <c r="BD54" s="1126"/>
      <c r="BE54" s="1134"/>
      <c r="BF54" s="1134"/>
      <c r="BG54" s="1134"/>
      <c r="BH54" s="1134"/>
      <c r="BI54" s="1135"/>
      <c r="BJ54" s="251"/>
      <c r="BK54" s="251"/>
      <c r="BL54" s="251"/>
      <c r="BM54" s="251"/>
      <c r="BN54" s="251"/>
      <c r="BO54" s="264"/>
      <c r="BP54" s="264"/>
      <c r="BQ54" s="261">
        <v>48</v>
      </c>
      <c r="BR54" s="262"/>
      <c r="BS54" s="1116"/>
      <c r="BT54" s="1117"/>
      <c r="BU54" s="1117"/>
      <c r="BV54" s="1117"/>
      <c r="BW54" s="1117"/>
      <c r="BX54" s="1117"/>
      <c r="BY54" s="1117"/>
      <c r="BZ54" s="1117"/>
      <c r="CA54" s="1117"/>
      <c r="CB54" s="1117"/>
      <c r="CC54" s="1117"/>
      <c r="CD54" s="1117"/>
      <c r="CE54" s="1117"/>
      <c r="CF54" s="1117"/>
      <c r="CG54" s="1118"/>
      <c r="CH54" s="1091"/>
      <c r="CI54" s="1092"/>
      <c r="CJ54" s="1092"/>
      <c r="CK54" s="1092"/>
      <c r="CL54" s="1093"/>
      <c r="CM54" s="1091"/>
      <c r="CN54" s="1092"/>
      <c r="CO54" s="1092"/>
      <c r="CP54" s="1092"/>
      <c r="CQ54" s="1093"/>
      <c r="CR54" s="1091"/>
      <c r="CS54" s="1092"/>
      <c r="CT54" s="1092"/>
      <c r="CU54" s="1092"/>
      <c r="CV54" s="1093"/>
      <c r="CW54" s="1091"/>
      <c r="CX54" s="1092"/>
      <c r="CY54" s="1092"/>
      <c r="CZ54" s="1092"/>
      <c r="DA54" s="1093"/>
      <c r="DB54" s="1091"/>
      <c r="DC54" s="1092"/>
      <c r="DD54" s="1092"/>
      <c r="DE54" s="1092"/>
      <c r="DF54" s="1093"/>
      <c r="DG54" s="1091"/>
      <c r="DH54" s="1092"/>
      <c r="DI54" s="1092"/>
      <c r="DJ54" s="1092"/>
      <c r="DK54" s="1093"/>
      <c r="DL54" s="1091"/>
      <c r="DM54" s="1092"/>
      <c r="DN54" s="1092"/>
      <c r="DO54" s="1092"/>
      <c r="DP54" s="1093"/>
      <c r="DQ54" s="1091"/>
      <c r="DR54" s="1092"/>
      <c r="DS54" s="1092"/>
      <c r="DT54" s="1092"/>
      <c r="DU54" s="1093"/>
      <c r="DV54" s="1094"/>
      <c r="DW54" s="1095"/>
      <c r="DX54" s="1095"/>
      <c r="DY54" s="1095"/>
      <c r="DZ54" s="1096"/>
      <c r="EA54" s="245"/>
    </row>
    <row r="55" spans="1:131" s="246" customFormat="1" ht="26.25" customHeight="1" x14ac:dyDescent="0.15">
      <c r="A55" s="260">
        <v>28</v>
      </c>
      <c r="B55" s="1139"/>
      <c r="C55" s="1140"/>
      <c r="D55" s="1140"/>
      <c r="E55" s="1140"/>
      <c r="F55" s="1140"/>
      <c r="G55" s="1140"/>
      <c r="H55" s="1140"/>
      <c r="I55" s="1140"/>
      <c r="J55" s="1140"/>
      <c r="K55" s="1140"/>
      <c r="L55" s="1140"/>
      <c r="M55" s="1140"/>
      <c r="N55" s="1140"/>
      <c r="O55" s="1140"/>
      <c r="P55" s="1141"/>
      <c r="Q55" s="1142"/>
      <c r="R55" s="1125"/>
      <c r="S55" s="1125"/>
      <c r="T55" s="1125"/>
      <c r="U55" s="1125"/>
      <c r="V55" s="1125"/>
      <c r="W55" s="1125"/>
      <c r="X55" s="1125"/>
      <c r="Y55" s="1125"/>
      <c r="Z55" s="1125"/>
      <c r="AA55" s="1125"/>
      <c r="AB55" s="1125"/>
      <c r="AC55" s="1125"/>
      <c r="AD55" s="1125"/>
      <c r="AE55" s="1143"/>
      <c r="AF55" s="1121"/>
      <c r="AG55" s="1122"/>
      <c r="AH55" s="1122"/>
      <c r="AI55" s="1122"/>
      <c r="AJ55" s="1123"/>
      <c r="AK55" s="1124"/>
      <c r="AL55" s="1125"/>
      <c r="AM55" s="1125"/>
      <c r="AN55" s="1125"/>
      <c r="AO55" s="1125"/>
      <c r="AP55" s="1125"/>
      <c r="AQ55" s="1125"/>
      <c r="AR55" s="1125"/>
      <c r="AS55" s="1125"/>
      <c r="AT55" s="1125"/>
      <c r="AU55" s="1125"/>
      <c r="AV55" s="1125"/>
      <c r="AW55" s="1125"/>
      <c r="AX55" s="1125"/>
      <c r="AY55" s="1125"/>
      <c r="AZ55" s="1126"/>
      <c r="BA55" s="1126"/>
      <c r="BB55" s="1126"/>
      <c r="BC55" s="1126"/>
      <c r="BD55" s="1126"/>
      <c r="BE55" s="1134"/>
      <c r="BF55" s="1134"/>
      <c r="BG55" s="1134"/>
      <c r="BH55" s="1134"/>
      <c r="BI55" s="1135"/>
      <c r="BJ55" s="251"/>
      <c r="BK55" s="251"/>
      <c r="BL55" s="251"/>
      <c r="BM55" s="251"/>
      <c r="BN55" s="251"/>
      <c r="BO55" s="264"/>
      <c r="BP55" s="264"/>
      <c r="BQ55" s="261">
        <v>49</v>
      </c>
      <c r="BR55" s="262"/>
      <c r="BS55" s="1116"/>
      <c r="BT55" s="1117"/>
      <c r="BU55" s="1117"/>
      <c r="BV55" s="1117"/>
      <c r="BW55" s="1117"/>
      <c r="BX55" s="1117"/>
      <c r="BY55" s="1117"/>
      <c r="BZ55" s="1117"/>
      <c r="CA55" s="1117"/>
      <c r="CB55" s="1117"/>
      <c r="CC55" s="1117"/>
      <c r="CD55" s="1117"/>
      <c r="CE55" s="1117"/>
      <c r="CF55" s="1117"/>
      <c r="CG55" s="1118"/>
      <c r="CH55" s="1091"/>
      <c r="CI55" s="1092"/>
      <c r="CJ55" s="1092"/>
      <c r="CK55" s="1092"/>
      <c r="CL55" s="1093"/>
      <c r="CM55" s="1091"/>
      <c r="CN55" s="1092"/>
      <c r="CO55" s="1092"/>
      <c r="CP55" s="1092"/>
      <c r="CQ55" s="1093"/>
      <c r="CR55" s="1091"/>
      <c r="CS55" s="1092"/>
      <c r="CT55" s="1092"/>
      <c r="CU55" s="1092"/>
      <c r="CV55" s="1093"/>
      <c r="CW55" s="1091"/>
      <c r="CX55" s="1092"/>
      <c r="CY55" s="1092"/>
      <c r="CZ55" s="1092"/>
      <c r="DA55" s="1093"/>
      <c r="DB55" s="1091"/>
      <c r="DC55" s="1092"/>
      <c r="DD55" s="1092"/>
      <c r="DE55" s="1092"/>
      <c r="DF55" s="1093"/>
      <c r="DG55" s="1091"/>
      <c r="DH55" s="1092"/>
      <c r="DI55" s="1092"/>
      <c r="DJ55" s="1092"/>
      <c r="DK55" s="1093"/>
      <c r="DL55" s="1091"/>
      <c r="DM55" s="1092"/>
      <c r="DN55" s="1092"/>
      <c r="DO55" s="1092"/>
      <c r="DP55" s="1093"/>
      <c r="DQ55" s="1091"/>
      <c r="DR55" s="1092"/>
      <c r="DS55" s="1092"/>
      <c r="DT55" s="1092"/>
      <c r="DU55" s="1093"/>
      <c r="DV55" s="1094"/>
      <c r="DW55" s="1095"/>
      <c r="DX55" s="1095"/>
      <c r="DY55" s="1095"/>
      <c r="DZ55" s="1096"/>
      <c r="EA55" s="245"/>
    </row>
    <row r="56" spans="1:131" s="246" customFormat="1" ht="26.25" customHeight="1" x14ac:dyDescent="0.15">
      <c r="A56" s="260">
        <v>29</v>
      </c>
      <c r="B56" s="1139"/>
      <c r="C56" s="1140"/>
      <c r="D56" s="1140"/>
      <c r="E56" s="1140"/>
      <c r="F56" s="1140"/>
      <c r="G56" s="1140"/>
      <c r="H56" s="1140"/>
      <c r="I56" s="1140"/>
      <c r="J56" s="1140"/>
      <c r="K56" s="1140"/>
      <c r="L56" s="1140"/>
      <c r="M56" s="1140"/>
      <c r="N56" s="1140"/>
      <c r="O56" s="1140"/>
      <c r="P56" s="1141"/>
      <c r="Q56" s="1142"/>
      <c r="R56" s="1125"/>
      <c r="S56" s="1125"/>
      <c r="T56" s="1125"/>
      <c r="U56" s="1125"/>
      <c r="V56" s="1125"/>
      <c r="W56" s="1125"/>
      <c r="X56" s="1125"/>
      <c r="Y56" s="1125"/>
      <c r="Z56" s="1125"/>
      <c r="AA56" s="1125"/>
      <c r="AB56" s="1125"/>
      <c r="AC56" s="1125"/>
      <c r="AD56" s="1125"/>
      <c r="AE56" s="1143"/>
      <c r="AF56" s="1121"/>
      <c r="AG56" s="1122"/>
      <c r="AH56" s="1122"/>
      <c r="AI56" s="1122"/>
      <c r="AJ56" s="1123"/>
      <c r="AK56" s="1124"/>
      <c r="AL56" s="1125"/>
      <c r="AM56" s="1125"/>
      <c r="AN56" s="1125"/>
      <c r="AO56" s="1125"/>
      <c r="AP56" s="1125"/>
      <c r="AQ56" s="1125"/>
      <c r="AR56" s="1125"/>
      <c r="AS56" s="1125"/>
      <c r="AT56" s="1125"/>
      <c r="AU56" s="1125"/>
      <c r="AV56" s="1125"/>
      <c r="AW56" s="1125"/>
      <c r="AX56" s="1125"/>
      <c r="AY56" s="1125"/>
      <c r="AZ56" s="1126"/>
      <c r="BA56" s="1126"/>
      <c r="BB56" s="1126"/>
      <c r="BC56" s="1126"/>
      <c r="BD56" s="1126"/>
      <c r="BE56" s="1134"/>
      <c r="BF56" s="1134"/>
      <c r="BG56" s="1134"/>
      <c r="BH56" s="1134"/>
      <c r="BI56" s="1135"/>
      <c r="BJ56" s="251"/>
      <c r="BK56" s="251"/>
      <c r="BL56" s="251"/>
      <c r="BM56" s="251"/>
      <c r="BN56" s="251"/>
      <c r="BO56" s="264"/>
      <c r="BP56" s="264"/>
      <c r="BQ56" s="261">
        <v>50</v>
      </c>
      <c r="BR56" s="262"/>
      <c r="BS56" s="1116"/>
      <c r="BT56" s="1117"/>
      <c r="BU56" s="1117"/>
      <c r="BV56" s="1117"/>
      <c r="BW56" s="1117"/>
      <c r="BX56" s="1117"/>
      <c r="BY56" s="1117"/>
      <c r="BZ56" s="1117"/>
      <c r="CA56" s="1117"/>
      <c r="CB56" s="1117"/>
      <c r="CC56" s="1117"/>
      <c r="CD56" s="1117"/>
      <c r="CE56" s="1117"/>
      <c r="CF56" s="1117"/>
      <c r="CG56" s="1118"/>
      <c r="CH56" s="1091"/>
      <c r="CI56" s="1092"/>
      <c r="CJ56" s="1092"/>
      <c r="CK56" s="1092"/>
      <c r="CL56" s="1093"/>
      <c r="CM56" s="1091"/>
      <c r="CN56" s="1092"/>
      <c r="CO56" s="1092"/>
      <c r="CP56" s="1092"/>
      <c r="CQ56" s="1093"/>
      <c r="CR56" s="1091"/>
      <c r="CS56" s="1092"/>
      <c r="CT56" s="1092"/>
      <c r="CU56" s="1092"/>
      <c r="CV56" s="1093"/>
      <c r="CW56" s="1091"/>
      <c r="CX56" s="1092"/>
      <c r="CY56" s="1092"/>
      <c r="CZ56" s="1092"/>
      <c r="DA56" s="1093"/>
      <c r="DB56" s="1091"/>
      <c r="DC56" s="1092"/>
      <c r="DD56" s="1092"/>
      <c r="DE56" s="1092"/>
      <c r="DF56" s="1093"/>
      <c r="DG56" s="1091"/>
      <c r="DH56" s="1092"/>
      <c r="DI56" s="1092"/>
      <c r="DJ56" s="1092"/>
      <c r="DK56" s="1093"/>
      <c r="DL56" s="1091"/>
      <c r="DM56" s="1092"/>
      <c r="DN56" s="1092"/>
      <c r="DO56" s="1092"/>
      <c r="DP56" s="1093"/>
      <c r="DQ56" s="1091"/>
      <c r="DR56" s="1092"/>
      <c r="DS56" s="1092"/>
      <c r="DT56" s="1092"/>
      <c r="DU56" s="1093"/>
      <c r="DV56" s="1094"/>
      <c r="DW56" s="1095"/>
      <c r="DX56" s="1095"/>
      <c r="DY56" s="1095"/>
      <c r="DZ56" s="1096"/>
      <c r="EA56" s="245"/>
    </row>
    <row r="57" spans="1:131" s="246" customFormat="1" ht="26.25" customHeight="1" x14ac:dyDescent="0.15">
      <c r="A57" s="260">
        <v>30</v>
      </c>
      <c r="B57" s="1139"/>
      <c r="C57" s="1140"/>
      <c r="D57" s="1140"/>
      <c r="E57" s="1140"/>
      <c r="F57" s="1140"/>
      <c r="G57" s="1140"/>
      <c r="H57" s="1140"/>
      <c r="I57" s="1140"/>
      <c r="J57" s="1140"/>
      <c r="K57" s="1140"/>
      <c r="L57" s="1140"/>
      <c r="M57" s="1140"/>
      <c r="N57" s="1140"/>
      <c r="O57" s="1140"/>
      <c r="P57" s="1141"/>
      <c r="Q57" s="1142"/>
      <c r="R57" s="1125"/>
      <c r="S57" s="1125"/>
      <c r="T57" s="1125"/>
      <c r="U57" s="1125"/>
      <c r="V57" s="1125"/>
      <c r="W57" s="1125"/>
      <c r="X57" s="1125"/>
      <c r="Y57" s="1125"/>
      <c r="Z57" s="1125"/>
      <c r="AA57" s="1125"/>
      <c r="AB57" s="1125"/>
      <c r="AC57" s="1125"/>
      <c r="AD57" s="1125"/>
      <c r="AE57" s="1143"/>
      <c r="AF57" s="1121"/>
      <c r="AG57" s="1122"/>
      <c r="AH57" s="1122"/>
      <c r="AI57" s="1122"/>
      <c r="AJ57" s="1123"/>
      <c r="AK57" s="1124"/>
      <c r="AL57" s="1125"/>
      <c r="AM57" s="1125"/>
      <c r="AN57" s="1125"/>
      <c r="AO57" s="1125"/>
      <c r="AP57" s="1125"/>
      <c r="AQ57" s="1125"/>
      <c r="AR57" s="1125"/>
      <c r="AS57" s="1125"/>
      <c r="AT57" s="1125"/>
      <c r="AU57" s="1125"/>
      <c r="AV57" s="1125"/>
      <c r="AW57" s="1125"/>
      <c r="AX57" s="1125"/>
      <c r="AY57" s="1125"/>
      <c r="AZ57" s="1126"/>
      <c r="BA57" s="1126"/>
      <c r="BB57" s="1126"/>
      <c r="BC57" s="1126"/>
      <c r="BD57" s="1126"/>
      <c r="BE57" s="1134"/>
      <c r="BF57" s="1134"/>
      <c r="BG57" s="1134"/>
      <c r="BH57" s="1134"/>
      <c r="BI57" s="1135"/>
      <c r="BJ57" s="251"/>
      <c r="BK57" s="251"/>
      <c r="BL57" s="251"/>
      <c r="BM57" s="251"/>
      <c r="BN57" s="251"/>
      <c r="BO57" s="264"/>
      <c r="BP57" s="264"/>
      <c r="BQ57" s="261">
        <v>51</v>
      </c>
      <c r="BR57" s="262"/>
      <c r="BS57" s="1116"/>
      <c r="BT57" s="1117"/>
      <c r="BU57" s="1117"/>
      <c r="BV57" s="1117"/>
      <c r="BW57" s="1117"/>
      <c r="BX57" s="1117"/>
      <c r="BY57" s="1117"/>
      <c r="BZ57" s="1117"/>
      <c r="CA57" s="1117"/>
      <c r="CB57" s="1117"/>
      <c r="CC57" s="1117"/>
      <c r="CD57" s="1117"/>
      <c r="CE57" s="1117"/>
      <c r="CF57" s="1117"/>
      <c r="CG57" s="1118"/>
      <c r="CH57" s="1091"/>
      <c r="CI57" s="1092"/>
      <c r="CJ57" s="1092"/>
      <c r="CK57" s="1092"/>
      <c r="CL57" s="1093"/>
      <c r="CM57" s="1091"/>
      <c r="CN57" s="1092"/>
      <c r="CO57" s="1092"/>
      <c r="CP57" s="1092"/>
      <c r="CQ57" s="1093"/>
      <c r="CR57" s="1091"/>
      <c r="CS57" s="1092"/>
      <c r="CT57" s="1092"/>
      <c r="CU57" s="1092"/>
      <c r="CV57" s="1093"/>
      <c r="CW57" s="1091"/>
      <c r="CX57" s="1092"/>
      <c r="CY57" s="1092"/>
      <c r="CZ57" s="1092"/>
      <c r="DA57" s="1093"/>
      <c r="DB57" s="1091"/>
      <c r="DC57" s="1092"/>
      <c r="DD57" s="1092"/>
      <c r="DE57" s="1092"/>
      <c r="DF57" s="1093"/>
      <c r="DG57" s="1091"/>
      <c r="DH57" s="1092"/>
      <c r="DI57" s="1092"/>
      <c r="DJ57" s="1092"/>
      <c r="DK57" s="1093"/>
      <c r="DL57" s="1091"/>
      <c r="DM57" s="1092"/>
      <c r="DN57" s="1092"/>
      <c r="DO57" s="1092"/>
      <c r="DP57" s="1093"/>
      <c r="DQ57" s="1091"/>
      <c r="DR57" s="1092"/>
      <c r="DS57" s="1092"/>
      <c r="DT57" s="1092"/>
      <c r="DU57" s="1093"/>
      <c r="DV57" s="1094"/>
      <c r="DW57" s="1095"/>
      <c r="DX57" s="1095"/>
      <c r="DY57" s="1095"/>
      <c r="DZ57" s="1096"/>
      <c r="EA57" s="245"/>
    </row>
    <row r="58" spans="1:131" s="246" customFormat="1" ht="26.25" customHeight="1" x14ac:dyDescent="0.15">
      <c r="A58" s="260">
        <v>31</v>
      </c>
      <c r="B58" s="1139"/>
      <c r="C58" s="1140"/>
      <c r="D58" s="1140"/>
      <c r="E58" s="1140"/>
      <c r="F58" s="1140"/>
      <c r="G58" s="1140"/>
      <c r="H58" s="1140"/>
      <c r="I58" s="1140"/>
      <c r="J58" s="1140"/>
      <c r="K58" s="1140"/>
      <c r="L58" s="1140"/>
      <c r="M58" s="1140"/>
      <c r="N58" s="1140"/>
      <c r="O58" s="1140"/>
      <c r="P58" s="1141"/>
      <c r="Q58" s="1142"/>
      <c r="R58" s="1125"/>
      <c r="S58" s="1125"/>
      <c r="T58" s="1125"/>
      <c r="U58" s="1125"/>
      <c r="V58" s="1125"/>
      <c r="W58" s="1125"/>
      <c r="X58" s="1125"/>
      <c r="Y58" s="1125"/>
      <c r="Z58" s="1125"/>
      <c r="AA58" s="1125"/>
      <c r="AB58" s="1125"/>
      <c r="AC58" s="1125"/>
      <c r="AD58" s="1125"/>
      <c r="AE58" s="1143"/>
      <c r="AF58" s="1121"/>
      <c r="AG58" s="1122"/>
      <c r="AH58" s="1122"/>
      <c r="AI58" s="1122"/>
      <c r="AJ58" s="1123"/>
      <c r="AK58" s="1124"/>
      <c r="AL58" s="1125"/>
      <c r="AM58" s="1125"/>
      <c r="AN58" s="1125"/>
      <c r="AO58" s="1125"/>
      <c r="AP58" s="1125"/>
      <c r="AQ58" s="1125"/>
      <c r="AR58" s="1125"/>
      <c r="AS58" s="1125"/>
      <c r="AT58" s="1125"/>
      <c r="AU58" s="1125"/>
      <c r="AV58" s="1125"/>
      <c r="AW58" s="1125"/>
      <c r="AX58" s="1125"/>
      <c r="AY58" s="1125"/>
      <c r="AZ58" s="1126"/>
      <c r="BA58" s="1126"/>
      <c r="BB58" s="1126"/>
      <c r="BC58" s="1126"/>
      <c r="BD58" s="1126"/>
      <c r="BE58" s="1134"/>
      <c r="BF58" s="1134"/>
      <c r="BG58" s="1134"/>
      <c r="BH58" s="1134"/>
      <c r="BI58" s="1135"/>
      <c r="BJ58" s="251"/>
      <c r="BK58" s="251"/>
      <c r="BL58" s="251"/>
      <c r="BM58" s="251"/>
      <c r="BN58" s="251"/>
      <c r="BO58" s="264"/>
      <c r="BP58" s="264"/>
      <c r="BQ58" s="261">
        <v>52</v>
      </c>
      <c r="BR58" s="262"/>
      <c r="BS58" s="1116"/>
      <c r="BT58" s="1117"/>
      <c r="BU58" s="1117"/>
      <c r="BV58" s="1117"/>
      <c r="BW58" s="1117"/>
      <c r="BX58" s="1117"/>
      <c r="BY58" s="1117"/>
      <c r="BZ58" s="1117"/>
      <c r="CA58" s="1117"/>
      <c r="CB58" s="1117"/>
      <c r="CC58" s="1117"/>
      <c r="CD58" s="1117"/>
      <c r="CE58" s="1117"/>
      <c r="CF58" s="1117"/>
      <c r="CG58" s="1118"/>
      <c r="CH58" s="1091"/>
      <c r="CI58" s="1092"/>
      <c r="CJ58" s="1092"/>
      <c r="CK58" s="1092"/>
      <c r="CL58" s="1093"/>
      <c r="CM58" s="1091"/>
      <c r="CN58" s="1092"/>
      <c r="CO58" s="1092"/>
      <c r="CP58" s="1092"/>
      <c r="CQ58" s="1093"/>
      <c r="CR58" s="1091"/>
      <c r="CS58" s="1092"/>
      <c r="CT58" s="1092"/>
      <c r="CU58" s="1092"/>
      <c r="CV58" s="1093"/>
      <c r="CW58" s="1091"/>
      <c r="CX58" s="1092"/>
      <c r="CY58" s="1092"/>
      <c r="CZ58" s="1092"/>
      <c r="DA58" s="1093"/>
      <c r="DB58" s="1091"/>
      <c r="DC58" s="1092"/>
      <c r="DD58" s="1092"/>
      <c r="DE58" s="1092"/>
      <c r="DF58" s="1093"/>
      <c r="DG58" s="1091"/>
      <c r="DH58" s="1092"/>
      <c r="DI58" s="1092"/>
      <c r="DJ58" s="1092"/>
      <c r="DK58" s="1093"/>
      <c r="DL58" s="1091"/>
      <c r="DM58" s="1092"/>
      <c r="DN58" s="1092"/>
      <c r="DO58" s="1092"/>
      <c r="DP58" s="1093"/>
      <c r="DQ58" s="1091"/>
      <c r="DR58" s="1092"/>
      <c r="DS58" s="1092"/>
      <c r="DT58" s="1092"/>
      <c r="DU58" s="1093"/>
      <c r="DV58" s="1094"/>
      <c r="DW58" s="1095"/>
      <c r="DX58" s="1095"/>
      <c r="DY58" s="1095"/>
      <c r="DZ58" s="1096"/>
      <c r="EA58" s="245"/>
    </row>
    <row r="59" spans="1:131" s="246" customFormat="1" ht="26.25" customHeight="1" x14ac:dyDescent="0.15">
      <c r="A59" s="260">
        <v>32</v>
      </c>
      <c r="B59" s="1139"/>
      <c r="C59" s="1140"/>
      <c r="D59" s="1140"/>
      <c r="E59" s="1140"/>
      <c r="F59" s="1140"/>
      <c r="G59" s="1140"/>
      <c r="H59" s="1140"/>
      <c r="I59" s="1140"/>
      <c r="J59" s="1140"/>
      <c r="K59" s="1140"/>
      <c r="L59" s="1140"/>
      <c r="M59" s="1140"/>
      <c r="N59" s="1140"/>
      <c r="O59" s="1140"/>
      <c r="P59" s="1141"/>
      <c r="Q59" s="1142"/>
      <c r="R59" s="1125"/>
      <c r="S59" s="1125"/>
      <c r="T59" s="1125"/>
      <c r="U59" s="1125"/>
      <c r="V59" s="1125"/>
      <c r="W59" s="1125"/>
      <c r="X59" s="1125"/>
      <c r="Y59" s="1125"/>
      <c r="Z59" s="1125"/>
      <c r="AA59" s="1125"/>
      <c r="AB59" s="1125"/>
      <c r="AC59" s="1125"/>
      <c r="AD59" s="1125"/>
      <c r="AE59" s="1143"/>
      <c r="AF59" s="1121"/>
      <c r="AG59" s="1122"/>
      <c r="AH59" s="1122"/>
      <c r="AI59" s="1122"/>
      <c r="AJ59" s="1123"/>
      <c r="AK59" s="1124"/>
      <c r="AL59" s="1125"/>
      <c r="AM59" s="1125"/>
      <c r="AN59" s="1125"/>
      <c r="AO59" s="1125"/>
      <c r="AP59" s="1125"/>
      <c r="AQ59" s="1125"/>
      <c r="AR59" s="1125"/>
      <c r="AS59" s="1125"/>
      <c r="AT59" s="1125"/>
      <c r="AU59" s="1125"/>
      <c r="AV59" s="1125"/>
      <c r="AW59" s="1125"/>
      <c r="AX59" s="1125"/>
      <c r="AY59" s="1125"/>
      <c r="AZ59" s="1126"/>
      <c r="BA59" s="1126"/>
      <c r="BB59" s="1126"/>
      <c r="BC59" s="1126"/>
      <c r="BD59" s="1126"/>
      <c r="BE59" s="1134"/>
      <c r="BF59" s="1134"/>
      <c r="BG59" s="1134"/>
      <c r="BH59" s="1134"/>
      <c r="BI59" s="1135"/>
      <c r="BJ59" s="251"/>
      <c r="BK59" s="251"/>
      <c r="BL59" s="251"/>
      <c r="BM59" s="251"/>
      <c r="BN59" s="251"/>
      <c r="BO59" s="264"/>
      <c r="BP59" s="264"/>
      <c r="BQ59" s="261">
        <v>53</v>
      </c>
      <c r="BR59" s="262"/>
      <c r="BS59" s="1116"/>
      <c r="BT59" s="1117"/>
      <c r="BU59" s="1117"/>
      <c r="BV59" s="1117"/>
      <c r="BW59" s="1117"/>
      <c r="BX59" s="1117"/>
      <c r="BY59" s="1117"/>
      <c r="BZ59" s="1117"/>
      <c r="CA59" s="1117"/>
      <c r="CB59" s="1117"/>
      <c r="CC59" s="1117"/>
      <c r="CD59" s="1117"/>
      <c r="CE59" s="1117"/>
      <c r="CF59" s="1117"/>
      <c r="CG59" s="1118"/>
      <c r="CH59" s="1091"/>
      <c r="CI59" s="1092"/>
      <c r="CJ59" s="1092"/>
      <c r="CK59" s="1092"/>
      <c r="CL59" s="1093"/>
      <c r="CM59" s="1091"/>
      <c r="CN59" s="1092"/>
      <c r="CO59" s="1092"/>
      <c r="CP59" s="1092"/>
      <c r="CQ59" s="1093"/>
      <c r="CR59" s="1091"/>
      <c r="CS59" s="1092"/>
      <c r="CT59" s="1092"/>
      <c r="CU59" s="1092"/>
      <c r="CV59" s="1093"/>
      <c r="CW59" s="1091"/>
      <c r="CX59" s="1092"/>
      <c r="CY59" s="1092"/>
      <c r="CZ59" s="1092"/>
      <c r="DA59" s="1093"/>
      <c r="DB59" s="1091"/>
      <c r="DC59" s="1092"/>
      <c r="DD59" s="1092"/>
      <c r="DE59" s="1092"/>
      <c r="DF59" s="1093"/>
      <c r="DG59" s="1091"/>
      <c r="DH59" s="1092"/>
      <c r="DI59" s="1092"/>
      <c r="DJ59" s="1092"/>
      <c r="DK59" s="1093"/>
      <c r="DL59" s="1091"/>
      <c r="DM59" s="1092"/>
      <c r="DN59" s="1092"/>
      <c r="DO59" s="1092"/>
      <c r="DP59" s="1093"/>
      <c r="DQ59" s="1091"/>
      <c r="DR59" s="1092"/>
      <c r="DS59" s="1092"/>
      <c r="DT59" s="1092"/>
      <c r="DU59" s="1093"/>
      <c r="DV59" s="1094"/>
      <c r="DW59" s="1095"/>
      <c r="DX59" s="1095"/>
      <c r="DY59" s="1095"/>
      <c r="DZ59" s="1096"/>
      <c r="EA59" s="245"/>
    </row>
    <row r="60" spans="1:131" s="246" customFormat="1" ht="26.25" customHeight="1" x14ac:dyDescent="0.15">
      <c r="A60" s="260">
        <v>33</v>
      </c>
      <c r="B60" s="1139"/>
      <c r="C60" s="1140"/>
      <c r="D60" s="1140"/>
      <c r="E60" s="1140"/>
      <c r="F60" s="1140"/>
      <c r="G60" s="1140"/>
      <c r="H60" s="1140"/>
      <c r="I60" s="1140"/>
      <c r="J60" s="1140"/>
      <c r="K60" s="1140"/>
      <c r="L60" s="1140"/>
      <c r="M60" s="1140"/>
      <c r="N60" s="1140"/>
      <c r="O60" s="1140"/>
      <c r="P60" s="1141"/>
      <c r="Q60" s="1142"/>
      <c r="R60" s="1125"/>
      <c r="S60" s="1125"/>
      <c r="T60" s="1125"/>
      <c r="U60" s="1125"/>
      <c r="V60" s="1125"/>
      <c r="W60" s="1125"/>
      <c r="X60" s="1125"/>
      <c r="Y60" s="1125"/>
      <c r="Z60" s="1125"/>
      <c r="AA60" s="1125"/>
      <c r="AB60" s="1125"/>
      <c r="AC60" s="1125"/>
      <c r="AD60" s="1125"/>
      <c r="AE60" s="1143"/>
      <c r="AF60" s="1121"/>
      <c r="AG60" s="1122"/>
      <c r="AH60" s="1122"/>
      <c r="AI60" s="1122"/>
      <c r="AJ60" s="1123"/>
      <c r="AK60" s="1124"/>
      <c r="AL60" s="1125"/>
      <c r="AM60" s="1125"/>
      <c r="AN60" s="1125"/>
      <c r="AO60" s="1125"/>
      <c r="AP60" s="1125"/>
      <c r="AQ60" s="1125"/>
      <c r="AR60" s="1125"/>
      <c r="AS60" s="1125"/>
      <c r="AT60" s="1125"/>
      <c r="AU60" s="1125"/>
      <c r="AV60" s="1125"/>
      <c r="AW60" s="1125"/>
      <c r="AX60" s="1125"/>
      <c r="AY60" s="1125"/>
      <c r="AZ60" s="1126"/>
      <c r="BA60" s="1126"/>
      <c r="BB60" s="1126"/>
      <c r="BC60" s="1126"/>
      <c r="BD60" s="1126"/>
      <c r="BE60" s="1134"/>
      <c r="BF60" s="1134"/>
      <c r="BG60" s="1134"/>
      <c r="BH60" s="1134"/>
      <c r="BI60" s="1135"/>
      <c r="BJ60" s="251"/>
      <c r="BK60" s="251"/>
      <c r="BL60" s="251"/>
      <c r="BM60" s="251"/>
      <c r="BN60" s="251"/>
      <c r="BO60" s="264"/>
      <c r="BP60" s="264"/>
      <c r="BQ60" s="261">
        <v>54</v>
      </c>
      <c r="BR60" s="262"/>
      <c r="BS60" s="1116"/>
      <c r="BT60" s="1117"/>
      <c r="BU60" s="1117"/>
      <c r="BV60" s="1117"/>
      <c r="BW60" s="1117"/>
      <c r="BX60" s="1117"/>
      <c r="BY60" s="1117"/>
      <c r="BZ60" s="1117"/>
      <c r="CA60" s="1117"/>
      <c r="CB60" s="1117"/>
      <c r="CC60" s="1117"/>
      <c r="CD60" s="1117"/>
      <c r="CE60" s="1117"/>
      <c r="CF60" s="1117"/>
      <c r="CG60" s="1118"/>
      <c r="CH60" s="1091"/>
      <c r="CI60" s="1092"/>
      <c r="CJ60" s="1092"/>
      <c r="CK60" s="1092"/>
      <c r="CL60" s="1093"/>
      <c r="CM60" s="1091"/>
      <c r="CN60" s="1092"/>
      <c r="CO60" s="1092"/>
      <c r="CP60" s="1092"/>
      <c r="CQ60" s="1093"/>
      <c r="CR60" s="1091"/>
      <c r="CS60" s="1092"/>
      <c r="CT60" s="1092"/>
      <c r="CU60" s="1092"/>
      <c r="CV60" s="1093"/>
      <c r="CW60" s="1091"/>
      <c r="CX60" s="1092"/>
      <c r="CY60" s="1092"/>
      <c r="CZ60" s="1092"/>
      <c r="DA60" s="1093"/>
      <c r="DB60" s="1091"/>
      <c r="DC60" s="1092"/>
      <c r="DD60" s="1092"/>
      <c r="DE60" s="1092"/>
      <c r="DF60" s="1093"/>
      <c r="DG60" s="1091"/>
      <c r="DH60" s="1092"/>
      <c r="DI60" s="1092"/>
      <c r="DJ60" s="1092"/>
      <c r="DK60" s="1093"/>
      <c r="DL60" s="1091"/>
      <c r="DM60" s="1092"/>
      <c r="DN60" s="1092"/>
      <c r="DO60" s="1092"/>
      <c r="DP60" s="1093"/>
      <c r="DQ60" s="1091"/>
      <c r="DR60" s="1092"/>
      <c r="DS60" s="1092"/>
      <c r="DT60" s="1092"/>
      <c r="DU60" s="1093"/>
      <c r="DV60" s="1094"/>
      <c r="DW60" s="1095"/>
      <c r="DX60" s="1095"/>
      <c r="DY60" s="1095"/>
      <c r="DZ60" s="1096"/>
      <c r="EA60" s="245"/>
    </row>
    <row r="61" spans="1:131" s="246" customFormat="1" ht="26.25" customHeight="1" thickBot="1" x14ac:dyDescent="0.2">
      <c r="A61" s="260">
        <v>34</v>
      </c>
      <c r="B61" s="1139"/>
      <c r="C61" s="1140"/>
      <c r="D61" s="1140"/>
      <c r="E61" s="1140"/>
      <c r="F61" s="1140"/>
      <c r="G61" s="1140"/>
      <c r="H61" s="1140"/>
      <c r="I61" s="1140"/>
      <c r="J61" s="1140"/>
      <c r="K61" s="1140"/>
      <c r="L61" s="1140"/>
      <c r="M61" s="1140"/>
      <c r="N61" s="1140"/>
      <c r="O61" s="1140"/>
      <c r="P61" s="1141"/>
      <c r="Q61" s="1142"/>
      <c r="R61" s="1125"/>
      <c r="S61" s="1125"/>
      <c r="T61" s="1125"/>
      <c r="U61" s="1125"/>
      <c r="V61" s="1125"/>
      <c r="W61" s="1125"/>
      <c r="X61" s="1125"/>
      <c r="Y61" s="1125"/>
      <c r="Z61" s="1125"/>
      <c r="AA61" s="1125"/>
      <c r="AB61" s="1125"/>
      <c r="AC61" s="1125"/>
      <c r="AD61" s="1125"/>
      <c r="AE61" s="1143"/>
      <c r="AF61" s="1121"/>
      <c r="AG61" s="1122"/>
      <c r="AH61" s="1122"/>
      <c r="AI61" s="1122"/>
      <c r="AJ61" s="1123"/>
      <c r="AK61" s="1124"/>
      <c r="AL61" s="1125"/>
      <c r="AM61" s="1125"/>
      <c r="AN61" s="1125"/>
      <c r="AO61" s="1125"/>
      <c r="AP61" s="1125"/>
      <c r="AQ61" s="1125"/>
      <c r="AR61" s="1125"/>
      <c r="AS61" s="1125"/>
      <c r="AT61" s="1125"/>
      <c r="AU61" s="1125"/>
      <c r="AV61" s="1125"/>
      <c r="AW61" s="1125"/>
      <c r="AX61" s="1125"/>
      <c r="AY61" s="1125"/>
      <c r="AZ61" s="1126"/>
      <c r="BA61" s="1126"/>
      <c r="BB61" s="1126"/>
      <c r="BC61" s="1126"/>
      <c r="BD61" s="1126"/>
      <c r="BE61" s="1134"/>
      <c r="BF61" s="1134"/>
      <c r="BG61" s="1134"/>
      <c r="BH61" s="1134"/>
      <c r="BI61" s="1135"/>
      <c r="BJ61" s="251"/>
      <c r="BK61" s="251"/>
      <c r="BL61" s="251"/>
      <c r="BM61" s="251"/>
      <c r="BN61" s="251"/>
      <c r="BO61" s="264"/>
      <c r="BP61" s="264"/>
      <c r="BQ61" s="261">
        <v>55</v>
      </c>
      <c r="BR61" s="262"/>
      <c r="BS61" s="1116"/>
      <c r="BT61" s="1117"/>
      <c r="BU61" s="1117"/>
      <c r="BV61" s="1117"/>
      <c r="BW61" s="1117"/>
      <c r="BX61" s="1117"/>
      <c r="BY61" s="1117"/>
      <c r="BZ61" s="1117"/>
      <c r="CA61" s="1117"/>
      <c r="CB61" s="1117"/>
      <c r="CC61" s="1117"/>
      <c r="CD61" s="1117"/>
      <c r="CE61" s="1117"/>
      <c r="CF61" s="1117"/>
      <c r="CG61" s="1118"/>
      <c r="CH61" s="1091"/>
      <c r="CI61" s="1092"/>
      <c r="CJ61" s="1092"/>
      <c r="CK61" s="1092"/>
      <c r="CL61" s="1093"/>
      <c r="CM61" s="1091"/>
      <c r="CN61" s="1092"/>
      <c r="CO61" s="1092"/>
      <c r="CP61" s="1092"/>
      <c r="CQ61" s="1093"/>
      <c r="CR61" s="1091"/>
      <c r="CS61" s="1092"/>
      <c r="CT61" s="1092"/>
      <c r="CU61" s="1092"/>
      <c r="CV61" s="1093"/>
      <c r="CW61" s="1091"/>
      <c r="CX61" s="1092"/>
      <c r="CY61" s="1092"/>
      <c r="CZ61" s="1092"/>
      <c r="DA61" s="1093"/>
      <c r="DB61" s="1091"/>
      <c r="DC61" s="1092"/>
      <c r="DD61" s="1092"/>
      <c r="DE61" s="1092"/>
      <c r="DF61" s="1093"/>
      <c r="DG61" s="1091"/>
      <c r="DH61" s="1092"/>
      <c r="DI61" s="1092"/>
      <c r="DJ61" s="1092"/>
      <c r="DK61" s="1093"/>
      <c r="DL61" s="1091"/>
      <c r="DM61" s="1092"/>
      <c r="DN61" s="1092"/>
      <c r="DO61" s="1092"/>
      <c r="DP61" s="1093"/>
      <c r="DQ61" s="1091"/>
      <c r="DR61" s="1092"/>
      <c r="DS61" s="1092"/>
      <c r="DT61" s="1092"/>
      <c r="DU61" s="1093"/>
      <c r="DV61" s="1094"/>
      <c r="DW61" s="1095"/>
      <c r="DX61" s="1095"/>
      <c r="DY61" s="1095"/>
      <c r="DZ61" s="1096"/>
      <c r="EA61" s="245"/>
    </row>
    <row r="62" spans="1:131" s="246" customFormat="1" ht="26.25" customHeight="1" x14ac:dyDescent="0.15">
      <c r="A62" s="260">
        <v>35</v>
      </c>
      <c r="B62" s="1139"/>
      <c r="C62" s="1140"/>
      <c r="D62" s="1140"/>
      <c r="E62" s="1140"/>
      <c r="F62" s="1140"/>
      <c r="G62" s="1140"/>
      <c r="H62" s="1140"/>
      <c r="I62" s="1140"/>
      <c r="J62" s="1140"/>
      <c r="K62" s="1140"/>
      <c r="L62" s="1140"/>
      <c r="M62" s="1140"/>
      <c r="N62" s="1140"/>
      <c r="O62" s="1140"/>
      <c r="P62" s="1141"/>
      <c r="Q62" s="1142"/>
      <c r="R62" s="1125"/>
      <c r="S62" s="1125"/>
      <c r="T62" s="1125"/>
      <c r="U62" s="1125"/>
      <c r="V62" s="1125"/>
      <c r="W62" s="1125"/>
      <c r="X62" s="1125"/>
      <c r="Y62" s="1125"/>
      <c r="Z62" s="1125"/>
      <c r="AA62" s="1125"/>
      <c r="AB62" s="1125"/>
      <c r="AC62" s="1125"/>
      <c r="AD62" s="1125"/>
      <c r="AE62" s="1143"/>
      <c r="AF62" s="1121"/>
      <c r="AG62" s="1122"/>
      <c r="AH62" s="1122"/>
      <c r="AI62" s="1122"/>
      <c r="AJ62" s="1123"/>
      <c r="AK62" s="1124"/>
      <c r="AL62" s="1125"/>
      <c r="AM62" s="1125"/>
      <c r="AN62" s="1125"/>
      <c r="AO62" s="1125"/>
      <c r="AP62" s="1125"/>
      <c r="AQ62" s="1125"/>
      <c r="AR62" s="1125"/>
      <c r="AS62" s="1125"/>
      <c r="AT62" s="1125"/>
      <c r="AU62" s="1125"/>
      <c r="AV62" s="1125"/>
      <c r="AW62" s="1125"/>
      <c r="AX62" s="1125"/>
      <c r="AY62" s="1125"/>
      <c r="AZ62" s="1126"/>
      <c r="BA62" s="1126"/>
      <c r="BB62" s="1126"/>
      <c r="BC62" s="1126"/>
      <c r="BD62" s="1126"/>
      <c r="BE62" s="1134"/>
      <c r="BF62" s="1134"/>
      <c r="BG62" s="1134"/>
      <c r="BH62" s="1134"/>
      <c r="BI62" s="1135"/>
      <c r="BJ62" s="1136" t="s">
        <v>407</v>
      </c>
      <c r="BK62" s="1137"/>
      <c r="BL62" s="1137"/>
      <c r="BM62" s="1137"/>
      <c r="BN62" s="1138"/>
      <c r="BO62" s="264"/>
      <c r="BP62" s="264"/>
      <c r="BQ62" s="261">
        <v>56</v>
      </c>
      <c r="BR62" s="262"/>
      <c r="BS62" s="1116"/>
      <c r="BT62" s="1117"/>
      <c r="BU62" s="1117"/>
      <c r="BV62" s="1117"/>
      <c r="BW62" s="1117"/>
      <c r="BX62" s="1117"/>
      <c r="BY62" s="1117"/>
      <c r="BZ62" s="1117"/>
      <c r="CA62" s="1117"/>
      <c r="CB62" s="1117"/>
      <c r="CC62" s="1117"/>
      <c r="CD62" s="1117"/>
      <c r="CE62" s="1117"/>
      <c r="CF62" s="1117"/>
      <c r="CG62" s="1118"/>
      <c r="CH62" s="1091"/>
      <c r="CI62" s="1092"/>
      <c r="CJ62" s="1092"/>
      <c r="CK62" s="1092"/>
      <c r="CL62" s="1093"/>
      <c r="CM62" s="1091"/>
      <c r="CN62" s="1092"/>
      <c r="CO62" s="1092"/>
      <c r="CP62" s="1092"/>
      <c r="CQ62" s="1093"/>
      <c r="CR62" s="1091"/>
      <c r="CS62" s="1092"/>
      <c r="CT62" s="1092"/>
      <c r="CU62" s="1092"/>
      <c r="CV62" s="1093"/>
      <c r="CW62" s="1091"/>
      <c r="CX62" s="1092"/>
      <c r="CY62" s="1092"/>
      <c r="CZ62" s="1092"/>
      <c r="DA62" s="1093"/>
      <c r="DB62" s="1091"/>
      <c r="DC62" s="1092"/>
      <c r="DD62" s="1092"/>
      <c r="DE62" s="1092"/>
      <c r="DF62" s="1093"/>
      <c r="DG62" s="1091"/>
      <c r="DH62" s="1092"/>
      <c r="DI62" s="1092"/>
      <c r="DJ62" s="1092"/>
      <c r="DK62" s="1093"/>
      <c r="DL62" s="1091"/>
      <c r="DM62" s="1092"/>
      <c r="DN62" s="1092"/>
      <c r="DO62" s="1092"/>
      <c r="DP62" s="1093"/>
      <c r="DQ62" s="1091"/>
      <c r="DR62" s="1092"/>
      <c r="DS62" s="1092"/>
      <c r="DT62" s="1092"/>
      <c r="DU62" s="1093"/>
      <c r="DV62" s="1094"/>
      <c r="DW62" s="1095"/>
      <c r="DX62" s="1095"/>
      <c r="DY62" s="1095"/>
      <c r="DZ62" s="1096"/>
      <c r="EA62" s="245"/>
    </row>
    <row r="63" spans="1:131" s="246" customFormat="1" ht="26.25" customHeight="1" thickBot="1" x14ac:dyDescent="0.2">
      <c r="A63" s="263" t="s">
        <v>386</v>
      </c>
      <c r="B63" s="1046" t="s">
        <v>408</v>
      </c>
      <c r="C63" s="1047"/>
      <c r="D63" s="1047"/>
      <c r="E63" s="1047"/>
      <c r="F63" s="1047"/>
      <c r="G63" s="1047"/>
      <c r="H63" s="1047"/>
      <c r="I63" s="1047"/>
      <c r="J63" s="1047"/>
      <c r="K63" s="1047"/>
      <c r="L63" s="1047"/>
      <c r="M63" s="1047"/>
      <c r="N63" s="1047"/>
      <c r="O63" s="1047"/>
      <c r="P63" s="1048"/>
      <c r="Q63" s="1064"/>
      <c r="R63" s="1065"/>
      <c r="S63" s="1065"/>
      <c r="T63" s="1065"/>
      <c r="U63" s="1065"/>
      <c r="V63" s="1065"/>
      <c r="W63" s="1065"/>
      <c r="X63" s="1065"/>
      <c r="Y63" s="1065"/>
      <c r="Z63" s="1065"/>
      <c r="AA63" s="1065"/>
      <c r="AB63" s="1065"/>
      <c r="AC63" s="1065"/>
      <c r="AD63" s="1065"/>
      <c r="AE63" s="1130"/>
      <c r="AF63" s="1131">
        <v>2449</v>
      </c>
      <c r="AG63" s="1061"/>
      <c r="AH63" s="1061"/>
      <c r="AI63" s="1061"/>
      <c r="AJ63" s="1132"/>
      <c r="AK63" s="1133"/>
      <c r="AL63" s="1065"/>
      <c r="AM63" s="1065"/>
      <c r="AN63" s="1065"/>
      <c r="AO63" s="1065"/>
      <c r="AP63" s="1061">
        <v>1762</v>
      </c>
      <c r="AQ63" s="1061"/>
      <c r="AR63" s="1061"/>
      <c r="AS63" s="1061"/>
      <c r="AT63" s="1061"/>
      <c r="AU63" s="1061">
        <v>712</v>
      </c>
      <c r="AV63" s="1061"/>
      <c r="AW63" s="1061"/>
      <c r="AX63" s="1061"/>
      <c r="AY63" s="1061"/>
      <c r="AZ63" s="1127"/>
      <c r="BA63" s="1127"/>
      <c r="BB63" s="1127"/>
      <c r="BC63" s="1127"/>
      <c r="BD63" s="1127"/>
      <c r="BE63" s="1062"/>
      <c r="BF63" s="1062"/>
      <c r="BG63" s="1062"/>
      <c r="BH63" s="1062"/>
      <c r="BI63" s="1063"/>
      <c r="BJ63" s="1128" t="s">
        <v>409</v>
      </c>
      <c r="BK63" s="1053"/>
      <c r="BL63" s="1053"/>
      <c r="BM63" s="1053"/>
      <c r="BN63" s="1129"/>
      <c r="BO63" s="264"/>
      <c r="BP63" s="264"/>
      <c r="BQ63" s="261">
        <v>57</v>
      </c>
      <c r="BR63" s="262"/>
      <c r="BS63" s="1116"/>
      <c r="BT63" s="1117"/>
      <c r="BU63" s="1117"/>
      <c r="BV63" s="1117"/>
      <c r="BW63" s="1117"/>
      <c r="BX63" s="1117"/>
      <c r="BY63" s="1117"/>
      <c r="BZ63" s="1117"/>
      <c r="CA63" s="1117"/>
      <c r="CB63" s="1117"/>
      <c r="CC63" s="1117"/>
      <c r="CD63" s="1117"/>
      <c r="CE63" s="1117"/>
      <c r="CF63" s="1117"/>
      <c r="CG63" s="1118"/>
      <c r="CH63" s="1091"/>
      <c r="CI63" s="1092"/>
      <c r="CJ63" s="1092"/>
      <c r="CK63" s="1092"/>
      <c r="CL63" s="1093"/>
      <c r="CM63" s="1091"/>
      <c r="CN63" s="1092"/>
      <c r="CO63" s="1092"/>
      <c r="CP63" s="1092"/>
      <c r="CQ63" s="1093"/>
      <c r="CR63" s="1091"/>
      <c r="CS63" s="1092"/>
      <c r="CT63" s="1092"/>
      <c r="CU63" s="1092"/>
      <c r="CV63" s="1093"/>
      <c r="CW63" s="1091"/>
      <c r="CX63" s="1092"/>
      <c r="CY63" s="1092"/>
      <c r="CZ63" s="1092"/>
      <c r="DA63" s="1093"/>
      <c r="DB63" s="1091"/>
      <c r="DC63" s="1092"/>
      <c r="DD63" s="1092"/>
      <c r="DE63" s="1092"/>
      <c r="DF63" s="1093"/>
      <c r="DG63" s="1091"/>
      <c r="DH63" s="1092"/>
      <c r="DI63" s="1092"/>
      <c r="DJ63" s="1092"/>
      <c r="DK63" s="1093"/>
      <c r="DL63" s="1091"/>
      <c r="DM63" s="1092"/>
      <c r="DN63" s="1092"/>
      <c r="DO63" s="1092"/>
      <c r="DP63" s="1093"/>
      <c r="DQ63" s="1091"/>
      <c r="DR63" s="1092"/>
      <c r="DS63" s="1092"/>
      <c r="DT63" s="1092"/>
      <c r="DU63" s="1093"/>
      <c r="DV63" s="1094"/>
      <c r="DW63" s="1095"/>
      <c r="DX63" s="1095"/>
      <c r="DY63" s="1095"/>
      <c r="DZ63" s="1096"/>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16"/>
      <c r="BT64" s="1117"/>
      <c r="BU64" s="1117"/>
      <c r="BV64" s="1117"/>
      <c r="BW64" s="1117"/>
      <c r="BX64" s="1117"/>
      <c r="BY64" s="1117"/>
      <c r="BZ64" s="1117"/>
      <c r="CA64" s="1117"/>
      <c r="CB64" s="1117"/>
      <c r="CC64" s="1117"/>
      <c r="CD64" s="1117"/>
      <c r="CE64" s="1117"/>
      <c r="CF64" s="1117"/>
      <c r="CG64" s="1118"/>
      <c r="CH64" s="1091"/>
      <c r="CI64" s="1092"/>
      <c r="CJ64" s="1092"/>
      <c r="CK64" s="1092"/>
      <c r="CL64" s="1093"/>
      <c r="CM64" s="1091"/>
      <c r="CN64" s="1092"/>
      <c r="CO64" s="1092"/>
      <c r="CP64" s="1092"/>
      <c r="CQ64" s="1093"/>
      <c r="CR64" s="1091"/>
      <c r="CS64" s="1092"/>
      <c r="CT64" s="1092"/>
      <c r="CU64" s="1092"/>
      <c r="CV64" s="1093"/>
      <c r="CW64" s="1091"/>
      <c r="CX64" s="1092"/>
      <c r="CY64" s="1092"/>
      <c r="CZ64" s="1092"/>
      <c r="DA64" s="1093"/>
      <c r="DB64" s="1091"/>
      <c r="DC64" s="1092"/>
      <c r="DD64" s="1092"/>
      <c r="DE64" s="1092"/>
      <c r="DF64" s="1093"/>
      <c r="DG64" s="1091"/>
      <c r="DH64" s="1092"/>
      <c r="DI64" s="1092"/>
      <c r="DJ64" s="1092"/>
      <c r="DK64" s="1093"/>
      <c r="DL64" s="1091"/>
      <c r="DM64" s="1092"/>
      <c r="DN64" s="1092"/>
      <c r="DO64" s="1092"/>
      <c r="DP64" s="1093"/>
      <c r="DQ64" s="1091"/>
      <c r="DR64" s="1092"/>
      <c r="DS64" s="1092"/>
      <c r="DT64" s="1092"/>
      <c r="DU64" s="1093"/>
      <c r="DV64" s="1094"/>
      <c r="DW64" s="1095"/>
      <c r="DX64" s="1095"/>
      <c r="DY64" s="1095"/>
      <c r="DZ64" s="1096"/>
      <c r="EA64" s="245"/>
    </row>
    <row r="65" spans="1:131" s="246" customFormat="1" ht="26.25" customHeight="1" thickBot="1" x14ac:dyDescent="0.2">
      <c r="A65" s="251" t="s">
        <v>410</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16"/>
      <c r="BT65" s="1117"/>
      <c r="BU65" s="1117"/>
      <c r="BV65" s="1117"/>
      <c r="BW65" s="1117"/>
      <c r="BX65" s="1117"/>
      <c r="BY65" s="1117"/>
      <c r="BZ65" s="1117"/>
      <c r="CA65" s="1117"/>
      <c r="CB65" s="1117"/>
      <c r="CC65" s="1117"/>
      <c r="CD65" s="1117"/>
      <c r="CE65" s="1117"/>
      <c r="CF65" s="1117"/>
      <c r="CG65" s="1118"/>
      <c r="CH65" s="1091"/>
      <c r="CI65" s="1092"/>
      <c r="CJ65" s="1092"/>
      <c r="CK65" s="1092"/>
      <c r="CL65" s="1093"/>
      <c r="CM65" s="1091"/>
      <c r="CN65" s="1092"/>
      <c r="CO65" s="1092"/>
      <c r="CP65" s="1092"/>
      <c r="CQ65" s="1093"/>
      <c r="CR65" s="1091"/>
      <c r="CS65" s="1092"/>
      <c r="CT65" s="1092"/>
      <c r="CU65" s="1092"/>
      <c r="CV65" s="1093"/>
      <c r="CW65" s="1091"/>
      <c r="CX65" s="1092"/>
      <c r="CY65" s="1092"/>
      <c r="CZ65" s="1092"/>
      <c r="DA65" s="1093"/>
      <c r="DB65" s="1091"/>
      <c r="DC65" s="1092"/>
      <c r="DD65" s="1092"/>
      <c r="DE65" s="1092"/>
      <c r="DF65" s="1093"/>
      <c r="DG65" s="1091"/>
      <c r="DH65" s="1092"/>
      <c r="DI65" s="1092"/>
      <c r="DJ65" s="1092"/>
      <c r="DK65" s="1093"/>
      <c r="DL65" s="1091"/>
      <c r="DM65" s="1092"/>
      <c r="DN65" s="1092"/>
      <c r="DO65" s="1092"/>
      <c r="DP65" s="1093"/>
      <c r="DQ65" s="1091"/>
      <c r="DR65" s="1092"/>
      <c r="DS65" s="1092"/>
      <c r="DT65" s="1092"/>
      <c r="DU65" s="1093"/>
      <c r="DV65" s="1094"/>
      <c r="DW65" s="1095"/>
      <c r="DX65" s="1095"/>
      <c r="DY65" s="1095"/>
      <c r="DZ65" s="1096"/>
      <c r="EA65" s="245"/>
    </row>
    <row r="66" spans="1:131" s="246" customFormat="1" ht="26.25" customHeight="1" x14ac:dyDescent="0.15">
      <c r="A66" s="1097" t="s">
        <v>411</v>
      </c>
      <c r="B66" s="1098"/>
      <c r="C66" s="1098"/>
      <c r="D66" s="1098"/>
      <c r="E66" s="1098"/>
      <c r="F66" s="1098"/>
      <c r="G66" s="1098"/>
      <c r="H66" s="1098"/>
      <c r="I66" s="1098"/>
      <c r="J66" s="1098"/>
      <c r="K66" s="1098"/>
      <c r="L66" s="1098"/>
      <c r="M66" s="1098"/>
      <c r="N66" s="1098"/>
      <c r="O66" s="1098"/>
      <c r="P66" s="1099"/>
      <c r="Q66" s="1103" t="s">
        <v>412</v>
      </c>
      <c r="R66" s="1104"/>
      <c r="S66" s="1104"/>
      <c r="T66" s="1104"/>
      <c r="U66" s="1105"/>
      <c r="V66" s="1103" t="s">
        <v>391</v>
      </c>
      <c r="W66" s="1104"/>
      <c r="X66" s="1104"/>
      <c r="Y66" s="1104"/>
      <c r="Z66" s="1105"/>
      <c r="AA66" s="1103" t="s">
        <v>413</v>
      </c>
      <c r="AB66" s="1104"/>
      <c r="AC66" s="1104"/>
      <c r="AD66" s="1104"/>
      <c r="AE66" s="1105"/>
      <c r="AF66" s="1109" t="s">
        <v>414</v>
      </c>
      <c r="AG66" s="1110"/>
      <c r="AH66" s="1110"/>
      <c r="AI66" s="1110"/>
      <c r="AJ66" s="1111"/>
      <c r="AK66" s="1103" t="s">
        <v>415</v>
      </c>
      <c r="AL66" s="1098"/>
      <c r="AM66" s="1098"/>
      <c r="AN66" s="1098"/>
      <c r="AO66" s="1099"/>
      <c r="AP66" s="1103" t="s">
        <v>416</v>
      </c>
      <c r="AQ66" s="1104"/>
      <c r="AR66" s="1104"/>
      <c r="AS66" s="1104"/>
      <c r="AT66" s="1105"/>
      <c r="AU66" s="1103" t="s">
        <v>417</v>
      </c>
      <c r="AV66" s="1104"/>
      <c r="AW66" s="1104"/>
      <c r="AX66" s="1104"/>
      <c r="AY66" s="1105"/>
      <c r="AZ66" s="1103" t="s">
        <v>374</v>
      </c>
      <c r="BA66" s="1104"/>
      <c r="BB66" s="1104"/>
      <c r="BC66" s="1104"/>
      <c r="BD66" s="1119"/>
      <c r="BE66" s="264"/>
      <c r="BF66" s="264"/>
      <c r="BG66" s="264"/>
      <c r="BH66" s="264"/>
      <c r="BI66" s="264"/>
      <c r="BJ66" s="264"/>
      <c r="BK66" s="264"/>
      <c r="BL66" s="264"/>
      <c r="BM66" s="264"/>
      <c r="BN66" s="264"/>
      <c r="BO66" s="264"/>
      <c r="BP66" s="264"/>
      <c r="BQ66" s="261">
        <v>60</v>
      </c>
      <c r="BR66" s="266"/>
      <c r="BS66" s="1055"/>
      <c r="BT66" s="1056"/>
      <c r="BU66" s="1056"/>
      <c r="BV66" s="1056"/>
      <c r="BW66" s="1056"/>
      <c r="BX66" s="1056"/>
      <c r="BY66" s="1056"/>
      <c r="BZ66" s="1056"/>
      <c r="CA66" s="1056"/>
      <c r="CB66" s="1056"/>
      <c r="CC66" s="1056"/>
      <c r="CD66" s="1056"/>
      <c r="CE66" s="1056"/>
      <c r="CF66" s="1056"/>
      <c r="CG66" s="1057"/>
      <c r="CH66" s="1058"/>
      <c r="CI66" s="1059"/>
      <c r="CJ66" s="1059"/>
      <c r="CK66" s="1059"/>
      <c r="CL66" s="1060"/>
      <c r="CM66" s="1058"/>
      <c r="CN66" s="1059"/>
      <c r="CO66" s="1059"/>
      <c r="CP66" s="1059"/>
      <c r="CQ66" s="1060"/>
      <c r="CR66" s="1058"/>
      <c r="CS66" s="1059"/>
      <c r="CT66" s="1059"/>
      <c r="CU66" s="1059"/>
      <c r="CV66" s="1060"/>
      <c r="CW66" s="1058"/>
      <c r="CX66" s="1059"/>
      <c r="CY66" s="1059"/>
      <c r="CZ66" s="1059"/>
      <c r="DA66" s="1060"/>
      <c r="DB66" s="1058"/>
      <c r="DC66" s="1059"/>
      <c r="DD66" s="1059"/>
      <c r="DE66" s="1059"/>
      <c r="DF66" s="1060"/>
      <c r="DG66" s="1058"/>
      <c r="DH66" s="1059"/>
      <c r="DI66" s="1059"/>
      <c r="DJ66" s="1059"/>
      <c r="DK66" s="1060"/>
      <c r="DL66" s="1058"/>
      <c r="DM66" s="1059"/>
      <c r="DN66" s="1059"/>
      <c r="DO66" s="1059"/>
      <c r="DP66" s="1060"/>
      <c r="DQ66" s="1058"/>
      <c r="DR66" s="1059"/>
      <c r="DS66" s="1059"/>
      <c r="DT66" s="1059"/>
      <c r="DU66" s="1060"/>
      <c r="DV66" s="1043"/>
      <c r="DW66" s="1044"/>
      <c r="DX66" s="1044"/>
      <c r="DY66" s="1044"/>
      <c r="DZ66" s="1045"/>
      <c r="EA66" s="245"/>
    </row>
    <row r="67" spans="1:131" s="246" customFormat="1" ht="26.25" customHeight="1" thickBot="1" x14ac:dyDescent="0.2">
      <c r="A67" s="1100"/>
      <c r="B67" s="1101"/>
      <c r="C67" s="1101"/>
      <c r="D67" s="1101"/>
      <c r="E67" s="1101"/>
      <c r="F67" s="1101"/>
      <c r="G67" s="1101"/>
      <c r="H67" s="1101"/>
      <c r="I67" s="1101"/>
      <c r="J67" s="1101"/>
      <c r="K67" s="1101"/>
      <c r="L67" s="1101"/>
      <c r="M67" s="1101"/>
      <c r="N67" s="1101"/>
      <c r="O67" s="1101"/>
      <c r="P67" s="1102"/>
      <c r="Q67" s="1106"/>
      <c r="R67" s="1107"/>
      <c r="S67" s="1107"/>
      <c r="T67" s="1107"/>
      <c r="U67" s="1108"/>
      <c r="V67" s="1106"/>
      <c r="W67" s="1107"/>
      <c r="X67" s="1107"/>
      <c r="Y67" s="1107"/>
      <c r="Z67" s="1108"/>
      <c r="AA67" s="1106"/>
      <c r="AB67" s="1107"/>
      <c r="AC67" s="1107"/>
      <c r="AD67" s="1107"/>
      <c r="AE67" s="1108"/>
      <c r="AF67" s="1112"/>
      <c r="AG67" s="1113"/>
      <c r="AH67" s="1113"/>
      <c r="AI67" s="1113"/>
      <c r="AJ67" s="1114"/>
      <c r="AK67" s="1115"/>
      <c r="AL67" s="1101"/>
      <c r="AM67" s="1101"/>
      <c r="AN67" s="1101"/>
      <c r="AO67" s="1102"/>
      <c r="AP67" s="1106"/>
      <c r="AQ67" s="1107"/>
      <c r="AR67" s="1107"/>
      <c r="AS67" s="1107"/>
      <c r="AT67" s="1108"/>
      <c r="AU67" s="1106"/>
      <c r="AV67" s="1107"/>
      <c r="AW67" s="1107"/>
      <c r="AX67" s="1107"/>
      <c r="AY67" s="1108"/>
      <c r="AZ67" s="1106"/>
      <c r="BA67" s="1107"/>
      <c r="BB67" s="1107"/>
      <c r="BC67" s="1107"/>
      <c r="BD67" s="1120"/>
      <c r="BE67" s="264"/>
      <c r="BF67" s="264"/>
      <c r="BG67" s="264"/>
      <c r="BH67" s="264"/>
      <c r="BI67" s="264"/>
      <c r="BJ67" s="264"/>
      <c r="BK67" s="264"/>
      <c r="BL67" s="264"/>
      <c r="BM67" s="264"/>
      <c r="BN67" s="264"/>
      <c r="BO67" s="264"/>
      <c r="BP67" s="264"/>
      <c r="BQ67" s="261">
        <v>61</v>
      </c>
      <c r="BR67" s="266"/>
      <c r="BS67" s="1055"/>
      <c r="BT67" s="1056"/>
      <c r="BU67" s="1056"/>
      <c r="BV67" s="1056"/>
      <c r="BW67" s="1056"/>
      <c r="BX67" s="1056"/>
      <c r="BY67" s="1056"/>
      <c r="BZ67" s="1056"/>
      <c r="CA67" s="1056"/>
      <c r="CB67" s="1056"/>
      <c r="CC67" s="1056"/>
      <c r="CD67" s="1056"/>
      <c r="CE67" s="1056"/>
      <c r="CF67" s="1056"/>
      <c r="CG67" s="1057"/>
      <c r="CH67" s="1058"/>
      <c r="CI67" s="1059"/>
      <c r="CJ67" s="1059"/>
      <c r="CK67" s="1059"/>
      <c r="CL67" s="1060"/>
      <c r="CM67" s="1058"/>
      <c r="CN67" s="1059"/>
      <c r="CO67" s="1059"/>
      <c r="CP67" s="1059"/>
      <c r="CQ67" s="1060"/>
      <c r="CR67" s="1058"/>
      <c r="CS67" s="1059"/>
      <c r="CT67" s="1059"/>
      <c r="CU67" s="1059"/>
      <c r="CV67" s="1060"/>
      <c r="CW67" s="1058"/>
      <c r="CX67" s="1059"/>
      <c r="CY67" s="1059"/>
      <c r="CZ67" s="1059"/>
      <c r="DA67" s="1060"/>
      <c r="DB67" s="1058"/>
      <c r="DC67" s="1059"/>
      <c r="DD67" s="1059"/>
      <c r="DE67" s="1059"/>
      <c r="DF67" s="1060"/>
      <c r="DG67" s="1058"/>
      <c r="DH67" s="1059"/>
      <c r="DI67" s="1059"/>
      <c r="DJ67" s="1059"/>
      <c r="DK67" s="1060"/>
      <c r="DL67" s="1058"/>
      <c r="DM67" s="1059"/>
      <c r="DN67" s="1059"/>
      <c r="DO67" s="1059"/>
      <c r="DP67" s="1060"/>
      <c r="DQ67" s="1058"/>
      <c r="DR67" s="1059"/>
      <c r="DS67" s="1059"/>
      <c r="DT67" s="1059"/>
      <c r="DU67" s="1060"/>
      <c r="DV67" s="1043"/>
      <c r="DW67" s="1044"/>
      <c r="DX67" s="1044"/>
      <c r="DY67" s="1044"/>
      <c r="DZ67" s="1045"/>
      <c r="EA67" s="245"/>
    </row>
    <row r="68" spans="1:131" s="246" customFormat="1" ht="26.25" customHeight="1" thickTop="1" x14ac:dyDescent="0.15">
      <c r="A68" s="257">
        <v>1</v>
      </c>
      <c r="B68" s="1087" t="s">
        <v>583</v>
      </c>
      <c r="C68" s="1088"/>
      <c r="D68" s="1088"/>
      <c r="E68" s="1088"/>
      <c r="F68" s="1088"/>
      <c r="G68" s="1088"/>
      <c r="H68" s="1088"/>
      <c r="I68" s="1088"/>
      <c r="J68" s="1088"/>
      <c r="K68" s="1088"/>
      <c r="L68" s="1088"/>
      <c r="M68" s="1088"/>
      <c r="N68" s="1088"/>
      <c r="O68" s="1088"/>
      <c r="P68" s="1089"/>
      <c r="Q68" s="1090">
        <v>2267</v>
      </c>
      <c r="R68" s="1084"/>
      <c r="S68" s="1084"/>
      <c r="T68" s="1084"/>
      <c r="U68" s="1084"/>
      <c r="V68" s="1084">
        <v>2200</v>
      </c>
      <c r="W68" s="1084"/>
      <c r="X68" s="1084"/>
      <c r="Y68" s="1084"/>
      <c r="Z68" s="1084"/>
      <c r="AA68" s="1084">
        <v>67</v>
      </c>
      <c r="AB68" s="1084"/>
      <c r="AC68" s="1084"/>
      <c r="AD68" s="1084"/>
      <c r="AE68" s="1084"/>
      <c r="AF68" s="1084">
        <v>67</v>
      </c>
      <c r="AG68" s="1084"/>
      <c r="AH68" s="1084"/>
      <c r="AI68" s="1084"/>
      <c r="AJ68" s="1084"/>
      <c r="AK68" s="1084">
        <v>71</v>
      </c>
      <c r="AL68" s="1084"/>
      <c r="AM68" s="1084"/>
      <c r="AN68" s="1084"/>
      <c r="AO68" s="1084"/>
      <c r="AP68" s="1084">
        <v>1390</v>
      </c>
      <c r="AQ68" s="1084"/>
      <c r="AR68" s="1084"/>
      <c r="AS68" s="1084"/>
      <c r="AT68" s="1084"/>
      <c r="AU68" s="1084">
        <v>1057</v>
      </c>
      <c r="AV68" s="1084"/>
      <c r="AW68" s="1084"/>
      <c r="AX68" s="1084"/>
      <c r="AY68" s="1084"/>
      <c r="AZ68" s="1085"/>
      <c r="BA68" s="1085"/>
      <c r="BB68" s="1085"/>
      <c r="BC68" s="1085"/>
      <c r="BD68" s="1086"/>
      <c r="BE68" s="264"/>
      <c r="BF68" s="264"/>
      <c r="BG68" s="264"/>
      <c r="BH68" s="264"/>
      <c r="BI68" s="264"/>
      <c r="BJ68" s="264"/>
      <c r="BK68" s="264"/>
      <c r="BL68" s="264"/>
      <c r="BM68" s="264"/>
      <c r="BN68" s="264"/>
      <c r="BO68" s="264"/>
      <c r="BP68" s="264"/>
      <c r="BQ68" s="261">
        <v>62</v>
      </c>
      <c r="BR68" s="266"/>
      <c r="BS68" s="1055"/>
      <c r="BT68" s="1056"/>
      <c r="BU68" s="1056"/>
      <c r="BV68" s="1056"/>
      <c r="BW68" s="1056"/>
      <c r="BX68" s="1056"/>
      <c r="BY68" s="1056"/>
      <c r="BZ68" s="1056"/>
      <c r="CA68" s="1056"/>
      <c r="CB68" s="1056"/>
      <c r="CC68" s="1056"/>
      <c r="CD68" s="1056"/>
      <c r="CE68" s="1056"/>
      <c r="CF68" s="1056"/>
      <c r="CG68" s="1057"/>
      <c r="CH68" s="1058"/>
      <c r="CI68" s="1059"/>
      <c r="CJ68" s="1059"/>
      <c r="CK68" s="1059"/>
      <c r="CL68" s="1060"/>
      <c r="CM68" s="1058"/>
      <c r="CN68" s="1059"/>
      <c r="CO68" s="1059"/>
      <c r="CP68" s="1059"/>
      <c r="CQ68" s="1060"/>
      <c r="CR68" s="1058"/>
      <c r="CS68" s="1059"/>
      <c r="CT68" s="1059"/>
      <c r="CU68" s="1059"/>
      <c r="CV68" s="1060"/>
      <c r="CW68" s="1058"/>
      <c r="CX68" s="1059"/>
      <c r="CY68" s="1059"/>
      <c r="CZ68" s="1059"/>
      <c r="DA68" s="1060"/>
      <c r="DB68" s="1058"/>
      <c r="DC68" s="1059"/>
      <c r="DD68" s="1059"/>
      <c r="DE68" s="1059"/>
      <c r="DF68" s="1060"/>
      <c r="DG68" s="1058"/>
      <c r="DH68" s="1059"/>
      <c r="DI68" s="1059"/>
      <c r="DJ68" s="1059"/>
      <c r="DK68" s="1060"/>
      <c r="DL68" s="1058"/>
      <c r="DM68" s="1059"/>
      <c r="DN68" s="1059"/>
      <c r="DO68" s="1059"/>
      <c r="DP68" s="1060"/>
      <c r="DQ68" s="1058"/>
      <c r="DR68" s="1059"/>
      <c r="DS68" s="1059"/>
      <c r="DT68" s="1059"/>
      <c r="DU68" s="1060"/>
      <c r="DV68" s="1043"/>
      <c r="DW68" s="1044"/>
      <c r="DX68" s="1044"/>
      <c r="DY68" s="1044"/>
      <c r="DZ68" s="1045"/>
      <c r="EA68" s="245"/>
    </row>
    <row r="69" spans="1:131" s="246" customFormat="1" ht="26.25" customHeight="1" x14ac:dyDescent="0.15">
      <c r="A69" s="260">
        <v>2</v>
      </c>
      <c r="B69" s="1076" t="s">
        <v>584</v>
      </c>
      <c r="C69" s="1077"/>
      <c r="D69" s="1077"/>
      <c r="E69" s="1077"/>
      <c r="F69" s="1077"/>
      <c r="G69" s="1077"/>
      <c r="H69" s="1077"/>
      <c r="I69" s="1077"/>
      <c r="J69" s="1077"/>
      <c r="K69" s="1077"/>
      <c r="L69" s="1077"/>
      <c r="M69" s="1077"/>
      <c r="N69" s="1077"/>
      <c r="O69" s="1077"/>
      <c r="P69" s="1078"/>
      <c r="Q69" s="1079">
        <v>246</v>
      </c>
      <c r="R69" s="1073"/>
      <c r="S69" s="1073"/>
      <c r="T69" s="1073"/>
      <c r="U69" s="1073"/>
      <c r="V69" s="1073">
        <v>237</v>
      </c>
      <c r="W69" s="1073"/>
      <c r="X69" s="1073"/>
      <c r="Y69" s="1073"/>
      <c r="Z69" s="1073"/>
      <c r="AA69" s="1073">
        <v>9</v>
      </c>
      <c r="AB69" s="1073"/>
      <c r="AC69" s="1073"/>
      <c r="AD69" s="1073"/>
      <c r="AE69" s="1073"/>
      <c r="AF69" s="1073">
        <v>9</v>
      </c>
      <c r="AG69" s="1073"/>
      <c r="AH69" s="1073"/>
      <c r="AI69" s="1073"/>
      <c r="AJ69" s="1073"/>
      <c r="AK69" s="1073">
        <v>10</v>
      </c>
      <c r="AL69" s="1073"/>
      <c r="AM69" s="1073"/>
      <c r="AN69" s="1073"/>
      <c r="AO69" s="1073"/>
      <c r="AP69" s="1073" t="s">
        <v>585</v>
      </c>
      <c r="AQ69" s="1073"/>
      <c r="AR69" s="1073"/>
      <c r="AS69" s="1073"/>
      <c r="AT69" s="1073"/>
      <c r="AU69" s="1073" t="s">
        <v>586</v>
      </c>
      <c r="AV69" s="1073"/>
      <c r="AW69" s="1073"/>
      <c r="AX69" s="1073"/>
      <c r="AY69" s="1073"/>
      <c r="AZ69" s="1074"/>
      <c r="BA69" s="1074"/>
      <c r="BB69" s="1074"/>
      <c r="BC69" s="1074"/>
      <c r="BD69" s="1075"/>
      <c r="BE69" s="264"/>
      <c r="BF69" s="264"/>
      <c r="BG69" s="264"/>
      <c r="BH69" s="264"/>
      <c r="BI69" s="264"/>
      <c r="BJ69" s="264"/>
      <c r="BK69" s="264"/>
      <c r="BL69" s="264"/>
      <c r="BM69" s="264"/>
      <c r="BN69" s="264"/>
      <c r="BO69" s="264"/>
      <c r="BP69" s="264"/>
      <c r="BQ69" s="261">
        <v>63</v>
      </c>
      <c r="BR69" s="266"/>
      <c r="BS69" s="1055"/>
      <c r="BT69" s="1056"/>
      <c r="BU69" s="1056"/>
      <c r="BV69" s="1056"/>
      <c r="BW69" s="1056"/>
      <c r="BX69" s="1056"/>
      <c r="BY69" s="1056"/>
      <c r="BZ69" s="1056"/>
      <c r="CA69" s="1056"/>
      <c r="CB69" s="1056"/>
      <c r="CC69" s="1056"/>
      <c r="CD69" s="1056"/>
      <c r="CE69" s="1056"/>
      <c r="CF69" s="1056"/>
      <c r="CG69" s="1057"/>
      <c r="CH69" s="1058"/>
      <c r="CI69" s="1059"/>
      <c r="CJ69" s="1059"/>
      <c r="CK69" s="1059"/>
      <c r="CL69" s="1060"/>
      <c r="CM69" s="1058"/>
      <c r="CN69" s="1059"/>
      <c r="CO69" s="1059"/>
      <c r="CP69" s="1059"/>
      <c r="CQ69" s="1060"/>
      <c r="CR69" s="1058"/>
      <c r="CS69" s="1059"/>
      <c r="CT69" s="1059"/>
      <c r="CU69" s="1059"/>
      <c r="CV69" s="1060"/>
      <c r="CW69" s="1058"/>
      <c r="CX69" s="1059"/>
      <c r="CY69" s="1059"/>
      <c r="CZ69" s="1059"/>
      <c r="DA69" s="1060"/>
      <c r="DB69" s="1058"/>
      <c r="DC69" s="1059"/>
      <c r="DD69" s="1059"/>
      <c r="DE69" s="1059"/>
      <c r="DF69" s="1060"/>
      <c r="DG69" s="1058"/>
      <c r="DH69" s="1059"/>
      <c r="DI69" s="1059"/>
      <c r="DJ69" s="1059"/>
      <c r="DK69" s="1060"/>
      <c r="DL69" s="1058"/>
      <c r="DM69" s="1059"/>
      <c r="DN69" s="1059"/>
      <c r="DO69" s="1059"/>
      <c r="DP69" s="1060"/>
      <c r="DQ69" s="1058"/>
      <c r="DR69" s="1059"/>
      <c r="DS69" s="1059"/>
      <c r="DT69" s="1059"/>
      <c r="DU69" s="1060"/>
      <c r="DV69" s="1043"/>
      <c r="DW69" s="1044"/>
      <c r="DX69" s="1044"/>
      <c r="DY69" s="1044"/>
      <c r="DZ69" s="1045"/>
      <c r="EA69" s="245"/>
    </row>
    <row r="70" spans="1:131" s="246" customFormat="1" ht="26.25" customHeight="1" x14ac:dyDescent="0.15">
      <c r="A70" s="260">
        <v>3</v>
      </c>
      <c r="B70" s="1076" t="s">
        <v>587</v>
      </c>
      <c r="C70" s="1077"/>
      <c r="D70" s="1077"/>
      <c r="E70" s="1077"/>
      <c r="F70" s="1077"/>
      <c r="G70" s="1077"/>
      <c r="H70" s="1077"/>
      <c r="I70" s="1077"/>
      <c r="J70" s="1077"/>
      <c r="K70" s="1077"/>
      <c r="L70" s="1077"/>
      <c r="M70" s="1077"/>
      <c r="N70" s="1077"/>
      <c r="O70" s="1077"/>
      <c r="P70" s="1078"/>
      <c r="Q70" s="1079">
        <v>429</v>
      </c>
      <c r="R70" s="1073"/>
      <c r="S70" s="1073"/>
      <c r="T70" s="1073"/>
      <c r="U70" s="1073"/>
      <c r="V70" s="1073">
        <v>415</v>
      </c>
      <c r="W70" s="1073"/>
      <c r="X70" s="1073"/>
      <c r="Y70" s="1073"/>
      <c r="Z70" s="1073"/>
      <c r="AA70" s="1073">
        <v>14</v>
      </c>
      <c r="AB70" s="1073"/>
      <c r="AC70" s="1073"/>
      <c r="AD70" s="1073"/>
      <c r="AE70" s="1073"/>
      <c r="AF70" s="1073">
        <v>14</v>
      </c>
      <c r="AG70" s="1073"/>
      <c r="AH70" s="1073"/>
      <c r="AI70" s="1073"/>
      <c r="AJ70" s="1073"/>
      <c r="AK70" s="1073">
        <v>26</v>
      </c>
      <c r="AL70" s="1073"/>
      <c r="AM70" s="1073"/>
      <c r="AN70" s="1073"/>
      <c r="AO70" s="1073"/>
      <c r="AP70" s="1073" t="s">
        <v>586</v>
      </c>
      <c r="AQ70" s="1073"/>
      <c r="AR70" s="1073"/>
      <c r="AS70" s="1073"/>
      <c r="AT70" s="1073"/>
      <c r="AU70" s="1073" t="s">
        <v>586</v>
      </c>
      <c r="AV70" s="1073"/>
      <c r="AW70" s="1073"/>
      <c r="AX70" s="1073"/>
      <c r="AY70" s="1073"/>
      <c r="AZ70" s="1074"/>
      <c r="BA70" s="1074"/>
      <c r="BB70" s="1074"/>
      <c r="BC70" s="1074"/>
      <c r="BD70" s="1075"/>
      <c r="BE70" s="264"/>
      <c r="BF70" s="264"/>
      <c r="BG70" s="264"/>
      <c r="BH70" s="264"/>
      <c r="BI70" s="264"/>
      <c r="BJ70" s="264"/>
      <c r="BK70" s="264"/>
      <c r="BL70" s="264"/>
      <c r="BM70" s="264"/>
      <c r="BN70" s="264"/>
      <c r="BO70" s="264"/>
      <c r="BP70" s="264"/>
      <c r="BQ70" s="261">
        <v>64</v>
      </c>
      <c r="BR70" s="266"/>
      <c r="BS70" s="1055"/>
      <c r="BT70" s="1056"/>
      <c r="BU70" s="1056"/>
      <c r="BV70" s="1056"/>
      <c r="BW70" s="1056"/>
      <c r="BX70" s="1056"/>
      <c r="BY70" s="1056"/>
      <c r="BZ70" s="1056"/>
      <c r="CA70" s="1056"/>
      <c r="CB70" s="1056"/>
      <c r="CC70" s="1056"/>
      <c r="CD70" s="1056"/>
      <c r="CE70" s="1056"/>
      <c r="CF70" s="1056"/>
      <c r="CG70" s="1057"/>
      <c r="CH70" s="1058"/>
      <c r="CI70" s="1059"/>
      <c r="CJ70" s="1059"/>
      <c r="CK70" s="1059"/>
      <c r="CL70" s="1060"/>
      <c r="CM70" s="1058"/>
      <c r="CN70" s="1059"/>
      <c r="CO70" s="1059"/>
      <c r="CP70" s="1059"/>
      <c r="CQ70" s="1060"/>
      <c r="CR70" s="1058"/>
      <c r="CS70" s="1059"/>
      <c r="CT70" s="1059"/>
      <c r="CU70" s="1059"/>
      <c r="CV70" s="1060"/>
      <c r="CW70" s="1058"/>
      <c r="CX70" s="1059"/>
      <c r="CY70" s="1059"/>
      <c r="CZ70" s="1059"/>
      <c r="DA70" s="1060"/>
      <c r="DB70" s="1058"/>
      <c r="DC70" s="1059"/>
      <c r="DD70" s="1059"/>
      <c r="DE70" s="1059"/>
      <c r="DF70" s="1060"/>
      <c r="DG70" s="1058"/>
      <c r="DH70" s="1059"/>
      <c r="DI70" s="1059"/>
      <c r="DJ70" s="1059"/>
      <c r="DK70" s="1060"/>
      <c r="DL70" s="1058"/>
      <c r="DM70" s="1059"/>
      <c r="DN70" s="1059"/>
      <c r="DO70" s="1059"/>
      <c r="DP70" s="1060"/>
      <c r="DQ70" s="1058"/>
      <c r="DR70" s="1059"/>
      <c r="DS70" s="1059"/>
      <c r="DT70" s="1059"/>
      <c r="DU70" s="1060"/>
      <c r="DV70" s="1043"/>
      <c r="DW70" s="1044"/>
      <c r="DX70" s="1044"/>
      <c r="DY70" s="1044"/>
      <c r="DZ70" s="1045"/>
      <c r="EA70" s="245"/>
    </row>
    <row r="71" spans="1:131" s="246" customFormat="1" ht="26.25" customHeight="1" x14ac:dyDescent="0.15">
      <c r="A71" s="260">
        <v>4</v>
      </c>
      <c r="B71" s="1076" t="s">
        <v>588</v>
      </c>
      <c r="C71" s="1077"/>
      <c r="D71" s="1077"/>
      <c r="E71" s="1077"/>
      <c r="F71" s="1077"/>
      <c r="G71" s="1077"/>
      <c r="H71" s="1077"/>
      <c r="I71" s="1077"/>
      <c r="J71" s="1077"/>
      <c r="K71" s="1077"/>
      <c r="L71" s="1077"/>
      <c r="M71" s="1077"/>
      <c r="N71" s="1077"/>
      <c r="O71" s="1077"/>
      <c r="P71" s="1078"/>
      <c r="Q71" s="1079">
        <v>399</v>
      </c>
      <c r="R71" s="1073"/>
      <c r="S71" s="1073"/>
      <c r="T71" s="1073"/>
      <c r="U71" s="1073"/>
      <c r="V71" s="1073">
        <v>382</v>
      </c>
      <c r="W71" s="1073"/>
      <c r="X71" s="1073"/>
      <c r="Y71" s="1073"/>
      <c r="Z71" s="1073"/>
      <c r="AA71" s="1073">
        <v>17</v>
      </c>
      <c r="AB71" s="1073"/>
      <c r="AC71" s="1073"/>
      <c r="AD71" s="1073"/>
      <c r="AE71" s="1073"/>
      <c r="AF71" s="1073">
        <v>17</v>
      </c>
      <c r="AG71" s="1073"/>
      <c r="AH71" s="1073"/>
      <c r="AI71" s="1073"/>
      <c r="AJ71" s="1073"/>
      <c r="AK71" s="1073">
        <v>8</v>
      </c>
      <c r="AL71" s="1073"/>
      <c r="AM71" s="1073"/>
      <c r="AN71" s="1073"/>
      <c r="AO71" s="1073"/>
      <c r="AP71" s="1073" t="s">
        <v>586</v>
      </c>
      <c r="AQ71" s="1073"/>
      <c r="AR71" s="1073"/>
      <c r="AS71" s="1073"/>
      <c r="AT71" s="1073"/>
      <c r="AU71" s="1073" t="s">
        <v>589</v>
      </c>
      <c r="AV71" s="1073"/>
      <c r="AW71" s="1073"/>
      <c r="AX71" s="1073"/>
      <c r="AY71" s="1073"/>
      <c r="AZ71" s="1074"/>
      <c r="BA71" s="1074"/>
      <c r="BB71" s="1074"/>
      <c r="BC71" s="1074"/>
      <c r="BD71" s="1075"/>
      <c r="BE71" s="264"/>
      <c r="BF71" s="264"/>
      <c r="BG71" s="264"/>
      <c r="BH71" s="264"/>
      <c r="BI71" s="264"/>
      <c r="BJ71" s="264"/>
      <c r="BK71" s="264"/>
      <c r="BL71" s="264"/>
      <c r="BM71" s="264"/>
      <c r="BN71" s="264"/>
      <c r="BO71" s="264"/>
      <c r="BP71" s="264"/>
      <c r="BQ71" s="261">
        <v>65</v>
      </c>
      <c r="BR71" s="266"/>
      <c r="BS71" s="1055"/>
      <c r="BT71" s="1056"/>
      <c r="BU71" s="1056"/>
      <c r="BV71" s="1056"/>
      <c r="BW71" s="1056"/>
      <c r="BX71" s="1056"/>
      <c r="BY71" s="1056"/>
      <c r="BZ71" s="1056"/>
      <c r="CA71" s="1056"/>
      <c r="CB71" s="1056"/>
      <c r="CC71" s="1056"/>
      <c r="CD71" s="1056"/>
      <c r="CE71" s="1056"/>
      <c r="CF71" s="1056"/>
      <c r="CG71" s="1057"/>
      <c r="CH71" s="1058"/>
      <c r="CI71" s="1059"/>
      <c r="CJ71" s="1059"/>
      <c r="CK71" s="1059"/>
      <c r="CL71" s="1060"/>
      <c r="CM71" s="1058"/>
      <c r="CN71" s="1059"/>
      <c r="CO71" s="1059"/>
      <c r="CP71" s="1059"/>
      <c r="CQ71" s="1060"/>
      <c r="CR71" s="1058"/>
      <c r="CS71" s="1059"/>
      <c r="CT71" s="1059"/>
      <c r="CU71" s="1059"/>
      <c r="CV71" s="1060"/>
      <c r="CW71" s="1058"/>
      <c r="CX71" s="1059"/>
      <c r="CY71" s="1059"/>
      <c r="CZ71" s="1059"/>
      <c r="DA71" s="1060"/>
      <c r="DB71" s="1058"/>
      <c r="DC71" s="1059"/>
      <c r="DD71" s="1059"/>
      <c r="DE71" s="1059"/>
      <c r="DF71" s="1060"/>
      <c r="DG71" s="1058"/>
      <c r="DH71" s="1059"/>
      <c r="DI71" s="1059"/>
      <c r="DJ71" s="1059"/>
      <c r="DK71" s="1060"/>
      <c r="DL71" s="1058"/>
      <c r="DM71" s="1059"/>
      <c r="DN71" s="1059"/>
      <c r="DO71" s="1059"/>
      <c r="DP71" s="1060"/>
      <c r="DQ71" s="1058"/>
      <c r="DR71" s="1059"/>
      <c r="DS71" s="1059"/>
      <c r="DT71" s="1059"/>
      <c r="DU71" s="1060"/>
      <c r="DV71" s="1043"/>
      <c r="DW71" s="1044"/>
      <c r="DX71" s="1044"/>
      <c r="DY71" s="1044"/>
      <c r="DZ71" s="1045"/>
      <c r="EA71" s="245"/>
    </row>
    <row r="72" spans="1:131" s="246" customFormat="1" ht="26.25" customHeight="1" x14ac:dyDescent="0.15">
      <c r="A72" s="260">
        <v>5</v>
      </c>
      <c r="B72" s="1076" t="s">
        <v>590</v>
      </c>
      <c r="C72" s="1077"/>
      <c r="D72" s="1077"/>
      <c r="E72" s="1077"/>
      <c r="F72" s="1077"/>
      <c r="G72" s="1077"/>
      <c r="H72" s="1077"/>
      <c r="I72" s="1077"/>
      <c r="J72" s="1077"/>
      <c r="K72" s="1077"/>
      <c r="L72" s="1077"/>
      <c r="M72" s="1077"/>
      <c r="N72" s="1077"/>
      <c r="O72" s="1077"/>
      <c r="P72" s="1078"/>
      <c r="Q72" s="1079">
        <v>41</v>
      </c>
      <c r="R72" s="1073"/>
      <c r="S72" s="1073"/>
      <c r="T72" s="1073"/>
      <c r="U72" s="1073"/>
      <c r="V72" s="1073">
        <v>39</v>
      </c>
      <c r="W72" s="1073"/>
      <c r="X72" s="1073"/>
      <c r="Y72" s="1073"/>
      <c r="Z72" s="1073"/>
      <c r="AA72" s="1073">
        <v>2</v>
      </c>
      <c r="AB72" s="1073"/>
      <c r="AC72" s="1073"/>
      <c r="AD72" s="1073"/>
      <c r="AE72" s="1073"/>
      <c r="AF72" s="1073">
        <v>2</v>
      </c>
      <c r="AG72" s="1073"/>
      <c r="AH72" s="1073"/>
      <c r="AI72" s="1073"/>
      <c r="AJ72" s="1073"/>
      <c r="AK72" s="1073">
        <v>12</v>
      </c>
      <c r="AL72" s="1073"/>
      <c r="AM72" s="1073"/>
      <c r="AN72" s="1073"/>
      <c r="AO72" s="1073"/>
      <c r="AP72" s="1073" t="s">
        <v>586</v>
      </c>
      <c r="AQ72" s="1073"/>
      <c r="AR72" s="1073"/>
      <c r="AS72" s="1073"/>
      <c r="AT72" s="1073"/>
      <c r="AU72" s="1073" t="s">
        <v>586</v>
      </c>
      <c r="AV72" s="1073"/>
      <c r="AW72" s="1073"/>
      <c r="AX72" s="1073"/>
      <c r="AY72" s="1073"/>
      <c r="AZ72" s="1074"/>
      <c r="BA72" s="1074"/>
      <c r="BB72" s="1074"/>
      <c r="BC72" s="1074"/>
      <c r="BD72" s="1075"/>
      <c r="BE72" s="264"/>
      <c r="BF72" s="264"/>
      <c r="BG72" s="264"/>
      <c r="BH72" s="264"/>
      <c r="BI72" s="264"/>
      <c r="BJ72" s="264"/>
      <c r="BK72" s="264"/>
      <c r="BL72" s="264"/>
      <c r="BM72" s="264"/>
      <c r="BN72" s="264"/>
      <c r="BO72" s="264"/>
      <c r="BP72" s="264"/>
      <c r="BQ72" s="261">
        <v>66</v>
      </c>
      <c r="BR72" s="266"/>
      <c r="BS72" s="1055"/>
      <c r="BT72" s="1056"/>
      <c r="BU72" s="1056"/>
      <c r="BV72" s="1056"/>
      <c r="BW72" s="1056"/>
      <c r="BX72" s="1056"/>
      <c r="BY72" s="1056"/>
      <c r="BZ72" s="1056"/>
      <c r="CA72" s="1056"/>
      <c r="CB72" s="1056"/>
      <c r="CC72" s="1056"/>
      <c r="CD72" s="1056"/>
      <c r="CE72" s="1056"/>
      <c r="CF72" s="1056"/>
      <c r="CG72" s="1057"/>
      <c r="CH72" s="1058"/>
      <c r="CI72" s="1059"/>
      <c r="CJ72" s="1059"/>
      <c r="CK72" s="1059"/>
      <c r="CL72" s="1060"/>
      <c r="CM72" s="1058"/>
      <c r="CN72" s="1059"/>
      <c r="CO72" s="1059"/>
      <c r="CP72" s="1059"/>
      <c r="CQ72" s="1060"/>
      <c r="CR72" s="1058"/>
      <c r="CS72" s="1059"/>
      <c r="CT72" s="1059"/>
      <c r="CU72" s="1059"/>
      <c r="CV72" s="1060"/>
      <c r="CW72" s="1058"/>
      <c r="CX72" s="1059"/>
      <c r="CY72" s="1059"/>
      <c r="CZ72" s="1059"/>
      <c r="DA72" s="1060"/>
      <c r="DB72" s="1058"/>
      <c r="DC72" s="1059"/>
      <c r="DD72" s="1059"/>
      <c r="DE72" s="1059"/>
      <c r="DF72" s="1060"/>
      <c r="DG72" s="1058"/>
      <c r="DH72" s="1059"/>
      <c r="DI72" s="1059"/>
      <c r="DJ72" s="1059"/>
      <c r="DK72" s="1060"/>
      <c r="DL72" s="1058"/>
      <c r="DM72" s="1059"/>
      <c r="DN72" s="1059"/>
      <c r="DO72" s="1059"/>
      <c r="DP72" s="1060"/>
      <c r="DQ72" s="1058"/>
      <c r="DR72" s="1059"/>
      <c r="DS72" s="1059"/>
      <c r="DT72" s="1059"/>
      <c r="DU72" s="1060"/>
      <c r="DV72" s="1043"/>
      <c r="DW72" s="1044"/>
      <c r="DX72" s="1044"/>
      <c r="DY72" s="1044"/>
      <c r="DZ72" s="1045"/>
      <c r="EA72" s="245"/>
    </row>
    <row r="73" spans="1:131" s="246" customFormat="1" ht="26.25" customHeight="1" x14ac:dyDescent="0.15">
      <c r="A73" s="260">
        <v>6</v>
      </c>
      <c r="B73" s="1076" t="s">
        <v>591</v>
      </c>
      <c r="C73" s="1077"/>
      <c r="D73" s="1077"/>
      <c r="E73" s="1077"/>
      <c r="F73" s="1077"/>
      <c r="G73" s="1077"/>
      <c r="H73" s="1077"/>
      <c r="I73" s="1077"/>
      <c r="J73" s="1077"/>
      <c r="K73" s="1077"/>
      <c r="L73" s="1077"/>
      <c r="M73" s="1077"/>
      <c r="N73" s="1077"/>
      <c r="O73" s="1077"/>
      <c r="P73" s="1078"/>
      <c r="Q73" s="1079">
        <v>193</v>
      </c>
      <c r="R73" s="1073"/>
      <c r="S73" s="1073"/>
      <c r="T73" s="1073"/>
      <c r="U73" s="1073"/>
      <c r="V73" s="1073">
        <v>189</v>
      </c>
      <c r="W73" s="1073"/>
      <c r="X73" s="1073"/>
      <c r="Y73" s="1073"/>
      <c r="Z73" s="1073"/>
      <c r="AA73" s="1073">
        <v>4</v>
      </c>
      <c r="AB73" s="1073"/>
      <c r="AC73" s="1073"/>
      <c r="AD73" s="1073"/>
      <c r="AE73" s="1073"/>
      <c r="AF73" s="1073">
        <v>4</v>
      </c>
      <c r="AG73" s="1073"/>
      <c r="AH73" s="1073"/>
      <c r="AI73" s="1073"/>
      <c r="AJ73" s="1073"/>
      <c r="AK73" s="1073" t="s">
        <v>586</v>
      </c>
      <c r="AL73" s="1073"/>
      <c r="AM73" s="1073"/>
      <c r="AN73" s="1073"/>
      <c r="AO73" s="1073"/>
      <c r="AP73" s="1073" t="s">
        <v>586</v>
      </c>
      <c r="AQ73" s="1073"/>
      <c r="AR73" s="1073"/>
      <c r="AS73" s="1073"/>
      <c r="AT73" s="1073"/>
      <c r="AU73" s="1073" t="s">
        <v>586</v>
      </c>
      <c r="AV73" s="1073"/>
      <c r="AW73" s="1073"/>
      <c r="AX73" s="1073"/>
      <c r="AY73" s="1073"/>
      <c r="AZ73" s="1074"/>
      <c r="BA73" s="1074"/>
      <c r="BB73" s="1074"/>
      <c r="BC73" s="1074"/>
      <c r="BD73" s="1075"/>
      <c r="BE73" s="264"/>
      <c r="BF73" s="264"/>
      <c r="BG73" s="264"/>
      <c r="BH73" s="264"/>
      <c r="BI73" s="264"/>
      <c r="BJ73" s="264"/>
      <c r="BK73" s="264"/>
      <c r="BL73" s="264"/>
      <c r="BM73" s="264"/>
      <c r="BN73" s="264"/>
      <c r="BO73" s="264"/>
      <c r="BP73" s="264"/>
      <c r="BQ73" s="261">
        <v>67</v>
      </c>
      <c r="BR73" s="266"/>
      <c r="BS73" s="1055"/>
      <c r="BT73" s="1056"/>
      <c r="BU73" s="1056"/>
      <c r="BV73" s="1056"/>
      <c r="BW73" s="1056"/>
      <c r="BX73" s="1056"/>
      <c r="BY73" s="1056"/>
      <c r="BZ73" s="1056"/>
      <c r="CA73" s="1056"/>
      <c r="CB73" s="1056"/>
      <c r="CC73" s="1056"/>
      <c r="CD73" s="1056"/>
      <c r="CE73" s="1056"/>
      <c r="CF73" s="1056"/>
      <c r="CG73" s="1057"/>
      <c r="CH73" s="1058"/>
      <c r="CI73" s="1059"/>
      <c r="CJ73" s="1059"/>
      <c r="CK73" s="1059"/>
      <c r="CL73" s="1060"/>
      <c r="CM73" s="1058"/>
      <c r="CN73" s="1059"/>
      <c r="CO73" s="1059"/>
      <c r="CP73" s="1059"/>
      <c r="CQ73" s="1060"/>
      <c r="CR73" s="1058"/>
      <c r="CS73" s="1059"/>
      <c r="CT73" s="1059"/>
      <c r="CU73" s="1059"/>
      <c r="CV73" s="1060"/>
      <c r="CW73" s="1058"/>
      <c r="CX73" s="1059"/>
      <c r="CY73" s="1059"/>
      <c r="CZ73" s="1059"/>
      <c r="DA73" s="1060"/>
      <c r="DB73" s="1058"/>
      <c r="DC73" s="1059"/>
      <c r="DD73" s="1059"/>
      <c r="DE73" s="1059"/>
      <c r="DF73" s="1060"/>
      <c r="DG73" s="1058"/>
      <c r="DH73" s="1059"/>
      <c r="DI73" s="1059"/>
      <c r="DJ73" s="1059"/>
      <c r="DK73" s="1060"/>
      <c r="DL73" s="1058"/>
      <c r="DM73" s="1059"/>
      <c r="DN73" s="1059"/>
      <c r="DO73" s="1059"/>
      <c r="DP73" s="1060"/>
      <c r="DQ73" s="1058"/>
      <c r="DR73" s="1059"/>
      <c r="DS73" s="1059"/>
      <c r="DT73" s="1059"/>
      <c r="DU73" s="1060"/>
      <c r="DV73" s="1043"/>
      <c r="DW73" s="1044"/>
      <c r="DX73" s="1044"/>
      <c r="DY73" s="1044"/>
      <c r="DZ73" s="1045"/>
      <c r="EA73" s="245"/>
    </row>
    <row r="74" spans="1:131" s="246" customFormat="1" ht="26.25" customHeight="1" x14ac:dyDescent="0.15">
      <c r="A74" s="260">
        <v>7</v>
      </c>
      <c r="B74" s="1076" t="s">
        <v>592</v>
      </c>
      <c r="C74" s="1077"/>
      <c r="D74" s="1077"/>
      <c r="E74" s="1077"/>
      <c r="F74" s="1077"/>
      <c r="G74" s="1077"/>
      <c r="H74" s="1077"/>
      <c r="I74" s="1077"/>
      <c r="J74" s="1077"/>
      <c r="K74" s="1077"/>
      <c r="L74" s="1077"/>
      <c r="M74" s="1077"/>
      <c r="N74" s="1077"/>
      <c r="O74" s="1077"/>
      <c r="P74" s="1078"/>
      <c r="Q74" s="1079">
        <v>232346</v>
      </c>
      <c r="R74" s="1073"/>
      <c r="S74" s="1073"/>
      <c r="T74" s="1073"/>
      <c r="U74" s="1073"/>
      <c r="V74" s="1073">
        <v>223330</v>
      </c>
      <c r="W74" s="1073"/>
      <c r="X74" s="1073"/>
      <c r="Y74" s="1073"/>
      <c r="Z74" s="1073"/>
      <c r="AA74" s="1073">
        <v>9016</v>
      </c>
      <c r="AB74" s="1073"/>
      <c r="AC74" s="1073"/>
      <c r="AD74" s="1073"/>
      <c r="AE74" s="1073"/>
      <c r="AF74" s="1073">
        <v>9016</v>
      </c>
      <c r="AG74" s="1073"/>
      <c r="AH74" s="1073"/>
      <c r="AI74" s="1073"/>
      <c r="AJ74" s="1073"/>
      <c r="AK74" s="1073">
        <v>1138</v>
      </c>
      <c r="AL74" s="1073"/>
      <c r="AM74" s="1073"/>
      <c r="AN74" s="1073"/>
      <c r="AO74" s="1073"/>
      <c r="AP74" s="1073" t="s">
        <v>586</v>
      </c>
      <c r="AQ74" s="1073"/>
      <c r="AR74" s="1073"/>
      <c r="AS74" s="1073"/>
      <c r="AT74" s="1073"/>
      <c r="AU74" s="1073" t="s">
        <v>586</v>
      </c>
      <c r="AV74" s="1073"/>
      <c r="AW74" s="1073"/>
      <c r="AX74" s="1073"/>
      <c r="AY74" s="1073"/>
      <c r="AZ74" s="1074"/>
      <c r="BA74" s="1074"/>
      <c r="BB74" s="1074"/>
      <c r="BC74" s="1074"/>
      <c r="BD74" s="1075"/>
      <c r="BE74" s="264"/>
      <c r="BF74" s="264"/>
      <c r="BG74" s="264"/>
      <c r="BH74" s="264"/>
      <c r="BI74" s="264"/>
      <c r="BJ74" s="264"/>
      <c r="BK74" s="264"/>
      <c r="BL74" s="264"/>
      <c r="BM74" s="264"/>
      <c r="BN74" s="264"/>
      <c r="BO74" s="264"/>
      <c r="BP74" s="264"/>
      <c r="BQ74" s="261">
        <v>68</v>
      </c>
      <c r="BR74" s="266"/>
      <c r="BS74" s="1055"/>
      <c r="BT74" s="1056"/>
      <c r="BU74" s="1056"/>
      <c r="BV74" s="1056"/>
      <c r="BW74" s="1056"/>
      <c r="BX74" s="1056"/>
      <c r="BY74" s="1056"/>
      <c r="BZ74" s="1056"/>
      <c r="CA74" s="1056"/>
      <c r="CB74" s="1056"/>
      <c r="CC74" s="1056"/>
      <c r="CD74" s="1056"/>
      <c r="CE74" s="1056"/>
      <c r="CF74" s="1056"/>
      <c r="CG74" s="1057"/>
      <c r="CH74" s="1058"/>
      <c r="CI74" s="1059"/>
      <c r="CJ74" s="1059"/>
      <c r="CK74" s="1059"/>
      <c r="CL74" s="1060"/>
      <c r="CM74" s="1058"/>
      <c r="CN74" s="1059"/>
      <c r="CO74" s="1059"/>
      <c r="CP74" s="1059"/>
      <c r="CQ74" s="1060"/>
      <c r="CR74" s="1058"/>
      <c r="CS74" s="1059"/>
      <c r="CT74" s="1059"/>
      <c r="CU74" s="1059"/>
      <c r="CV74" s="1060"/>
      <c r="CW74" s="1058"/>
      <c r="CX74" s="1059"/>
      <c r="CY74" s="1059"/>
      <c r="CZ74" s="1059"/>
      <c r="DA74" s="1060"/>
      <c r="DB74" s="1058"/>
      <c r="DC74" s="1059"/>
      <c r="DD74" s="1059"/>
      <c r="DE74" s="1059"/>
      <c r="DF74" s="1060"/>
      <c r="DG74" s="1058"/>
      <c r="DH74" s="1059"/>
      <c r="DI74" s="1059"/>
      <c r="DJ74" s="1059"/>
      <c r="DK74" s="1060"/>
      <c r="DL74" s="1058"/>
      <c r="DM74" s="1059"/>
      <c r="DN74" s="1059"/>
      <c r="DO74" s="1059"/>
      <c r="DP74" s="1060"/>
      <c r="DQ74" s="1058"/>
      <c r="DR74" s="1059"/>
      <c r="DS74" s="1059"/>
      <c r="DT74" s="1059"/>
      <c r="DU74" s="1060"/>
      <c r="DV74" s="1043"/>
      <c r="DW74" s="1044"/>
      <c r="DX74" s="1044"/>
      <c r="DY74" s="1044"/>
      <c r="DZ74" s="1045"/>
      <c r="EA74" s="245"/>
    </row>
    <row r="75" spans="1:131" s="246" customFormat="1" ht="26.25" customHeight="1" x14ac:dyDescent="0.15">
      <c r="A75" s="260">
        <v>8</v>
      </c>
      <c r="B75" s="1076" t="s">
        <v>593</v>
      </c>
      <c r="C75" s="1077"/>
      <c r="D75" s="1077"/>
      <c r="E75" s="1077"/>
      <c r="F75" s="1077"/>
      <c r="G75" s="1077"/>
      <c r="H75" s="1077"/>
      <c r="I75" s="1077"/>
      <c r="J75" s="1077"/>
      <c r="K75" s="1077"/>
      <c r="L75" s="1077"/>
      <c r="M75" s="1077"/>
      <c r="N75" s="1077"/>
      <c r="O75" s="1077"/>
      <c r="P75" s="1078"/>
      <c r="Q75" s="1080">
        <v>226</v>
      </c>
      <c r="R75" s="1081"/>
      <c r="S75" s="1081"/>
      <c r="T75" s="1081"/>
      <c r="U75" s="1082"/>
      <c r="V75" s="1083">
        <v>149</v>
      </c>
      <c r="W75" s="1081"/>
      <c r="X75" s="1081"/>
      <c r="Y75" s="1081"/>
      <c r="Z75" s="1082"/>
      <c r="AA75" s="1083">
        <v>77</v>
      </c>
      <c r="AB75" s="1081"/>
      <c r="AC75" s="1081"/>
      <c r="AD75" s="1081"/>
      <c r="AE75" s="1082"/>
      <c r="AF75" s="1083">
        <v>77</v>
      </c>
      <c r="AG75" s="1081"/>
      <c r="AH75" s="1081"/>
      <c r="AI75" s="1081"/>
      <c r="AJ75" s="1082"/>
      <c r="AK75" s="1083" t="s">
        <v>586</v>
      </c>
      <c r="AL75" s="1081"/>
      <c r="AM75" s="1081"/>
      <c r="AN75" s="1081"/>
      <c r="AO75" s="1082"/>
      <c r="AP75" s="1083" t="s">
        <v>586</v>
      </c>
      <c r="AQ75" s="1081"/>
      <c r="AR75" s="1081"/>
      <c r="AS75" s="1081"/>
      <c r="AT75" s="1082"/>
      <c r="AU75" s="1083" t="s">
        <v>586</v>
      </c>
      <c r="AV75" s="1081"/>
      <c r="AW75" s="1081"/>
      <c r="AX75" s="1081"/>
      <c r="AY75" s="1082"/>
      <c r="AZ75" s="1074"/>
      <c r="BA75" s="1074"/>
      <c r="BB75" s="1074"/>
      <c r="BC75" s="1074"/>
      <c r="BD75" s="1075"/>
      <c r="BE75" s="264"/>
      <c r="BF75" s="264"/>
      <c r="BG75" s="264"/>
      <c r="BH75" s="264"/>
      <c r="BI75" s="264"/>
      <c r="BJ75" s="264"/>
      <c r="BK75" s="264"/>
      <c r="BL75" s="264"/>
      <c r="BM75" s="264"/>
      <c r="BN75" s="264"/>
      <c r="BO75" s="264"/>
      <c r="BP75" s="264"/>
      <c r="BQ75" s="261">
        <v>69</v>
      </c>
      <c r="BR75" s="266"/>
      <c r="BS75" s="1055"/>
      <c r="BT75" s="1056"/>
      <c r="BU75" s="1056"/>
      <c r="BV75" s="1056"/>
      <c r="BW75" s="1056"/>
      <c r="BX75" s="1056"/>
      <c r="BY75" s="1056"/>
      <c r="BZ75" s="1056"/>
      <c r="CA75" s="1056"/>
      <c r="CB75" s="1056"/>
      <c r="CC75" s="1056"/>
      <c r="CD75" s="1056"/>
      <c r="CE75" s="1056"/>
      <c r="CF75" s="1056"/>
      <c r="CG75" s="1057"/>
      <c r="CH75" s="1058"/>
      <c r="CI75" s="1059"/>
      <c r="CJ75" s="1059"/>
      <c r="CK75" s="1059"/>
      <c r="CL75" s="1060"/>
      <c r="CM75" s="1058"/>
      <c r="CN75" s="1059"/>
      <c r="CO75" s="1059"/>
      <c r="CP75" s="1059"/>
      <c r="CQ75" s="1060"/>
      <c r="CR75" s="1058"/>
      <c r="CS75" s="1059"/>
      <c r="CT75" s="1059"/>
      <c r="CU75" s="1059"/>
      <c r="CV75" s="1060"/>
      <c r="CW75" s="1058"/>
      <c r="CX75" s="1059"/>
      <c r="CY75" s="1059"/>
      <c r="CZ75" s="1059"/>
      <c r="DA75" s="1060"/>
      <c r="DB75" s="1058"/>
      <c r="DC75" s="1059"/>
      <c r="DD75" s="1059"/>
      <c r="DE75" s="1059"/>
      <c r="DF75" s="1060"/>
      <c r="DG75" s="1058"/>
      <c r="DH75" s="1059"/>
      <c r="DI75" s="1059"/>
      <c r="DJ75" s="1059"/>
      <c r="DK75" s="1060"/>
      <c r="DL75" s="1058"/>
      <c r="DM75" s="1059"/>
      <c r="DN75" s="1059"/>
      <c r="DO75" s="1059"/>
      <c r="DP75" s="1060"/>
      <c r="DQ75" s="1058"/>
      <c r="DR75" s="1059"/>
      <c r="DS75" s="1059"/>
      <c r="DT75" s="1059"/>
      <c r="DU75" s="1060"/>
      <c r="DV75" s="1043"/>
      <c r="DW75" s="1044"/>
      <c r="DX75" s="1044"/>
      <c r="DY75" s="1044"/>
      <c r="DZ75" s="1045"/>
      <c r="EA75" s="245"/>
    </row>
    <row r="76" spans="1:131" s="246" customFormat="1" ht="26.25" customHeight="1" x14ac:dyDescent="0.15">
      <c r="A76" s="260">
        <v>9</v>
      </c>
      <c r="B76" s="1076" t="s">
        <v>594</v>
      </c>
      <c r="C76" s="1077"/>
      <c r="D76" s="1077"/>
      <c r="E76" s="1077"/>
      <c r="F76" s="1077"/>
      <c r="G76" s="1077"/>
      <c r="H76" s="1077"/>
      <c r="I76" s="1077"/>
      <c r="J76" s="1077"/>
      <c r="K76" s="1077"/>
      <c r="L76" s="1077"/>
      <c r="M76" s="1077"/>
      <c r="N76" s="1077"/>
      <c r="O76" s="1077"/>
      <c r="P76" s="1078"/>
      <c r="Q76" s="1080">
        <v>33</v>
      </c>
      <c r="R76" s="1081"/>
      <c r="S76" s="1081"/>
      <c r="T76" s="1081"/>
      <c r="U76" s="1082"/>
      <c r="V76" s="1083">
        <v>25</v>
      </c>
      <c r="W76" s="1081"/>
      <c r="X76" s="1081"/>
      <c r="Y76" s="1081"/>
      <c r="Z76" s="1082"/>
      <c r="AA76" s="1083">
        <v>7</v>
      </c>
      <c r="AB76" s="1081"/>
      <c r="AC76" s="1081"/>
      <c r="AD76" s="1081"/>
      <c r="AE76" s="1082"/>
      <c r="AF76" s="1083">
        <v>7</v>
      </c>
      <c r="AG76" s="1081"/>
      <c r="AH76" s="1081"/>
      <c r="AI76" s="1081"/>
      <c r="AJ76" s="1082"/>
      <c r="AK76" s="1083" t="s">
        <v>586</v>
      </c>
      <c r="AL76" s="1081"/>
      <c r="AM76" s="1081"/>
      <c r="AN76" s="1081"/>
      <c r="AO76" s="1082"/>
      <c r="AP76" s="1083" t="s">
        <v>586</v>
      </c>
      <c r="AQ76" s="1081"/>
      <c r="AR76" s="1081"/>
      <c r="AS76" s="1081"/>
      <c r="AT76" s="1082"/>
      <c r="AU76" s="1083" t="s">
        <v>586</v>
      </c>
      <c r="AV76" s="1081"/>
      <c r="AW76" s="1081"/>
      <c r="AX76" s="1081"/>
      <c r="AY76" s="1082"/>
      <c r="AZ76" s="1074"/>
      <c r="BA76" s="1074"/>
      <c r="BB76" s="1074"/>
      <c r="BC76" s="1074"/>
      <c r="BD76" s="1075"/>
      <c r="BE76" s="264"/>
      <c r="BF76" s="264"/>
      <c r="BG76" s="264"/>
      <c r="BH76" s="264"/>
      <c r="BI76" s="264"/>
      <c r="BJ76" s="264"/>
      <c r="BK76" s="264"/>
      <c r="BL76" s="264"/>
      <c r="BM76" s="264"/>
      <c r="BN76" s="264"/>
      <c r="BO76" s="264"/>
      <c r="BP76" s="264"/>
      <c r="BQ76" s="261">
        <v>70</v>
      </c>
      <c r="BR76" s="266"/>
      <c r="BS76" s="1055"/>
      <c r="BT76" s="1056"/>
      <c r="BU76" s="1056"/>
      <c r="BV76" s="1056"/>
      <c r="BW76" s="1056"/>
      <c r="BX76" s="1056"/>
      <c r="BY76" s="1056"/>
      <c r="BZ76" s="1056"/>
      <c r="CA76" s="1056"/>
      <c r="CB76" s="1056"/>
      <c r="CC76" s="1056"/>
      <c r="CD76" s="1056"/>
      <c r="CE76" s="1056"/>
      <c r="CF76" s="1056"/>
      <c r="CG76" s="1057"/>
      <c r="CH76" s="1058"/>
      <c r="CI76" s="1059"/>
      <c r="CJ76" s="1059"/>
      <c r="CK76" s="1059"/>
      <c r="CL76" s="1060"/>
      <c r="CM76" s="1058"/>
      <c r="CN76" s="1059"/>
      <c r="CO76" s="1059"/>
      <c r="CP76" s="1059"/>
      <c r="CQ76" s="1060"/>
      <c r="CR76" s="1058"/>
      <c r="CS76" s="1059"/>
      <c r="CT76" s="1059"/>
      <c r="CU76" s="1059"/>
      <c r="CV76" s="1060"/>
      <c r="CW76" s="1058"/>
      <c r="CX76" s="1059"/>
      <c r="CY76" s="1059"/>
      <c r="CZ76" s="1059"/>
      <c r="DA76" s="1060"/>
      <c r="DB76" s="1058"/>
      <c r="DC76" s="1059"/>
      <c r="DD76" s="1059"/>
      <c r="DE76" s="1059"/>
      <c r="DF76" s="1060"/>
      <c r="DG76" s="1058"/>
      <c r="DH76" s="1059"/>
      <c r="DI76" s="1059"/>
      <c r="DJ76" s="1059"/>
      <c r="DK76" s="1060"/>
      <c r="DL76" s="1058"/>
      <c r="DM76" s="1059"/>
      <c r="DN76" s="1059"/>
      <c r="DO76" s="1059"/>
      <c r="DP76" s="1060"/>
      <c r="DQ76" s="1058"/>
      <c r="DR76" s="1059"/>
      <c r="DS76" s="1059"/>
      <c r="DT76" s="1059"/>
      <c r="DU76" s="1060"/>
      <c r="DV76" s="1043"/>
      <c r="DW76" s="1044"/>
      <c r="DX76" s="1044"/>
      <c r="DY76" s="1044"/>
      <c r="DZ76" s="1045"/>
      <c r="EA76" s="245"/>
    </row>
    <row r="77" spans="1:131" s="246" customFormat="1" ht="26.25" customHeight="1" x14ac:dyDescent="0.15">
      <c r="A77" s="260">
        <v>10</v>
      </c>
      <c r="B77" s="1076" t="s">
        <v>595</v>
      </c>
      <c r="C77" s="1077"/>
      <c r="D77" s="1077"/>
      <c r="E77" s="1077"/>
      <c r="F77" s="1077"/>
      <c r="G77" s="1077"/>
      <c r="H77" s="1077"/>
      <c r="I77" s="1077"/>
      <c r="J77" s="1077"/>
      <c r="K77" s="1077"/>
      <c r="L77" s="1077"/>
      <c r="M77" s="1077"/>
      <c r="N77" s="1077"/>
      <c r="O77" s="1077"/>
      <c r="P77" s="1078"/>
      <c r="Q77" s="1080">
        <v>303</v>
      </c>
      <c r="R77" s="1081"/>
      <c r="S77" s="1081"/>
      <c r="T77" s="1081"/>
      <c r="U77" s="1082"/>
      <c r="V77" s="1083">
        <v>284</v>
      </c>
      <c r="W77" s="1081"/>
      <c r="X77" s="1081"/>
      <c r="Y77" s="1081"/>
      <c r="Z77" s="1082"/>
      <c r="AA77" s="1083">
        <v>19</v>
      </c>
      <c r="AB77" s="1081"/>
      <c r="AC77" s="1081"/>
      <c r="AD77" s="1081"/>
      <c r="AE77" s="1082"/>
      <c r="AF77" s="1083">
        <v>19</v>
      </c>
      <c r="AG77" s="1081"/>
      <c r="AH77" s="1081"/>
      <c r="AI77" s="1081"/>
      <c r="AJ77" s="1082"/>
      <c r="AK77" s="1083">
        <v>88</v>
      </c>
      <c r="AL77" s="1081"/>
      <c r="AM77" s="1081"/>
      <c r="AN77" s="1081"/>
      <c r="AO77" s="1082"/>
      <c r="AP77" s="1083" t="s">
        <v>586</v>
      </c>
      <c r="AQ77" s="1081"/>
      <c r="AR77" s="1081"/>
      <c r="AS77" s="1081"/>
      <c r="AT77" s="1082"/>
      <c r="AU77" s="1083" t="s">
        <v>586</v>
      </c>
      <c r="AV77" s="1081"/>
      <c r="AW77" s="1081"/>
      <c r="AX77" s="1081"/>
      <c r="AY77" s="1082"/>
      <c r="AZ77" s="1074"/>
      <c r="BA77" s="1074"/>
      <c r="BB77" s="1074"/>
      <c r="BC77" s="1074"/>
      <c r="BD77" s="1075"/>
      <c r="BE77" s="264"/>
      <c r="BF77" s="264"/>
      <c r="BG77" s="264"/>
      <c r="BH77" s="264"/>
      <c r="BI77" s="264"/>
      <c r="BJ77" s="264"/>
      <c r="BK77" s="264"/>
      <c r="BL77" s="264"/>
      <c r="BM77" s="264"/>
      <c r="BN77" s="264"/>
      <c r="BO77" s="264"/>
      <c r="BP77" s="264"/>
      <c r="BQ77" s="261">
        <v>71</v>
      </c>
      <c r="BR77" s="266"/>
      <c r="BS77" s="1055"/>
      <c r="BT77" s="1056"/>
      <c r="BU77" s="1056"/>
      <c r="BV77" s="1056"/>
      <c r="BW77" s="1056"/>
      <c r="BX77" s="1056"/>
      <c r="BY77" s="1056"/>
      <c r="BZ77" s="1056"/>
      <c r="CA77" s="1056"/>
      <c r="CB77" s="1056"/>
      <c r="CC77" s="1056"/>
      <c r="CD77" s="1056"/>
      <c r="CE77" s="1056"/>
      <c r="CF77" s="1056"/>
      <c r="CG77" s="1057"/>
      <c r="CH77" s="1058"/>
      <c r="CI77" s="1059"/>
      <c r="CJ77" s="1059"/>
      <c r="CK77" s="1059"/>
      <c r="CL77" s="1060"/>
      <c r="CM77" s="1058"/>
      <c r="CN77" s="1059"/>
      <c r="CO77" s="1059"/>
      <c r="CP77" s="1059"/>
      <c r="CQ77" s="1060"/>
      <c r="CR77" s="1058"/>
      <c r="CS77" s="1059"/>
      <c r="CT77" s="1059"/>
      <c r="CU77" s="1059"/>
      <c r="CV77" s="1060"/>
      <c r="CW77" s="1058"/>
      <c r="CX77" s="1059"/>
      <c r="CY77" s="1059"/>
      <c r="CZ77" s="1059"/>
      <c r="DA77" s="1060"/>
      <c r="DB77" s="1058"/>
      <c r="DC77" s="1059"/>
      <c r="DD77" s="1059"/>
      <c r="DE77" s="1059"/>
      <c r="DF77" s="1060"/>
      <c r="DG77" s="1058"/>
      <c r="DH77" s="1059"/>
      <c r="DI77" s="1059"/>
      <c r="DJ77" s="1059"/>
      <c r="DK77" s="1060"/>
      <c r="DL77" s="1058"/>
      <c r="DM77" s="1059"/>
      <c r="DN77" s="1059"/>
      <c r="DO77" s="1059"/>
      <c r="DP77" s="1060"/>
      <c r="DQ77" s="1058"/>
      <c r="DR77" s="1059"/>
      <c r="DS77" s="1059"/>
      <c r="DT77" s="1059"/>
      <c r="DU77" s="1060"/>
      <c r="DV77" s="1043"/>
      <c r="DW77" s="1044"/>
      <c r="DX77" s="1044"/>
      <c r="DY77" s="1044"/>
      <c r="DZ77" s="1045"/>
      <c r="EA77" s="245"/>
    </row>
    <row r="78" spans="1:131" s="246" customFormat="1" ht="26.25" customHeight="1" x14ac:dyDescent="0.15">
      <c r="A78" s="260">
        <v>11</v>
      </c>
      <c r="B78" s="1076" t="s">
        <v>596</v>
      </c>
      <c r="C78" s="1077"/>
      <c r="D78" s="1077"/>
      <c r="E78" s="1077"/>
      <c r="F78" s="1077"/>
      <c r="G78" s="1077"/>
      <c r="H78" s="1077"/>
      <c r="I78" s="1077"/>
      <c r="J78" s="1077"/>
      <c r="K78" s="1077"/>
      <c r="L78" s="1077"/>
      <c r="M78" s="1077"/>
      <c r="N78" s="1077"/>
      <c r="O78" s="1077"/>
      <c r="P78" s="1078"/>
      <c r="Q78" s="1079">
        <v>66</v>
      </c>
      <c r="R78" s="1073"/>
      <c r="S78" s="1073"/>
      <c r="T78" s="1073"/>
      <c r="U78" s="1073"/>
      <c r="V78" s="1073">
        <v>65</v>
      </c>
      <c r="W78" s="1073"/>
      <c r="X78" s="1073"/>
      <c r="Y78" s="1073"/>
      <c r="Z78" s="1073"/>
      <c r="AA78" s="1073">
        <v>1</v>
      </c>
      <c r="AB78" s="1073"/>
      <c r="AC78" s="1073"/>
      <c r="AD78" s="1073"/>
      <c r="AE78" s="1073"/>
      <c r="AF78" s="1073">
        <v>1</v>
      </c>
      <c r="AG78" s="1073"/>
      <c r="AH78" s="1073"/>
      <c r="AI78" s="1073"/>
      <c r="AJ78" s="1073"/>
      <c r="AK78" s="1073">
        <v>27</v>
      </c>
      <c r="AL78" s="1073"/>
      <c r="AM78" s="1073"/>
      <c r="AN78" s="1073"/>
      <c r="AO78" s="1073"/>
      <c r="AP78" s="1073" t="s">
        <v>586</v>
      </c>
      <c r="AQ78" s="1073"/>
      <c r="AR78" s="1073"/>
      <c r="AS78" s="1073"/>
      <c r="AT78" s="1073"/>
      <c r="AU78" s="1073" t="s">
        <v>586</v>
      </c>
      <c r="AV78" s="1073"/>
      <c r="AW78" s="1073"/>
      <c r="AX78" s="1073"/>
      <c r="AY78" s="1073"/>
      <c r="AZ78" s="1074"/>
      <c r="BA78" s="1074"/>
      <c r="BB78" s="1074"/>
      <c r="BC78" s="1074"/>
      <c r="BD78" s="1075"/>
      <c r="BE78" s="264"/>
      <c r="BF78" s="264"/>
      <c r="BG78" s="264"/>
      <c r="BH78" s="264"/>
      <c r="BI78" s="264"/>
      <c r="BJ78" s="267"/>
      <c r="BK78" s="267"/>
      <c r="BL78" s="267"/>
      <c r="BM78" s="267"/>
      <c r="BN78" s="267"/>
      <c r="BO78" s="264"/>
      <c r="BP78" s="264"/>
      <c r="BQ78" s="261">
        <v>72</v>
      </c>
      <c r="BR78" s="266"/>
      <c r="BS78" s="1055"/>
      <c r="BT78" s="1056"/>
      <c r="BU78" s="1056"/>
      <c r="BV78" s="1056"/>
      <c r="BW78" s="1056"/>
      <c r="BX78" s="1056"/>
      <c r="BY78" s="1056"/>
      <c r="BZ78" s="1056"/>
      <c r="CA78" s="1056"/>
      <c r="CB78" s="1056"/>
      <c r="CC78" s="1056"/>
      <c r="CD78" s="1056"/>
      <c r="CE78" s="1056"/>
      <c r="CF78" s="1056"/>
      <c r="CG78" s="1057"/>
      <c r="CH78" s="1058"/>
      <c r="CI78" s="1059"/>
      <c r="CJ78" s="1059"/>
      <c r="CK78" s="1059"/>
      <c r="CL78" s="1060"/>
      <c r="CM78" s="1058"/>
      <c r="CN78" s="1059"/>
      <c r="CO78" s="1059"/>
      <c r="CP78" s="1059"/>
      <c r="CQ78" s="1060"/>
      <c r="CR78" s="1058"/>
      <c r="CS78" s="1059"/>
      <c r="CT78" s="1059"/>
      <c r="CU78" s="1059"/>
      <c r="CV78" s="1060"/>
      <c r="CW78" s="1058"/>
      <c r="CX78" s="1059"/>
      <c r="CY78" s="1059"/>
      <c r="CZ78" s="1059"/>
      <c r="DA78" s="1060"/>
      <c r="DB78" s="1058"/>
      <c r="DC78" s="1059"/>
      <c r="DD78" s="1059"/>
      <c r="DE78" s="1059"/>
      <c r="DF78" s="1060"/>
      <c r="DG78" s="1058"/>
      <c r="DH78" s="1059"/>
      <c r="DI78" s="1059"/>
      <c r="DJ78" s="1059"/>
      <c r="DK78" s="1060"/>
      <c r="DL78" s="1058"/>
      <c r="DM78" s="1059"/>
      <c r="DN78" s="1059"/>
      <c r="DO78" s="1059"/>
      <c r="DP78" s="1060"/>
      <c r="DQ78" s="1058"/>
      <c r="DR78" s="1059"/>
      <c r="DS78" s="1059"/>
      <c r="DT78" s="1059"/>
      <c r="DU78" s="1060"/>
      <c r="DV78" s="1043"/>
      <c r="DW78" s="1044"/>
      <c r="DX78" s="1044"/>
      <c r="DY78" s="1044"/>
      <c r="DZ78" s="1045"/>
      <c r="EA78" s="245"/>
    </row>
    <row r="79" spans="1:131" s="246" customFormat="1" ht="26.25" customHeight="1" x14ac:dyDescent="0.15">
      <c r="A79" s="260">
        <v>12</v>
      </c>
      <c r="B79" s="1076" t="s">
        <v>597</v>
      </c>
      <c r="C79" s="1077"/>
      <c r="D79" s="1077"/>
      <c r="E79" s="1077"/>
      <c r="F79" s="1077"/>
      <c r="G79" s="1077"/>
      <c r="H79" s="1077"/>
      <c r="I79" s="1077"/>
      <c r="J79" s="1077"/>
      <c r="K79" s="1077"/>
      <c r="L79" s="1077"/>
      <c r="M79" s="1077"/>
      <c r="N79" s="1077"/>
      <c r="O79" s="1077"/>
      <c r="P79" s="1078"/>
      <c r="Q79" s="1079">
        <v>895</v>
      </c>
      <c r="R79" s="1073"/>
      <c r="S79" s="1073"/>
      <c r="T79" s="1073"/>
      <c r="U79" s="1073"/>
      <c r="V79" s="1073">
        <v>894</v>
      </c>
      <c r="W79" s="1073"/>
      <c r="X79" s="1073"/>
      <c r="Y79" s="1073"/>
      <c r="Z79" s="1073"/>
      <c r="AA79" s="1073">
        <v>1</v>
      </c>
      <c r="AB79" s="1073"/>
      <c r="AC79" s="1073"/>
      <c r="AD79" s="1073"/>
      <c r="AE79" s="1073"/>
      <c r="AF79" s="1073">
        <v>1</v>
      </c>
      <c r="AG79" s="1073"/>
      <c r="AH79" s="1073"/>
      <c r="AI79" s="1073"/>
      <c r="AJ79" s="1073"/>
      <c r="AK79" s="1073" t="s">
        <v>586</v>
      </c>
      <c r="AL79" s="1073"/>
      <c r="AM79" s="1073"/>
      <c r="AN79" s="1073"/>
      <c r="AO79" s="1073"/>
      <c r="AP79" s="1073" t="s">
        <v>586</v>
      </c>
      <c r="AQ79" s="1073"/>
      <c r="AR79" s="1073"/>
      <c r="AS79" s="1073"/>
      <c r="AT79" s="1073"/>
      <c r="AU79" s="1073" t="s">
        <v>586</v>
      </c>
      <c r="AV79" s="1073"/>
      <c r="AW79" s="1073"/>
      <c r="AX79" s="1073"/>
      <c r="AY79" s="1073"/>
      <c r="AZ79" s="1074"/>
      <c r="BA79" s="1074"/>
      <c r="BB79" s="1074"/>
      <c r="BC79" s="1074"/>
      <c r="BD79" s="1075"/>
      <c r="BE79" s="264"/>
      <c r="BF79" s="264"/>
      <c r="BG79" s="264"/>
      <c r="BH79" s="264"/>
      <c r="BI79" s="264"/>
      <c r="BJ79" s="267"/>
      <c r="BK79" s="267"/>
      <c r="BL79" s="267"/>
      <c r="BM79" s="267"/>
      <c r="BN79" s="267"/>
      <c r="BO79" s="264"/>
      <c r="BP79" s="264"/>
      <c r="BQ79" s="261">
        <v>73</v>
      </c>
      <c r="BR79" s="266"/>
      <c r="BS79" s="1055"/>
      <c r="BT79" s="1056"/>
      <c r="BU79" s="1056"/>
      <c r="BV79" s="1056"/>
      <c r="BW79" s="1056"/>
      <c r="BX79" s="1056"/>
      <c r="BY79" s="1056"/>
      <c r="BZ79" s="1056"/>
      <c r="CA79" s="1056"/>
      <c r="CB79" s="1056"/>
      <c r="CC79" s="1056"/>
      <c r="CD79" s="1056"/>
      <c r="CE79" s="1056"/>
      <c r="CF79" s="1056"/>
      <c r="CG79" s="1057"/>
      <c r="CH79" s="1058"/>
      <c r="CI79" s="1059"/>
      <c r="CJ79" s="1059"/>
      <c r="CK79" s="1059"/>
      <c r="CL79" s="1060"/>
      <c r="CM79" s="1058"/>
      <c r="CN79" s="1059"/>
      <c r="CO79" s="1059"/>
      <c r="CP79" s="1059"/>
      <c r="CQ79" s="1060"/>
      <c r="CR79" s="1058"/>
      <c r="CS79" s="1059"/>
      <c r="CT79" s="1059"/>
      <c r="CU79" s="1059"/>
      <c r="CV79" s="1060"/>
      <c r="CW79" s="1058"/>
      <c r="CX79" s="1059"/>
      <c r="CY79" s="1059"/>
      <c r="CZ79" s="1059"/>
      <c r="DA79" s="1060"/>
      <c r="DB79" s="1058"/>
      <c r="DC79" s="1059"/>
      <c r="DD79" s="1059"/>
      <c r="DE79" s="1059"/>
      <c r="DF79" s="1060"/>
      <c r="DG79" s="1058"/>
      <c r="DH79" s="1059"/>
      <c r="DI79" s="1059"/>
      <c r="DJ79" s="1059"/>
      <c r="DK79" s="1060"/>
      <c r="DL79" s="1058"/>
      <c r="DM79" s="1059"/>
      <c r="DN79" s="1059"/>
      <c r="DO79" s="1059"/>
      <c r="DP79" s="1060"/>
      <c r="DQ79" s="1058"/>
      <c r="DR79" s="1059"/>
      <c r="DS79" s="1059"/>
      <c r="DT79" s="1059"/>
      <c r="DU79" s="1060"/>
      <c r="DV79" s="1043"/>
      <c r="DW79" s="1044"/>
      <c r="DX79" s="1044"/>
      <c r="DY79" s="1044"/>
      <c r="DZ79" s="1045"/>
      <c r="EA79" s="245"/>
    </row>
    <row r="80" spans="1:131" s="246" customFormat="1" ht="26.25" customHeight="1" x14ac:dyDescent="0.15">
      <c r="A80" s="260">
        <v>13</v>
      </c>
      <c r="B80" s="1076" t="s">
        <v>598</v>
      </c>
      <c r="C80" s="1077"/>
      <c r="D80" s="1077"/>
      <c r="E80" s="1077"/>
      <c r="F80" s="1077"/>
      <c r="G80" s="1077"/>
      <c r="H80" s="1077"/>
      <c r="I80" s="1077"/>
      <c r="J80" s="1077"/>
      <c r="K80" s="1077"/>
      <c r="L80" s="1077"/>
      <c r="M80" s="1077"/>
      <c r="N80" s="1077"/>
      <c r="O80" s="1077"/>
      <c r="P80" s="1078"/>
      <c r="Q80" s="1079">
        <v>8</v>
      </c>
      <c r="R80" s="1073"/>
      <c r="S80" s="1073"/>
      <c r="T80" s="1073"/>
      <c r="U80" s="1073"/>
      <c r="V80" s="1073">
        <v>7</v>
      </c>
      <c r="W80" s="1073"/>
      <c r="X80" s="1073"/>
      <c r="Y80" s="1073"/>
      <c r="Z80" s="1073"/>
      <c r="AA80" s="1073">
        <v>1</v>
      </c>
      <c r="AB80" s="1073"/>
      <c r="AC80" s="1073"/>
      <c r="AD80" s="1073"/>
      <c r="AE80" s="1073"/>
      <c r="AF80" s="1073">
        <v>1</v>
      </c>
      <c r="AG80" s="1073"/>
      <c r="AH80" s="1073"/>
      <c r="AI80" s="1073"/>
      <c r="AJ80" s="1073"/>
      <c r="AK80" s="1073" t="s">
        <v>599</v>
      </c>
      <c r="AL80" s="1073"/>
      <c r="AM80" s="1073"/>
      <c r="AN80" s="1073"/>
      <c r="AO80" s="1073"/>
      <c r="AP80" s="1073" t="s">
        <v>586</v>
      </c>
      <c r="AQ80" s="1073"/>
      <c r="AR80" s="1073"/>
      <c r="AS80" s="1073"/>
      <c r="AT80" s="1073"/>
      <c r="AU80" s="1073" t="s">
        <v>586</v>
      </c>
      <c r="AV80" s="1073"/>
      <c r="AW80" s="1073"/>
      <c r="AX80" s="1073"/>
      <c r="AY80" s="1073"/>
      <c r="AZ80" s="1074"/>
      <c r="BA80" s="1074"/>
      <c r="BB80" s="1074"/>
      <c r="BC80" s="1074"/>
      <c r="BD80" s="1075"/>
      <c r="BE80" s="264"/>
      <c r="BF80" s="264"/>
      <c r="BG80" s="264"/>
      <c r="BH80" s="264"/>
      <c r="BI80" s="264"/>
      <c r="BJ80" s="264"/>
      <c r="BK80" s="264"/>
      <c r="BL80" s="264"/>
      <c r="BM80" s="264"/>
      <c r="BN80" s="264"/>
      <c r="BO80" s="264"/>
      <c r="BP80" s="264"/>
      <c r="BQ80" s="261">
        <v>74</v>
      </c>
      <c r="BR80" s="266"/>
      <c r="BS80" s="1055"/>
      <c r="BT80" s="1056"/>
      <c r="BU80" s="1056"/>
      <c r="BV80" s="1056"/>
      <c r="BW80" s="1056"/>
      <c r="BX80" s="1056"/>
      <c r="BY80" s="1056"/>
      <c r="BZ80" s="1056"/>
      <c r="CA80" s="1056"/>
      <c r="CB80" s="1056"/>
      <c r="CC80" s="1056"/>
      <c r="CD80" s="1056"/>
      <c r="CE80" s="1056"/>
      <c r="CF80" s="1056"/>
      <c r="CG80" s="1057"/>
      <c r="CH80" s="1058"/>
      <c r="CI80" s="1059"/>
      <c r="CJ80" s="1059"/>
      <c r="CK80" s="1059"/>
      <c r="CL80" s="1060"/>
      <c r="CM80" s="1058"/>
      <c r="CN80" s="1059"/>
      <c r="CO80" s="1059"/>
      <c r="CP80" s="1059"/>
      <c r="CQ80" s="1060"/>
      <c r="CR80" s="1058"/>
      <c r="CS80" s="1059"/>
      <c r="CT80" s="1059"/>
      <c r="CU80" s="1059"/>
      <c r="CV80" s="1060"/>
      <c r="CW80" s="1058"/>
      <c r="CX80" s="1059"/>
      <c r="CY80" s="1059"/>
      <c r="CZ80" s="1059"/>
      <c r="DA80" s="1060"/>
      <c r="DB80" s="1058"/>
      <c r="DC80" s="1059"/>
      <c r="DD80" s="1059"/>
      <c r="DE80" s="1059"/>
      <c r="DF80" s="1060"/>
      <c r="DG80" s="1058"/>
      <c r="DH80" s="1059"/>
      <c r="DI80" s="1059"/>
      <c r="DJ80" s="1059"/>
      <c r="DK80" s="1060"/>
      <c r="DL80" s="1058"/>
      <c r="DM80" s="1059"/>
      <c r="DN80" s="1059"/>
      <c r="DO80" s="1059"/>
      <c r="DP80" s="1060"/>
      <c r="DQ80" s="1058"/>
      <c r="DR80" s="1059"/>
      <c r="DS80" s="1059"/>
      <c r="DT80" s="1059"/>
      <c r="DU80" s="1060"/>
      <c r="DV80" s="1043"/>
      <c r="DW80" s="1044"/>
      <c r="DX80" s="1044"/>
      <c r="DY80" s="1044"/>
      <c r="DZ80" s="1045"/>
      <c r="EA80" s="245"/>
    </row>
    <row r="81" spans="1:131" s="246" customFormat="1" ht="26.25" customHeight="1" x14ac:dyDescent="0.15">
      <c r="A81" s="260">
        <v>14</v>
      </c>
      <c r="B81" s="1076" t="s">
        <v>600</v>
      </c>
      <c r="C81" s="1077"/>
      <c r="D81" s="1077"/>
      <c r="E81" s="1077"/>
      <c r="F81" s="1077"/>
      <c r="G81" s="1077"/>
      <c r="H81" s="1077"/>
      <c r="I81" s="1077"/>
      <c r="J81" s="1077"/>
      <c r="K81" s="1077"/>
      <c r="L81" s="1077"/>
      <c r="M81" s="1077"/>
      <c r="N81" s="1077"/>
      <c r="O81" s="1077"/>
      <c r="P81" s="1078"/>
      <c r="Q81" s="1079">
        <v>6335</v>
      </c>
      <c r="R81" s="1073"/>
      <c r="S81" s="1073"/>
      <c r="T81" s="1073"/>
      <c r="U81" s="1073"/>
      <c r="V81" s="1073">
        <v>4962</v>
      </c>
      <c r="W81" s="1073"/>
      <c r="X81" s="1073"/>
      <c r="Y81" s="1073"/>
      <c r="Z81" s="1073"/>
      <c r="AA81" s="1073">
        <v>1373</v>
      </c>
      <c r="AB81" s="1073"/>
      <c r="AC81" s="1073"/>
      <c r="AD81" s="1073"/>
      <c r="AE81" s="1073"/>
      <c r="AF81" s="1073">
        <v>1373</v>
      </c>
      <c r="AG81" s="1073"/>
      <c r="AH81" s="1073"/>
      <c r="AI81" s="1073"/>
      <c r="AJ81" s="1073"/>
      <c r="AK81" s="1073" t="s">
        <v>601</v>
      </c>
      <c r="AL81" s="1073"/>
      <c r="AM81" s="1073"/>
      <c r="AN81" s="1073"/>
      <c r="AO81" s="1073"/>
      <c r="AP81" s="1073" t="s">
        <v>586</v>
      </c>
      <c r="AQ81" s="1073"/>
      <c r="AR81" s="1073"/>
      <c r="AS81" s="1073"/>
      <c r="AT81" s="1073"/>
      <c r="AU81" s="1073" t="s">
        <v>586</v>
      </c>
      <c r="AV81" s="1073"/>
      <c r="AW81" s="1073"/>
      <c r="AX81" s="1073"/>
      <c r="AY81" s="1073"/>
      <c r="AZ81" s="1074"/>
      <c r="BA81" s="1074"/>
      <c r="BB81" s="1074"/>
      <c r="BC81" s="1074"/>
      <c r="BD81" s="1075"/>
      <c r="BE81" s="264"/>
      <c r="BF81" s="264"/>
      <c r="BG81" s="264"/>
      <c r="BH81" s="264"/>
      <c r="BI81" s="264"/>
      <c r="BJ81" s="264"/>
      <c r="BK81" s="264"/>
      <c r="BL81" s="264"/>
      <c r="BM81" s="264"/>
      <c r="BN81" s="264"/>
      <c r="BO81" s="264"/>
      <c r="BP81" s="264"/>
      <c r="BQ81" s="261">
        <v>75</v>
      </c>
      <c r="BR81" s="266"/>
      <c r="BS81" s="1055"/>
      <c r="BT81" s="1056"/>
      <c r="BU81" s="1056"/>
      <c r="BV81" s="1056"/>
      <c r="BW81" s="1056"/>
      <c r="BX81" s="1056"/>
      <c r="BY81" s="1056"/>
      <c r="BZ81" s="1056"/>
      <c r="CA81" s="1056"/>
      <c r="CB81" s="1056"/>
      <c r="CC81" s="1056"/>
      <c r="CD81" s="1056"/>
      <c r="CE81" s="1056"/>
      <c r="CF81" s="1056"/>
      <c r="CG81" s="1057"/>
      <c r="CH81" s="1058"/>
      <c r="CI81" s="1059"/>
      <c r="CJ81" s="1059"/>
      <c r="CK81" s="1059"/>
      <c r="CL81" s="1060"/>
      <c r="CM81" s="1058"/>
      <c r="CN81" s="1059"/>
      <c r="CO81" s="1059"/>
      <c r="CP81" s="1059"/>
      <c r="CQ81" s="1060"/>
      <c r="CR81" s="1058"/>
      <c r="CS81" s="1059"/>
      <c r="CT81" s="1059"/>
      <c r="CU81" s="1059"/>
      <c r="CV81" s="1060"/>
      <c r="CW81" s="1058"/>
      <c r="CX81" s="1059"/>
      <c r="CY81" s="1059"/>
      <c r="CZ81" s="1059"/>
      <c r="DA81" s="1060"/>
      <c r="DB81" s="1058"/>
      <c r="DC81" s="1059"/>
      <c r="DD81" s="1059"/>
      <c r="DE81" s="1059"/>
      <c r="DF81" s="1060"/>
      <c r="DG81" s="1058"/>
      <c r="DH81" s="1059"/>
      <c r="DI81" s="1059"/>
      <c r="DJ81" s="1059"/>
      <c r="DK81" s="1060"/>
      <c r="DL81" s="1058"/>
      <c r="DM81" s="1059"/>
      <c r="DN81" s="1059"/>
      <c r="DO81" s="1059"/>
      <c r="DP81" s="1060"/>
      <c r="DQ81" s="1058"/>
      <c r="DR81" s="1059"/>
      <c r="DS81" s="1059"/>
      <c r="DT81" s="1059"/>
      <c r="DU81" s="1060"/>
      <c r="DV81" s="1043"/>
      <c r="DW81" s="1044"/>
      <c r="DX81" s="1044"/>
      <c r="DY81" s="1044"/>
      <c r="DZ81" s="1045"/>
      <c r="EA81" s="245"/>
    </row>
    <row r="82" spans="1:131" s="246" customFormat="1" ht="26.25" customHeight="1" x14ac:dyDescent="0.15">
      <c r="A82" s="260">
        <v>15</v>
      </c>
      <c r="B82" s="1076" t="s">
        <v>602</v>
      </c>
      <c r="C82" s="1077"/>
      <c r="D82" s="1077"/>
      <c r="E82" s="1077"/>
      <c r="F82" s="1077"/>
      <c r="G82" s="1077"/>
      <c r="H82" s="1077"/>
      <c r="I82" s="1077"/>
      <c r="J82" s="1077"/>
      <c r="K82" s="1077"/>
      <c r="L82" s="1077"/>
      <c r="M82" s="1077"/>
      <c r="N82" s="1077"/>
      <c r="O82" s="1077"/>
      <c r="P82" s="1078"/>
      <c r="Q82" s="1079">
        <v>266</v>
      </c>
      <c r="R82" s="1073"/>
      <c r="S82" s="1073"/>
      <c r="T82" s="1073"/>
      <c r="U82" s="1073"/>
      <c r="V82" s="1073">
        <v>257</v>
      </c>
      <c r="W82" s="1073"/>
      <c r="X82" s="1073"/>
      <c r="Y82" s="1073"/>
      <c r="Z82" s="1073"/>
      <c r="AA82" s="1073">
        <v>9</v>
      </c>
      <c r="AB82" s="1073"/>
      <c r="AC82" s="1073"/>
      <c r="AD82" s="1073"/>
      <c r="AE82" s="1073"/>
      <c r="AF82" s="1073">
        <v>9</v>
      </c>
      <c r="AG82" s="1073"/>
      <c r="AH82" s="1073"/>
      <c r="AI82" s="1073"/>
      <c r="AJ82" s="1073"/>
      <c r="AK82" s="1073">
        <v>0</v>
      </c>
      <c r="AL82" s="1073"/>
      <c r="AM82" s="1073"/>
      <c r="AN82" s="1073"/>
      <c r="AO82" s="1073"/>
      <c r="AP82" s="1073">
        <v>953</v>
      </c>
      <c r="AQ82" s="1073"/>
      <c r="AR82" s="1073"/>
      <c r="AS82" s="1073"/>
      <c r="AT82" s="1073"/>
      <c r="AU82" s="1073">
        <v>36</v>
      </c>
      <c r="AV82" s="1073"/>
      <c r="AW82" s="1073"/>
      <c r="AX82" s="1073"/>
      <c r="AY82" s="1073"/>
      <c r="AZ82" s="1074"/>
      <c r="BA82" s="1074"/>
      <c r="BB82" s="1074"/>
      <c r="BC82" s="1074"/>
      <c r="BD82" s="1075"/>
      <c r="BE82" s="264"/>
      <c r="BF82" s="264"/>
      <c r="BG82" s="264"/>
      <c r="BH82" s="264"/>
      <c r="BI82" s="264"/>
      <c r="BJ82" s="264"/>
      <c r="BK82" s="264"/>
      <c r="BL82" s="264"/>
      <c r="BM82" s="264"/>
      <c r="BN82" s="264"/>
      <c r="BO82" s="264"/>
      <c r="BP82" s="264"/>
      <c r="BQ82" s="261">
        <v>76</v>
      </c>
      <c r="BR82" s="266"/>
      <c r="BS82" s="1055"/>
      <c r="BT82" s="1056"/>
      <c r="BU82" s="1056"/>
      <c r="BV82" s="1056"/>
      <c r="BW82" s="1056"/>
      <c r="BX82" s="1056"/>
      <c r="BY82" s="1056"/>
      <c r="BZ82" s="1056"/>
      <c r="CA82" s="1056"/>
      <c r="CB82" s="1056"/>
      <c r="CC82" s="1056"/>
      <c r="CD82" s="1056"/>
      <c r="CE82" s="1056"/>
      <c r="CF82" s="1056"/>
      <c r="CG82" s="1057"/>
      <c r="CH82" s="1058"/>
      <c r="CI82" s="1059"/>
      <c r="CJ82" s="1059"/>
      <c r="CK82" s="1059"/>
      <c r="CL82" s="1060"/>
      <c r="CM82" s="1058"/>
      <c r="CN82" s="1059"/>
      <c r="CO82" s="1059"/>
      <c r="CP82" s="1059"/>
      <c r="CQ82" s="1060"/>
      <c r="CR82" s="1058"/>
      <c r="CS82" s="1059"/>
      <c r="CT82" s="1059"/>
      <c r="CU82" s="1059"/>
      <c r="CV82" s="1060"/>
      <c r="CW82" s="1058"/>
      <c r="CX82" s="1059"/>
      <c r="CY82" s="1059"/>
      <c r="CZ82" s="1059"/>
      <c r="DA82" s="1060"/>
      <c r="DB82" s="1058"/>
      <c r="DC82" s="1059"/>
      <c r="DD82" s="1059"/>
      <c r="DE82" s="1059"/>
      <c r="DF82" s="1060"/>
      <c r="DG82" s="1058"/>
      <c r="DH82" s="1059"/>
      <c r="DI82" s="1059"/>
      <c r="DJ82" s="1059"/>
      <c r="DK82" s="1060"/>
      <c r="DL82" s="1058"/>
      <c r="DM82" s="1059"/>
      <c r="DN82" s="1059"/>
      <c r="DO82" s="1059"/>
      <c r="DP82" s="1060"/>
      <c r="DQ82" s="1058"/>
      <c r="DR82" s="1059"/>
      <c r="DS82" s="1059"/>
      <c r="DT82" s="1059"/>
      <c r="DU82" s="1060"/>
      <c r="DV82" s="1043"/>
      <c r="DW82" s="1044"/>
      <c r="DX82" s="1044"/>
      <c r="DY82" s="1044"/>
      <c r="DZ82" s="1045"/>
      <c r="EA82" s="245"/>
    </row>
    <row r="83" spans="1:131" s="246" customFormat="1" ht="26.25" customHeight="1" x14ac:dyDescent="0.15">
      <c r="A83" s="260">
        <v>16</v>
      </c>
      <c r="B83" s="1076" t="s">
        <v>603</v>
      </c>
      <c r="C83" s="1077"/>
      <c r="D83" s="1077"/>
      <c r="E83" s="1077"/>
      <c r="F83" s="1077"/>
      <c r="G83" s="1077"/>
      <c r="H83" s="1077"/>
      <c r="I83" s="1077"/>
      <c r="J83" s="1077"/>
      <c r="K83" s="1077"/>
      <c r="L83" s="1077"/>
      <c r="M83" s="1077"/>
      <c r="N83" s="1077"/>
      <c r="O83" s="1077"/>
      <c r="P83" s="1078"/>
      <c r="Q83" s="1079">
        <v>3</v>
      </c>
      <c r="R83" s="1073"/>
      <c r="S83" s="1073"/>
      <c r="T83" s="1073"/>
      <c r="U83" s="1073"/>
      <c r="V83" s="1073">
        <v>2</v>
      </c>
      <c r="W83" s="1073"/>
      <c r="X83" s="1073"/>
      <c r="Y83" s="1073"/>
      <c r="Z83" s="1073"/>
      <c r="AA83" s="1073">
        <v>1</v>
      </c>
      <c r="AB83" s="1073"/>
      <c r="AC83" s="1073"/>
      <c r="AD83" s="1073"/>
      <c r="AE83" s="1073"/>
      <c r="AF83" s="1073">
        <v>1</v>
      </c>
      <c r="AG83" s="1073"/>
      <c r="AH83" s="1073"/>
      <c r="AI83" s="1073"/>
      <c r="AJ83" s="1073"/>
      <c r="AK83" s="1073" t="s">
        <v>586</v>
      </c>
      <c r="AL83" s="1073"/>
      <c r="AM83" s="1073"/>
      <c r="AN83" s="1073"/>
      <c r="AO83" s="1073"/>
      <c r="AP83" s="1073" t="s">
        <v>586</v>
      </c>
      <c r="AQ83" s="1073"/>
      <c r="AR83" s="1073"/>
      <c r="AS83" s="1073"/>
      <c r="AT83" s="1073"/>
      <c r="AU83" s="1073" t="s">
        <v>586</v>
      </c>
      <c r="AV83" s="1073"/>
      <c r="AW83" s="1073"/>
      <c r="AX83" s="1073"/>
      <c r="AY83" s="1073"/>
      <c r="AZ83" s="1074"/>
      <c r="BA83" s="1074"/>
      <c r="BB83" s="1074"/>
      <c r="BC83" s="1074"/>
      <c r="BD83" s="1075"/>
      <c r="BE83" s="264"/>
      <c r="BF83" s="264"/>
      <c r="BG83" s="264"/>
      <c r="BH83" s="264"/>
      <c r="BI83" s="264"/>
      <c r="BJ83" s="264"/>
      <c r="BK83" s="264"/>
      <c r="BL83" s="264"/>
      <c r="BM83" s="264"/>
      <c r="BN83" s="264"/>
      <c r="BO83" s="264"/>
      <c r="BP83" s="264"/>
      <c r="BQ83" s="261">
        <v>77</v>
      </c>
      <c r="BR83" s="266"/>
      <c r="BS83" s="1055"/>
      <c r="BT83" s="1056"/>
      <c r="BU83" s="1056"/>
      <c r="BV83" s="1056"/>
      <c r="BW83" s="1056"/>
      <c r="BX83" s="1056"/>
      <c r="BY83" s="1056"/>
      <c r="BZ83" s="1056"/>
      <c r="CA83" s="1056"/>
      <c r="CB83" s="1056"/>
      <c r="CC83" s="1056"/>
      <c r="CD83" s="1056"/>
      <c r="CE83" s="1056"/>
      <c r="CF83" s="1056"/>
      <c r="CG83" s="1057"/>
      <c r="CH83" s="1058"/>
      <c r="CI83" s="1059"/>
      <c r="CJ83" s="1059"/>
      <c r="CK83" s="1059"/>
      <c r="CL83" s="1060"/>
      <c r="CM83" s="1058"/>
      <c r="CN83" s="1059"/>
      <c r="CO83" s="1059"/>
      <c r="CP83" s="1059"/>
      <c r="CQ83" s="1060"/>
      <c r="CR83" s="1058"/>
      <c r="CS83" s="1059"/>
      <c r="CT83" s="1059"/>
      <c r="CU83" s="1059"/>
      <c r="CV83" s="1060"/>
      <c r="CW83" s="1058"/>
      <c r="CX83" s="1059"/>
      <c r="CY83" s="1059"/>
      <c r="CZ83" s="1059"/>
      <c r="DA83" s="1060"/>
      <c r="DB83" s="1058"/>
      <c r="DC83" s="1059"/>
      <c r="DD83" s="1059"/>
      <c r="DE83" s="1059"/>
      <c r="DF83" s="1060"/>
      <c r="DG83" s="1058"/>
      <c r="DH83" s="1059"/>
      <c r="DI83" s="1059"/>
      <c r="DJ83" s="1059"/>
      <c r="DK83" s="1060"/>
      <c r="DL83" s="1058"/>
      <c r="DM83" s="1059"/>
      <c r="DN83" s="1059"/>
      <c r="DO83" s="1059"/>
      <c r="DP83" s="1060"/>
      <c r="DQ83" s="1058"/>
      <c r="DR83" s="1059"/>
      <c r="DS83" s="1059"/>
      <c r="DT83" s="1059"/>
      <c r="DU83" s="1060"/>
      <c r="DV83" s="1043"/>
      <c r="DW83" s="1044"/>
      <c r="DX83" s="1044"/>
      <c r="DY83" s="1044"/>
      <c r="DZ83" s="1045"/>
      <c r="EA83" s="245"/>
    </row>
    <row r="84" spans="1:131" s="246" customFormat="1" ht="26.25" customHeight="1" x14ac:dyDescent="0.15">
      <c r="A84" s="260">
        <v>17</v>
      </c>
      <c r="B84" s="1076"/>
      <c r="C84" s="1077"/>
      <c r="D84" s="1077"/>
      <c r="E84" s="1077"/>
      <c r="F84" s="1077"/>
      <c r="G84" s="1077"/>
      <c r="H84" s="1077"/>
      <c r="I84" s="1077"/>
      <c r="J84" s="1077"/>
      <c r="K84" s="1077"/>
      <c r="L84" s="1077"/>
      <c r="M84" s="1077"/>
      <c r="N84" s="1077"/>
      <c r="O84" s="1077"/>
      <c r="P84" s="1078"/>
      <c r="Q84" s="1079"/>
      <c r="R84" s="1073"/>
      <c r="S84" s="1073"/>
      <c r="T84" s="1073"/>
      <c r="U84" s="1073"/>
      <c r="V84" s="1073"/>
      <c r="W84" s="1073"/>
      <c r="X84" s="1073"/>
      <c r="Y84" s="1073"/>
      <c r="Z84" s="1073"/>
      <c r="AA84" s="1073"/>
      <c r="AB84" s="1073"/>
      <c r="AC84" s="1073"/>
      <c r="AD84" s="1073"/>
      <c r="AE84" s="1073"/>
      <c r="AF84" s="1073"/>
      <c r="AG84" s="1073"/>
      <c r="AH84" s="1073"/>
      <c r="AI84" s="1073"/>
      <c r="AJ84" s="1073"/>
      <c r="AK84" s="1073"/>
      <c r="AL84" s="1073"/>
      <c r="AM84" s="1073"/>
      <c r="AN84" s="1073"/>
      <c r="AO84" s="1073"/>
      <c r="AP84" s="1073"/>
      <c r="AQ84" s="1073"/>
      <c r="AR84" s="1073"/>
      <c r="AS84" s="1073"/>
      <c r="AT84" s="1073"/>
      <c r="AU84" s="1073"/>
      <c r="AV84" s="1073"/>
      <c r="AW84" s="1073"/>
      <c r="AX84" s="1073"/>
      <c r="AY84" s="1073"/>
      <c r="AZ84" s="1074"/>
      <c r="BA84" s="1074"/>
      <c r="BB84" s="1074"/>
      <c r="BC84" s="1074"/>
      <c r="BD84" s="1075"/>
      <c r="BE84" s="264"/>
      <c r="BF84" s="264"/>
      <c r="BG84" s="264"/>
      <c r="BH84" s="264"/>
      <c r="BI84" s="264"/>
      <c r="BJ84" s="264"/>
      <c r="BK84" s="264"/>
      <c r="BL84" s="264"/>
      <c r="BM84" s="264"/>
      <c r="BN84" s="264"/>
      <c r="BO84" s="264"/>
      <c r="BP84" s="264"/>
      <c r="BQ84" s="261">
        <v>78</v>
      </c>
      <c r="BR84" s="266"/>
      <c r="BS84" s="1055"/>
      <c r="BT84" s="1056"/>
      <c r="BU84" s="1056"/>
      <c r="BV84" s="1056"/>
      <c r="BW84" s="1056"/>
      <c r="BX84" s="1056"/>
      <c r="BY84" s="1056"/>
      <c r="BZ84" s="1056"/>
      <c r="CA84" s="1056"/>
      <c r="CB84" s="1056"/>
      <c r="CC84" s="1056"/>
      <c r="CD84" s="1056"/>
      <c r="CE84" s="1056"/>
      <c r="CF84" s="1056"/>
      <c r="CG84" s="1057"/>
      <c r="CH84" s="1058"/>
      <c r="CI84" s="1059"/>
      <c r="CJ84" s="1059"/>
      <c r="CK84" s="1059"/>
      <c r="CL84" s="1060"/>
      <c r="CM84" s="1058"/>
      <c r="CN84" s="1059"/>
      <c r="CO84" s="1059"/>
      <c r="CP84" s="1059"/>
      <c r="CQ84" s="1060"/>
      <c r="CR84" s="1058"/>
      <c r="CS84" s="1059"/>
      <c r="CT84" s="1059"/>
      <c r="CU84" s="1059"/>
      <c r="CV84" s="1060"/>
      <c r="CW84" s="1058"/>
      <c r="CX84" s="1059"/>
      <c r="CY84" s="1059"/>
      <c r="CZ84" s="1059"/>
      <c r="DA84" s="1060"/>
      <c r="DB84" s="1058"/>
      <c r="DC84" s="1059"/>
      <c r="DD84" s="1059"/>
      <c r="DE84" s="1059"/>
      <c r="DF84" s="1060"/>
      <c r="DG84" s="1058"/>
      <c r="DH84" s="1059"/>
      <c r="DI84" s="1059"/>
      <c r="DJ84" s="1059"/>
      <c r="DK84" s="1060"/>
      <c r="DL84" s="1058"/>
      <c r="DM84" s="1059"/>
      <c r="DN84" s="1059"/>
      <c r="DO84" s="1059"/>
      <c r="DP84" s="1060"/>
      <c r="DQ84" s="1058"/>
      <c r="DR84" s="1059"/>
      <c r="DS84" s="1059"/>
      <c r="DT84" s="1059"/>
      <c r="DU84" s="1060"/>
      <c r="DV84" s="1043"/>
      <c r="DW84" s="1044"/>
      <c r="DX84" s="1044"/>
      <c r="DY84" s="1044"/>
      <c r="DZ84" s="1045"/>
      <c r="EA84" s="245"/>
    </row>
    <row r="85" spans="1:131" s="246" customFormat="1" ht="26.25" customHeight="1" x14ac:dyDescent="0.15">
      <c r="A85" s="260">
        <v>18</v>
      </c>
      <c r="B85" s="1076"/>
      <c r="C85" s="1077"/>
      <c r="D85" s="1077"/>
      <c r="E85" s="1077"/>
      <c r="F85" s="1077"/>
      <c r="G85" s="1077"/>
      <c r="H85" s="1077"/>
      <c r="I85" s="1077"/>
      <c r="J85" s="1077"/>
      <c r="K85" s="1077"/>
      <c r="L85" s="1077"/>
      <c r="M85" s="1077"/>
      <c r="N85" s="1077"/>
      <c r="O85" s="1077"/>
      <c r="P85" s="1078"/>
      <c r="Q85" s="1079"/>
      <c r="R85" s="1073"/>
      <c r="S85" s="1073"/>
      <c r="T85" s="1073"/>
      <c r="U85" s="1073"/>
      <c r="V85" s="1073"/>
      <c r="W85" s="1073"/>
      <c r="X85" s="1073"/>
      <c r="Y85" s="1073"/>
      <c r="Z85" s="1073"/>
      <c r="AA85" s="1073"/>
      <c r="AB85" s="1073"/>
      <c r="AC85" s="1073"/>
      <c r="AD85" s="1073"/>
      <c r="AE85" s="1073"/>
      <c r="AF85" s="1073"/>
      <c r="AG85" s="1073"/>
      <c r="AH85" s="1073"/>
      <c r="AI85" s="1073"/>
      <c r="AJ85" s="1073"/>
      <c r="AK85" s="1073"/>
      <c r="AL85" s="1073"/>
      <c r="AM85" s="1073"/>
      <c r="AN85" s="1073"/>
      <c r="AO85" s="1073"/>
      <c r="AP85" s="1073"/>
      <c r="AQ85" s="1073"/>
      <c r="AR85" s="1073"/>
      <c r="AS85" s="1073"/>
      <c r="AT85" s="1073"/>
      <c r="AU85" s="1073"/>
      <c r="AV85" s="1073"/>
      <c r="AW85" s="1073"/>
      <c r="AX85" s="1073"/>
      <c r="AY85" s="1073"/>
      <c r="AZ85" s="1074"/>
      <c r="BA85" s="1074"/>
      <c r="BB85" s="1074"/>
      <c r="BC85" s="1074"/>
      <c r="BD85" s="1075"/>
      <c r="BE85" s="264"/>
      <c r="BF85" s="264"/>
      <c r="BG85" s="264"/>
      <c r="BH85" s="264"/>
      <c r="BI85" s="264"/>
      <c r="BJ85" s="264"/>
      <c r="BK85" s="264"/>
      <c r="BL85" s="264"/>
      <c r="BM85" s="264"/>
      <c r="BN85" s="264"/>
      <c r="BO85" s="264"/>
      <c r="BP85" s="264"/>
      <c r="BQ85" s="261">
        <v>79</v>
      </c>
      <c r="BR85" s="266"/>
      <c r="BS85" s="1055"/>
      <c r="BT85" s="1056"/>
      <c r="BU85" s="1056"/>
      <c r="BV85" s="1056"/>
      <c r="BW85" s="1056"/>
      <c r="BX85" s="1056"/>
      <c r="BY85" s="1056"/>
      <c r="BZ85" s="1056"/>
      <c r="CA85" s="1056"/>
      <c r="CB85" s="1056"/>
      <c r="CC85" s="1056"/>
      <c r="CD85" s="1056"/>
      <c r="CE85" s="1056"/>
      <c r="CF85" s="1056"/>
      <c r="CG85" s="1057"/>
      <c r="CH85" s="1058"/>
      <c r="CI85" s="1059"/>
      <c r="CJ85" s="1059"/>
      <c r="CK85" s="1059"/>
      <c r="CL85" s="1060"/>
      <c r="CM85" s="1058"/>
      <c r="CN85" s="1059"/>
      <c r="CO85" s="1059"/>
      <c r="CP85" s="1059"/>
      <c r="CQ85" s="1060"/>
      <c r="CR85" s="1058"/>
      <c r="CS85" s="1059"/>
      <c r="CT85" s="1059"/>
      <c r="CU85" s="1059"/>
      <c r="CV85" s="1060"/>
      <c r="CW85" s="1058"/>
      <c r="CX85" s="1059"/>
      <c r="CY85" s="1059"/>
      <c r="CZ85" s="1059"/>
      <c r="DA85" s="1060"/>
      <c r="DB85" s="1058"/>
      <c r="DC85" s="1059"/>
      <c r="DD85" s="1059"/>
      <c r="DE85" s="1059"/>
      <c r="DF85" s="1060"/>
      <c r="DG85" s="1058"/>
      <c r="DH85" s="1059"/>
      <c r="DI85" s="1059"/>
      <c r="DJ85" s="1059"/>
      <c r="DK85" s="1060"/>
      <c r="DL85" s="1058"/>
      <c r="DM85" s="1059"/>
      <c r="DN85" s="1059"/>
      <c r="DO85" s="1059"/>
      <c r="DP85" s="1060"/>
      <c r="DQ85" s="1058"/>
      <c r="DR85" s="1059"/>
      <c r="DS85" s="1059"/>
      <c r="DT85" s="1059"/>
      <c r="DU85" s="1060"/>
      <c r="DV85" s="1043"/>
      <c r="DW85" s="1044"/>
      <c r="DX85" s="1044"/>
      <c r="DY85" s="1044"/>
      <c r="DZ85" s="1045"/>
      <c r="EA85" s="245"/>
    </row>
    <row r="86" spans="1:131" s="246" customFormat="1" ht="26.25" customHeight="1" x14ac:dyDescent="0.15">
      <c r="A86" s="260">
        <v>19</v>
      </c>
      <c r="B86" s="1076"/>
      <c r="C86" s="1077"/>
      <c r="D86" s="1077"/>
      <c r="E86" s="1077"/>
      <c r="F86" s="1077"/>
      <c r="G86" s="1077"/>
      <c r="H86" s="1077"/>
      <c r="I86" s="1077"/>
      <c r="J86" s="1077"/>
      <c r="K86" s="1077"/>
      <c r="L86" s="1077"/>
      <c r="M86" s="1077"/>
      <c r="N86" s="1077"/>
      <c r="O86" s="1077"/>
      <c r="P86" s="1078"/>
      <c r="Q86" s="1079"/>
      <c r="R86" s="1073"/>
      <c r="S86" s="1073"/>
      <c r="T86" s="1073"/>
      <c r="U86" s="1073"/>
      <c r="V86" s="1073"/>
      <c r="W86" s="1073"/>
      <c r="X86" s="1073"/>
      <c r="Y86" s="1073"/>
      <c r="Z86" s="1073"/>
      <c r="AA86" s="1073"/>
      <c r="AB86" s="1073"/>
      <c r="AC86" s="1073"/>
      <c r="AD86" s="1073"/>
      <c r="AE86" s="1073"/>
      <c r="AF86" s="1073"/>
      <c r="AG86" s="1073"/>
      <c r="AH86" s="1073"/>
      <c r="AI86" s="1073"/>
      <c r="AJ86" s="1073"/>
      <c r="AK86" s="1073"/>
      <c r="AL86" s="1073"/>
      <c r="AM86" s="1073"/>
      <c r="AN86" s="1073"/>
      <c r="AO86" s="1073"/>
      <c r="AP86" s="1073"/>
      <c r="AQ86" s="1073"/>
      <c r="AR86" s="1073"/>
      <c r="AS86" s="1073"/>
      <c r="AT86" s="1073"/>
      <c r="AU86" s="1073"/>
      <c r="AV86" s="1073"/>
      <c r="AW86" s="1073"/>
      <c r="AX86" s="1073"/>
      <c r="AY86" s="1073"/>
      <c r="AZ86" s="1074"/>
      <c r="BA86" s="1074"/>
      <c r="BB86" s="1074"/>
      <c r="BC86" s="1074"/>
      <c r="BD86" s="1075"/>
      <c r="BE86" s="264"/>
      <c r="BF86" s="264"/>
      <c r="BG86" s="264"/>
      <c r="BH86" s="264"/>
      <c r="BI86" s="264"/>
      <c r="BJ86" s="264"/>
      <c r="BK86" s="264"/>
      <c r="BL86" s="264"/>
      <c r="BM86" s="264"/>
      <c r="BN86" s="264"/>
      <c r="BO86" s="264"/>
      <c r="BP86" s="264"/>
      <c r="BQ86" s="261">
        <v>80</v>
      </c>
      <c r="BR86" s="266"/>
      <c r="BS86" s="1055"/>
      <c r="BT86" s="1056"/>
      <c r="BU86" s="1056"/>
      <c r="BV86" s="1056"/>
      <c r="BW86" s="1056"/>
      <c r="BX86" s="1056"/>
      <c r="BY86" s="1056"/>
      <c r="BZ86" s="1056"/>
      <c r="CA86" s="1056"/>
      <c r="CB86" s="1056"/>
      <c r="CC86" s="1056"/>
      <c r="CD86" s="1056"/>
      <c r="CE86" s="1056"/>
      <c r="CF86" s="1056"/>
      <c r="CG86" s="1057"/>
      <c r="CH86" s="1058"/>
      <c r="CI86" s="1059"/>
      <c r="CJ86" s="1059"/>
      <c r="CK86" s="1059"/>
      <c r="CL86" s="1060"/>
      <c r="CM86" s="1058"/>
      <c r="CN86" s="1059"/>
      <c r="CO86" s="1059"/>
      <c r="CP86" s="1059"/>
      <c r="CQ86" s="1060"/>
      <c r="CR86" s="1058"/>
      <c r="CS86" s="1059"/>
      <c r="CT86" s="1059"/>
      <c r="CU86" s="1059"/>
      <c r="CV86" s="1060"/>
      <c r="CW86" s="1058"/>
      <c r="CX86" s="1059"/>
      <c r="CY86" s="1059"/>
      <c r="CZ86" s="1059"/>
      <c r="DA86" s="1060"/>
      <c r="DB86" s="1058"/>
      <c r="DC86" s="1059"/>
      <c r="DD86" s="1059"/>
      <c r="DE86" s="1059"/>
      <c r="DF86" s="1060"/>
      <c r="DG86" s="1058"/>
      <c r="DH86" s="1059"/>
      <c r="DI86" s="1059"/>
      <c r="DJ86" s="1059"/>
      <c r="DK86" s="1060"/>
      <c r="DL86" s="1058"/>
      <c r="DM86" s="1059"/>
      <c r="DN86" s="1059"/>
      <c r="DO86" s="1059"/>
      <c r="DP86" s="1060"/>
      <c r="DQ86" s="1058"/>
      <c r="DR86" s="1059"/>
      <c r="DS86" s="1059"/>
      <c r="DT86" s="1059"/>
      <c r="DU86" s="1060"/>
      <c r="DV86" s="1043"/>
      <c r="DW86" s="1044"/>
      <c r="DX86" s="1044"/>
      <c r="DY86" s="1044"/>
      <c r="DZ86" s="1045"/>
      <c r="EA86" s="245"/>
    </row>
    <row r="87" spans="1:131" s="246" customFormat="1" ht="26.25" customHeight="1" x14ac:dyDescent="0.15">
      <c r="A87" s="268">
        <v>20</v>
      </c>
      <c r="B87" s="1066"/>
      <c r="C87" s="1067"/>
      <c r="D87" s="1067"/>
      <c r="E87" s="1067"/>
      <c r="F87" s="1067"/>
      <c r="G87" s="1067"/>
      <c r="H87" s="1067"/>
      <c r="I87" s="1067"/>
      <c r="J87" s="1067"/>
      <c r="K87" s="1067"/>
      <c r="L87" s="1067"/>
      <c r="M87" s="1067"/>
      <c r="N87" s="1067"/>
      <c r="O87" s="1067"/>
      <c r="P87" s="1068"/>
      <c r="Q87" s="1069"/>
      <c r="R87" s="1070"/>
      <c r="S87" s="1070"/>
      <c r="T87" s="1070"/>
      <c r="U87" s="1070"/>
      <c r="V87" s="1070"/>
      <c r="W87" s="1070"/>
      <c r="X87" s="1070"/>
      <c r="Y87" s="1070"/>
      <c r="Z87" s="1070"/>
      <c r="AA87" s="1070"/>
      <c r="AB87" s="1070"/>
      <c r="AC87" s="1070"/>
      <c r="AD87" s="1070"/>
      <c r="AE87" s="1070"/>
      <c r="AF87" s="1070"/>
      <c r="AG87" s="1070"/>
      <c r="AH87" s="1070"/>
      <c r="AI87" s="1070"/>
      <c r="AJ87" s="1070"/>
      <c r="AK87" s="1070"/>
      <c r="AL87" s="1070"/>
      <c r="AM87" s="1070"/>
      <c r="AN87" s="1070"/>
      <c r="AO87" s="1070"/>
      <c r="AP87" s="1070"/>
      <c r="AQ87" s="1070"/>
      <c r="AR87" s="1070"/>
      <c r="AS87" s="1070"/>
      <c r="AT87" s="1070"/>
      <c r="AU87" s="1070"/>
      <c r="AV87" s="1070"/>
      <c r="AW87" s="1070"/>
      <c r="AX87" s="1070"/>
      <c r="AY87" s="1070"/>
      <c r="AZ87" s="1071"/>
      <c r="BA87" s="1071"/>
      <c r="BB87" s="1071"/>
      <c r="BC87" s="1071"/>
      <c r="BD87" s="1072"/>
      <c r="BE87" s="264"/>
      <c r="BF87" s="264"/>
      <c r="BG87" s="264"/>
      <c r="BH87" s="264"/>
      <c r="BI87" s="264"/>
      <c r="BJ87" s="264"/>
      <c r="BK87" s="264"/>
      <c r="BL87" s="264"/>
      <c r="BM87" s="264"/>
      <c r="BN87" s="264"/>
      <c r="BO87" s="264"/>
      <c r="BP87" s="264"/>
      <c r="BQ87" s="261">
        <v>81</v>
      </c>
      <c r="BR87" s="266"/>
      <c r="BS87" s="1055"/>
      <c r="BT87" s="1056"/>
      <c r="BU87" s="1056"/>
      <c r="BV87" s="1056"/>
      <c r="BW87" s="1056"/>
      <c r="BX87" s="1056"/>
      <c r="BY87" s="1056"/>
      <c r="BZ87" s="1056"/>
      <c r="CA87" s="1056"/>
      <c r="CB87" s="1056"/>
      <c r="CC87" s="1056"/>
      <c r="CD87" s="1056"/>
      <c r="CE87" s="1056"/>
      <c r="CF87" s="1056"/>
      <c r="CG87" s="1057"/>
      <c r="CH87" s="1058"/>
      <c r="CI87" s="1059"/>
      <c r="CJ87" s="1059"/>
      <c r="CK87" s="1059"/>
      <c r="CL87" s="1060"/>
      <c r="CM87" s="1058"/>
      <c r="CN87" s="1059"/>
      <c r="CO87" s="1059"/>
      <c r="CP87" s="1059"/>
      <c r="CQ87" s="1060"/>
      <c r="CR87" s="1058"/>
      <c r="CS87" s="1059"/>
      <c r="CT87" s="1059"/>
      <c r="CU87" s="1059"/>
      <c r="CV87" s="1060"/>
      <c r="CW87" s="1058"/>
      <c r="CX87" s="1059"/>
      <c r="CY87" s="1059"/>
      <c r="CZ87" s="1059"/>
      <c r="DA87" s="1060"/>
      <c r="DB87" s="1058"/>
      <c r="DC87" s="1059"/>
      <c r="DD87" s="1059"/>
      <c r="DE87" s="1059"/>
      <c r="DF87" s="1060"/>
      <c r="DG87" s="1058"/>
      <c r="DH87" s="1059"/>
      <c r="DI87" s="1059"/>
      <c r="DJ87" s="1059"/>
      <c r="DK87" s="1060"/>
      <c r="DL87" s="1058"/>
      <c r="DM87" s="1059"/>
      <c r="DN87" s="1059"/>
      <c r="DO87" s="1059"/>
      <c r="DP87" s="1060"/>
      <c r="DQ87" s="1058"/>
      <c r="DR87" s="1059"/>
      <c r="DS87" s="1059"/>
      <c r="DT87" s="1059"/>
      <c r="DU87" s="1060"/>
      <c r="DV87" s="1043"/>
      <c r="DW87" s="1044"/>
      <c r="DX87" s="1044"/>
      <c r="DY87" s="1044"/>
      <c r="DZ87" s="1045"/>
      <c r="EA87" s="245"/>
    </row>
    <row r="88" spans="1:131" s="246" customFormat="1" ht="26.25" customHeight="1" thickBot="1" x14ac:dyDescent="0.2">
      <c r="A88" s="263" t="s">
        <v>386</v>
      </c>
      <c r="B88" s="1046" t="s">
        <v>418</v>
      </c>
      <c r="C88" s="1047"/>
      <c r="D88" s="1047"/>
      <c r="E88" s="1047"/>
      <c r="F88" s="1047"/>
      <c r="G88" s="1047"/>
      <c r="H88" s="1047"/>
      <c r="I88" s="1047"/>
      <c r="J88" s="1047"/>
      <c r="K88" s="1047"/>
      <c r="L88" s="1047"/>
      <c r="M88" s="1047"/>
      <c r="N88" s="1047"/>
      <c r="O88" s="1047"/>
      <c r="P88" s="1048"/>
      <c r="Q88" s="1064"/>
      <c r="R88" s="1065"/>
      <c r="S88" s="1065"/>
      <c r="T88" s="1065"/>
      <c r="U88" s="1065"/>
      <c r="V88" s="1065"/>
      <c r="W88" s="1065"/>
      <c r="X88" s="1065"/>
      <c r="Y88" s="1065"/>
      <c r="Z88" s="1065"/>
      <c r="AA88" s="1065"/>
      <c r="AB88" s="1065"/>
      <c r="AC88" s="1065"/>
      <c r="AD88" s="1065"/>
      <c r="AE88" s="1065"/>
      <c r="AF88" s="1061">
        <v>10618</v>
      </c>
      <c r="AG88" s="1061"/>
      <c r="AH88" s="1061"/>
      <c r="AI88" s="1061"/>
      <c r="AJ88" s="1061"/>
      <c r="AK88" s="1065"/>
      <c r="AL88" s="1065"/>
      <c r="AM88" s="1065"/>
      <c r="AN88" s="1065"/>
      <c r="AO88" s="1065"/>
      <c r="AP88" s="1061">
        <v>2343</v>
      </c>
      <c r="AQ88" s="1061"/>
      <c r="AR88" s="1061"/>
      <c r="AS88" s="1061"/>
      <c r="AT88" s="1061"/>
      <c r="AU88" s="1061">
        <v>1093</v>
      </c>
      <c r="AV88" s="1061"/>
      <c r="AW88" s="1061"/>
      <c r="AX88" s="1061"/>
      <c r="AY88" s="1061"/>
      <c r="AZ88" s="1062"/>
      <c r="BA88" s="1062"/>
      <c r="BB88" s="1062"/>
      <c r="BC88" s="1062"/>
      <c r="BD88" s="1063"/>
      <c r="BE88" s="264"/>
      <c r="BF88" s="264"/>
      <c r="BG88" s="264"/>
      <c r="BH88" s="264"/>
      <c r="BI88" s="264"/>
      <c r="BJ88" s="264"/>
      <c r="BK88" s="264"/>
      <c r="BL88" s="264"/>
      <c r="BM88" s="264"/>
      <c r="BN88" s="264"/>
      <c r="BO88" s="264"/>
      <c r="BP88" s="264"/>
      <c r="BQ88" s="261">
        <v>82</v>
      </c>
      <c r="BR88" s="266"/>
      <c r="BS88" s="1055"/>
      <c r="BT88" s="1056"/>
      <c r="BU88" s="1056"/>
      <c r="BV88" s="1056"/>
      <c r="BW88" s="1056"/>
      <c r="BX88" s="1056"/>
      <c r="BY88" s="1056"/>
      <c r="BZ88" s="1056"/>
      <c r="CA88" s="1056"/>
      <c r="CB88" s="1056"/>
      <c r="CC88" s="1056"/>
      <c r="CD88" s="1056"/>
      <c r="CE88" s="1056"/>
      <c r="CF88" s="1056"/>
      <c r="CG88" s="1057"/>
      <c r="CH88" s="1058"/>
      <c r="CI88" s="1059"/>
      <c r="CJ88" s="1059"/>
      <c r="CK88" s="1059"/>
      <c r="CL88" s="1060"/>
      <c r="CM88" s="1058"/>
      <c r="CN88" s="1059"/>
      <c r="CO88" s="1059"/>
      <c r="CP88" s="1059"/>
      <c r="CQ88" s="1060"/>
      <c r="CR88" s="1058"/>
      <c r="CS88" s="1059"/>
      <c r="CT88" s="1059"/>
      <c r="CU88" s="1059"/>
      <c r="CV88" s="1060"/>
      <c r="CW88" s="1058"/>
      <c r="CX88" s="1059"/>
      <c r="CY88" s="1059"/>
      <c r="CZ88" s="1059"/>
      <c r="DA88" s="1060"/>
      <c r="DB88" s="1058"/>
      <c r="DC88" s="1059"/>
      <c r="DD88" s="1059"/>
      <c r="DE88" s="1059"/>
      <c r="DF88" s="1060"/>
      <c r="DG88" s="1058"/>
      <c r="DH88" s="1059"/>
      <c r="DI88" s="1059"/>
      <c r="DJ88" s="1059"/>
      <c r="DK88" s="1060"/>
      <c r="DL88" s="1058"/>
      <c r="DM88" s="1059"/>
      <c r="DN88" s="1059"/>
      <c r="DO88" s="1059"/>
      <c r="DP88" s="1060"/>
      <c r="DQ88" s="1058"/>
      <c r="DR88" s="1059"/>
      <c r="DS88" s="1059"/>
      <c r="DT88" s="1059"/>
      <c r="DU88" s="1060"/>
      <c r="DV88" s="1043"/>
      <c r="DW88" s="1044"/>
      <c r="DX88" s="1044"/>
      <c r="DY88" s="1044"/>
      <c r="DZ88" s="1045"/>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55"/>
      <c r="BT89" s="1056"/>
      <c r="BU89" s="1056"/>
      <c r="BV89" s="1056"/>
      <c r="BW89" s="1056"/>
      <c r="BX89" s="1056"/>
      <c r="BY89" s="1056"/>
      <c r="BZ89" s="1056"/>
      <c r="CA89" s="1056"/>
      <c r="CB89" s="1056"/>
      <c r="CC89" s="1056"/>
      <c r="CD89" s="1056"/>
      <c r="CE89" s="1056"/>
      <c r="CF89" s="1056"/>
      <c r="CG89" s="1057"/>
      <c r="CH89" s="1058"/>
      <c r="CI89" s="1059"/>
      <c r="CJ89" s="1059"/>
      <c r="CK89" s="1059"/>
      <c r="CL89" s="1060"/>
      <c r="CM89" s="1058"/>
      <c r="CN89" s="1059"/>
      <c r="CO89" s="1059"/>
      <c r="CP89" s="1059"/>
      <c r="CQ89" s="1060"/>
      <c r="CR89" s="1058"/>
      <c r="CS89" s="1059"/>
      <c r="CT89" s="1059"/>
      <c r="CU89" s="1059"/>
      <c r="CV89" s="1060"/>
      <c r="CW89" s="1058"/>
      <c r="CX89" s="1059"/>
      <c r="CY89" s="1059"/>
      <c r="CZ89" s="1059"/>
      <c r="DA89" s="1060"/>
      <c r="DB89" s="1058"/>
      <c r="DC89" s="1059"/>
      <c r="DD89" s="1059"/>
      <c r="DE89" s="1059"/>
      <c r="DF89" s="1060"/>
      <c r="DG89" s="1058"/>
      <c r="DH89" s="1059"/>
      <c r="DI89" s="1059"/>
      <c r="DJ89" s="1059"/>
      <c r="DK89" s="1060"/>
      <c r="DL89" s="1058"/>
      <c r="DM89" s="1059"/>
      <c r="DN89" s="1059"/>
      <c r="DO89" s="1059"/>
      <c r="DP89" s="1060"/>
      <c r="DQ89" s="1058"/>
      <c r="DR89" s="1059"/>
      <c r="DS89" s="1059"/>
      <c r="DT89" s="1059"/>
      <c r="DU89" s="1060"/>
      <c r="DV89" s="1043"/>
      <c r="DW89" s="1044"/>
      <c r="DX89" s="1044"/>
      <c r="DY89" s="1044"/>
      <c r="DZ89" s="1045"/>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55"/>
      <c r="BT90" s="1056"/>
      <c r="BU90" s="1056"/>
      <c r="BV90" s="1056"/>
      <c r="BW90" s="1056"/>
      <c r="BX90" s="1056"/>
      <c r="BY90" s="1056"/>
      <c r="BZ90" s="1056"/>
      <c r="CA90" s="1056"/>
      <c r="CB90" s="1056"/>
      <c r="CC90" s="1056"/>
      <c r="CD90" s="1056"/>
      <c r="CE90" s="1056"/>
      <c r="CF90" s="1056"/>
      <c r="CG90" s="1057"/>
      <c r="CH90" s="1058"/>
      <c r="CI90" s="1059"/>
      <c r="CJ90" s="1059"/>
      <c r="CK90" s="1059"/>
      <c r="CL90" s="1060"/>
      <c r="CM90" s="1058"/>
      <c r="CN90" s="1059"/>
      <c r="CO90" s="1059"/>
      <c r="CP90" s="1059"/>
      <c r="CQ90" s="1060"/>
      <c r="CR90" s="1058"/>
      <c r="CS90" s="1059"/>
      <c r="CT90" s="1059"/>
      <c r="CU90" s="1059"/>
      <c r="CV90" s="1060"/>
      <c r="CW90" s="1058"/>
      <c r="CX90" s="1059"/>
      <c r="CY90" s="1059"/>
      <c r="CZ90" s="1059"/>
      <c r="DA90" s="1060"/>
      <c r="DB90" s="1058"/>
      <c r="DC90" s="1059"/>
      <c r="DD90" s="1059"/>
      <c r="DE90" s="1059"/>
      <c r="DF90" s="1060"/>
      <c r="DG90" s="1058"/>
      <c r="DH90" s="1059"/>
      <c r="DI90" s="1059"/>
      <c r="DJ90" s="1059"/>
      <c r="DK90" s="1060"/>
      <c r="DL90" s="1058"/>
      <c r="DM90" s="1059"/>
      <c r="DN90" s="1059"/>
      <c r="DO90" s="1059"/>
      <c r="DP90" s="1060"/>
      <c r="DQ90" s="1058"/>
      <c r="DR90" s="1059"/>
      <c r="DS90" s="1059"/>
      <c r="DT90" s="1059"/>
      <c r="DU90" s="1060"/>
      <c r="DV90" s="1043"/>
      <c r="DW90" s="1044"/>
      <c r="DX90" s="1044"/>
      <c r="DY90" s="1044"/>
      <c r="DZ90" s="1045"/>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55"/>
      <c r="BT91" s="1056"/>
      <c r="BU91" s="1056"/>
      <c r="BV91" s="1056"/>
      <c r="BW91" s="1056"/>
      <c r="BX91" s="1056"/>
      <c r="BY91" s="1056"/>
      <c r="BZ91" s="1056"/>
      <c r="CA91" s="1056"/>
      <c r="CB91" s="1056"/>
      <c r="CC91" s="1056"/>
      <c r="CD91" s="1056"/>
      <c r="CE91" s="1056"/>
      <c r="CF91" s="1056"/>
      <c r="CG91" s="1057"/>
      <c r="CH91" s="1058"/>
      <c r="CI91" s="1059"/>
      <c r="CJ91" s="1059"/>
      <c r="CK91" s="1059"/>
      <c r="CL91" s="1060"/>
      <c r="CM91" s="1058"/>
      <c r="CN91" s="1059"/>
      <c r="CO91" s="1059"/>
      <c r="CP91" s="1059"/>
      <c r="CQ91" s="1060"/>
      <c r="CR91" s="1058"/>
      <c r="CS91" s="1059"/>
      <c r="CT91" s="1059"/>
      <c r="CU91" s="1059"/>
      <c r="CV91" s="1060"/>
      <c r="CW91" s="1058"/>
      <c r="CX91" s="1059"/>
      <c r="CY91" s="1059"/>
      <c r="CZ91" s="1059"/>
      <c r="DA91" s="1060"/>
      <c r="DB91" s="1058"/>
      <c r="DC91" s="1059"/>
      <c r="DD91" s="1059"/>
      <c r="DE91" s="1059"/>
      <c r="DF91" s="1060"/>
      <c r="DG91" s="1058"/>
      <c r="DH91" s="1059"/>
      <c r="DI91" s="1059"/>
      <c r="DJ91" s="1059"/>
      <c r="DK91" s="1060"/>
      <c r="DL91" s="1058"/>
      <c r="DM91" s="1059"/>
      <c r="DN91" s="1059"/>
      <c r="DO91" s="1059"/>
      <c r="DP91" s="1060"/>
      <c r="DQ91" s="1058"/>
      <c r="DR91" s="1059"/>
      <c r="DS91" s="1059"/>
      <c r="DT91" s="1059"/>
      <c r="DU91" s="1060"/>
      <c r="DV91" s="1043"/>
      <c r="DW91" s="1044"/>
      <c r="DX91" s="1044"/>
      <c r="DY91" s="1044"/>
      <c r="DZ91" s="1045"/>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55"/>
      <c r="BT92" s="1056"/>
      <c r="BU92" s="1056"/>
      <c r="BV92" s="1056"/>
      <c r="BW92" s="1056"/>
      <c r="BX92" s="1056"/>
      <c r="BY92" s="1056"/>
      <c r="BZ92" s="1056"/>
      <c r="CA92" s="1056"/>
      <c r="CB92" s="1056"/>
      <c r="CC92" s="1056"/>
      <c r="CD92" s="1056"/>
      <c r="CE92" s="1056"/>
      <c r="CF92" s="1056"/>
      <c r="CG92" s="1057"/>
      <c r="CH92" s="1058"/>
      <c r="CI92" s="1059"/>
      <c r="CJ92" s="1059"/>
      <c r="CK92" s="1059"/>
      <c r="CL92" s="1060"/>
      <c r="CM92" s="1058"/>
      <c r="CN92" s="1059"/>
      <c r="CO92" s="1059"/>
      <c r="CP92" s="1059"/>
      <c r="CQ92" s="1060"/>
      <c r="CR92" s="1058"/>
      <c r="CS92" s="1059"/>
      <c r="CT92" s="1059"/>
      <c r="CU92" s="1059"/>
      <c r="CV92" s="1060"/>
      <c r="CW92" s="1058"/>
      <c r="CX92" s="1059"/>
      <c r="CY92" s="1059"/>
      <c r="CZ92" s="1059"/>
      <c r="DA92" s="1060"/>
      <c r="DB92" s="1058"/>
      <c r="DC92" s="1059"/>
      <c r="DD92" s="1059"/>
      <c r="DE92" s="1059"/>
      <c r="DF92" s="1060"/>
      <c r="DG92" s="1058"/>
      <c r="DH92" s="1059"/>
      <c r="DI92" s="1059"/>
      <c r="DJ92" s="1059"/>
      <c r="DK92" s="1060"/>
      <c r="DL92" s="1058"/>
      <c r="DM92" s="1059"/>
      <c r="DN92" s="1059"/>
      <c r="DO92" s="1059"/>
      <c r="DP92" s="1060"/>
      <c r="DQ92" s="1058"/>
      <c r="DR92" s="1059"/>
      <c r="DS92" s="1059"/>
      <c r="DT92" s="1059"/>
      <c r="DU92" s="1060"/>
      <c r="DV92" s="1043"/>
      <c r="DW92" s="1044"/>
      <c r="DX92" s="1044"/>
      <c r="DY92" s="1044"/>
      <c r="DZ92" s="1045"/>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55"/>
      <c r="BT93" s="1056"/>
      <c r="BU93" s="1056"/>
      <c r="BV93" s="1056"/>
      <c r="BW93" s="1056"/>
      <c r="BX93" s="1056"/>
      <c r="BY93" s="1056"/>
      <c r="BZ93" s="1056"/>
      <c r="CA93" s="1056"/>
      <c r="CB93" s="1056"/>
      <c r="CC93" s="1056"/>
      <c r="CD93" s="1056"/>
      <c r="CE93" s="1056"/>
      <c r="CF93" s="1056"/>
      <c r="CG93" s="1057"/>
      <c r="CH93" s="1058"/>
      <c r="CI93" s="1059"/>
      <c r="CJ93" s="1059"/>
      <c r="CK93" s="1059"/>
      <c r="CL93" s="1060"/>
      <c r="CM93" s="1058"/>
      <c r="CN93" s="1059"/>
      <c r="CO93" s="1059"/>
      <c r="CP93" s="1059"/>
      <c r="CQ93" s="1060"/>
      <c r="CR93" s="1058"/>
      <c r="CS93" s="1059"/>
      <c r="CT93" s="1059"/>
      <c r="CU93" s="1059"/>
      <c r="CV93" s="1060"/>
      <c r="CW93" s="1058"/>
      <c r="CX93" s="1059"/>
      <c r="CY93" s="1059"/>
      <c r="CZ93" s="1059"/>
      <c r="DA93" s="1060"/>
      <c r="DB93" s="1058"/>
      <c r="DC93" s="1059"/>
      <c r="DD93" s="1059"/>
      <c r="DE93" s="1059"/>
      <c r="DF93" s="1060"/>
      <c r="DG93" s="1058"/>
      <c r="DH93" s="1059"/>
      <c r="DI93" s="1059"/>
      <c r="DJ93" s="1059"/>
      <c r="DK93" s="1060"/>
      <c r="DL93" s="1058"/>
      <c r="DM93" s="1059"/>
      <c r="DN93" s="1059"/>
      <c r="DO93" s="1059"/>
      <c r="DP93" s="1060"/>
      <c r="DQ93" s="1058"/>
      <c r="DR93" s="1059"/>
      <c r="DS93" s="1059"/>
      <c r="DT93" s="1059"/>
      <c r="DU93" s="1060"/>
      <c r="DV93" s="1043"/>
      <c r="DW93" s="1044"/>
      <c r="DX93" s="1044"/>
      <c r="DY93" s="1044"/>
      <c r="DZ93" s="1045"/>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55"/>
      <c r="BT94" s="1056"/>
      <c r="BU94" s="1056"/>
      <c r="BV94" s="1056"/>
      <c r="BW94" s="1056"/>
      <c r="BX94" s="1056"/>
      <c r="BY94" s="1056"/>
      <c r="BZ94" s="1056"/>
      <c r="CA94" s="1056"/>
      <c r="CB94" s="1056"/>
      <c r="CC94" s="1056"/>
      <c r="CD94" s="1056"/>
      <c r="CE94" s="1056"/>
      <c r="CF94" s="1056"/>
      <c r="CG94" s="1057"/>
      <c r="CH94" s="1058"/>
      <c r="CI94" s="1059"/>
      <c r="CJ94" s="1059"/>
      <c r="CK94" s="1059"/>
      <c r="CL94" s="1060"/>
      <c r="CM94" s="1058"/>
      <c r="CN94" s="1059"/>
      <c r="CO94" s="1059"/>
      <c r="CP94" s="1059"/>
      <c r="CQ94" s="1060"/>
      <c r="CR94" s="1058"/>
      <c r="CS94" s="1059"/>
      <c r="CT94" s="1059"/>
      <c r="CU94" s="1059"/>
      <c r="CV94" s="1060"/>
      <c r="CW94" s="1058"/>
      <c r="CX94" s="1059"/>
      <c r="CY94" s="1059"/>
      <c r="CZ94" s="1059"/>
      <c r="DA94" s="1060"/>
      <c r="DB94" s="1058"/>
      <c r="DC94" s="1059"/>
      <c r="DD94" s="1059"/>
      <c r="DE94" s="1059"/>
      <c r="DF94" s="1060"/>
      <c r="DG94" s="1058"/>
      <c r="DH94" s="1059"/>
      <c r="DI94" s="1059"/>
      <c r="DJ94" s="1059"/>
      <c r="DK94" s="1060"/>
      <c r="DL94" s="1058"/>
      <c r="DM94" s="1059"/>
      <c r="DN94" s="1059"/>
      <c r="DO94" s="1059"/>
      <c r="DP94" s="1060"/>
      <c r="DQ94" s="1058"/>
      <c r="DR94" s="1059"/>
      <c r="DS94" s="1059"/>
      <c r="DT94" s="1059"/>
      <c r="DU94" s="1060"/>
      <c r="DV94" s="1043"/>
      <c r="DW94" s="1044"/>
      <c r="DX94" s="1044"/>
      <c r="DY94" s="1044"/>
      <c r="DZ94" s="1045"/>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55"/>
      <c r="BT95" s="1056"/>
      <c r="BU95" s="1056"/>
      <c r="BV95" s="1056"/>
      <c r="BW95" s="1056"/>
      <c r="BX95" s="1056"/>
      <c r="BY95" s="1056"/>
      <c r="BZ95" s="1056"/>
      <c r="CA95" s="1056"/>
      <c r="CB95" s="1056"/>
      <c r="CC95" s="1056"/>
      <c r="CD95" s="1056"/>
      <c r="CE95" s="1056"/>
      <c r="CF95" s="1056"/>
      <c r="CG95" s="1057"/>
      <c r="CH95" s="1058"/>
      <c r="CI95" s="1059"/>
      <c r="CJ95" s="1059"/>
      <c r="CK95" s="1059"/>
      <c r="CL95" s="1060"/>
      <c r="CM95" s="1058"/>
      <c r="CN95" s="1059"/>
      <c r="CO95" s="1059"/>
      <c r="CP95" s="1059"/>
      <c r="CQ95" s="1060"/>
      <c r="CR95" s="1058"/>
      <c r="CS95" s="1059"/>
      <c r="CT95" s="1059"/>
      <c r="CU95" s="1059"/>
      <c r="CV95" s="1060"/>
      <c r="CW95" s="1058"/>
      <c r="CX95" s="1059"/>
      <c r="CY95" s="1059"/>
      <c r="CZ95" s="1059"/>
      <c r="DA95" s="1060"/>
      <c r="DB95" s="1058"/>
      <c r="DC95" s="1059"/>
      <c r="DD95" s="1059"/>
      <c r="DE95" s="1059"/>
      <c r="DF95" s="1060"/>
      <c r="DG95" s="1058"/>
      <c r="DH95" s="1059"/>
      <c r="DI95" s="1059"/>
      <c r="DJ95" s="1059"/>
      <c r="DK95" s="1060"/>
      <c r="DL95" s="1058"/>
      <c r="DM95" s="1059"/>
      <c r="DN95" s="1059"/>
      <c r="DO95" s="1059"/>
      <c r="DP95" s="1060"/>
      <c r="DQ95" s="1058"/>
      <c r="DR95" s="1059"/>
      <c r="DS95" s="1059"/>
      <c r="DT95" s="1059"/>
      <c r="DU95" s="1060"/>
      <c r="DV95" s="1043"/>
      <c r="DW95" s="1044"/>
      <c r="DX95" s="1044"/>
      <c r="DY95" s="1044"/>
      <c r="DZ95" s="1045"/>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55"/>
      <c r="BT96" s="1056"/>
      <c r="BU96" s="1056"/>
      <c r="BV96" s="1056"/>
      <c r="BW96" s="1056"/>
      <c r="BX96" s="1056"/>
      <c r="BY96" s="1056"/>
      <c r="BZ96" s="1056"/>
      <c r="CA96" s="1056"/>
      <c r="CB96" s="1056"/>
      <c r="CC96" s="1056"/>
      <c r="CD96" s="1056"/>
      <c r="CE96" s="1056"/>
      <c r="CF96" s="1056"/>
      <c r="CG96" s="1057"/>
      <c r="CH96" s="1058"/>
      <c r="CI96" s="1059"/>
      <c r="CJ96" s="1059"/>
      <c r="CK96" s="1059"/>
      <c r="CL96" s="1060"/>
      <c r="CM96" s="1058"/>
      <c r="CN96" s="1059"/>
      <c r="CO96" s="1059"/>
      <c r="CP96" s="1059"/>
      <c r="CQ96" s="1060"/>
      <c r="CR96" s="1058"/>
      <c r="CS96" s="1059"/>
      <c r="CT96" s="1059"/>
      <c r="CU96" s="1059"/>
      <c r="CV96" s="1060"/>
      <c r="CW96" s="1058"/>
      <c r="CX96" s="1059"/>
      <c r="CY96" s="1059"/>
      <c r="CZ96" s="1059"/>
      <c r="DA96" s="1060"/>
      <c r="DB96" s="1058"/>
      <c r="DC96" s="1059"/>
      <c r="DD96" s="1059"/>
      <c r="DE96" s="1059"/>
      <c r="DF96" s="1060"/>
      <c r="DG96" s="1058"/>
      <c r="DH96" s="1059"/>
      <c r="DI96" s="1059"/>
      <c r="DJ96" s="1059"/>
      <c r="DK96" s="1060"/>
      <c r="DL96" s="1058"/>
      <c r="DM96" s="1059"/>
      <c r="DN96" s="1059"/>
      <c r="DO96" s="1059"/>
      <c r="DP96" s="1060"/>
      <c r="DQ96" s="1058"/>
      <c r="DR96" s="1059"/>
      <c r="DS96" s="1059"/>
      <c r="DT96" s="1059"/>
      <c r="DU96" s="1060"/>
      <c r="DV96" s="1043"/>
      <c r="DW96" s="1044"/>
      <c r="DX96" s="1044"/>
      <c r="DY96" s="1044"/>
      <c r="DZ96" s="1045"/>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55"/>
      <c r="BT97" s="1056"/>
      <c r="BU97" s="1056"/>
      <c r="BV97" s="1056"/>
      <c r="BW97" s="1056"/>
      <c r="BX97" s="1056"/>
      <c r="BY97" s="1056"/>
      <c r="BZ97" s="1056"/>
      <c r="CA97" s="1056"/>
      <c r="CB97" s="1056"/>
      <c r="CC97" s="1056"/>
      <c r="CD97" s="1056"/>
      <c r="CE97" s="1056"/>
      <c r="CF97" s="1056"/>
      <c r="CG97" s="1057"/>
      <c r="CH97" s="1058"/>
      <c r="CI97" s="1059"/>
      <c r="CJ97" s="1059"/>
      <c r="CK97" s="1059"/>
      <c r="CL97" s="1060"/>
      <c r="CM97" s="1058"/>
      <c r="CN97" s="1059"/>
      <c r="CO97" s="1059"/>
      <c r="CP97" s="1059"/>
      <c r="CQ97" s="1060"/>
      <c r="CR97" s="1058"/>
      <c r="CS97" s="1059"/>
      <c r="CT97" s="1059"/>
      <c r="CU97" s="1059"/>
      <c r="CV97" s="1060"/>
      <c r="CW97" s="1058"/>
      <c r="CX97" s="1059"/>
      <c r="CY97" s="1059"/>
      <c r="CZ97" s="1059"/>
      <c r="DA97" s="1060"/>
      <c r="DB97" s="1058"/>
      <c r="DC97" s="1059"/>
      <c r="DD97" s="1059"/>
      <c r="DE97" s="1059"/>
      <c r="DF97" s="1060"/>
      <c r="DG97" s="1058"/>
      <c r="DH97" s="1059"/>
      <c r="DI97" s="1059"/>
      <c r="DJ97" s="1059"/>
      <c r="DK97" s="1060"/>
      <c r="DL97" s="1058"/>
      <c r="DM97" s="1059"/>
      <c r="DN97" s="1059"/>
      <c r="DO97" s="1059"/>
      <c r="DP97" s="1060"/>
      <c r="DQ97" s="1058"/>
      <c r="DR97" s="1059"/>
      <c r="DS97" s="1059"/>
      <c r="DT97" s="1059"/>
      <c r="DU97" s="1060"/>
      <c r="DV97" s="1043"/>
      <c r="DW97" s="1044"/>
      <c r="DX97" s="1044"/>
      <c r="DY97" s="1044"/>
      <c r="DZ97" s="1045"/>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55"/>
      <c r="BT98" s="1056"/>
      <c r="BU98" s="1056"/>
      <c r="BV98" s="1056"/>
      <c r="BW98" s="1056"/>
      <c r="BX98" s="1056"/>
      <c r="BY98" s="1056"/>
      <c r="BZ98" s="1056"/>
      <c r="CA98" s="1056"/>
      <c r="CB98" s="1056"/>
      <c r="CC98" s="1056"/>
      <c r="CD98" s="1056"/>
      <c r="CE98" s="1056"/>
      <c r="CF98" s="1056"/>
      <c r="CG98" s="1057"/>
      <c r="CH98" s="1058"/>
      <c r="CI98" s="1059"/>
      <c r="CJ98" s="1059"/>
      <c r="CK98" s="1059"/>
      <c r="CL98" s="1060"/>
      <c r="CM98" s="1058"/>
      <c r="CN98" s="1059"/>
      <c r="CO98" s="1059"/>
      <c r="CP98" s="1059"/>
      <c r="CQ98" s="1060"/>
      <c r="CR98" s="1058"/>
      <c r="CS98" s="1059"/>
      <c r="CT98" s="1059"/>
      <c r="CU98" s="1059"/>
      <c r="CV98" s="1060"/>
      <c r="CW98" s="1058"/>
      <c r="CX98" s="1059"/>
      <c r="CY98" s="1059"/>
      <c r="CZ98" s="1059"/>
      <c r="DA98" s="1060"/>
      <c r="DB98" s="1058"/>
      <c r="DC98" s="1059"/>
      <c r="DD98" s="1059"/>
      <c r="DE98" s="1059"/>
      <c r="DF98" s="1060"/>
      <c r="DG98" s="1058"/>
      <c r="DH98" s="1059"/>
      <c r="DI98" s="1059"/>
      <c r="DJ98" s="1059"/>
      <c r="DK98" s="1060"/>
      <c r="DL98" s="1058"/>
      <c r="DM98" s="1059"/>
      <c r="DN98" s="1059"/>
      <c r="DO98" s="1059"/>
      <c r="DP98" s="1060"/>
      <c r="DQ98" s="1058"/>
      <c r="DR98" s="1059"/>
      <c r="DS98" s="1059"/>
      <c r="DT98" s="1059"/>
      <c r="DU98" s="1060"/>
      <c r="DV98" s="1043"/>
      <c r="DW98" s="1044"/>
      <c r="DX98" s="1044"/>
      <c r="DY98" s="1044"/>
      <c r="DZ98" s="1045"/>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55"/>
      <c r="BT99" s="1056"/>
      <c r="BU99" s="1056"/>
      <c r="BV99" s="1056"/>
      <c r="BW99" s="1056"/>
      <c r="BX99" s="1056"/>
      <c r="BY99" s="1056"/>
      <c r="BZ99" s="1056"/>
      <c r="CA99" s="1056"/>
      <c r="CB99" s="1056"/>
      <c r="CC99" s="1056"/>
      <c r="CD99" s="1056"/>
      <c r="CE99" s="1056"/>
      <c r="CF99" s="1056"/>
      <c r="CG99" s="1057"/>
      <c r="CH99" s="1058"/>
      <c r="CI99" s="1059"/>
      <c r="CJ99" s="1059"/>
      <c r="CK99" s="1059"/>
      <c r="CL99" s="1060"/>
      <c r="CM99" s="1058"/>
      <c r="CN99" s="1059"/>
      <c r="CO99" s="1059"/>
      <c r="CP99" s="1059"/>
      <c r="CQ99" s="1060"/>
      <c r="CR99" s="1058"/>
      <c r="CS99" s="1059"/>
      <c r="CT99" s="1059"/>
      <c r="CU99" s="1059"/>
      <c r="CV99" s="1060"/>
      <c r="CW99" s="1058"/>
      <c r="CX99" s="1059"/>
      <c r="CY99" s="1059"/>
      <c r="CZ99" s="1059"/>
      <c r="DA99" s="1060"/>
      <c r="DB99" s="1058"/>
      <c r="DC99" s="1059"/>
      <c r="DD99" s="1059"/>
      <c r="DE99" s="1059"/>
      <c r="DF99" s="1060"/>
      <c r="DG99" s="1058"/>
      <c r="DH99" s="1059"/>
      <c r="DI99" s="1059"/>
      <c r="DJ99" s="1059"/>
      <c r="DK99" s="1060"/>
      <c r="DL99" s="1058"/>
      <c r="DM99" s="1059"/>
      <c r="DN99" s="1059"/>
      <c r="DO99" s="1059"/>
      <c r="DP99" s="1060"/>
      <c r="DQ99" s="1058"/>
      <c r="DR99" s="1059"/>
      <c r="DS99" s="1059"/>
      <c r="DT99" s="1059"/>
      <c r="DU99" s="1060"/>
      <c r="DV99" s="1043"/>
      <c r="DW99" s="1044"/>
      <c r="DX99" s="1044"/>
      <c r="DY99" s="1044"/>
      <c r="DZ99" s="1045"/>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55"/>
      <c r="BT100" s="1056"/>
      <c r="BU100" s="1056"/>
      <c r="BV100" s="1056"/>
      <c r="BW100" s="1056"/>
      <c r="BX100" s="1056"/>
      <c r="BY100" s="1056"/>
      <c r="BZ100" s="1056"/>
      <c r="CA100" s="1056"/>
      <c r="CB100" s="1056"/>
      <c r="CC100" s="1056"/>
      <c r="CD100" s="1056"/>
      <c r="CE100" s="1056"/>
      <c r="CF100" s="1056"/>
      <c r="CG100" s="1057"/>
      <c r="CH100" s="1058"/>
      <c r="CI100" s="1059"/>
      <c r="CJ100" s="1059"/>
      <c r="CK100" s="1059"/>
      <c r="CL100" s="1060"/>
      <c r="CM100" s="1058"/>
      <c r="CN100" s="1059"/>
      <c r="CO100" s="1059"/>
      <c r="CP100" s="1059"/>
      <c r="CQ100" s="1060"/>
      <c r="CR100" s="1058"/>
      <c r="CS100" s="1059"/>
      <c r="CT100" s="1059"/>
      <c r="CU100" s="1059"/>
      <c r="CV100" s="1060"/>
      <c r="CW100" s="1058"/>
      <c r="CX100" s="1059"/>
      <c r="CY100" s="1059"/>
      <c r="CZ100" s="1059"/>
      <c r="DA100" s="1060"/>
      <c r="DB100" s="1058"/>
      <c r="DC100" s="1059"/>
      <c r="DD100" s="1059"/>
      <c r="DE100" s="1059"/>
      <c r="DF100" s="1060"/>
      <c r="DG100" s="1058"/>
      <c r="DH100" s="1059"/>
      <c r="DI100" s="1059"/>
      <c r="DJ100" s="1059"/>
      <c r="DK100" s="1060"/>
      <c r="DL100" s="1058"/>
      <c r="DM100" s="1059"/>
      <c r="DN100" s="1059"/>
      <c r="DO100" s="1059"/>
      <c r="DP100" s="1060"/>
      <c r="DQ100" s="1058"/>
      <c r="DR100" s="1059"/>
      <c r="DS100" s="1059"/>
      <c r="DT100" s="1059"/>
      <c r="DU100" s="1060"/>
      <c r="DV100" s="1043"/>
      <c r="DW100" s="1044"/>
      <c r="DX100" s="1044"/>
      <c r="DY100" s="1044"/>
      <c r="DZ100" s="1045"/>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55"/>
      <c r="BT101" s="1056"/>
      <c r="BU101" s="1056"/>
      <c r="BV101" s="1056"/>
      <c r="BW101" s="1056"/>
      <c r="BX101" s="1056"/>
      <c r="BY101" s="1056"/>
      <c r="BZ101" s="1056"/>
      <c r="CA101" s="1056"/>
      <c r="CB101" s="1056"/>
      <c r="CC101" s="1056"/>
      <c r="CD101" s="1056"/>
      <c r="CE101" s="1056"/>
      <c r="CF101" s="1056"/>
      <c r="CG101" s="1057"/>
      <c r="CH101" s="1058"/>
      <c r="CI101" s="1059"/>
      <c r="CJ101" s="1059"/>
      <c r="CK101" s="1059"/>
      <c r="CL101" s="1060"/>
      <c r="CM101" s="1058"/>
      <c r="CN101" s="1059"/>
      <c r="CO101" s="1059"/>
      <c r="CP101" s="1059"/>
      <c r="CQ101" s="1060"/>
      <c r="CR101" s="1058"/>
      <c r="CS101" s="1059"/>
      <c r="CT101" s="1059"/>
      <c r="CU101" s="1059"/>
      <c r="CV101" s="1060"/>
      <c r="CW101" s="1058"/>
      <c r="CX101" s="1059"/>
      <c r="CY101" s="1059"/>
      <c r="CZ101" s="1059"/>
      <c r="DA101" s="1060"/>
      <c r="DB101" s="1058"/>
      <c r="DC101" s="1059"/>
      <c r="DD101" s="1059"/>
      <c r="DE101" s="1059"/>
      <c r="DF101" s="1060"/>
      <c r="DG101" s="1058"/>
      <c r="DH101" s="1059"/>
      <c r="DI101" s="1059"/>
      <c r="DJ101" s="1059"/>
      <c r="DK101" s="1060"/>
      <c r="DL101" s="1058"/>
      <c r="DM101" s="1059"/>
      <c r="DN101" s="1059"/>
      <c r="DO101" s="1059"/>
      <c r="DP101" s="1060"/>
      <c r="DQ101" s="1058"/>
      <c r="DR101" s="1059"/>
      <c r="DS101" s="1059"/>
      <c r="DT101" s="1059"/>
      <c r="DU101" s="1060"/>
      <c r="DV101" s="1043"/>
      <c r="DW101" s="1044"/>
      <c r="DX101" s="1044"/>
      <c r="DY101" s="1044"/>
      <c r="DZ101" s="1045"/>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386</v>
      </c>
      <c r="BR102" s="1046" t="s">
        <v>419</v>
      </c>
      <c r="BS102" s="1047"/>
      <c r="BT102" s="1047"/>
      <c r="BU102" s="1047"/>
      <c r="BV102" s="1047"/>
      <c r="BW102" s="1047"/>
      <c r="BX102" s="1047"/>
      <c r="BY102" s="1047"/>
      <c r="BZ102" s="1047"/>
      <c r="CA102" s="1047"/>
      <c r="CB102" s="1047"/>
      <c r="CC102" s="1047"/>
      <c r="CD102" s="1047"/>
      <c r="CE102" s="1047"/>
      <c r="CF102" s="1047"/>
      <c r="CG102" s="1048"/>
      <c r="CH102" s="1049"/>
      <c r="CI102" s="1050"/>
      <c r="CJ102" s="1050"/>
      <c r="CK102" s="1050"/>
      <c r="CL102" s="1051"/>
      <c r="CM102" s="1049"/>
      <c r="CN102" s="1050"/>
      <c r="CO102" s="1050"/>
      <c r="CP102" s="1050"/>
      <c r="CQ102" s="1051"/>
      <c r="CR102" s="1052">
        <v>21</v>
      </c>
      <c r="CS102" s="1053"/>
      <c r="CT102" s="1053"/>
      <c r="CU102" s="1053"/>
      <c r="CV102" s="1054"/>
      <c r="CW102" s="1052">
        <v>18</v>
      </c>
      <c r="CX102" s="1053"/>
      <c r="CY102" s="1053"/>
      <c r="CZ102" s="1053"/>
      <c r="DA102" s="1054"/>
      <c r="DB102" s="1052">
        <v>0</v>
      </c>
      <c r="DC102" s="1053"/>
      <c r="DD102" s="1053"/>
      <c r="DE102" s="1053"/>
      <c r="DF102" s="1054"/>
      <c r="DG102" s="1052">
        <v>0</v>
      </c>
      <c r="DH102" s="1053"/>
      <c r="DI102" s="1053"/>
      <c r="DJ102" s="1053"/>
      <c r="DK102" s="1054"/>
      <c r="DL102" s="1052">
        <v>120</v>
      </c>
      <c r="DM102" s="1053"/>
      <c r="DN102" s="1053"/>
      <c r="DO102" s="1053"/>
      <c r="DP102" s="1054"/>
      <c r="DQ102" s="1052">
        <v>12</v>
      </c>
      <c r="DR102" s="1053"/>
      <c r="DS102" s="1053"/>
      <c r="DT102" s="1053"/>
      <c r="DU102" s="1054"/>
      <c r="DV102" s="1035"/>
      <c r="DW102" s="1036"/>
      <c r="DX102" s="1036"/>
      <c r="DY102" s="1036"/>
      <c r="DZ102" s="1037"/>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38" t="s">
        <v>420</v>
      </c>
      <c r="BR103" s="1038"/>
      <c r="BS103" s="1038"/>
      <c r="BT103" s="1038"/>
      <c r="BU103" s="1038"/>
      <c r="BV103" s="1038"/>
      <c r="BW103" s="1038"/>
      <c r="BX103" s="1038"/>
      <c r="BY103" s="1038"/>
      <c r="BZ103" s="1038"/>
      <c r="CA103" s="1038"/>
      <c r="CB103" s="1038"/>
      <c r="CC103" s="1038"/>
      <c r="CD103" s="1038"/>
      <c r="CE103" s="1038"/>
      <c r="CF103" s="1038"/>
      <c r="CG103" s="1038"/>
      <c r="CH103" s="1038"/>
      <c r="CI103" s="1038"/>
      <c r="CJ103" s="1038"/>
      <c r="CK103" s="1038"/>
      <c r="CL103" s="1038"/>
      <c r="CM103" s="1038"/>
      <c r="CN103" s="1038"/>
      <c r="CO103" s="1038"/>
      <c r="CP103" s="1038"/>
      <c r="CQ103" s="1038"/>
      <c r="CR103" s="1038"/>
      <c r="CS103" s="1038"/>
      <c r="CT103" s="1038"/>
      <c r="CU103" s="1038"/>
      <c r="CV103" s="1038"/>
      <c r="CW103" s="1038"/>
      <c r="CX103" s="1038"/>
      <c r="CY103" s="1038"/>
      <c r="CZ103" s="1038"/>
      <c r="DA103" s="1038"/>
      <c r="DB103" s="1038"/>
      <c r="DC103" s="1038"/>
      <c r="DD103" s="1038"/>
      <c r="DE103" s="1038"/>
      <c r="DF103" s="1038"/>
      <c r="DG103" s="1038"/>
      <c r="DH103" s="1038"/>
      <c r="DI103" s="1038"/>
      <c r="DJ103" s="1038"/>
      <c r="DK103" s="1038"/>
      <c r="DL103" s="1038"/>
      <c r="DM103" s="1038"/>
      <c r="DN103" s="1038"/>
      <c r="DO103" s="1038"/>
      <c r="DP103" s="1038"/>
      <c r="DQ103" s="1038"/>
      <c r="DR103" s="1038"/>
      <c r="DS103" s="1038"/>
      <c r="DT103" s="1038"/>
      <c r="DU103" s="1038"/>
      <c r="DV103" s="1038"/>
      <c r="DW103" s="1038"/>
      <c r="DX103" s="1038"/>
      <c r="DY103" s="1038"/>
      <c r="DZ103" s="1038"/>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39" t="s">
        <v>421</v>
      </c>
      <c r="BR104" s="1039"/>
      <c r="BS104" s="1039"/>
      <c r="BT104" s="1039"/>
      <c r="BU104" s="1039"/>
      <c r="BV104" s="1039"/>
      <c r="BW104" s="1039"/>
      <c r="BX104" s="1039"/>
      <c r="BY104" s="1039"/>
      <c r="BZ104" s="1039"/>
      <c r="CA104" s="1039"/>
      <c r="CB104" s="1039"/>
      <c r="CC104" s="1039"/>
      <c r="CD104" s="1039"/>
      <c r="CE104" s="1039"/>
      <c r="CF104" s="1039"/>
      <c r="CG104" s="1039"/>
      <c r="CH104" s="1039"/>
      <c r="CI104" s="1039"/>
      <c r="CJ104" s="1039"/>
      <c r="CK104" s="1039"/>
      <c r="CL104" s="1039"/>
      <c r="CM104" s="1039"/>
      <c r="CN104" s="1039"/>
      <c r="CO104" s="1039"/>
      <c r="CP104" s="1039"/>
      <c r="CQ104" s="1039"/>
      <c r="CR104" s="1039"/>
      <c r="CS104" s="1039"/>
      <c r="CT104" s="1039"/>
      <c r="CU104" s="1039"/>
      <c r="CV104" s="1039"/>
      <c r="CW104" s="1039"/>
      <c r="CX104" s="1039"/>
      <c r="CY104" s="1039"/>
      <c r="CZ104" s="1039"/>
      <c r="DA104" s="1039"/>
      <c r="DB104" s="1039"/>
      <c r="DC104" s="1039"/>
      <c r="DD104" s="1039"/>
      <c r="DE104" s="1039"/>
      <c r="DF104" s="1039"/>
      <c r="DG104" s="1039"/>
      <c r="DH104" s="1039"/>
      <c r="DI104" s="1039"/>
      <c r="DJ104" s="1039"/>
      <c r="DK104" s="1039"/>
      <c r="DL104" s="1039"/>
      <c r="DM104" s="1039"/>
      <c r="DN104" s="1039"/>
      <c r="DO104" s="1039"/>
      <c r="DP104" s="1039"/>
      <c r="DQ104" s="1039"/>
      <c r="DR104" s="1039"/>
      <c r="DS104" s="1039"/>
      <c r="DT104" s="1039"/>
      <c r="DU104" s="1039"/>
      <c r="DV104" s="1039"/>
      <c r="DW104" s="1039"/>
      <c r="DX104" s="1039"/>
      <c r="DY104" s="1039"/>
      <c r="DZ104" s="1039"/>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422</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423</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40" t="s">
        <v>424</v>
      </c>
      <c r="B108" s="1041"/>
      <c r="C108" s="1041"/>
      <c r="D108" s="1041"/>
      <c r="E108" s="1041"/>
      <c r="F108" s="1041"/>
      <c r="G108" s="1041"/>
      <c r="H108" s="1041"/>
      <c r="I108" s="1041"/>
      <c r="J108" s="1041"/>
      <c r="K108" s="1041"/>
      <c r="L108" s="1041"/>
      <c r="M108" s="1041"/>
      <c r="N108" s="1041"/>
      <c r="O108" s="1041"/>
      <c r="P108" s="1041"/>
      <c r="Q108" s="1041"/>
      <c r="R108" s="1041"/>
      <c r="S108" s="1041"/>
      <c r="T108" s="1041"/>
      <c r="U108" s="1041"/>
      <c r="V108" s="1041"/>
      <c r="W108" s="1041"/>
      <c r="X108" s="1041"/>
      <c r="Y108" s="1041"/>
      <c r="Z108" s="1041"/>
      <c r="AA108" s="1041"/>
      <c r="AB108" s="1041"/>
      <c r="AC108" s="1041"/>
      <c r="AD108" s="1041"/>
      <c r="AE108" s="1041"/>
      <c r="AF108" s="1041"/>
      <c r="AG108" s="1041"/>
      <c r="AH108" s="1041"/>
      <c r="AI108" s="1041"/>
      <c r="AJ108" s="1041"/>
      <c r="AK108" s="1041"/>
      <c r="AL108" s="1041"/>
      <c r="AM108" s="1041"/>
      <c r="AN108" s="1041"/>
      <c r="AO108" s="1041"/>
      <c r="AP108" s="1041"/>
      <c r="AQ108" s="1041"/>
      <c r="AR108" s="1041"/>
      <c r="AS108" s="1041"/>
      <c r="AT108" s="1042"/>
      <c r="AU108" s="1040" t="s">
        <v>425</v>
      </c>
      <c r="AV108" s="1041"/>
      <c r="AW108" s="1041"/>
      <c r="AX108" s="1041"/>
      <c r="AY108" s="1041"/>
      <c r="AZ108" s="1041"/>
      <c r="BA108" s="1041"/>
      <c r="BB108" s="1041"/>
      <c r="BC108" s="1041"/>
      <c r="BD108" s="1041"/>
      <c r="BE108" s="1041"/>
      <c r="BF108" s="1041"/>
      <c r="BG108" s="1041"/>
      <c r="BH108" s="1041"/>
      <c r="BI108" s="1041"/>
      <c r="BJ108" s="1041"/>
      <c r="BK108" s="1041"/>
      <c r="BL108" s="1041"/>
      <c r="BM108" s="1041"/>
      <c r="BN108" s="1041"/>
      <c r="BO108" s="1041"/>
      <c r="BP108" s="1041"/>
      <c r="BQ108" s="1041"/>
      <c r="BR108" s="1041"/>
      <c r="BS108" s="1041"/>
      <c r="BT108" s="1041"/>
      <c r="BU108" s="1041"/>
      <c r="BV108" s="1041"/>
      <c r="BW108" s="1041"/>
      <c r="BX108" s="1041"/>
      <c r="BY108" s="1041"/>
      <c r="BZ108" s="1041"/>
      <c r="CA108" s="1041"/>
      <c r="CB108" s="1041"/>
      <c r="CC108" s="1041"/>
      <c r="CD108" s="1041"/>
      <c r="CE108" s="1041"/>
      <c r="CF108" s="1041"/>
      <c r="CG108" s="1041"/>
      <c r="CH108" s="1041"/>
      <c r="CI108" s="1041"/>
      <c r="CJ108" s="1041"/>
      <c r="CK108" s="1041"/>
      <c r="CL108" s="1041"/>
      <c r="CM108" s="1041"/>
      <c r="CN108" s="1041"/>
      <c r="CO108" s="1041"/>
      <c r="CP108" s="1041"/>
      <c r="CQ108" s="1041"/>
      <c r="CR108" s="1041"/>
      <c r="CS108" s="1041"/>
      <c r="CT108" s="1041"/>
      <c r="CU108" s="1041"/>
      <c r="CV108" s="1041"/>
      <c r="CW108" s="1041"/>
      <c r="CX108" s="1041"/>
      <c r="CY108" s="1041"/>
      <c r="CZ108" s="1041"/>
      <c r="DA108" s="1041"/>
      <c r="DB108" s="1041"/>
      <c r="DC108" s="1041"/>
      <c r="DD108" s="1041"/>
      <c r="DE108" s="1041"/>
      <c r="DF108" s="1041"/>
      <c r="DG108" s="1041"/>
      <c r="DH108" s="1041"/>
      <c r="DI108" s="1041"/>
      <c r="DJ108" s="1041"/>
      <c r="DK108" s="1041"/>
      <c r="DL108" s="1041"/>
      <c r="DM108" s="1041"/>
      <c r="DN108" s="1041"/>
      <c r="DO108" s="1041"/>
      <c r="DP108" s="1041"/>
      <c r="DQ108" s="1041"/>
      <c r="DR108" s="1041"/>
      <c r="DS108" s="1041"/>
      <c r="DT108" s="1041"/>
      <c r="DU108" s="1041"/>
      <c r="DV108" s="1041"/>
      <c r="DW108" s="1041"/>
      <c r="DX108" s="1041"/>
      <c r="DY108" s="1041"/>
      <c r="DZ108" s="1042"/>
    </row>
    <row r="109" spans="1:131" s="245" customFormat="1" ht="26.25" customHeight="1" x14ac:dyDescent="0.15">
      <c r="A109" s="995" t="s">
        <v>426</v>
      </c>
      <c r="B109" s="996"/>
      <c r="C109" s="996"/>
      <c r="D109" s="996"/>
      <c r="E109" s="996"/>
      <c r="F109" s="996"/>
      <c r="G109" s="996"/>
      <c r="H109" s="996"/>
      <c r="I109" s="996"/>
      <c r="J109" s="996"/>
      <c r="K109" s="996"/>
      <c r="L109" s="996"/>
      <c r="M109" s="996"/>
      <c r="N109" s="996"/>
      <c r="O109" s="996"/>
      <c r="P109" s="996"/>
      <c r="Q109" s="996"/>
      <c r="R109" s="996"/>
      <c r="S109" s="996"/>
      <c r="T109" s="996"/>
      <c r="U109" s="996"/>
      <c r="V109" s="996"/>
      <c r="W109" s="996"/>
      <c r="X109" s="996"/>
      <c r="Y109" s="996"/>
      <c r="Z109" s="997"/>
      <c r="AA109" s="998" t="s">
        <v>427</v>
      </c>
      <c r="AB109" s="996"/>
      <c r="AC109" s="996"/>
      <c r="AD109" s="996"/>
      <c r="AE109" s="997"/>
      <c r="AF109" s="998" t="s">
        <v>304</v>
      </c>
      <c r="AG109" s="996"/>
      <c r="AH109" s="996"/>
      <c r="AI109" s="996"/>
      <c r="AJ109" s="997"/>
      <c r="AK109" s="998" t="s">
        <v>303</v>
      </c>
      <c r="AL109" s="996"/>
      <c r="AM109" s="996"/>
      <c r="AN109" s="996"/>
      <c r="AO109" s="997"/>
      <c r="AP109" s="998" t="s">
        <v>428</v>
      </c>
      <c r="AQ109" s="996"/>
      <c r="AR109" s="996"/>
      <c r="AS109" s="996"/>
      <c r="AT109" s="1027"/>
      <c r="AU109" s="995" t="s">
        <v>426</v>
      </c>
      <c r="AV109" s="996"/>
      <c r="AW109" s="996"/>
      <c r="AX109" s="996"/>
      <c r="AY109" s="996"/>
      <c r="AZ109" s="996"/>
      <c r="BA109" s="996"/>
      <c r="BB109" s="996"/>
      <c r="BC109" s="996"/>
      <c r="BD109" s="996"/>
      <c r="BE109" s="996"/>
      <c r="BF109" s="996"/>
      <c r="BG109" s="996"/>
      <c r="BH109" s="996"/>
      <c r="BI109" s="996"/>
      <c r="BJ109" s="996"/>
      <c r="BK109" s="996"/>
      <c r="BL109" s="996"/>
      <c r="BM109" s="996"/>
      <c r="BN109" s="996"/>
      <c r="BO109" s="996"/>
      <c r="BP109" s="997"/>
      <c r="BQ109" s="998" t="s">
        <v>427</v>
      </c>
      <c r="BR109" s="996"/>
      <c r="BS109" s="996"/>
      <c r="BT109" s="996"/>
      <c r="BU109" s="997"/>
      <c r="BV109" s="998" t="s">
        <v>304</v>
      </c>
      <c r="BW109" s="996"/>
      <c r="BX109" s="996"/>
      <c r="BY109" s="996"/>
      <c r="BZ109" s="997"/>
      <c r="CA109" s="998" t="s">
        <v>303</v>
      </c>
      <c r="CB109" s="996"/>
      <c r="CC109" s="996"/>
      <c r="CD109" s="996"/>
      <c r="CE109" s="997"/>
      <c r="CF109" s="1034" t="s">
        <v>428</v>
      </c>
      <c r="CG109" s="1034"/>
      <c r="CH109" s="1034"/>
      <c r="CI109" s="1034"/>
      <c r="CJ109" s="1034"/>
      <c r="CK109" s="998" t="s">
        <v>429</v>
      </c>
      <c r="CL109" s="996"/>
      <c r="CM109" s="996"/>
      <c r="CN109" s="996"/>
      <c r="CO109" s="996"/>
      <c r="CP109" s="996"/>
      <c r="CQ109" s="996"/>
      <c r="CR109" s="996"/>
      <c r="CS109" s="996"/>
      <c r="CT109" s="996"/>
      <c r="CU109" s="996"/>
      <c r="CV109" s="996"/>
      <c r="CW109" s="996"/>
      <c r="CX109" s="996"/>
      <c r="CY109" s="996"/>
      <c r="CZ109" s="996"/>
      <c r="DA109" s="996"/>
      <c r="DB109" s="996"/>
      <c r="DC109" s="996"/>
      <c r="DD109" s="996"/>
      <c r="DE109" s="996"/>
      <c r="DF109" s="997"/>
      <c r="DG109" s="998" t="s">
        <v>427</v>
      </c>
      <c r="DH109" s="996"/>
      <c r="DI109" s="996"/>
      <c r="DJ109" s="996"/>
      <c r="DK109" s="997"/>
      <c r="DL109" s="998" t="s">
        <v>304</v>
      </c>
      <c r="DM109" s="996"/>
      <c r="DN109" s="996"/>
      <c r="DO109" s="996"/>
      <c r="DP109" s="997"/>
      <c r="DQ109" s="998" t="s">
        <v>303</v>
      </c>
      <c r="DR109" s="996"/>
      <c r="DS109" s="996"/>
      <c r="DT109" s="996"/>
      <c r="DU109" s="997"/>
      <c r="DV109" s="998" t="s">
        <v>428</v>
      </c>
      <c r="DW109" s="996"/>
      <c r="DX109" s="996"/>
      <c r="DY109" s="996"/>
      <c r="DZ109" s="1027"/>
    </row>
    <row r="110" spans="1:131" s="245" customFormat="1" ht="26.25" customHeight="1" x14ac:dyDescent="0.15">
      <c r="A110" s="898" t="s">
        <v>430</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88">
        <v>1363352</v>
      </c>
      <c r="AB110" s="989"/>
      <c r="AC110" s="989"/>
      <c r="AD110" s="989"/>
      <c r="AE110" s="990"/>
      <c r="AF110" s="991">
        <v>1365970</v>
      </c>
      <c r="AG110" s="989"/>
      <c r="AH110" s="989"/>
      <c r="AI110" s="989"/>
      <c r="AJ110" s="990"/>
      <c r="AK110" s="991">
        <v>1368371</v>
      </c>
      <c r="AL110" s="989"/>
      <c r="AM110" s="989"/>
      <c r="AN110" s="989"/>
      <c r="AO110" s="990"/>
      <c r="AP110" s="992">
        <v>25.5</v>
      </c>
      <c r="AQ110" s="993"/>
      <c r="AR110" s="993"/>
      <c r="AS110" s="993"/>
      <c r="AT110" s="994"/>
      <c r="AU110" s="1028" t="s">
        <v>73</v>
      </c>
      <c r="AV110" s="1029"/>
      <c r="AW110" s="1029"/>
      <c r="AX110" s="1029"/>
      <c r="AY110" s="1029"/>
      <c r="AZ110" s="954" t="s">
        <v>431</v>
      </c>
      <c r="BA110" s="899"/>
      <c r="BB110" s="899"/>
      <c r="BC110" s="899"/>
      <c r="BD110" s="899"/>
      <c r="BE110" s="899"/>
      <c r="BF110" s="899"/>
      <c r="BG110" s="899"/>
      <c r="BH110" s="899"/>
      <c r="BI110" s="899"/>
      <c r="BJ110" s="899"/>
      <c r="BK110" s="899"/>
      <c r="BL110" s="899"/>
      <c r="BM110" s="899"/>
      <c r="BN110" s="899"/>
      <c r="BO110" s="899"/>
      <c r="BP110" s="900"/>
      <c r="BQ110" s="955">
        <v>12291191</v>
      </c>
      <c r="BR110" s="936"/>
      <c r="BS110" s="936"/>
      <c r="BT110" s="936"/>
      <c r="BU110" s="936"/>
      <c r="BV110" s="936">
        <v>12026853</v>
      </c>
      <c r="BW110" s="936"/>
      <c r="BX110" s="936"/>
      <c r="BY110" s="936"/>
      <c r="BZ110" s="936"/>
      <c r="CA110" s="936">
        <v>12160346</v>
      </c>
      <c r="CB110" s="936"/>
      <c r="CC110" s="936"/>
      <c r="CD110" s="936"/>
      <c r="CE110" s="936"/>
      <c r="CF110" s="960">
        <v>227</v>
      </c>
      <c r="CG110" s="961"/>
      <c r="CH110" s="961"/>
      <c r="CI110" s="961"/>
      <c r="CJ110" s="961"/>
      <c r="CK110" s="1024" t="s">
        <v>432</v>
      </c>
      <c r="CL110" s="910"/>
      <c r="CM110" s="985" t="s">
        <v>433</v>
      </c>
      <c r="CN110" s="986"/>
      <c r="CO110" s="986"/>
      <c r="CP110" s="986"/>
      <c r="CQ110" s="986"/>
      <c r="CR110" s="986"/>
      <c r="CS110" s="986"/>
      <c r="CT110" s="986"/>
      <c r="CU110" s="986"/>
      <c r="CV110" s="986"/>
      <c r="CW110" s="986"/>
      <c r="CX110" s="986"/>
      <c r="CY110" s="986"/>
      <c r="CZ110" s="986"/>
      <c r="DA110" s="986"/>
      <c r="DB110" s="986"/>
      <c r="DC110" s="986"/>
      <c r="DD110" s="986"/>
      <c r="DE110" s="986"/>
      <c r="DF110" s="987"/>
      <c r="DG110" s="955" t="s">
        <v>434</v>
      </c>
      <c r="DH110" s="936"/>
      <c r="DI110" s="936"/>
      <c r="DJ110" s="936"/>
      <c r="DK110" s="936"/>
      <c r="DL110" s="936" t="s">
        <v>435</v>
      </c>
      <c r="DM110" s="936"/>
      <c r="DN110" s="936"/>
      <c r="DO110" s="936"/>
      <c r="DP110" s="936"/>
      <c r="DQ110" s="936" t="s">
        <v>434</v>
      </c>
      <c r="DR110" s="936"/>
      <c r="DS110" s="936"/>
      <c r="DT110" s="936"/>
      <c r="DU110" s="936"/>
      <c r="DV110" s="937" t="s">
        <v>435</v>
      </c>
      <c r="DW110" s="937"/>
      <c r="DX110" s="937"/>
      <c r="DY110" s="937"/>
      <c r="DZ110" s="938"/>
    </row>
    <row r="111" spans="1:131" s="245" customFormat="1" ht="26.25" customHeight="1" x14ac:dyDescent="0.15">
      <c r="A111" s="865" t="s">
        <v>436</v>
      </c>
      <c r="B111" s="866"/>
      <c r="C111" s="866"/>
      <c r="D111" s="866"/>
      <c r="E111" s="866"/>
      <c r="F111" s="866"/>
      <c r="G111" s="866"/>
      <c r="H111" s="866"/>
      <c r="I111" s="866"/>
      <c r="J111" s="866"/>
      <c r="K111" s="866"/>
      <c r="L111" s="866"/>
      <c r="M111" s="866"/>
      <c r="N111" s="866"/>
      <c r="O111" s="866"/>
      <c r="P111" s="866"/>
      <c r="Q111" s="866"/>
      <c r="R111" s="866"/>
      <c r="S111" s="866"/>
      <c r="T111" s="866"/>
      <c r="U111" s="866"/>
      <c r="V111" s="866"/>
      <c r="W111" s="866"/>
      <c r="X111" s="866"/>
      <c r="Y111" s="866"/>
      <c r="Z111" s="1023"/>
      <c r="AA111" s="1016" t="s">
        <v>435</v>
      </c>
      <c r="AB111" s="1017"/>
      <c r="AC111" s="1017"/>
      <c r="AD111" s="1017"/>
      <c r="AE111" s="1018"/>
      <c r="AF111" s="1019" t="s">
        <v>435</v>
      </c>
      <c r="AG111" s="1017"/>
      <c r="AH111" s="1017"/>
      <c r="AI111" s="1017"/>
      <c r="AJ111" s="1018"/>
      <c r="AK111" s="1019" t="s">
        <v>434</v>
      </c>
      <c r="AL111" s="1017"/>
      <c r="AM111" s="1017"/>
      <c r="AN111" s="1017"/>
      <c r="AO111" s="1018"/>
      <c r="AP111" s="1020" t="s">
        <v>435</v>
      </c>
      <c r="AQ111" s="1021"/>
      <c r="AR111" s="1021"/>
      <c r="AS111" s="1021"/>
      <c r="AT111" s="1022"/>
      <c r="AU111" s="1030"/>
      <c r="AV111" s="1031"/>
      <c r="AW111" s="1031"/>
      <c r="AX111" s="1031"/>
      <c r="AY111" s="1031"/>
      <c r="AZ111" s="906" t="s">
        <v>437</v>
      </c>
      <c r="BA111" s="841"/>
      <c r="BB111" s="841"/>
      <c r="BC111" s="841"/>
      <c r="BD111" s="841"/>
      <c r="BE111" s="841"/>
      <c r="BF111" s="841"/>
      <c r="BG111" s="841"/>
      <c r="BH111" s="841"/>
      <c r="BI111" s="841"/>
      <c r="BJ111" s="841"/>
      <c r="BK111" s="841"/>
      <c r="BL111" s="841"/>
      <c r="BM111" s="841"/>
      <c r="BN111" s="841"/>
      <c r="BO111" s="841"/>
      <c r="BP111" s="842"/>
      <c r="BQ111" s="907" t="s">
        <v>434</v>
      </c>
      <c r="BR111" s="908"/>
      <c r="BS111" s="908"/>
      <c r="BT111" s="908"/>
      <c r="BU111" s="908"/>
      <c r="BV111" s="908" t="s">
        <v>434</v>
      </c>
      <c r="BW111" s="908"/>
      <c r="BX111" s="908"/>
      <c r="BY111" s="908"/>
      <c r="BZ111" s="908"/>
      <c r="CA111" s="908" t="s">
        <v>434</v>
      </c>
      <c r="CB111" s="908"/>
      <c r="CC111" s="908"/>
      <c r="CD111" s="908"/>
      <c r="CE111" s="908"/>
      <c r="CF111" s="969" t="s">
        <v>435</v>
      </c>
      <c r="CG111" s="970"/>
      <c r="CH111" s="970"/>
      <c r="CI111" s="970"/>
      <c r="CJ111" s="970"/>
      <c r="CK111" s="1025"/>
      <c r="CL111" s="912"/>
      <c r="CM111" s="915" t="s">
        <v>438</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07" t="s">
        <v>129</v>
      </c>
      <c r="DH111" s="908"/>
      <c r="DI111" s="908"/>
      <c r="DJ111" s="908"/>
      <c r="DK111" s="908"/>
      <c r="DL111" s="908" t="s">
        <v>129</v>
      </c>
      <c r="DM111" s="908"/>
      <c r="DN111" s="908"/>
      <c r="DO111" s="908"/>
      <c r="DP111" s="908"/>
      <c r="DQ111" s="908" t="s">
        <v>434</v>
      </c>
      <c r="DR111" s="908"/>
      <c r="DS111" s="908"/>
      <c r="DT111" s="908"/>
      <c r="DU111" s="908"/>
      <c r="DV111" s="885" t="s">
        <v>434</v>
      </c>
      <c r="DW111" s="885"/>
      <c r="DX111" s="885"/>
      <c r="DY111" s="885"/>
      <c r="DZ111" s="886"/>
    </row>
    <row r="112" spans="1:131" s="245" customFormat="1" ht="26.25" customHeight="1" x14ac:dyDescent="0.15">
      <c r="A112" s="1010" t="s">
        <v>439</v>
      </c>
      <c r="B112" s="1011"/>
      <c r="C112" s="841" t="s">
        <v>440</v>
      </c>
      <c r="D112" s="841"/>
      <c r="E112" s="841"/>
      <c r="F112" s="841"/>
      <c r="G112" s="841"/>
      <c r="H112" s="841"/>
      <c r="I112" s="841"/>
      <c r="J112" s="841"/>
      <c r="K112" s="841"/>
      <c r="L112" s="841"/>
      <c r="M112" s="841"/>
      <c r="N112" s="841"/>
      <c r="O112" s="841"/>
      <c r="P112" s="841"/>
      <c r="Q112" s="841"/>
      <c r="R112" s="841"/>
      <c r="S112" s="841"/>
      <c r="T112" s="841"/>
      <c r="U112" s="841"/>
      <c r="V112" s="841"/>
      <c r="W112" s="841"/>
      <c r="X112" s="841"/>
      <c r="Y112" s="841"/>
      <c r="Z112" s="842"/>
      <c r="AA112" s="870" t="s">
        <v>435</v>
      </c>
      <c r="AB112" s="871"/>
      <c r="AC112" s="871"/>
      <c r="AD112" s="871"/>
      <c r="AE112" s="872"/>
      <c r="AF112" s="873" t="s">
        <v>434</v>
      </c>
      <c r="AG112" s="871"/>
      <c r="AH112" s="871"/>
      <c r="AI112" s="871"/>
      <c r="AJ112" s="872"/>
      <c r="AK112" s="873" t="s">
        <v>435</v>
      </c>
      <c r="AL112" s="871"/>
      <c r="AM112" s="871"/>
      <c r="AN112" s="871"/>
      <c r="AO112" s="872"/>
      <c r="AP112" s="918" t="s">
        <v>434</v>
      </c>
      <c r="AQ112" s="919"/>
      <c r="AR112" s="919"/>
      <c r="AS112" s="919"/>
      <c r="AT112" s="920"/>
      <c r="AU112" s="1030"/>
      <c r="AV112" s="1031"/>
      <c r="AW112" s="1031"/>
      <c r="AX112" s="1031"/>
      <c r="AY112" s="1031"/>
      <c r="AZ112" s="906" t="s">
        <v>441</v>
      </c>
      <c r="BA112" s="841"/>
      <c r="BB112" s="841"/>
      <c r="BC112" s="841"/>
      <c r="BD112" s="841"/>
      <c r="BE112" s="841"/>
      <c r="BF112" s="841"/>
      <c r="BG112" s="841"/>
      <c r="BH112" s="841"/>
      <c r="BI112" s="841"/>
      <c r="BJ112" s="841"/>
      <c r="BK112" s="841"/>
      <c r="BL112" s="841"/>
      <c r="BM112" s="841"/>
      <c r="BN112" s="841"/>
      <c r="BO112" s="841"/>
      <c r="BP112" s="842"/>
      <c r="BQ112" s="907">
        <v>770228</v>
      </c>
      <c r="BR112" s="908"/>
      <c r="BS112" s="908"/>
      <c r="BT112" s="908"/>
      <c r="BU112" s="908"/>
      <c r="BV112" s="908">
        <v>765766</v>
      </c>
      <c r="BW112" s="908"/>
      <c r="BX112" s="908"/>
      <c r="BY112" s="908"/>
      <c r="BZ112" s="908"/>
      <c r="CA112" s="908">
        <v>711596</v>
      </c>
      <c r="CB112" s="908"/>
      <c r="CC112" s="908"/>
      <c r="CD112" s="908"/>
      <c r="CE112" s="908"/>
      <c r="CF112" s="969">
        <v>13.3</v>
      </c>
      <c r="CG112" s="970"/>
      <c r="CH112" s="970"/>
      <c r="CI112" s="970"/>
      <c r="CJ112" s="970"/>
      <c r="CK112" s="1025"/>
      <c r="CL112" s="912"/>
      <c r="CM112" s="915" t="s">
        <v>442</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07" t="s">
        <v>434</v>
      </c>
      <c r="DH112" s="908"/>
      <c r="DI112" s="908"/>
      <c r="DJ112" s="908"/>
      <c r="DK112" s="908"/>
      <c r="DL112" s="908" t="s">
        <v>129</v>
      </c>
      <c r="DM112" s="908"/>
      <c r="DN112" s="908"/>
      <c r="DO112" s="908"/>
      <c r="DP112" s="908"/>
      <c r="DQ112" s="908" t="s">
        <v>434</v>
      </c>
      <c r="DR112" s="908"/>
      <c r="DS112" s="908"/>
      <c r="DT112" s="908"/>
      <c r="DU112" s="908"/>
      <c r="DV112" s="885" t="s">
        <v>434</v>
      </c>
      <c r="DW112" s="885"/>
      <c r="DX112" s="885"/>
      <c r="DY112" s="885"/>
      <c r="DZ112" s="886"/>
    </row>
    <row r="113" spans="1:130" s="245" customFormat="1" ht="26.25" customHeight="1" x14ac:dyDescent="0.15">
      <c r="A113" s="1012"/>
      <c r="B113" s="1013"/>
      <c r="C113" s="841" t="s">
        <v>443</v>
      </c>
      <c r="D113" s="841"/>
      <c r="E113" s="841"/>
      <c r="F113" s="841"/>
      <c r="G113" s="841"/>
      <c r="H113" s="841"/>
      <c r="I113" s="841"/>
      <c r="J113" s="841"/>
      <c r="K113" s="841"/>
      <c r="L113" s="841"/>
      <c r="M113" s="841"/>
      <c r="N113" s="841"/>
      <c r="O113" s="841"/>
      <c r="P113" s="841"/>
      <c r="Q113" s="841"/>
      <c r="R113" s="841"/>
      <c r="S113" s="841"/>
      <c r="T113" s="841"/>
      <c r="U113" s="841"/>
      <c r="V113" s="841"/>
      <c r="W113" s="841"/>
      <c r="X113" s="841"/>
      <c r="Y113" s="841"/>
      <c r="Z113" s="842"/>
      <c r="AA113" s="1016">
        <v>124685</v>
      </c>
      <c r="AB113" s="1017"/>
      <c r="AC113" s="1017"/>
      <c r="AD113" s="1017"/>
      <c r="AE113" s="1018"/>
      <c r="AF113" s="1019">
        <v>125296</v>
      </c>
      <c r="AG113" s="1017"/>
      <c r="AH113" s="1017"/>
      <c r="AI113" s="1017"/>
      <c r="AJ113" s="1018"/>
      <c r="AK113" s="1019">
        <v>123871</v>
      </c>
      <c r="AL113" s="1017"/>
      <c r="AM113" s="1017"/>
      <c r="AN113" s="1017"/>
      <c r="AO113" s="1018"/>
      <c r="AP113" s="1020">
        <v>2.2999999999999998</v>
      </c>
      <c r="AQ113" s="1021"/>
      <c r="AR113" s="1021"/>
      <c r="AS113" s="1021"/>
      <c r="AT113" s="1022"/>
      <c r="AU113" s="1030"/>
      <c r="AV113" s="1031"/>
      <c r="AW113" s="1031"/>
      <c r="AX113" s="1031"/>
      <c r="AY113" s="1031"/>
      <c r="AZ113" s="906" t="s">
        <v>444</v>
      </c>
      <c r="BA113" s="841"/>
      <c r="BB113" s="841"/>
      <c r="BC113" s="841"/>
      <c r="BD113" s="841"/>
      <c r="BE113" s="841"/>
      <c r="BF113" s="841"/>
      <c r="BG113" s="841"/>
      <c r="BH113" s="841"/>
      <c r="BI113" s="841"/>
      <c r="BJ113" s="841"/>
      <c r="BK113" s="841"/>
      <c r="BL113" s="841"/>
      <c r="BM113" s="841"/>
      <c r="BN113" s="841"/>
      <c r="BO113" s="841"/>
      <c r="BP113" s="842"/>
      <c r="BQ113" s="907">
        <v>1457123</v>
      </c>
      <c r="BR113" s="908"/>
      <c r="BS113" s="908"/>
      <c r="BT113" s="908"/>
      <c r="BU113" s="908"/>
      <c r="BV113" s="908">
        <v>1276141</v>
      </c>
      <c r="BW113" s="908"/>
      <c r="BX113" s="908"/>
      <c r="BY113" s="908"/>
      <c r="BZ113" s="908"/>
      <c r="CA113" s="908">
        <v>1093461</v>
      </c>
      <c r="CB113" s="908"/>
      <c r="CC113" s="908"/>
      <c r="CD113" s="908"/>
      <c r="CE113" s="908"/>
      <c r="CF113" s="969">
        <v>20.399999999999999</v>
      </c>
      <c r="CG113" s="970"/>
      <c r="CH113" s="970"/>
      <c r="CI113" s="970"/>
      <c r="CJ113" s="970"/>
      <c r="CK113" s="1025"/>
      <c r="CL113" s="912"/>
      <c r="CM113" s="915" t="s">
        <v>445</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870" t="s">
        <v>434</v>
      </c>
      <c r="DH113" s="871"/>
      <c r="DI113" s="871"/>
      <c r="DJ113" s="871"/>
      <c r="DK113" s="872"/>
      <c r="DL113" s="873" t="s">
        <v>434</v>
      </c>
      <c r="DM113" s="871"/>
      <c r="DN113" s="871"/>
      <c r="DO113" s="871"/>
      <c r="DP113" s="872"/>
      <c r="DQ113" s="873" t="s">
        <v>435</v>
      </c>
      <c r="DR113" s="871"/>
      <c r="DS113" s="871"/>
      <c r="DT113" s="871"/>
      <c r="DU113" s="872"/>
      <c r="DV113" s="918" t="s">
        <v>434</v>
      </c>
      <c r="DW113" s="919"/>
      <c r="DX113" s="919"/>
      <c r="DY113" s="919"/>
      <c r="DZ113" s="920"/>
    </row>
    <row r="114" spans="1:130" s="245" customFormat="1" ht="26.25" customHeight="1" x14ac:dyDescent="0.15">
      <c r="A114" s="1012"/>
      <c r="B114" s="1013"/>
      <c r="C114" s="841" t="s">
        <v>446</v>
      </c>
      <c r="D114" s="841"/>
      <c r="E114" s="841"/>
      <c r="F114" s="841"/>
      <c r="G114" s="841"/>
      <c r="H114" s="841"/>
      <c r="I114" s="841"/>
      <c r="J114" s="841"/>
      <c r="K114" s="841"/>
      <c r="L114" s="841"/>
      <c r="M114" s="841"/>
      <c r="N114" s="841"/>
      <c r="O114" s="841"/>
      <c r="P114" s="841"/>
      <c r="Q114" s="841"/>
      <c r="R114" s="841"/>
      <c r="S114" s="841"/>
      <c r="T114" s="841"/>
      <c r="U114" s="841"/>
      <c r="V114" s="841"/>
      <c r="W114" s="841"/>
      <c r="X114" s="841"/>
      <c r="Y114" s="841"/>
      <c r="Z114" s="842"/>
      <c r="AA114" s="870">
        <v>191040</v>
      </c>
      <c r="AB114" s="871"/>
      <c r="AC114" s="871"/>
      <c r="AD114" s="871"/>
      <c r="AE114" s="872"/>
      <c r="AF114" s="873">
        <v>190694</v>
      </c>
      <c r="AG114" s="871"/>
      <c r="AH114" s="871"/>
      <c r="AI114" s="871"/>
      <c r="AJ114" s="872"/>
      <c r="AK114" s="873">
        <v>190416</v>
      </c>
      <c r="AL114" s="871"/>
      <c r="AM114" s="871"/>
      <c r="AN114" s="871"/>
      <c r="AO114" s="872"/>
      <c r="AP114" s="918">
        <v>3.6</v>
      </c>
      <c r="AQ114" s="919"/>
      <c r="AR114" s="919"/>
      <c r="AS114" s="919"/>
      <c r="AT114" s="920"/>
      <c r="AU114" s="1030"/>
      <c r="AV114" s="1031"/>
      <c r="AW114" s="1031"/>
      <c r="AX114" s="1031"/>
      <c r="AY114" s="1031"/>
      <c r="AZ114" s="906" t="s">
        <v>447</v>
      </c>
      <c r="BA114" s="841"/>
      <c r="BB114" s="841"/>
      <c r="BC114" s="841"/>
      <c r="BD114" s="841"/>
      <c r="BE114" s="841"/>
      <c r="BF114" s="841"/>
      <c r="BG114" s="841"/>
      <c r="BH114" s="841"/>
      <c r="BI114" s="841"/>
      <c r="BJ114" s="841"/>
      <c r="BK114" s="841"/>
      <c r="BL114" s="841"/>
      <c r="BM114" s="841"/>
      <c r="BN114" s="841"/>
      <c r="BO114" s="841"/>
      <c r="BP114" s="842"/>
      <c r="BQ114" s="907">
        <v>2186799</v>
      </c>
      <c r="BR114" s="908"/>
      <c r="BS114" s="908"/>
      <c r="BT114" s="908"/>
      <c r="BU114" s="908"/>
      <c r="BV114" s="908">
        <v>1952063</v>
      </c>
      <c r="BW114" s="908"/>
      <c r="BX114" s="908"/>
      <c r="BY114" s="908"/>
      <c r="BZ114" s="908"/>
      <c r="CA114" s="908">
        <v>1893588</v>
      </c>
      <c r="CB114" s="908"/>
      <c r="CC114" s="908"/>
      <c r="CD114" s="908"/>
      <c r="CE114" s="908"/>
      <c r="CF114" s="969">
        <v>35.4</v>
      </c>
      <c r="CG114" s="970"/>
      <c r="CH114" s="970"/>
      <c r="CI114" s="970"/>
      <c r="CJ114" s="970"/>
      <c r="CK114" s="1025"/>
      <c r="CL114" s="912"/>
      <c r="CM114" s="915" t="s">
        <v>448</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870" t="s">
        <v>434</v>
      </c>
      <c r="DH114" s="871"/>
      <c r="DI114" s="871"/>
      <c r="DJ114" s="871"/>
      <c r="DK114" s="872"/>
      <c r="DL114" s="873" t="s">
        <v>434</v>
      </c>
      <c r="DM114" s="871"/>
      <c r="DN114" s="871"/>
      <c r="DO114" s="871"/>
      <c r="DP114" s="872"/>
      <c r="DQ114" s="873" t="s">
        <v>435</v>
      </c>
      <c r="DR114" s="871"/>
      <c r="DS114" s="871"/>
      <c r="DT114" s="871"/>
      <c r="DU114" s="872"/>
      <c r="DV114" s="918" t="s">
        <v>434</v>
      </c>
      <c r="DW114" s="919"/>
      <c r="DX114" s="919"/>
      <c r="DY114" s="919"/>
      <c r="DZ114" s="920"/>
    </row>
    <row r="115" spans="1:130" s="245" customFormat="1" ht="26.25" customHeight="1" x14ac:dyDescent="0.15">
      <c r="A115" s="1012"/>
      <c r="B115" s="1013"/>
      <c r="C115" s="841" t="s">
        <v>449</v>
      </c>
      <c r="D115" s="841"/>
      <c r="E115" s="841"/>
      <c r="F115" s="841"/>
      <c r="G115" s="841"/>
      <c r="H115" s="841"/>
      <c r="I115" s="841"/>
      <c r="J115" s="841"/>
      <c r="K115" s="841"/>
      <c r="L115" s="841"/>
      <c r="M115" s="841"/>
      <c r="N115" s="841"/>
      <c r="O115" s="841"/>
      <c r="P115" s="841"/>
      <c r="Q115" s="841"/>
      <c r="R115" s="841"/>
      <c r="S115" s="841"/>
      <c r="T115" s="841"/>
      <c r="U115" s="841"/>
      <c r="V115" s="841"/>
      <c r="W115" s="841"/>
      <c r="X115" s="841"/>
      <c r="Y115" s="841"/>
      <c r="Z115" s="842"/>
      <c r="AA115" s="1016" t="s">
        <v>129</v>
      </c>
      <c r="AB115" s="1017"/>
      <c r="AC115" s="1017"/>
      <c r="AD115" s="1017"/>
      <c r="AE115" s="1018"/>
      <c r="AF115" s="1019" t="s">
        <v>435</v>
      </c>
      <c r="AG115" s="1017"/>
      <c r="AH115" s="1017"/>
      <c r="AI115" s="1017"/>
      <c r="AJ115" s="1018"/>
      <c r="AK115" s="1019" t="s">
        <v>434</v>
      </c>
      <c r="AL115" s="1017"/>
      <c r="AM115" s="1017"/>
      <c r="AN115" s="1017"/>
      <c r="AO115" s="1018"/>
      <c r="AP115" s="1020" t="s">
        <v>435</v>
      </c>
      <c r="AQ115" s="1021"/>
      <c r="AR115" s="1021"/>
      <c r="AS115" s="1021"/>
      <c r="AT115" s="1022"/>
      <c r="AU115" s="1030"/>
      <c r="AV115" s="1031"/>
      <c r="AW115" s="1031"/>
      <c r="AX115" s="1031"/>
      <c r="AY115" s="1031"/>
      <c r="AZ115" s="906" t="s">
        <v>450</v>
      </c>
      <c r="BA115" s="841"/>
      <c r="BB115" s="841"/>
      <c r="BC115" s="841"/>
      <c r="BD115" s="841"/>
      <c r="BE115" s="841"/>
      <c r="BF115" s="841"/>
      <c r="BG115" s="841"/>
      <c r="BH115" s="841"/>
      <c r="BI115" s="841"/>
      <c r="BJ115" s="841"/>
      <c r="BK115" s="841"/>
      <c r="BL115" s="841"/>
      <c r="BM115" s="841"/>
      <c r="BN115" s="841"/>
      <c r="BO115" s="841"/>
      <c r="BP115" s="842"/>
      <c r="BQ115" s="907">
        <v>18000</v>
      </c>
      <c r="BR115" s="908"/>
      <c r="BS115" s="908"/>
      <c r="BT115" s="908"/>
      <c r="BU115" s="908"/>
      <c r="BV115" s="908">
        <v>15000</v>
      </c>
      <c r="BW115" s="908"/>
      <c r="BX115" s="908"/>
      <c r="BY115" s="908"/>
      <c r="BZ115" s="908"/>
      <c r="CA115" s="908">
        <v>12000</v>
      </c>
      <c r="CB115" s="908"/>
      <c r="CC115" s="908"/>
      <c r="CD115" s="908"/>
      <c r="CE115" s="908"/>
      <c r="CF115" s="969">
        <v>0.2</v>
      </c>
      <c r="CG115" s="970"/>
      <c r="CH115" s="970"/>
      <c r="CI115" s="970"/>
      <c r="CJ115" s="970"/>
      <c r="CK115" s="1025"/>
      <c r="CL115" s="912"/>
      <c r="CM115" s="906" t="s">
        <v>451</v>
      </c>
      <c r="CN115" s="1009"/>
      <c r="CO115" s="1009"/>
      <c r="CP115" s="1009"/>
      <c r="CQ115" s="1009"/>
      <c r="CR115" s="1009"/>
      <c r="CS115" s="1009"/>
      <c r="CT115" s="1009"/>
      <c r="CU115" s="1009"/>
      <c r="CV115" s="1009"/>
      <c r="CW115" s="1009"/>
      <c r="CX115" s="1009"/>
      <c r="CY115" s="1009"/>
      <c r="CZ115" s="1009"/>
      <c r="DA115" s="1009"/>
      <c r="DB115" s="1009"/>
      <c r="DC115" s="1009"/>
      <c r="DD115" s="1009"/>
      <c r="DE115" s="1009"/>
      <c r="DF115" s="842"/>
      <c r="DG115" s="870" t="s">
        <v>434</v>
      </c>
      <c r="DH115" s="871"/>
      <c r="DI115" s="871"/>
      <c r="DJ115" s="871"/>
      <c r="DK115" s="872"/>
      <c r="DL115" s="873" t="s">
        <v>435</v>
      </c>
      <c r="DM115" s="871"/>
      <c r="DN115" s="871"/>
      <c r="DO115" s="871"/>
      <c r="DP115" s="872"/>
      <c r="DQ115" s="873" t="s">
        <v>434</v>
      </c>
      <c r="DR115" s="871"/>
      <c r="DS115" s="871"/>
      <c r="DT115" s="871"/>
      <c r="DU115" s="872"/>
      <c r="DV115" s="918" t="s">
        <v>434</v>
      </c>
      <c r="DW115" s="919"/>
      <c r="DX115" s="919"/>
      <c r="DY115" s="919"/>
      <c r="DZ115" s="920"/>
    </row>
    <row r="116" spans="1:130" s="245" customFormat="1" ht="26.25" customHeight="1" x14ac:dyDescent="0.15">
      <c r="A116" s="1014"/>
      <c r="B116" s="1015"/>
      <c r="C116" s="974" t="s">
        <v>452</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870" t="s">
        <v>434</v>
      </c>
      <c r="AB116" s="871"/>
      <c r="AC116" s="871"/>
      <c r="AD116" s="871"/>
      <c r="AE116" s="872"/>
      <c r="AF116" s="873" t="s">
        <v>434</v>
      </c>
      <c r="AG116" s="871"/>
      <c r="AH116" s="871"/>
      <c r="AI116" s="871"/>
      <c r="AJ116" s="872"/>
      <c r="AK116" s="873" t="s">
        <v>434</v>
      </c>
      <c r="AL116" s="871"/>
      <c r="AM116" s="871"/>
      <c r="AN116" s="871"/>
      <c r="AO116" s="872"/>
      <c r="AP116" s="918" t="s">
        <v>434</v>
      </c>
      <c r="AQ116" s="919"/>
      <c r="AR116" s="919"/>
      <c r="AS116" s="919"/>
      <c r="AT116" s="920"/>
      <c r="AU116" s="1030"/>
      <c r="AV116" s="1031"/>
      <c r="AW116" s="1031"/>
      <c r="AX116" s="1031"/>
      <c r="AY116" s="1031"/>
      <c r="AZ116" s="957" t="s">
        <v>453</v>
      </c>
      <c r="BA116" s="958"/>
      <c r="BB116" s="958"/>
      <c r="BC116" s="958"/>
      <c r="BD116" s="958"/>
      <c r="BE116" s="958"/>
      <c r="BF116" s="958"/>
      <c r="BG116" s="958"/>
      <c r="BH116" s="958"/>
      <c r="BI116" s="958"/>
      <c r="BJ116" s="958"/>
      <c r="BK116" s="958"/>
      <c r="BL116" s="958"/>
      <c r="BM116" s="958"/>
      <c r="BN116" s="958"/>
      <c r="BO116" s="958"/>
      <c r="BP116" s="959"/>
      <c r="BQ116" s="907" t="s">
        <v>434</v>
      </c>
      <c r="BR116" s="908"/>
      <c r="BS116" s="908"/>
      <c r="BT116" s="908"/>
      <c r="BU116" s="908"/>
      <c r="BV116" s="908" t="s">
        <v>435</v>
      </c>
      <c r="BW116" s="908"/>
      <c r="BX116" s="908"/>
      <c r="BY116" s="908"/>
      <c r="BZ116" s="908"/>
      <c r="CA116" s="908" t="s">
        <v>434</v>
      </c>
      <c r="CB116" s="908"/>
      <c r="CC116" s="908"/>
      <c r="CD116" s="908"/>
      <c r="CE116" s="908"/>
      <c r="CF116" s="969" t="s">
        <v>434</v>
      </c>
      <c r="CG116" s="970"/>
      <c r="CH116" s="970"/>
      <c r="CI116" s="970"/>
      <c r="CJ116" s="970"/>
      <c r="CK116" s="1025"/>
      <c r="CL116" s="912"/>
      <c r="CM116" s="915" t="s">
        <v>454</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870" t="s">
        <v>434</v>
      </c>
      <c r="DH116" s="871"/>
      <c r="DI116" s="871"/>
      <c r="DJ116" s="871"/>
      <c r="DK116" s="872"/>
      <c r="DL116" s="873" t="s">
        <v>435</v>
      </c>
      <c r="DM116" s="871"/>
      <c r="DN116" s="871"/>
      <c r="DO116" s="871"/>
      <c r="DP116" s="872"/>
      <c r="DQ116" s="873" t="s">
        <v>129</v>
      </c>
      <c r="DR116" s="871"/>
      <c r="DS116" s="871"/>
      <c r="DT116" s="871"/>
      <c r="DU116" s="872"/>
      <c r="DV116" s="918" t="s">
        <v>129</v>
      </c>
      <c r="DW116" s="919"/>
      <c r="DX116" s="919"/>
      <c r="DY116" s="919"/>
      <c r="DZ116" s="920"/>
    </row>
    <row r="117" spans="1:130" s="245" customFormat="1" ht="26.25" customHeight="1" x14ac:dyDescent="0.15">
      <c r="A117" s="995" t="s">
        <v>185</v>
      </c>
      <c r="B117" s="996"/>
      <c r="C117" s="996"/>
      <c r="D117" s="996"/>
      <c r="E117" s="996"/>
      <c r="F117" s="996"/>
      <c r="G117" s="996"/>
      <c r="H117" s="996"/>
      <c r="I117" s="996"/>
      <c r="J117" s="996"/>
      <c r="K117" s="996"/>
      <c r="L117" s="996"/>
      <c r="M117" s="996"/>
      <c r="N117" s="996"/>
      <c r="O117" s="996"/>
      <c r="P117" s="996"/>
      <c r="Q117" s="996"/>
      <c r="R117" s="996"/>
      <c r="S117" s="996"/>
      <c r="T117" s="996"/>
      <c r="U117" s="996"/>
      <c r="V117" s="996"/>
      <c r="W117" s="996"/>
      <c r="X117" s="996"/>
      <c r="Y117" s="971" t="s">
        <v>455</v>
      </c>
      <c r="Z117" s="997"/>
      <c r="AA117" s="1002">
        <v>1679077</v>
      </c>
      <c r="AB117" s="1003"/>
      <c r="AC117" s="1003"/>
      <c r="AD117" s="1003"/>
      <c r="AE117" s="1004"/>
      <c r="AF117" s="1005">
        <v>1681960</v>
      </c>
      <c r="AG117" s="1003"/>
      <c r="AH117" s="1003"/>
      <c r="AI117" s="1003"/>
      <c r="AJ117" s="1004"/>
      <c r="AK117" s="1005">
        <v>1682658</v>
      </c>
      <c r="AL117" s="1003"/>
      <c r="AM117" s="1003"/>
      <c r="AN117" s="1003"/>
      <c r="AO117" s="1004"/>
      <c r="AP117" s="1006"/>
      <c r="AQ117" s="1007"/>
      <c r="AR117" s="1007"/>
      <c r="AS117" s="1007"/>
      <c r="AT117" s="1008"/>
      <c r="AU117" s="1030"/>
      <c r="AV117" s="1031"/>
      <c r="AW117" s="1031"/>
      <c r="AX117" s="1031"/>
      <c r="AY117" s="1031"/>
      <c r="AZ117" s="957" t="s">
        <v>456</v>
      </c>
      <c r="BA117" s="958"/>
      <c r="BB117" s="958"/>
      <c r="BC117" s="958"/>
      <c r="BD117" s="958"/>
      <c r="BE117" s="958"/>
      <c r="BF117" s="958"/>
      <c r="BG117" s="958"/>
      <c r="BH117" s="958"/>
      <c r="BI117" s="958"/>
      <c r="BJ117" s="958"/>
      <c r="BK117" s="958"/>
      <c r="BL117" s="958"/>
      <c r="BM117" s="958"/>
      <c r="BN117" s="958"/>
      <c r="BO117" s="958"/>
      <c r="BP117" s="959"/>
      <c r="BQ117" s="907" t="s">
        <v>434</v>
      </c>
      <c r="BR117" s="908"/>
      <c r="BS117" s="908"/>
      <c r="BT117" s="908"/>
      <c r="BU117" s="908"/>
      <c r="BV117" s="908" t="s">
        <v>434</v>
      </c>
      <c r="BW117" s="908"/>
      <c r="BX117" s="908"/>
      <c r="BY117" s="908"/>
      <c r="BZ117" s="908"/>
      <c r="CA117" s="908" t="s">
        <v>434</v>
      </c>
      <c r="CB117" s="908"/>
      <c r="CC117" s="908"/>
      <c r="CD117" s="908"/>
      <c r="CE117" s="908"/>
      <c r="CF117" s="969" t="s">
        <v>434</v>
      </c>
      <c r="CG117" s="970"/>
      <c r="CH117" s="970"/>
      <c r="CI117" s="970"/>
      <c r="CJ117" s="970"/>
      <c r="CK117" s="1025"/>
      <c r="CL117" s="912"/>
      <c r="CM117" s="915" t="s">
        <v>457</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870" t="s">
        <v>129</v>
      </c>
      <c r="DH117" s="871"/>
      <c r="DI117" s="871"/>
      <c r="DJ117" s="871"/>
      <c r="DK117" s="872"/>
      <c r="DL117" s="873" t="s">
        <v>434</v>
      </c>
      <c r="DM117" s="871"/>
      <c r="DN117" s="871"/>
      <c r="DO117" s="871"/>
      <c r="DP117" s="872"/>
      <c r="DQ117" s="873" t="s">
        <v>434</v>
      </c>
      <c r="DR117" s="871"/>
      <c r="DS117" s="871"/>
      <c r="DT117" s="871"/>
      <c r="DU117" s="872"/>
      <c r="DV117" s="918" t="s">
        <v>434</v>
      </c>
      <c r="DW117" s="919"/>
      <c r="DX117" s="919"/>
      <c r="DY117" s="919"/>
      <c r="DZ117" s="920"/>
    </row>
    <row r="118" spans="1:130" s="245" customFormat="1" ht="26.25" customHeight="1" x14ac:dyDescent="0.15">
      <c r="A118" s="995" t="s">
        <v>429</v>
      </c>
      <c r="B118" s="996"/>
      <c r="C118" s="996"/>
      <c r="D118" s="996"/>
      <c r="E118" s="996"/>
      <c r="F118" s="996"/>
      <c r="G118" s="996"/>
      <c r="H118" s="996"/>
      <c r="I118" s="996"/>
      <c r="J118" s="996"/>
      <c r="K118" s="996"/>
      <c r="L118" s="996"/>
      <c r="M118" s="996"/>
      <c r="N118" s="996"/>
      <c r="O118" s="996"/>
      <c r="P118" s="996"/>
      <c r="Q118" s="996"/>
      <c r="R118" s="996"/>
      <c r="S118" s="996"/>
      <c r="T118" s="996"/>
      <c r="U118" s="996"/>
      <c r="V118" s="996"/>
      <c r="W118" s="996"/>
      <c r="X118" s="996"/>
      <c r="Y118" s="996"/>
      <c r="Z118" s="997"/>
      <c r="AA118" s="998" t="s">
        <v>427</v>
      </c>
      <c r="AB118" s="996"/>
      <c r="AC118" s="996"/>
      <c r="AD118" s="996"/>
      <c r="AE118" s="997"/>
      <c r="AF118" s="998" t="s">
        <v>304</v>
      </c>
      <c r="AG118" s="996"/>
      <c r="AH118" s="996"/>
      <c r="AI118" s="996"/>
      <c r="AJ118" s="997"/>
      <c r="AK118" s="998" t="s">
        <v>303</v>
      </c>
      <c r="AL118" s="996"/>
      <c r="AM118" s="996"/>
      <c r="AN118" s="996"/>
      <c r="AO118" s="997"/>
      <c r="AP118" s="999" t="s">
        <v>428</v>
      </c>
      <c r="AQ118" s="1000"/>
      <c r="AR118" s="1000"/>
      <c r="AS118" s="1000"/>
      <c r="AT118" s="1001"/>
      <c r="AU118" s="1030"/>
      <c r="AV118" s="1031"/>
      <c r="AW118" s="1031"/>
      <c r="AX118" s="1031"/>
      <c r="AY118" s="1031"/>
      <c r="AZ118" s="973" t="s">
        <v>458</v>
      </c>
      <c r="BA118" s="974"/>
      <c r="BB118" s="974"/>
      <c r="BC118" s="974"/>
      <c r="BD118" s="974"/>
      <c r="BE118" s="974"/>
      <c r="BF118" s="974"/>
      <c r="BG118" s="974"/>
      <c r="BH118" s="974"/>
      <c r="BI118" s="974"/>
      <c r="BJ118" s="974"/>
      <c r="BK118" s="974"/>
      <c r="BL118" s="974"/>
      <c r="BM118" s="974"/>
      <c r="BN118" s="974"/>
      <c r="BO118" s="974"/>
      <c r="BP118" s="975"/>
      <c r="BQ118" s="976" t="s">
        <v>435</v>
      </c>
      <c r="BR118" s="939"/>
      <c r="BS118" s="939"/>
      <c r="BT118" s="939"/>
      <c r="BU118" s="939"/>
      <c r="BV118" s="939" t="s">
        <v>129</v>
      </c>
      <c r="BW118" s="939"/>
      <c r="BX118" s="939"/>
      <c r="BY118" s="939"/>
      <c r="BZ118" s="939"/>
      <c r="CA118" s="939" t="s">
        <v>435</v>
      </c>
      <c r="CB118" s="939"/>
      <c r="CC118" s="939"/>
      <c r="CD118" s="939"/>
      <c r="CE118" s="939"/>
      <c r="CF118" s="969" t="s">
        <v>129</v>
      </c>
      <c r="CG118" s="970"/>
      <c r="CH118" s="970"/>
      <c r="CI118" s="970"/>
      <c r="CJ118" s="970"/>
      <c r="CK118" s="1025"/>
      <c r="CL118" s="912"/>
      <c r="CM118" s="915" t="s">
        <v>459</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870" t="s">
        <v>435</v>
      </c>
      <c r="DH118" s="871"/>
      <c r="DI118" s="871"/>
      <c r="DJ118" s="871"/>
      <c r="DK118" s="872"/>
      <c r="DL118" s="873" t="s">
        <v>435</v>
      </c>
      <c r="DM118" s="871"/>
      <c r="DN118" s="871"/>
      <c r="DO118" s="871"/>
      <c r="DP118" s="872"/>
      <c r="DQ118" s="873" t="s">
        <v>129</v>
      </c>
      <c r="DR118" s="871"/>
      <c r="DS118" s="871"/>
      <c r="DT118" s="871"/>
      <c r="DU118" s="872"/>
      <c r="DV118" s="918" t="s">
        <v>129</v>
      </c>
      <c r="DW118" s="919"/>
      <c r="DX118" s="919"/>
      <c r="DY118" s="919"/>
      <c r="DZ118" s="920"/>
    </row>
    <row r="119" spans="1:130" s="245" customFormat="1" ht="26.25" customHeight="1" x14ac:dyDescent="0.15">
      <c r="A119" s="909" t="s">
        <v>432</v>
      </c>
      <c r="B119" s="910"/>
      <c r="C119" s="985" t="s">
        <v>433</v>
      </c>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7"/>
      <c r="AA119" s="988" t="s">
        <v>435</v>
      </c>
      <c r="AB119" s="989"/>
      <c r="AC119" s="989"/>
      <c r="AD119" s="989"/>
      <c r="AE119" s="990"/>
      <c r="AF119" s="991" t="s">
        <v>129</v>
      </c>
      <c r="AG119" s="989"/>
      <c r="AH119" s="989"/>
      <c r="AI119" s="989"/>
      <c r="AJ119" s="990"/>
      <c r="AK119" s="991" t="s">
        <v>435</v>
      </c>
      <c r="AL119" s="989"/>
      <c r="AM119" s="989"/>
      <c r="AN119" s="989"/>
      <c r="AO119" s="990"/>
      <c r="AP119" s="992" t="s">
        <v>435</v>
      </c>
      <c r="AQ119" s="993"/>
      <c r="AR119" s="993"/>
      <c r="AS119" s="993"/>
      <c r="AT119" s="994"/>
      <c r="AU119" s="1032"/>
      <c r="AV119" s="1033"/>
      <c r="AW119" s="1033"/>
      <c r="AX119" s="1033"/>
      <c r="AY119" s="1033"/>
      <c r="AZ119" s="276" t="s">
        <v>185</v>
      </c>
      <c r="BA119" s="276"/>
      <c r="BB119" s="276"/>
      <c r="BC119" s="276"/>
      <c r="BD119" s="276"/>
      <c r="BE119" s="276"/>
      <c r="BF119" s="276"/>
      <c r="BG119" s="276"/>
      <c r="BH119" s="276"/>
      <c r="BI119" s="276"/>
      <c r="BJ119" s="276"/>
      <c r="BK119" s="276"/>
      <c r="BL119" s="276"/>
      <c r="BM119" s="276"/>
      <c r="BN119" s="276"/>
      <c r="BO119" s="971" t="s">
        <v>460</v>
      </c>
      <c r="BP119" s="972"/>
      <c r="BQ119" s="976">
        <v>16723341</v>
      </c>
      <c r="BR119" s="939"/>
      <c r="BS119" s="939"/>
      <c r="BT119" s="939"/>
      <c r="BU119" s="939"/>
      <c r="BV119" s="939">
        <v>16035823</v>
      </c>
      <c r="BW119" s="939"/>
      <c r="BX119" s="939"/>
      <c r="BY119" s="939"/>
      <c r="BZ119" s="939"/>
      <c r="CA119" s="939">
        <v>15870991</v>
      </c>
      <c r="CB119" s="939"/>
      <c r="CC119" s="939"/>
      <c r="CD119" s="939"/>
      <c r="CE119" s="939"/>
      <c r="CF119" s="837"/>
      <c r="CG119" s="838"/>
      <c r="CH119" s="838"/>
      <c r="CI119" s="838"/>
      <c r="CJ119" s="928"/>
      <c r="CK119" s="1026"/>
      <c r="CL119" s="914"/>
      <c r="CM119" s="932" t="s">
        <v>461</v>
      </c>
      <c r="CN119" s="933"/>
      <c r="CO119" s="933"/>
      <c r="CP119" s="933"/>
      <c r="CQ119" s="933"/>
      <c r="CR119" s="933"/>
      <c r="CS119" s="933"/>
      <c r="CT119" s="933"/>
      <c r="CU119" s="933"/>
      <c r="CV119" s="933"/>
      <c r="CW119" s="933"/>
      <c r="CX119" s="933"/>
      <c r="CY119" s="933"/>
      <c r="CZ119" s="933"/>
      <c r="DA119" s="933"/>
      <c r="DB119" s="933"/>
      <c r="DC119" s="933"/>
      <c r="DD119" s="933"/>
      <c r="DE119" s="933"/>
      <c r="DF119" s="934"/>
      <c r="DG119" s="853" t="s">
        <v>435</v>
      </c>
      <c r="DH119" s="854"/>
      <c r="DI119" s="854"/>
      <c r="DJ119" s="854"/>
      <c r="DK119" s="855"/>
      <c r="DL119" s="856" t="s">
        <v>435</v>
      </c>
      <c r="DM119" s="854"/>
      <c r="DN119" s="854"/>
      <c r="DO119" s="854"/>
      <c r="DP119" s="855"/>
      <c r="DQ119" s="856" t="s">
        <v>435</v>
      </c>
      <c r="DR119" s="854"/>
      <c r="DS119" s="854"/>
      <c r="DT119" s="854"/>
      <c r="DU119" s="855"/>
      <c r="DV119" s="942" t="s">
        <v>435</v>
      </c>
      <c r="DW119" s="943"/>
      <c r="DX119" s="943"/>
      <c r="DY119" s="943"/>
      <c r="DZ119" s="944"/>
    </row>
    <row r="120" spans="1:130" s="245" customFormat="1" ht="26.25" customHeight="1" x14ac:dyDescent="0.15">
      <c r="A120" s="911"/>
      <c r="B120" s="912"/>
      <c r="C120" s="915" t="s">
        <v>438</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870" t="s">
        <v>129</v>
      </c>
      <c r="AB120" s="871"/>
      <c r="AC120" s="871"/>
      <c r="AD120" s="871"/>
      <c r="AE120" s="872"/>
      <c r="AF120" s="873" t="s">
        <v>129</v>
      </c>
      <c r="AG120" s="871"/>
      <c r="AH120" s="871"/>
      <c r="AI120" s="871"/>
      <c r="AJ120" s="872"/>
      <c r="AK120" s="873" t="s">
        <v>129</v>
      </c>
      <c r="AL120" s="871"/>
      <c r="AM120" s="871"/>
      <c r="AN120" s="871"/>
      <c r="AO120" s="872"/>
      <c r="AP120" s="918" t="s">
        <v>435</v>
      </c>
      <c r="AQ120" s="919"/>
      <c r="AR120" s="919"/>
      <c r="AS120" s="919"/>
      <c r="AT120" s="920"/>
      <c r="AU120" s="977" t="s">
        <v>462</v>
      </c>
      <c r="AV120" s="978"/>
      <c r="AW120" s="978"/>
      <c r="AX120" s="978"/>
      <c r="AY120" s="979"/>
      <c r="AZ120" s="954" t="s">
        <v>463</v>
      </c>
      <c r="BA120" s="899"/>
      <c r="BB120" s="899"/>
      <c r="BC120" s="899"/>
      <c r="BD120" s="899"/>
      <c r="BE120" s="899"/>
      <c r="BF120" s="899"/>
      <c r="BG120" s="899"/>
      <c r="BH120" s="899"/>
      <c r="BI120" s="899"/>
      <c r="BJ120" s="899"/>
      <c r="BK120" s="899"/>
      <c r="BL120" s="899"/>
      <c r="BM120" s="899"/>
      <c r="BN120" s="899"/>
      <c r="BO120" s="899"/>
      <c r="BP120" s="900"/>
      <c r="BQ120" s="955">
        <v>2166878</v>
      </c>
      <c r="BR120" s="936"/>
      <c r="BS120" s="936"/>
      <c r="BT120" s="936"/>
      <c r="BU120" s="936"/>
      <c r="BV120" s="936">
        <v>1874372</v>
      </c>
      <c r="BW120" s="936"/>
      <c r="BX120" s="936"/>
      <c r="BY120" s="936"/>
      <c r="BZ120" s="936"/>
      <c r="CA120" s="936">
        <v>2006277</v>
      </c>
      <c r="CB120" s="936"/>
      <c r="CC120" s="936"/>
      <c r="CD120" s="936"/>
      <c r="CE120" s="936"/>
      <c r="CF120" s="960">
        <v>37.5</v>
      </c>
      <c r="CG120" s="961"/>
      <c r="CH120" s="961"/>
      <c r="CI120" s="961"/>
      <c r="CJ120" s="961"/>
      <c r="CK120" s="962" t="s">
        <v>464</v>
      </c>
      <c r="CL120" s="946"/>
      <c r="CM120" s="946"/>
      <c r="CN120" s="946"/>
      <c r="CO120" s="947"/>
      <c r="CP120" s="966" t="s">
        <v>401</v>
      </c>
      <c r="CQ120" s="967"/>
      <c r="CR120" s="967"/>
      <c r="CS120" s="967"/>
      <c r="CT120" s="967"/>
      <c r="CU120" s="967"/>
      <c r="CV120" s="967"/>
      <c r="CW120" s="967"/>
      <c r="CX120" s="967"/>
      <c r="CY120" s="967"/>
      <c r="CZ120" s="967"/>
      <c r="DA120" s="967"/>
      <c r="DB120" s="967"/>
      <c r="DC120" s="967"/>
      <c r="DD120" s="967"/>
      <c r="DE120" s="967"/>
      <c r="DF120" s="968"/>
      <c r="DG120" s="955">
        <v>282137</v>
      </c>
      <c r="DH120" s="936"/>
      <c r="DI120" s="936"/>
      <c r="DJ120" s="936"/>
      <c r="DK120" s="936"/>
      <c r="DL120" s="936">
        <v>339981</v>
      </c>
      <c r="DM120" s="936"/>
      <c r="DN120" s="936"/>
      <c r="DO120" s="936"/>
      <c r="DP120" s="936"/>
      <c r="DQ120" s="936">
        <v>349784</v>
      </c>
      <c r="DR120" s="936"/>
      <c r="DS120" s="936"/>
      <c r="DT120" s="936"/>
      <c r="DU120" s="936"/>
      <c r="DV120" s="937">
        <v>6.5</v>
      </c>
      <c r="DW120" s="937"/>
      <c r="DX120" s="937"/>
      <c r="DY120" s="937"/>
      <c r="DZ120" s="938"/>
    </row>
    <row r="121" spans="1:130" s="245" customFormat="1" ht="26.25" customHeight="1" x14ac:dyDescent="0.15">
      <c r="A121" s="911"/>
      <c r="B121" s="912"/>
      <c r="C121" s="957" t="s">
        <v>465</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870" t="s">
        <v>435</v>
      </c>
      <c r="AB121" s="871"/>
      <c r="AC121" s="871"/>
      <c r="AD121" s="871"/>
      <c r="AE121" s="872"/>
      <c r="AF121" s="873" t="s">
        <v>129</v>
      </c>
      <c r="AG121" s="871"/>
      <c r="AH121" s="871"/>
      <c r="AI121" s="871"/>
      <c r="AJ121" s="872"/>
      <c r="AK121" s="873" t="s">
        <v>129</v>
      </c>
      <c r="AL121" s="871"/>
      <c r="AM121" s="871"/>
      <c r="AN121" s="871"/>
      <c r="AO121" s="872"/>
      <c r="AP121" s="918" t="s">
        <v>435</v>
      </c>
      <c r="AQ121" s="919"/>
      <c r="AR121" s="919"/>
      <c r="AS121" s="919"/>
      <c r="AT121" s="920"/>
      <c r="AU121" s="980"/>
      <c r="AV121" s="981"/>
      <c r="AW121" s="981"/>
      <c r="AX121" s="981"/>
      <c r="AY121" s="982"/>
      <c r="AZ121" s="906" t="s">
        <v>466</v>
      </c>
      <c r="BA121" s="841"/>
      <c r="BB121" s="841"/>
      <c r="BC121" s="841"/>
      <c r="BD121" s="841"/>
      <c r="BE121" s="841"/>
      <c r="BF121" s="841"/>
      <c r="BG121" s="841"/>
      <c r="BH121" s="841"/>
      <c r="BI121" s="841"/>
      <c r="BJ121" s="841"/>
      <c r="BK121" s="841"/>
      <c r="BL121" s="841"/>
      <c r="BM121" s="841"/>
      <c r="BN121" s="841"/>
      <c r="BO121" s="841"/>
      <c r="BP121" s="842"/>
      <c r="BQ121" s="907">
        <v>908809</v>
      </c>
      <c r="BR121" s="908"/>
      <c r="BS121" s="908"/>
      <c r="BT121" s="908"/>
      <c r="BU121" s="908"/>
      <c r="BV121" s="908">
        <v>793244</v>
      </c>
      <c r="BW121" s="908"/>
      <c r="BX121" s="908"/>
      <c r="BY121" s="908"/>
      <c r="BZ121" s="908"/>
      <c r="CA121" s="908">
        <v>865846</v>
      </c>
      <c r="CB121" s="908"/>
      <c r="CC121" s="908"/>
      <c r="CD121" s="908"/>
      <c r="CE121" s="908"/>
      <c r="CF121" s="969">
        <v>16.2</v>
      </c>
      <c r="CG121" s="970"/>
      <c r="CH121" s="970"/>
      <c r="CI121" s="970"/>
      <c r="CJ121" s="970"/>
      <c r="CK121" s="963"/>
      <c r="CL121" s="949"/>
      <c r="CM121" s="949"/>
      <c r="CN121" s="949"/>
      <c r="CO121" s="950"/>
      <c r="CP121" s="929" t="s">
        <v>467</v>
      </c>
      <c r="CQ121" s="930"/>
      <c r="CR121" s="930"/>
      <c r="CS121" s="930"/>
      <c r="CT121" s="930"/>
      <c r="CU121" s="930"/>
      <c r="CV121" s="930"/>
      <c r="CW121" s="930"/>
      <c r="CX121" s="930"/>
      <c r="CY121" s="930"/>
      <c r="CZ121" s="930"/>
      <c r="DA121" s="930"/>
      <c r="DB121" s="930"/>
      <c r="DC121" s="930"/>
      <c r="DD121" s="930"/>
      <c r="DE121" s="930"/>
      <c r="DF121" s="931"/>
      <c r="DG121" s="907">
        <v>449067</v>
      </c>
      <c r="DH121" s="908"/>
      <c r="DI121" s="908"/>
      <c r="DJ121" s="908"/>
      <c r="DK121" s="908"/>
      <c r="DL121" s="908">
        <v>386301</v>
      </c>
      <c r="DM121" s="908"/>
      <c r="DN121" s="908"/>
      <c r="DO121" s="908"/>
      <c r="DP121" s="908"/>
      <c r="DQ121" s="908">
        <v>321133</v>
      </c>
      <c r="DR121" s="908"/>
      <c r="DS121" s="908"/>
      <c r="DT121" s="908"/>
      <c r="DU121" s="908"/>
      <c r="DV121" s="885">
        <v>6</v>
      </c>
      <c r="DW121" s="885"/>
      <c r="DX121" s="885"/>
      <c r="DY121" s="885"/>
      <c r="DZ121" s="886"/>
    </row>
    <row r="122" spans="1:130" s="245" customFormat="1" ht="26.25" customHeight="1" x14ac:dyDescent="0.15">
      <c r="A122" s="911"/>
      <c r="B122" s="912"/>
      <c r="C122" s="915" t="s">
        <v>448</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870" t="s">
        <v>129</v>
      </c>
      <c r="AB122" s="871"/>
      <c r="AC122" s="871"/>
      <c r="AD122" s="871"/>
      <c r="AE122" s="872"/>
      <c r="AF122" s="873" t="s">
        <v>129</v>
      </c>
      <c r="AG122" s="871"/>
      <c r="AH122" s="871"/>
      <c r="AI122" s="871"/>
      <c r="AJ122" s="872"/>
      <c r="AK122" s="873" t="s">
        <v>435</v>
      </c>
      <c r="AL122" s="871"/>
      <c r="AM122" s="871"/>
      <c r="AN122" s="871"/>
      <c r="AO122" s="872"/>
      <c r="AP122" s="918" t="s">
        <v>129</v>
      </c>
      <c r="AQ122" s="919"/>
      <c r="AR122" s="919"/>
      <c r="AS122" s="919"/>
      <c r="AT122" s="920"/>
      <c r="AU122" s="980"/>
      <c r="AV122" s="981"/>
      <c r="AW122" s="981"/>
      <c r="AX122" s="981"/>
      <c r="AY122" s="982"/>
      <c r="AZ122" s="973" t="s">
        <v>468</v>
      </c>
      <c r="BA122" s="974"/>
      <c r="BB122" s="974"/>
      <c r="BC122" s="974"/>
      <c r="BD122" s="974"/>
      <c r="BE122" s="974"/>
      <c r="BF122" s="974"/>
      <c r="BG122" s="974"/>
      <c r="BH122" s="974"/>
      <c r="BI122" s="974"/>
      <c r="BJ122" s="974"/>
      <c r="BK122" s="974"/>
      <c r="BL122" s="974"/>
      <c r="BM122" s="974"/>
      <c r="BN122" s="974"/>
      <c r="BO122" s="974"/>
      <c r="BP122" s="975"/>
      <c r="BQ122" s="976">
        <v>9948078</v>
      </c>
      <c r="BR122" s="939"/>
      <c r="BS122" s="939"/>
      <c r="BT122" s="939"/>
      <c r="BU122" s="939"/>
      <c r="BV122" s="939">
        <v>9804162</v>
      </c>
      <c r="BW122" s="939"/>
      <c r="BX122" s="939"/>
      <c r="BY122" s="939"/>
      <c r="BZ122" s="939"/>
      <c r="CA122" s="939">
        <v>9648138</v>
      </c>
      <c r="CB122" s="939"/>
      <c r="CC122" s="939"/>
      <c r="CD122" s="939"/>
      <c r="CE122" s="939"/>
      <c r="CF122" s="940">
        <v>180.1</v>
      </c>
      <c r="CG122" s="941"/>
      <c r="CH122" s="941"/>
      <c r="CI122" s="941"/>
      <c r="CJ122" s="941"/>
      <c r="CK122" s="963"/>
      <c r="CL122" s="949"/>
      <c r="CM122" s="949"/>
      <c r="CN122" s="949"/>
      <c r="CO122" s="950"/>
      <c r="CP122" s="929" t="s">
        <v>469</v>
      </c>
      <c r="CQ122" s="930"/>
      <c r="CR122" s="930"/>
      <c r="CS122" s="930"/>
      <c r="CT122" s="930"/>
      <c r="CU122" s="930"/>
      <c r="CV122" s="930"/>
      <c r="CW122" s="930"/>
      <c r="CX122" s="930"/>
      <c r="CY122" s="930"/>
      <c r="CZ122" s="930"/>
      <c r="DA122" s="930"/>
      <c r="DB122" s="930"/>
      <c r="DC122" s="930"/>
      <c r="DD122" s="930"/>
      <c r="DE122" s="930"/>
      <c r="DF122" s="931"/>
      <c r="DG122" s="907">
        <v>39024</v>
      </c>
      <c r="DH122" s="908"/>
      <c r="DI122" s="908"/>
      <c r="DJ122" s="908"/>
      <c r="DK122" s="908"/>
      <c r="DL122" s="908">
        <v>39484</v>
      </c>
      <c r="DM122" s="908"/>
      <c r="DN122" s="908"/>
      <c r="DO122" s="908"/>
      <c r="DP122" s="908"/>
      <c r="DQ122" s="908">
        <v>40679</v>
      </c>
      <c r="DR122" s="908"/>
      <c r="DS122" s="908"/>
      <c r="DT122" s="908"/>
      <c r="DU122" s="908"/>
      <c r="DV122" s="885">
        <v>0.8</v>
      </c>
      <c r="DW122" s="885"/>
      <c r="DX122" s="885"/>
      <c r="DY122" s="885"/>
      <c r="DZ122" s="886"/>
    </row>
    <row r="123" spans="1:130" s="245" customFormat="1" ht="26.25" customHeight="1" x14ac:dyDescent="0.15">
      <c r="A123" s="911"/>
      <c r="B123" s="912"/>
      <c r="C123" s="915" t="s">
        <v>454</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870" t="s">
        <v>129</v>
      </c>
      <c r="AB123" s="871"/>
      <c r="AC123" s="871"/>
      <c r="AD123" s="871"/>
      <c r="AE123" s="872"/>
      <c r="AF123" s="873" t="s">
        <v>435</v>
      </c>
      <c r="AG123" s="871"/>
      <c r="AH123" s="871"/>
      <c r="AI123" s="871"/>
      <c r="AJ123" s="872"/>
      <c r="AK123" s="873" t="s">
        <v>435</v>
      </c>
      <c r="AL123" s="871"/>
      <c r="AM123" s="871"/>
      <c r="AN123" s="871"/>
      <c r="AO123" s="872"/>
      <c r="AP123" s="918" t="s">
        <v>129</v>
      </c>
      <c r="AQ123" s="919"/>
      <c r="AR123" s="919"/>
      <c r="AS123" s="919"/>
      <c r="AT123" s="920"/>
      <c r="AU123" s="983"/>
      <c r="AV123" s="984"/>
      <c r="AW123" s="984"/>
      <c r="AX123" s="984"/>
      <c r="AY123" s="984"/>
      <c r="AZ123" s="276" t="s">
        <v>185</v>
      </c>
      <c r="BA123" s="276"/>
      <c r="BB123" s="276"/>
      <c r="BC123" s="276"/>
      <c r="BD123" s="276"/>
      <c r="BE123" s="276"/>
      <c r="BF123" s="276"/>
      <c r="BG123" s="276"/>
      <c r="BH123" s="276"/>
      <c r="BI123" s="276"/>
      <c r="BJ123" s="276"/>
      <c r="BK123" s="276"/>
      <c r="BL123" s="276"/>
      <c r="BM123" s="276"/>
      <c r="BN123" s="276"/>
      <c r="BO123" s="971" t="s">
        <v>470</v>
      </c>
      <c r="BP123" s="972"/>
      <c r="BQ123" s="926">
        <v>13023765</v>
      </c>
      <c r="BR123" s="927"/>
      <c r="BS123" s="927"/>
      <c r="BT123" s="927"/>
      <c r="BU123" s="927"/>
      <c r="BV123" s="927">
        <v>12471778</v>
      </c>
      <c r="BW123" s="927"/>
      <c r="BX123" s="927"/>
      <c r="BY123" s="927"/>
      <c r="BZ123" s="927"/>
      <c r="CA123" s="927">
        <v>12520261</v>
      </c>
      <c r="CB123" s="927"/>
      <c r="CC123" s="927"/>
      <c r="CD123" s="927"/>
      <c r="CE123" s="927"/>
      <c r="CF123" s="837"/>
      <c r="CG123" s="838"/>
      <c r="CH123" s="838"/>
      <c r="CI123" s="838"/>
      <c r="CJ123" s="928"/>
      <c r="CK123" s="963"/>
      <c r="CL123" s="949"/>
      <c r="CM123" s="949"/>
      <c r="CN123" s="949"/>
      <c r="CO123" s="950"/>
      <c r="CP123" s="929" t="s">
        <v>399</v>
      </c>
      <c r="CQ123" s="930"/>
      <c r="CR123" s="930"/>
      <c r="CS123" s="930"/>
      <c r="CT123" s="930"/>
      <c r="CU123" s="930"/>
      <c r="CV123" s="930"/>
      <c r="CW123" s="930"/>
      <c r="CX123" s="930"/>
      <c r="CY123" s="930"/>
      <c r="CZ123" s="930"/>
      <c r="DA123" s="930"/>
      <c r="DB123" s="930"/>
      <c r="DC123" s="930"/>
      <c r="DD123" s="930"/>
      <c r="DE123" s="930"/>
      <c r="DF123" s="931"/>
      <c r="DG123" s="870" t="s">
        <v>129</v>
      </c>
      <c r="DH123" s="871"/>
      <c r="DI123" s="871"/>
      <c r="DJ123" s="871"/>
      <c r="DK123" s="872"/>
      <c r="DL123" s="873" t="s">
        <v>129</v>
      </c>
      <c r="DM123" s="871"/>
      <c r="DN123" s="871"/>
      <c r="DO123" s="871"/>
      <c r="DP123" s="872"/>
      <c r="DQ123" s="873" t="s">
        <v>435</v>
      </c>
      <c r="DR123" s="871"/>
      <c r="DS123" s="871"/>
      <c r="DT123" s="871"/>
      <c r="DU123" s="872"/>
      <c r="DV123" s="918" t="s">
        <v>129</v>
      </c>
      <c r="DW123" s="919"/>
      <c r="DX123" s="919"/>
      <c r="DY123" s="919"/>
      <c r="DZ123" s="920"/>
    </row>
    <row r="124" spans="1:130" s="245" customFormat="1" ht="26.25" customHeight="1" thickBot="1" x14ac:dyDescent="0.2">
      <c r="A124" s="911"/>
      <c r="B124" s="912"/>
      <c r="C124" s="915" t="s">
        <v>457</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870" t="s">
        <v>435</v>
      </c>
      <c r="AB124" s="871"/>
      <c r="AC124" s="871"/>
      <c r="AD124" s="871"/>
      <c r="AE124" s="872"/>
      <c r="AF124" s="873" t="s">
        <v>129</v>
      </c>
      <c r="AG124" s="871"/>
      <c r="AH124" s="871"/>
      <c r="AI124" s="871"/>
      <c r="AJ124" s="872"/>
      <c r="AK124" s="873" t="s">
        <v>129</v>
      </c>
      <c r="AL124" s="871"/>
      <c r="AM124" s="871"/>
      <c r="AN124" s="871"/>
      <c r="AO124" s="872"/>
      <c r="AP124" s="918" t="s">
        <v>129</v>
      </c>
      <c r="AQ124" s="919"/>
      <c r="AR124" s="919"/>
      <c r="AS124" s="919"/>
      <c r="AT124" s="920"/>
      <c r="AU124" s="921" t="s">
        <v>471</v>
      </c>
      <c r="AV124" s="922"/>
      <c r="AW124" s="922"/>
      <c r="AX124" s="922"/>
      <c r="AY124" s="922"/>
      <c r="AZ124" s="922"/>
      <c r="BA124" s="922"/>
      <c r="BB124" s="922"/>
      <c r="BC124" s="922"/>
      <c r="BD124" s="922"/>
      <c r="BE124" s="922"/>
      <c r="BF124" s="922"/>
      <c r="BG124" s="922"/>
      <c r="BH124" s="922"/>
      <c r="BI124" s="922"/>
      <c r="BJ124" s="922"/>
      <c r="BK124" s="922"/>
      <c r="BL124" s="922"/>
      <c r="BM124" s="922"/>
      <c r="BN124" s="922"/>
      <c r="BO124" s="922"/>
      <c r="BP124" s="923"/>
      <c r="BQ124" s="924">
        <v>69.3</v>
      </c>
      <c r="BR124" s="925"/>
      <c r="BS124" s="925"/>
      <c r="BT124" s="925"/>
      <c r="BU124" s="925"/>
      <c r="BV124" s="925">
        <v>66.3</v>
      </c>
      <c r="BW124" s="925"/>
      <c r="BX124" s="925"/>
      <c r="BY124" s="925"/>
      <c r="BZ124" s="925"/>
      <c r="CA124" s="925">
        <v>62.5</v>
      </c>
      <c r="CB124" s="925"/>
      <c r="CC124" s="925"/>
      <c r="CD124" s="925"/>
      <c r="CE124" s="925"/>
      <c r="CF124" s="815"/>
      <c r="CG124" s="816"/>
      <c r="CH124" s="816"/>
      <c r="CI124" s="816"/>
      <c r="CJ124" s="956"/>
      <c r="CK124" s="964"/>
      <c r="CL124" s="964"/>
      <c r="CM124" s="964"/>
      <c r="CN124" s="964"/>
      <c r="CO124" s="965"/>
      <c r="CP124" s="929" t="s">
        <v>472</v>
      </c>
      <c r="CQ124" s="930"/>
      <c r="CR124" s="930"/>
      <c r="CS124" s="930"/>
      <c r="CT124" s="930"/>
      <c r="CU124" s="930"/>
      <c r="CV124" s="930"/>
      <c r="CW124" s="930"/>
      <c r="CX124" s="930"/>
      <c r="CY124" s="930"/>
      <c r="CZ124" s="930"/>
      <c r="DA124" s="930"/>
      <c r="DB124" s="930"/>
      <c r="DC124" s="930"/>
      <c r="DD124" s="930"/>
      <c r="DE124" s="930"/>
      <c r="DF124" s="931"/>
      <c r="DG124" s="853" t="s">
        <v>435</v>
      </c>
      <c r="DH124" s="854"/>
      <c r="DI124" s="854"/>
      <c r="DJ124" s="854"/>
      <c r="DK124" s="855"/>
      <c r="DL124" s="856" t="s">
        <v>435</v>
      </c>
      <c r="DM124" s="854"/>
      <c r="DN124" s="854"/>
      <c r="DO124" s="854"/>
      <c r="DP124" s="855"/>
      <c r="DQ124" s="856" t="s">
        <v>435</v>
      </c>
      <c r="DR124" s="854"/>
      <c r="DS124" s="854"/>
      <c r="DT124" s="854"/>
      <c r="DU124" s="855"/>
      <c r="DV124" s="942" t="s">
        <v>129</v>
      </c>
      <c r="DW124" s="943"/>
      <c r="DX124" s="943"/>
      <c r="DY124" s="943"/>
      <c r="DZ124" s="944"/>
    </row>
    <row r="125" spans="1:130" s="245" customFormat="1" ht="26.25" customHeight="1" x14ac:dyDescent="0.15">
      <c r="A125" s="911"/>
      <c r="B125" s="912"/>
      <c r="C125" s="915" t="s">
        <v>459</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870" t="s">
        <v>129</v>
      </c>
      <c r="AB125" s="871"/>
      <c r="AC125" s="871"/>
      <c r="AD125" s="871"/>
      <c r="AE125" s="872"/>
      <c r="AF125" s="873" t="s">
        <v>129</v>
      </c>
      <c r="AG125" s="871"/>
      <c r="AH125" s="871"/>
      <c r="AI125" s="871"/>
      <c r="AJ125" s="872"/>
      <c r="AK125" s="873" t="s">
        <v>435</v>
      </c>
      <c r="AL125" s="871"/>
      <c r="AM125" s="871"/>
      <c r="AN125" s="871"/>
      <c r="AO125" s="872"/>
      <c r="AP125" s="918" t="s">
        <v>435</v>
      </c>
      <c r="AQ125" s="919"/>
      <c r="AR125" s="919"/>
      <c r="AS125" s="919"/>
      <c r="AT125" s="920"/>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45" t="s">
        <v>473</v>
      </c>
      <c r="CL125" s="946"/>
      <c r="CM125" s="946"/>
      <c r="CN125" s="946"/>
      <c r="CO125" s="947"/>
      <c r="CP125" s="954" t="s">
        <v>474</v>
      </c>
      <c r="CQ125" s="899"/>
      <c r="CR125" s="899"/>
      <c r="CS125" s="899"/>
      <c r="CT125" s="899"/>
      <c r="CU125" s="899"/>
      <c r="CV125" s="899"/>
      <c r="CW125" s="899"/>
      <c r="CX125" s="899"/>
      <c r="CY125" s="899"/>
      <c r="CZ125" s="899"/>
      <c r="DA125" s="899"/>
      <c r="DB125" s="899"/>
      <c r="DC125" s="899"/>
      <c r="DD125" s="899"/>
      <c r="DE125" s="899"/>
      <c r="DF125" s="900"/>
      <c r="DG125" s="955" t="s">
        <v>129</v>
      </c>
      <c r="DH125" s="936"/>
      <c r="DI125" s="936"/>
      <c r="DJ125" s="936"/>
      <c r="DK125" s="936"/>
      <c r="DL125" s="936" t="s">
        <v>129</v>
      </c>
      <c r="DM125" s="936"/>
      <c r="DN125" s="936"/>
      <c r="DO125" s="936"/>
      <c r="DP125" s="936"/>
      <c r="DQ125" s="936" t="s">
        <v>129</v>
      </c>
      <c r="DR125" s="936"/>
      <c r="DS125" s="936"/>
      <c r="DT125" s="936"/>
      <c r="DU125" s="936"/>
      <c r="DV125" s="937" t="s">
        <v>435</v>
      </c>
      <c r="DW125" s="937"/>
      <c r="DX125" s="937"/>
      <c r="DY125" s="937"/>
      <c r="DZ125" s="938"/>
    </row>
    <row r="126" spans="1:130" s="245" customFormat="1" ht="26.25" customHeight="1" thickBot="1" x14ac:dyDescent="0.2">
      <c r="A126" s="911"/>
      <c r="B126" s="912"/>
      <c r="C126" s="915" t="s">
        <v>461</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870" t="s">
        <v>435</v>
      </c>
      <c r="AB126" s="871"/>
      <c r="AC126" s="871"/>
      <c r="AD126" s="871"/>
      <c r="AE126" s="872"/>
      <c r="AF126" s="873" t="s">
        <v>435</v>
      </c>
      <c r="AG126" s="871"/>
      <c r="AH126" s="871"/>
      <c r="AI126" s="871"/>
      <c r="AJ126" s="872"/>
      <c r="AK126" s="873" t="s">
        <v>129</v>
      </c>
      <c r="AL126" s="871"/>
      <c r="AM126" s="871"/>
      <c r="AN126" s="871"/>
      <c r="AO126" s="872"/>
      <c r="AP126" s="918" t="s">
        <v>129</v>
      </c>
      <c r="AQ126" s="919"/>
      <c r="AR126" s="919"/>
      <c r="AS126" s="919"/>
      <c r="AT126" s="920"/>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48"/>
      <c r="CL126" s="949"/>
      <c r="CM126" s="949"/>
      <c r="CN126" s="949"/>
      <c r="CO126" s="950"/>
      <c r="CP126" s="906" t="s">
        <v>475</v>
      </c>
      <c r="CQ126" s="841"/>
      <c r="CR126" s="841"/>
      <c r="CS126" s="841"/>
      <c r="CT126" s="841"/>
      <c r="CU126" s="841"/>
      <c r="CV126" s="841"/>
      <c r="CW126" s="841"/>
      <c r="CX126" s="841"/>
      <c r="CY126" s="841"/>
      <c r="CZ126" s="841"/>
      <c r="DA126" s="841"/>
      <c r="DB126" s="841"/>
      <c r="DC126" s="841"/>
      <c r="DD126" s="841"/>
      <c r="DE126" s="841"/>
      <c r="DF126" s="842"/>
      <c r="DG126" s="907" t="s">
        <v>129</v>
      </c>
      <c r="DH126" s="908"/>
      <c r="DI126" s="908"/>
      <c r="DJ126" s="908"/>
      <c r="DK126" s="908"/>
      <c r="DL126" s="908" t="s">
        <v>435</v>
      </c>
      <c r="DM126" s="908"/>
      <c r="DN126" s="908"/>
      <c r="DO126" s="908"/>
      <c r="DP126" s="908"/>
      <c r="DQ126" s="908" t="s">
        <v>435</v>
      </c>
      <c r="DR126" s="908"/>
      <c r="DS126" s="908"/>
      <c r="DT126" s="908"/>
      <c r="DU126" s="908"/>
      <c r="DV126" s="885" t="s">
        <v>129</v>
      </c>
      <c r="DW126" s="885"/>
      <c r="DX126" s="885"/>
      <c r="DY126" s="885"/>
      <c r="DZ126" s="886"/>
    </row>
    <row r="127" spans="1:130" s="245" customFormat="1" ht="26.25" customHeight="1" x14ac:dyDescent="0.15">
      <c r="A127" s="913"/>
      <c r="B127" s="914"/>
      <c r="C127" s="932" t="s">
        <v>476</v>
      </c>
      <c r="D127" s="933"/>
      <c r="E127" s="933"/>
      <c r="F127" s="933"/>
      <c r="G127" s="933"/>
      <c r="H127" s="933"/>
      <c r="I127" s="933"/>
      <c r="J127" s="933"/>
      <c r="K127" s="933"/>
      <c r="L127" s="933"/>
      <c r="M127" s="933"/>
      <c r="N127" s="933"/>
      <c r="O127" s="933"/>
      <c r="P127" s="933"/>
      <c r="Q127" s="933"/>
      <c r="R127" s="933"/>
      <c r="S127" s="933"/>
      <c r="T127" s="933"/>
      <c r="U127" s="933"/>
      <c r="V127" s="933"/>
      <c r="W127" s="933"/>
      <c r="X127" s="933"/>
      <c r="Y127" s="933"/>
      <c r="Z127" s="934"/>
      <c r="AA127" s="870" t="s">
        <v>129</v>
      </c>
      <c r="AB127" s="871"/>
      <c r="AC127" s="871"/>
      <c r="AD127" s="871"/>
      <c r="AE127" s="872"/>
      <c r="AF127" s="873" t="s">
        <v>129</v>
      </c>
      <c r="AG127" s="871"/>
      <c r="AH127" s="871"/>
      <c r="AI127" s="871"/>
      <c r="AJ127" s="872"/>
      <c r="AK127" s="873" t="s">
        <v>129</v>
      </c>
      <c r="AL127" s="871"/>
      <c r="AM127" s="871"/>
      <c r="AN127" s="871"/>
      <c r="AO127" s="872"/>
      <c r="AP127" s="918" t="s">
        <v>129</v>
      </c>
      <c r="AQ127" s="919"/>
      <c r="AR127" s="919"/>
      <c r="AS127" s="919"/>
      <c r="AT127" s="920"/>
      <c r="AU127" s="281"/>
      <c r="AV127" s="281"/>
      <c r="AW127" s="281"/>
      <c r="AX127" s="935" t="s">
        <v>477</v>
      </c>
      <c r="AY127" s="903"/>
      <c r="AZ127" s="903"/>
      <c r="BA127" s="903"/>
      <c r="BB127" s="903"/>
      <c r="BC127" s="903"/>
      <c r="BD127" s="903"/>
      <c r="BE127" s="904"/>
      <c r="BF127" s="902" t="s">
        <v>478</v>
      </c>
      <c r="BG127" s="903"/>
      <c r="BH127" s="903"/>
      <c r="BI127" s="903"/>
      <c r="BJ127" s="903"/>
      <c r="BK127" s="903"/>
      <c r="BL127" s="904"/>
      <c r="BM127" s="902" t="s">
        <v>479</v>
      </c>
      <c r="BN127" s="903"/>
      <c r="BO127" s="903"/>
      <c r="BP127" s="903"/>
      <c r="BQ127" s="903"/>
      <c r="BR127" s="903"/>
      <c r="BS127" s="904"/>
      <c r="BT127" s="902" t="s">
        <v>480</v>
      </c>
      <c r="BU127" s="903"/>
      <c r="BV127" s="903"/>
      <c r="BW127" s="903"/>
      <c r="BX127" s="903"/>
      <c r="BY127" s="903"/>
      <c r="BZ127" s="905"/>
      <c r="CA127" s="281"/>
      <c r="CB127" s="281"/>
      <c r="CC127" s="281"/>
      <c r="CD127" s="282"/>
      <c r="CE127" s="282"/>
      <c r="CF127" s="282"/>
      <c r="CG127" s="279"/>
      <c r="CH127" s="279"/>
      <c r="CI127" s="279"/>
      <c r="CJ127" s="280"/>
      <c r="CK127" s="948"/>
      <c r="CL127" s="949"/>
      <c r="CM127" s="949"/>
      <c r="CN127" s="949"/>
      <c r="CO127" s="950"/>
      <c r="CP127" s="906" t="s">
        <v>481</v>
      </c>
      <c r="CQ127" s="841"/>
      <c r="CR127" s="841"/>
      <c r="CS127" s="841"/>
      <c r="CT127" s="841"/>
      <c r="CU127" s="841"/>
      <c r="CV127" s="841"/>
      <c r="CW127" s="841"/>
      <c r="CX127" s="841"/>
      <c r="CY127" s="841"/>
      <c r="CZ127" s="841"/>
      <c r="DA127" s="841"/>
      <c r="DB127" s="841"/>
      <c r="DC127" s="841"/>
      <c r="DD127" s="841"/>
      <c r="DE127" s="841"/>
      <c r="DF127" s="842"/>
      <c r="DG127" s="907" t="s">
        <v>129</v>
      </c>
      <c r="DH127" s="908"/>
      <c r="DI127" s="908"/>
      <c r="DJ127" s="908"/>
      <c r="DK127" s="908"/>
      <c r="DL127" s="908" t="s">
        <v>435</v>
      </c>
      <c r="DM127" s="908"/>
      <c r="DN127" s="908"/>
      <c r="DO127" s="908"/>
      <c r="DP127" s="908"/>
      <c r="DQ127" s="908" t="s">
        <v>129</v>
      </c>
      <c r="DR127" s="908"/>
      <c r="DS127" s="908"/>
      <c r="DT127" s="908"/>
      <c r="DU127" s="908"/>
      <c r="DV127" s="885" t="s">
        <v>129</v>
      </c>
      <c r="DW127" s="885"/>
      <c r="DX127" s="885"/>
      <c r="DY127" s="885"/>
      <c r="DZ127" s="886"/>
    </row>
    <row r="128" spans="1:130" s="245" customFormat="1" ht="26.25" customHeight="1" thickBot="1" x14ac:dyDescent="0.2">
      <c r="A128" s="887" t="s">
        <v>482</v>
      </c>
      <c r="B128" s="888"/>
      <c r="C128" s="888"/>
      <c r="D128" s="888"/>
      <c r="E128" s="888"/>
      <c r="F128" s="888"/>
      <c r="G128" s="888"/>
      <c r="H128" s="888"/>
      <c r="I128" s="888"/>
      <c r="J128" s="888"/>
      <c r="K128" s="888"/>
      <c r="L128" s="888"/>
      <c r="M128" s="888"/>
      <c r="N128" s="888"/>
      <c r="O128" s="888"/>
      <c r="P128" s="888"/>
      <c r="Q128" s="888"/>
      <c r="R128" s="888"/>
      <c r="S128" s="888"/>
      <c r="T128" s="888"/>
      <c r="U128" s="888"/>
      <c r="V128" s="888"/>
      <c r="W128" s="889" t="s">
        <v>483</v>
      </c>
      <c r="X128" s="889"/>
      <c r="Y128" s="889"/>
      <c r="Z128" s="890"/>
      <c r="AA128" s="891">
        <v>140977</v>
      </c>
      <c r="AB128" s="892"/>
      <c r="AC128" s="892"/>
      <c r="AD128" s="892"/>
      <c r="AE128" s="893"/>
      <c r="AF128" s="894">
        <v>126661</v>
      </c>
      <c r="AG128" s="892"/>
      <c r="AH128" s="892"/>
      <c r="AI128" s="892"/>
      <c r="AJ128" s="893"/>
      <c r="AK128" s="894">
        <v>128843</v>
      </c>
      <c r="AL128" s="892"/>
      <c r="AM128" s="892"/>
      <c r="AN128" s="892"/>
      <c r="AO128" s="893"/>
      <c r="AP128" s="895"/>
      <c r="AQ128" s="896"/>
      <c r="AR128" s="896"/>
      <c r="AS128" s="896"/>
      <c r="AT128" s="897"/>
      <c r="AU128" s="281"/>
      <c r="AV128" s="281"/>
      <c r="AW128" s="281"/>
      <c r="AX128" s="898" t="s">
        <v>484</v>
      </c>
      <c r="AY128" s="899"/>
      <c r="AZ128" s="899"/>
      <c r="BA128" s="899"/>
      <c r="BB128" s="899"/>
      <c r="BC128" s="899"/>
      <c r="BD128" s="899"/>
      <c r="BE128" s="900"/>
      <c r="BF128" s="877" t="s">
        <v>435</v>
      </c>
      <c r="BG128" s="878"/>
      <c r="BH128" s="878"/>
      <c r="BI128" s="878"/>
      <c r="BJ128" s="878"/>
      <c r="BK128" s="878"/>
      <c r="BL128" s="901"/>
      <c r="BM128" s="877">
        <v>14.27</v>
      </c>
      <c r="BN128" s="878"/>
      <c r="BO128" s="878"/>
      <c r="BP128" s="878"/>
      <c r="BQ128" s="878"/>
      <c r="BR128" s="878"/>
      <c r="BS128" s="901"/>
      <c r="BT128" s="877">
        <v>20</v>
      </c>
      <c r="BU128" s="878"/>
      <c r="BV128" s="878"/>
      <c r="BW128" s="878"/>
      <c r="BX128" s="878"/>
      <c r="BY128" s="878"/>
      <c r="BZ128" s="879"/>
      <c r="CA128" s="282"/>
      <c r="CB128" s="282"/>
      <c r="CC128" s="282"/>
      <c r="CD128" s="282"/>
      <c r="CE128" s="282"/>
      <c r="CF128" s="282"/>
      <c r="CG128" s="279"/>
      <c r="CH128" s="279"/>
      <c r="CI128" s="279"/>
      <c r="CJ128" s="280"/>
      <c r="CK128" s="951"/>
      <c r="CL128" s="952"/>
      <c r="CM128" s="952"/>
      <c r="CN128" s="952"/>
      <c r="CO128" s="953"/>
      <c r="CP128" s="880" t="s">
        <v>485</v>
      </c>
      <c r="CQ128" s="819"/>
      <c r="CR128" s="819"/>
      <c r="CS128" s="819"/>
      <c r="CT128" s="819"/>
      <c r="CU128" s="819"/>
      <c r="CV128" s="819"/>
      <c r="CW128" s="819"/>
      <c r="CX128" s="819"/>
      <c r="CY128" s="819"/>
      <c r="CZ128" s="819"/>
      <c r="DA128" s="819"/>
      <c r="DB128" s="819"/>
      <c r="DC128" s="819"/>
      <c r="DD128" s="819"/>
      <c r="DE128" s="819"/>
      <c r="DF128" s="820"/>
      <c r="DG128" s="881">
        <v>18000</v>
      </c>
      <c r="DH128" s="882"/>
      <c r="DI128" s="882"/>
      <c r="DJ128" s="882"/>
      <c r="DK128" s="882"/>
      <c r="DL128" s="882">
        <v>15000</v>
      </c>
      <c r="DM128" s="882"/>
      <c r="DN128" s="882"/>
      <c r="DO128" s="882"/>
      <c r="DP128" s="882"/>
      <c r="DQ128" s="882">
        <v>12000</v>
      </c>
      <c r="DR128" s="882"/>
      <c r="DS128" s="882"/>
      <c r="DT128" s="882"/>
      <c r="DU128" s="882"/>
      <c r="DV128" s="883">
        <v>0.2</v>
      </c>
      <c r="DW128" s="883"/>
      <c r="DX128" s="883"/>
      <c r="DY128" s="883"/>
      <c r="DZ128" s="884"/>
    </row>
    <row r="129" spans="1:131" s="245" customFormat="1" ht="26.25" customHeight="1" x14ac:dyDescent="0.15">
      <c r="A129" s="865" t="s">
        <v>107</v>
      </c>
      <c r="B129" s="866"/>
      <c r="C129" s="866"/>
      <c r="D129" s="866"/>
      <c r="E129" s="866"/>
      <c r="F129" s="866"/>
      <c r="G129" s="866"/>
      <c r="H129" s="866"/>
      <c r="I129" s="866"/>
      <c r="J129" s="866"/>
      <c r="K129" s="866"/>
      <c r="L129" s="866"/>
      <c r="M129" s="866"/>
      <c r="N129" s="866"/>
      <c r="O129" s="866"/>
      <c r="P129" s="866"/>
      <c r="Q129" s="866"/>
      <c r="R129" s="866"/>
      <c r="S129" s="866"/>
      <c r="T129" s="866"/>
      <c r="U129" s="866"/>
      <c r="V129" s="866"/>
      <c r="W129" s="867" t="s">
        <v>486</v>
      </c>
      <c r="X129" s="868"/>
      <c r="Y129" s="868"/>
      <c r="Z129" s="869"/>
      <c r="AA129" s="870">
        <v>6353247</v>
      </c>
      <c r="AB129" s="871"/>
      <c r="AC129" s="871"/>
      <c r="AD129" s="871"/>
      <c r="AE129" s="872"/>
      <c r="AF129" s="873">
        <v>6396175</v>
      </c>
      <c r="AG129" s="871"/>
      <c r="AH129" s="871"/>
      <c r="AI129" s="871"/>
      <c r="AJ129" s="872"/>
      <c r="AK129" s="873">
        <v>6400136</v>
      </c>
      <c r="AL129" s="871"/>
      <c r="AM129" s="871"/>
      <c r="AN129" s="871"/>
      <c r="AO129" s="872"/>
      <c r="AP129" s="874"/>
      <c r="AQ129" s="875"/>
      <c r="AR129" s="875"/>
      <c r="AS129" s="875"/>
      <c r="AT129" s="876"/>
      <c r="AU129" s="283"/>
      <c r="AV129" s="283"/>
      <c r="AW129" s="283"/>
      <c r="AX129" s="840" t="s">
        <v>487</v>
      </c>
      <c r="AY129" s="841"/>
      <c r="AZ129" s="841"/>
      <c r="BA129" s="841"/>
      <c r="BB129" s="841"/>
      <c r="BC129" s="841"/>
      <c r="BD129" s="841"/>
      <c r="BE129" s="842"/>
      <c r="BF129" s="860" t="s">
        <v>129</v>
      </c>
      <c r="BG129" s="861"/>
      <c r="BH129" s="861"/>
      <c r="BI129" s="861"/>
      <c r="BJ129" s="861"/>
      <c r="BK129" s="861"/>
      <c r="BL129" s="862"/>
      <c r="BM129" s="860">
        <v>19.27</v>
      </c>
      <c r="BN129" s="861"/>
      <c r="BO129" s="861"/>
      <c r="BP129" s="861"/>
      <c r="BQ129" s="861"/>
      <c r="BR129" s="861"/>
      <c r="BS129" s="862"/>
      <c r="BT129" s="860">
        <v>30</v>
      </c>
      <c r="BU129" s="863"/>
      <c r="BV129" s="863"/>
      <c r="BW129" s="863"/>
      <c r="BX129" s="863"/>
      <c r="BY129" s="863"/>
      <c r="BZ129" s="864"/>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65" t="s">
        <v>488</v>
      </c>
      <c r="B130" s="866"/>
      <c r="C130" s="866"/>
      <c r="D130" s="866"/>
      <c r="E130" s="866"/>
      <c r="F130" s="866"/>
      <c r="G130" s="866"/>
      <c r="H130" s="866"/>
      <c r="I130" s="866"/>
      <c r="J130" s="866"/>
      <c r="K130" s="866"/>
      <c r="L130" s="866"/>
      <c r="M130" s="866"/>
      <c r="N130" s="866"/>
      <c r="O130" s="866"/>
      <c r="P130" s="866"/>
      <c r="Q130" s="866"/>
      <c r="R130" s="866"/>
      <c r="S130" s="866"/>
      <c r="T130" s="866"/>
      <c r="U130" s="866"/>
      <c r="V130" s="866"/>
      <c r="W130" s="867" t="s">
        <v>489</v>
      </c>
      <c r="X130" s="868"/>
      <c r="Y130" s="868"/>
      <c r="Z130" s="869"/>
      <c r="AA130" s="870">
        <v>1019732</v>
      </c>
      <c r="AB130" s="871"/>
      <c r="AC130" s="871"/>
      <c r="AD130" s="871"/>
      <c r="AE130" s="872"/>
      <c r="AF130" s="873">
        <v>1027873</v>
      </c>
      <c r="AG130" s="871"/>
      <c r="AH130" s="871"/>
      <c r="AI130" s="871"/>
      <c r="AJ130" s="872"/>
      <c r="AK130" s="873">
        <v>1044332</v>
      </c>
      <c r="AL130" s="871"/>
      <c r="AM130" s="871"/>
      <c r="AN130" s="871"/>
      <c r="AO130" s="872"/>
      <c r="AP130" s="874"/>
      <c r="AQ130" s="875"/>
      <c r="AR130" s="875"/>
      <c r="AS130" s="875"/>
      <c r="AT130" s="876"/>
      <c r="AU130" s="283"/>
      <c r="AV130" s="283"/>
      <c r="AW130" s="283"/>
      <c r="AX130" s="840" t="s">
        <v>490</v>
      </c>
      <c r="AY130" s="841"/>
      <c r="AZ130" s="841"/>
      <c r="BA130" s="841"/>
      <c r="BB130" s="841"/>
      <c r="BC130" s="841"/>
      <c r="BD130" s="841"/>
      <c r="BE130" s="842"/>
      <c r="BF130" s="843">
        <v>9.6</v>
      </c>
      <c r="BG130" s="844"/>
      <c r="BH130" s="844"/>
      <c r="BI130" s="844"/>
      <c r="BJ130" s="844"/>
      <c r="BK130" s="844"/>
      <c r="BL130" s="845"/>
      <c r="BM130" s="843">
        <v>25</v>
      </c>
      <c r="BN130" s="844"/>
      <c r="BO130" s="844"/>
      <c r="BP130" s="844"/>
      <c r="BQ130" s="844"/>
      <c r="BR130" s="844"/>
      <c r="BS130" s="845"/>
      <c r="BT130" s="843">
        <v>35</v>
      </c>
      <c r="BU130" s="846"/>
      <c r="BV130" s="846"/>
      <c r="BW130" s="846"/>
      <c r="BX130" s="846"/>
      <c r="BY130" s="846"/>
      <c r="BZ130" s="847"/>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48"/>
      <c r="B131" s="849"/>
      <c r="C131" s="849"/>
      <c r="D131" s="849"/>
      <c r="E131" s="849"/>
      <c r="F131" s="849"/>
      <c r="G131" s="849"/>
      <c r="H131" s="849"/>
      <c r="I131" s="849"/>
      <c r="J131" s="849"/>
      <c r="K131" s="849"/>
      <c r="L131" s="849"/>
      <c r="M131" s="849"/>
      <c r="N131" s="849"/>
      <c r="O131" s="849"/>
      <c r="P131" s="849"/>
      <c r="Q131" s="849"/>
      <c r="R131" s="849"/>
      <c r="S131" s="849"/>
      <c r="T131" s="849"/>
      <c r="U131" s="849"/>
      <c r="V131" s="849"/>
      <c r="W131" s="850" t="s">
        <v>491</v>
      </c>
      <c r="X131" s="851"/>
      <c r="Y131" s="851"/>
      <c r="Z131" s="852"/>
      <c r="AA131" s="853">
        <v>5333515</v>
      </c>
      <c r="AB131" s="854"/>
      <c r="AC131" s="854"/>
      <c r="AD131" s="854"/>
      <c r="AE131" s="855"/>
      <c r="AF131" s="856">
        <v>5368302</v>
      </c>
      <c r="AG131" s="854"/>
      <c r="AH131" s="854"/>
      <c r="AI131" s="854"/>
      <c r="AJ131" s="855"/>
      <c r="AK131" s="856">
        <v>5355804</v>
      </c>
      <c r="AL131" s="854"/>
      <c r="AM131" s="854"/>
      <c r="AN131" s="854"/>
      <c r="AO131" s="855"/>
      <c r="AP131" s="857"/>
      <c r="AQ131" s="858"/>
      <c r="AR131" s="858"/>
      <c r="AS131" s="858"/>
      <c r="AT131" s="859"/>
      <c r="AU131" s="283"/>
      <c r="AV131" s="283"/>
      <c r="AW131" s="283"/>
      <c r="AX131" s="818" t="s">
        <v>492</v>
      </c>
      <c r="AY131" s="819"/>
      <c r="AZ131" s="819"/>
      <c r="BA131" s="819"/>
      <c r="BB131" s="819"/>
      <c r="BC131" s="819"/>
      <c r="BD131" s="819"/>
      <c r="BE131" s="820"/>
      <c r="BF131" s="821">
        <v>62.5</v>
      </c>
      <c r="BG131" s="822"/>
      <c r="BH131" s="822"/>
      <c r="BI131" s="822"/>
      <c r="BJ131" s="822"/>
      <c r="BK131" s="822"/>
      <c r="BL131" s="823"/>
      <c r="BM131" s="821">
        <v>350</v>
      </c>
      <c r="BN131" s="822"/>
      <c r="BO131" s="822"/>
      <c r="BP131" s="822"/>
      <c r="BQ131" s="822"/>
      <c r="BR131" s="822"/>
      <c r="BS131" s="823"/>
      <c r="BT131" s="824"/>
      <c r="BU131" s="825"/>
      <c r="BV131" s="825"/>
      <c r="BW131" s="825"/>
      <c r="BX131" s="825"/>
      <c r="BY131" s="825"/>
      <c r="BZ131" s="826"/>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27" t="s">
        <v>493</v>
      </c>
      <c r="B132" s="828"/>
      <c r="C132" s="828"/>
      <c r="D132" s="828"/>
      <c r="E132" s="828"/>
      <c r="F132" s="828"/>
      <c r="G132" s="828"/>
      <c r="H132" s="828"/>
      <c r="I132" s="828"/>
      <c r="J132" s="828"/>
      <c r="K132" s="828"/>
      <c r="L132" s="828"/>
      <c r="M132" s="828"/>
      <c r="N132" s="828"/>
      <c r="O132" s="828"/>
      <c r="P132" s="828"/>
      <c r="Q132" s="828"/>
      <c r="R132" s="828"/>
      <c r="S132" s="828"/>
      <c r="T132" s="828"/>
      <c r="U132" s="828"/>
      <c r="V132" s="831" t="s">
        <v>494</v>
      </c>
      <c r="W132" s="831"/>
      <c r="X132" s="831"/>
      <c r="Y132" s="831"/>
      <c r="Z132" s="832"/>
      <c r="AA132" s="833">
        <v>9.719068944</v>
      </c>
      <c r="AB132" s="834"/>
      <c r="AC132" s="834"/>
      <c r="AD132" s="834"/>
      <c r="AE132" s="835"/>
      <c r="AF132" s="836">
        <v>9.8248198410000001</v>
      </c>
      <c r="AG132" s="834"/>
      <c r="AH132" s="834"/>
      <c r="AI132" s="834"/>
      <c r="AJ132" s="835"/>
      <c r="AK132" s="836">
        <v>9.5127267539999991</v>
      </c>
      <c r="AL132" s="834"/>
      <c r="AM132" s="834"/>
      <c r="AN132" s="834"/>
      <c r="AO132" s="835"/>
      <c r="AP132" s="837"/>
      <c r="AQ132" s="838"/>
      <c r="AR132" s="838"/>
      <c r="AS132" s="838"/>
      <c r="AT132" s="839"/>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29"/>
      <c r="B133" s="830"/>
      <c r="C133" s="830"/>
      <c r="D133" s="830"/>
      <c r="E133" s="830"/>
      <c r="F133" s="830"/>
      <c r="G133" s="830"/>
      <c r="H133" s="830"/>
      <c r="I133" s="830"/>
      <c r="J133" s="830"/>
      <c r="K133" s="830"/>
      <c r="L133" s="830"/>
      <c r="M133" s="830"/>
      <c r="N133" s="830"/>
      <c r="O133" s="830"/>
      <c r="P133" s="830"/>
      <c r="Q133" s="830"/>
      <c r="R133" s="830"/>
      <c r="S133" s="830"/>
      <c r="T133" s="830"/>
      <c r="U133" s="830"/>
      <c r="V133" s="810" t="s">
        <v>495</v>
      </c>
      <c r="W133" s="810"/>
      <c r="X133" s="810"/>
      <c r="Y133" s="810"/>
      <c r="Z133" s="811"/>
      <c r="AA133" s="812">
        <v>8.3000000000000007</v>
      </c>
      <c r="AB133" s="813"/>
      <c r="AC133" s="813"/>
      <c r="AD133" s="813"/>
      <c r="AE133" s="814"/>
      <c r="AF133" s="812">
        <v>9.1</v>
      </c>
      <c r="AG133" s="813"/>
      <c r="AH133" s="813"/>
      <c r="AI133" s="813"/>
      <c r="AJ133" s="814"/>
      <c r="AK133" s="812">
        <v>9.6</v>
      </c>
      <c r="AL133" s="813"/>
      <c r="AM133" s="813"/>
      <c r="AN133" s="813"/>
      <c r="AO133" s="814"/>
      <c r="AP133" s="815"/>
      <c r="AQ133" s="816"/>
      <c r="AR133" s="816"/>
      <c r="AS133" s="816"/>
      <c r="AT133" s="817"/>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sheetData>
  <sheetProtection algorithmName="SHA-512" hashValue="vOHuwJWZyMKGProShZ586vS6+J8ITsTzPorg+WNQvZ+rZY8BNl+MKQIflJNCM0N7Apv1lqs96TH+ynhCCubytw==" saltValue="oY3TwnHZik/rx1C5yL0L0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topLeftCell="A34" zoomScaleNormal="85" zoomScaleSheetLayoutView="100" workbookViewId="0">
      <selection activeCell="CR51" sqref="CR51"/>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496</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Mn5OV4bKMh9UcgiAbfPFCR5cxm+PmnPmhiWmzNz9rgfDFVVFq5/0rLye21vOW/30vdkQ8td3GjZ1kiSFvnmjkg==" saltValue="7yRuz6OMdqWdJ+eO5ypc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y2PziBrK9QGjNQwcnXU69bay291DHS6cMfdcw766pwCPhaX83Vzx83wNU+iuDgEeq47WyEdWYbfUIcuK+INQQ==" saltValue="XuuYm6pvkE9J6aIeGBT3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workbookViewId="0">
      <selection activeCell="AK15" sqref="AK15:AN15"/>
    </sheetView>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498</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25" t="s">
        <v>499</v>
      </c>
      <c r="AP7" s="302"/>
      <c r="AQ7" s="303" t="s">
        <v>500</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26"/>
      <c r="AP8" s="308" t="s">
        <v>501</v>
      </c>
      <c r="AQ8" s="309" t="s">
        <v>502</v>
      </c>
      <c r="AR8" s="310" t="s">
        <v>503</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39" t="s">
        <v>504</v>
      </c>
      <c r="AL9" s="1240"/>
      <c r="AM9" s="1240"/>
      <c r="AN9" s="1241"/>
      <c r="AO9" s="311">
        <v>2297335</v>
      </c>
      <c r="AP9" s="311">
        <v>124026</v>
      </c>
      <c r="AQ9" s="312">
        <v>90613</v>
      </c>
      <c r="AR9" s="313">
        <v>36.9</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39" t="s">
        <v>505</v>
      </c>
      <c r="AL10" s="1240"/>
      <c r="AM10" s="1240"/>
      <c r="AN10" s="1241"/>
      <c r="AO10" s="314">
        <v>226979</v>
      </c>
      <c r="AP10" s="314">
        <v>12254</v>
      </c>
      <c r="AQ10" s="315">
        <v>7525</v>
      </c>
      <c r="AR10" s="316">
        <v>62.8</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39" t="s">
        <v>506</v>
      </c>
      <c r="AL11" s="1240"/>
      <c r="AM11" s="1240"/>
      <c r="AN11" s="1241"/>
      <c r="AO11" s="314">
        <v>11360</v>
      </c>
      <c r="AP11" s="314">
        <v>613</v>
      </c>
      <c r="AQ11" s="315">
        <v>9582</v>
      </c>
      <c r="AR11" s="316">
        <v>-93.6</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39" t="s">
        <v>507</v>
      </c>
      <c r="AL12" s="1240"/>
      <c r="AM12" s="1240"/>
      <c r="AN12" s="1241"/>
      <c r="AO12" s="314" t="s">
        <v>508</v>
      </c>
      <c r="AP12" s="314" t="s">
        <v>508</v>
      </c>
      <c r="AQ12" s="315">
        <v>1356</v>
      </c>
      <c r="AR12" s="316" t="s">
        <v>508</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39" t="s">
        <v>509</v>
      </c>
      <c r="AL13" s="1240"/>
      <c r="AM13" s="1240"/>
      <c r="AN13" s="1241"/>
      <c r="AO13" s="314" t="s">
        <v>508</v>
      </c>
      <c r="AP13" s="314" t="s">
        <v>508</v>
      </c>
      <c r="AQ13" s="315">
        <v>2</v>
      </c>
      <c r="AR13" s="316" t="s">
        <v>508</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39" t="s">
        <v>510</v>
      </c>
      <c r="AL14" s="1240"/>
      <c r="AM14" s="1240"/>
      <c r="AN14" s="1241"/>
      <c r="AO14" s="314">
        <v>58397</v>
      </c>
      <c r="AP14" s="314">
        <v>3153</v>
      </c>
      <c r="AQ14" s="315">
        <v>4182</v>
      </c>
      <c r="AR14" s="316">
        <v>-24.6</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39" t="s">
        <v>511</v>
      </c>
      <c r="AL15" s="1240"/>
      <c r="AM15" s="1240"/>
      <c r="AN15" s="1241"/>
      <c r="AO15" s="314">
        <v>34478</v>
      </c>
      <c r="AP15" s="314">
        <v>1861</v>
      </c>
      <c r="AQ15" s="315">
        <v>2331</v>
      </c>
      <c r="AR15" s="316">
        <v>-20.2</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42" t="s">
        <v>512</v>
      </c>
      <c r="AL16" s="1243"/>
      <c r="AM16" s="1243"/>
      <c r="AN16" s="1244"/>
      <c r="AO16" s="314">
        <v>-216081</v>
      </c>
      <c r="AP16" s="314">
        <v>-11666</v>
      </c>
      <c r="AQ16" s="315">
        <v>-8270</v>
      </c>
      <c r="AR16" s="316">
        <v>41.1</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42" t="s">
        <v>185</v>
      </c>
      <c r="AL17" s="1243"/>
      <c r="AM17" s="1243"/>
      <c r="AN17" s="1244"/>
      <c r="AO17" s="314">
        <v>2412468</v>
      </c>
      <c r="AP17" s="314">
        <v>130242</v>
      </c>
      <c r="AQ17" s="315">
        <v>107322</v>
      </c>
      <c r="AR17" s="316">
        <v>21.4</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513</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514</v>
      </c>
      <c r="AP20" s="322" t="s">
        <v>515</v>
      </c>
      <c r="AQ20" s="323" t="s">
        <v>516</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36" t="s">
        <v>517</v>
      </c>
      <c r="AL21" s="1237"/>
      <c r="AM21" s="1237"/>
      <c r="AN21" s="1238"/>
      <c r="AO21" s="326">
        <v>15.39</v>
      </c>
      <c r="AP21" s="327">
        <v>10.18</v>
      </c>
      <c r="AQ21" s="328">
        <v>5.21</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36" t="s">
        <v>518</v>
      </c>
      <c r="AL22" s="1237"/>
      <c r="AM22" s="1237"/>
      <c r="AN22" s="1238"/>
      <c r="AO22" s="331">
        <v>96.1</v>
      </c>
      <c r="AP22" s="332">
        <v>97.7</v>
      </c>
      <c r="AQ22" s="333">
        <v>-1.6</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519</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521</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25" t="s">
        <v>499</v>
      </c>
      <c r="AP30" s="302"/>
      <c r="AQ30" s="303" t="s">
        <v>500</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26"/>
      <c r="AP31" s="308" t="s">
        <v>501</v>
      </c>
      <c r="AQ31" s="309" t="s">
        <v>502</v>
      </c>
      <c r="AR31" s="310" t="s">
        <v>503</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7" t="s">
        <v>522</v>
      </c>
      <c r="AL32" s="1228"/>
      <c r="AM32" s="1228"/>
      <c r="AN32" s="1229"/>
      <c r="AO32" s="341">
        <v>1368371</v>
      </c>
      <c r="AP32" s="341">
        <v>73874</v>
      </c>
      <c r="AQ32" s="342">
        <v>67619</v>
      </c>
      <c r="AR32" s="343">
        <v>9.3000000000000007</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7" t="s">
        <v>523</v>
      </c>
      <c r="AL33" s="1228"/>
      <c r="AM33" s="1228"/>
      <c r="AN33" s="1229"/>
      <c r="AO33" s="341" t="s">
        <v>508</v>
      </c>
      <c r="AP33" s="341" t="s">
        <v>508</v>
      </c>
      <c r="AQ33" s="342" t="s">
        <v>508</v>
      </c>
      <c r="AR33" s="343" t="s">
        <v>508</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7" t="s">
        <v>524</v>
      </c>
      <c r="AL34" s="1228"/>
      <c r="AM34" s="1228"/>
      <c r="AN34" s="1229"/>
      <c r="AO34" s="341" t="s">
        <v>508</v>
      </c>
      <c r="AP34" s="341" t="s">
        <v>508</v>
      </c>
      <c r="AQ34" s="342">
        <v>3</v>
      </c>
      <c r="AR34" s="343" t="s">
        <v>508</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7" t="s">
        <v>525</v>
      </c>
      <c r="AL35" s="1228"/>
      <c r="AM35" s="1228"/>
      <c r="AN35" s="1229"/>
      <c r="AO35" s="341">
        <v>123871</v>
      </c>
      <c r="AP35" s="341">
        <v>6687</v>
      </c>
      <c r="AQ35" s="342">
        <v>17835</v>
      </c>
      <c r="AR35" s="343">
        <v>-62.5</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7" t="s">
        <v>526</v>
      </c>
      <c r="AL36" s="1228"/>
      <c r="AM36" s="1228"/>
      <c r="AN36" s="1229"/>
      <c r="AO36" s="341">
        <v>190416</v>
      </c>
      <c r="AP36" s="341">
        <v>10280</v>
      </c>
      <c r="AQ36" s="342">
        <v>2401</v>
      </c>
      <c r="AR36" s="343">
        <v>328.2</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7" t="s">
        <v>527</v>
      </c>
      <c r="AL37" s="1228"/>
      <c r="AM37" s="1228"/>
      <c r="AN37" s="1229"/>
      <c r="AO37" s="341" t="s">
        <v>508</v>
      </c>
      <c r="AP37" s="341" t="s">
        <v>508</v>
      </c>
      <c r="AQ37" s="342">
        <v>732</v>
      </c>
      <c r="AR37" s="343" t="s">
        <v>508</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30" t="s">
        <v>528</v>
      </c>
      <c r="AL38" s="1231"/>
      <c r="AM38" s="1231"/>
      <c r="AN38" s="1232"/>
      <c r="AO38" s="344" t="s">
        <v>508</v>
      </c>
      <c r="AP38" s="344" t="s">
        <v>508</v>
      </c>
      <c r="AQ38" s="345">
        <v>5</v>
      </c>
      <c r="AR38" s="333" t="s">
        <v>508</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30" t="s">
        <v>529</v>
      </c>
      <c r="AL39" s="1231"/>
      <c r="AM39" s="1231"/>
      <c r="AN39" s="1232"/>
      <c r="AO39" s="341">
        <v>-128843</v>
      </c>
      <c r="AP39" s="341">
        <v>-6956</v>
      </c>
      <c r="AQ39" s="342">
        <v>-3806</v>
      </c>
      <c r="AR39" s="343">
        <v>82.8</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7" t="s">
        <v>530</v>
      </c>
      <c r="AL40" s="1228"/>
      <c r="AM40" s="1228"/>
      <c r="AN40" s="1229"/>
      <c r="AO40" s="341">
        <v>-1044332</v>
      </c>
      <c r="AP40" s="341">
        <v>-56380</v>
      </c>
      <c r="AQ40" s="342">
        <v>-59049</v>
      </c>
      <c r="AR40" s="343">
        <v>-4.5</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33" t="s">
        <v>296</v>
      </c>
      <c r="AL41" s="1234"/>
      <c r="AM41" s="1234"/>
      <c r="AN41" s="1235"/>
      <c r="AO41" s="341">
        <v>509483</v>
      </c>
      <c r="AP41" s="341">
        <v>27505</v>
      </c>
      <c r="AQ41" s="342">
        <v>25740</v>
      </c>
      <c r="AR41" s="343">
        <v>6.9</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531</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532</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533</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20" t="s">
        <v>499</v>
      </c>
      <c r="AN49" s="1222" t="s">
        <v>534</v>
      </c>
      <c r="AO49" s="1223"/>
      <c r="AP49" s="1223"/>
      <c r="AQ49" s="1223"/>
      <c r="AR49" s="1224"/>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21"/>
      <c r="AN50" s="357" t="s">
        <v>535</v>
      </c>
      <c r="AO50" s="358" t="s">
        <v>536</v>
      </c>
      <c r="AP50" s="359" t="s">
        <v>537</v>
      </c>
      <c r="AQ50" s="360" t="s">
        <v>538</v>
      </c>
      <c r="AR50" s="361" t="s">
        <v>539</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540</v>
      </c>
      <c r="AL51" s="354"/>
      <c r="AM51" s="362">
        <v>1203606</v>
      </c>
      <c r="AN51" s="363">
        <v>59985</v>
      </c>
      <c r="AO51" s="364">
        <v>-34.4</v>
      </c>
      <c r="AP51" s="365">
        <v>85459</v>
      </c>
      <c r="AQ51" s="366">
        <v>-19.8</v>
      </c>
      <c r="AR51" s="367">
        <v>-14.6</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541</v>
      </c>
      <c r="AM52" s="370">
        <v>829490</v>
      </c>
      <c r="AN52" s="371">
        <v>41340</v>
      </c>
      <c r="AO52" s="372">
        <v>-16.3</v>
      </c>
      <c r="AP52" s="373">
        <v>44378</v>
      </c>
      <c r="AQ52" s="374">
        <v>-2.6</v>
      </c>
      <c r="AR52" s="375">
        <v>-13.7</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542</v>
      </c>
      <c r="AL53" s="354"/>
      <c r="AM53" s="362">
        <v>1318429</v>
      </c>
      <c r="AN53" s="363">
        <v>66956</v>
      </c>
      <c r="AO53" s="364">
        <v>11.6</v>
      </c>
      <c r="AP53" s="365">
        <v>83280</v>
      </c>
      <c r="AQ53" s="366">
        <v>-2.5</v>
      </c>
      <c r="AR53" s="367">
        <v>14.1</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541</v>
      </c>
      <c r="AM54" s="370">
        <v>592135</v>
      </c>
      <c r="AN54" s="371">
        <v>30071</v>
      </c>
      <c r="AO54" s="372">
        <v>-27.3</v>
      </c>
      <c r="AP54" s="373">
        <v>43123</v>
      </c>
      <c r="AQ54" s="374">
        <v>-2.8</v>
      </c>
      <c r="AR54" s="375">
        <v>-24.5</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543</v>
      </c>
      <c r="AL55" s="354"/>
      <c r="AM55" s="362">
        <v>1011697</v>
      </c>
      <c r="AN55" s="363">
        <v>52586</v>
      </c>
      <c r="AO55" s="364">
        <v>-21.5</v>
      </c>
      <c r="AP55" s="365">
        <v>88968</v>
      </c>
      <c r="AQ55" s="366">
        <v>6.8</v>
      </c>
      <c r="AR55" s="367">
        <v>-28.3</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541</v>
      </c>
      <c r="AM56" s="370">
        <v>474281</v>
      </c>
      <c r="AN56" s="371">
        <v>24652</v>
      </c>
      <c r="AO56" s="372">
        <v>-18</v>
      </c>
      <c r="AP56" s="373">
        <v>45482</v>
      </c>
      <c r="AQ56" s="374">
        <v>5.5</v>
      </c>
      <c r="AR56" s="375">
        <v>-23.5</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544</v>
      </c>
      <c r="AL57" s="354"/>
      <c r="AM57" s="362">
        <v>994101</v>
      </c>
      <c r="AN57" s="363">
        <v>52668</v>
      </c>
      <c r="AO57" s="364">
        <v>0.2</v>
      </c>
      <c r="AP57" s="365">
        <v>85173</v>
      </c>
      <c r="AQ57" s="366">
        <v>-4.3</v>
      </c>
      <c r="AR57" s="367">
        <v>4.5</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541</v>
      </c>
      <c r="AM58" s="370">
        <v>614310</v>
      </c>
      <c r="AN58" s="371">
        <v>32546</v>
      </c>
      <c r="AO58" s="372">
        <v>32</v>
      </c>
      <c r="AP58" s="373">
        <v>43913</v>
      </c>
      <c r="AQ58" s="374">
        <v>-3.4</v>
      </c>
      <c r="AR58" s="375">
        <v>35.4</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545</v>
      </c>
      <c r="AL59" s="354"/>
      <c r="AM59" s="362">
        <v>1679149</v>
      </c>
      <c r="AN59" s="363">
        <v>90652</v>
      </c>
      <c r="AO59" s="364">
        <v>72.099999999999994</v>
      </c>
      <c r="AP59" s="365">
        <v>94081</v>
      </c>
      <c r="AQ59" s="366">
        <v>10.5</v>
      </c>
      <c r="AR59" s="367">
        <v>61.6</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541</v>
      </c>
      <c r="AM60" s="370">
        <v>421222</v>
      </c>
      <c r="AN60" s="371">
        <v>22740</v>
      </c>
      <c r="AO60" s="372">
        <v>-30.1</v>
      </c>
      <c r="AP60" s="373">
        <v>48949</v>
      </c>
      <c r="AQ60" s="374">
        <v>11.5</v>
      </c>
      <c r="AR60" s="375">
        <v>-41.6</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546</v>
      </c>
      <c r="AL61" s="376"/>
      <c r="AM61" s="377">
        <v>1241396</v>
      </c>
      <c r="AN61" s="378">
        <v>64569</v>
      </c>
      <c r="AO61" s="379">
        <v>5.6</v>
      </c>
      <c r="AP61" s="380">
        <v>87392</v>
      </c>
      <c r="AQ61" s="381">
        <v>-1.9</v>
      </c>
      <c r="AR61" s="367">
        <v>7.5</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541</v>
      </c>
      <c r="AM62" s="370">
        <v>586288</v>
      </c>
      <c r="AN62" s="371">
        <v>30270</v>
      </c>
      <c r="AO62" s="372">
        <v>-11.9</v>
      </c>
      <c r="AP62" s="373">
        <v>45169</v>
      </c>
      <c r="AQ62" s="374">
        <v>1.6</v>
      </c>
      <c r="AR62" s="375">
        <v>-13.5</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sheetData>
  <sheetProtection algorithmName="SHA-512" hashValue="POrJGifszQMc/EW3kCpbYGuB0ho127ox0ozbQi+YNRjMHqpM445uBvB6Zw0WQgmhiSYQGr1bE8fXy3lv0+eIrg==" saltValue="cYfdaRtTphudauvabz+b4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76" zoomScaleNormal="100" zoomScaleSheetLayoutView="55" workbookViewId="0">
      <selection activeCell="AE92" sqref="AE92"/>
    </sheetView>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548</v>
      </c>
    </row>
    <row r="121" spans="125:125" ht="13.5" hidden="1" customHeight="1" x14ac:dyDescent="0.15">
      <c r="DU121" s="289"/>
    </row>
  </sheetData>
  <sheetProtection algorithmName="SHA-512" hashValue="tg6ezWzWQi5b1lN25wlE3INh0HVewQMLoMWxsL9u94aZt0bCpUX2J4KATr4wGphq2AxnPBoGlVatqiPXJxMffA==" saltValue="rKE25I7a21SVOg57QDQV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A82" zoomScaleNormal="100" zoomScaleSheetLayoutView="55" workbookViewId="0">
      <selection activeCell="BJ75" sqref="BJ75"/>
    </sheetView>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sheetData>
  <sheetProtection algorithmName="SHA-512" hashValue="G1dQ+uednMOanVXjJk6HzjDgfWpqMQRhsZ4EHv4/tyteVxFI4Y0cVMI9fTxboJ+8KnN/ye9eKRCh2qun46svww==" saltValue="uAxrTeWHw7ber6M6doS+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topLeftCell="A34"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45" t="s">
        <v>3</v>
      </c>
      <c r="D47" s="1245"/>
      <c r="E47" s="1246"/>
      <c r="F47" s="11">
        <v>8.83</v>
      </c>
      <c r="G47" s="12">
        <v>11.41</v>
      </c>
      <c r="H47" s="12">
        <v>10.66</v>
      </c>
      <c r="I47" s="12">
        <v>9.0299999999999994</v>
      </c>
      <c r="J47" s="13">
        <v>8.66</v>
      </c>
    </row>
    <row r="48" spans="2:10" ht="57.75" customHeight="1" x14ac:dyDescent="0.15">
      <c r="B48" s="14"/>
      <c r="C48" s="1247" t="s">
        <v>4</v>
      </c>
      <c r="D48" s="1247"/>
      <c r="E48" s="1248"/>
      <c r="F48" s="15">
        <v>4.76</v>
      </c>
      <c r="G48" s="16">
        <v>4.26</v>
      </c>
      <c r="H48" s="16">
        <v>3.34</v>
      </c>
      <c r="I48" s="16">
        <v>5.37</v>
      </c>
      <c r="J48" s="17">
        <v>5.43</v>
      </c>
    </row>
    <row r="49" spans="2:10" ht="57.75" customHeight="1" thickBot="1" x14ac:dyDescent="0.2">
      <c r="B49" s="18"/>
      <c r="C49" s="1249" t="s">
        <v>5</v>
      </c>
      <c r="D49" s="1249"/>
      <c r="E49" s="1250"/>
      <c r="F49" s="19">
        <v>3.02</v>
      </c>
      <c r="G49" s="20">
        <v>1.85</v>
      </c>
      <c r="H49" s="20" t="s">
        <v>555</v>
      </c>
      <c r="I49" s="20">
        <v>0.48</v>
      </c>
      <c r="J49" s="21" t="s">
        <v>556</v>
      </c>
    </row>
    <row r="50" spans="2:10" ht="13.5" customHeight="1" x14ac:dyDescent="0.15"/>
  </sheetData>
  <sheetProtection algorithmName="SHA-512" hashValue="QC6TLYB1yFSrme9+NyNdtg336jkiG4/GQjKJtWgPvdhqjdW6CmwLzYSS4YSvzMXiykiLqS2KLZPl1CB/3xJraQ==" saltValue="j5Ay3C40vPrC7MrJJt9Q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2021-10-07T02:52:17Z</cp:lastPrinted>
  <dcterms:created xsi:type="dcterms:W3CDTF">2021-02-05T03:06:34Z</dcterms:created>
  <dcterms:modified xsi:type="dcterms:W3CDTF">2021-10-08T02:50:06Z</dcterms:modified>
  <cp:category/>
</cp:coreProperties>
</file>