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元年度決算\10_市町から回答（２回目）\02_完成版\"/>
    </mc:Choice>
  </mc:AlternateContent>
  <bookViews>
    <workbookView xWindow="0" yWindow="0" windowWidth="20490" windowHeight="7530" tabRatio="80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<sst xmlns="http://schemas.openxmlformats.org/spreadsheetml/2006/main" count="1152" uniqueCount="606">
  <si>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</si>
  <si>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</si>
  <si>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</si>
  <si>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</si>
  <si>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</si>
  <si>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</si>
  <si>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</si>
  <si>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</si>
  <si>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</si>
  <si>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</si>
  <si>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</si>
  <si>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</si>
  <si>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</si>
  <si>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</si>
  <si>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</si>
  <si>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</si>
  <si>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</si>
  <si>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</si>
  <si>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</si>
  <si>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</si>
  <si>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</si>
  <si>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</si>
  <si>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</si>
  <si>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</si>
  <si>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</si>
  <si>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</si>
  <si>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</si>
  <si>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</si>
  <si>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</si>
  <si>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</si>
  <si>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</si>
  <si>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</si>
  <si>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</si>
  <si>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</si>
  <si>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</si>
  <si>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</si>
  <si>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</si>
  <si>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</si>
  <si>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</si>
  <si>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</si>
  <si>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</si>
  <si>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</si>
  <si>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</si>
  <si>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</si>
  <si>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</si>
  <si>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</si>
  <si>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</si>
  <si>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</si>
  <si>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</si>
  <si>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</si>
  <si>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</si>
  <si>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</si>
  <si>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</si>
  <si>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</si>
  <si>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</si>
  <si>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</si>
  <si>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</si>
  <si>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</si>
  <si>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</si>
  <si>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</si>
  <si>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</si>
  <si>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</si>
  <si>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</si>
  <si>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</si>
  <si>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</si>
  <si>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</si>
  <si>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</si>
  <si>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</si>
  <si>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</si>
  <si>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</si>
  <si>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</si>
  <si>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</si>
  <si>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</si>
  <si>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</si>
  <si>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</si>
  <si>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</si>
  <si>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</si>
  <si>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</si>
  <si>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</si>
  <si>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</si>
  <si>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</si>
  <si>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</si>
  <si>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</si>
  <si>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</si>
  <si>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</si>
  <si>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</si>
  <si>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</si>
  <si>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</si>
  <si>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</si>
  <si>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</si>
  <si>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</si>
  <si>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</si>
  <si>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</si>
  <si>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</si>
  <si>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</si>
  <si>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</si>
  <si>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</si>
  <si>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</si>
  <si>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大紀町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</si>
  <si>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</si>
  <si>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</si>
  <si>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</si>
  <si>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</si>
  <si>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</si>
  <si>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</si>
  <si>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</si>
  <si>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</si>
  <si>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</si>
  <si>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</si>
  <si>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</si>
  <si>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</si>
  <si>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</si>
  <si>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</si>
  <si>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</si>
  <si>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</si>
  <si>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</si>
  <si>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</si>
  <si>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</si>
  <si>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</si>
  <si>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</si>
  <si>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</si>
  <si>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</si>
  <si>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</si>
  <si>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</si>
  <si>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</si>
  <si>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</si>
  <si>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</si>
  <si>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</si>
  <si>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</si>
  <si>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</si>
  <si>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</si>
  <si>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</si>
  <si>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</si>
  <si>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</si>
  <si>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</si>
  <si>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</si>
  <si>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</si>
  <si>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</si>
  <si>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</si>
  <si>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</si>
  <si>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</si>
  <si>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</si>
  <si>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</si>
  <si>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</si>
  <si>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</si>
  <si>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</si>
  <si>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</si>
  <si>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</si>
  <si>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</si>
  <si>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</si>
  <si>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</si>
  <si>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</si>
  <si>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</si>
  <si>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</si>
  <si>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</si>
  <si>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</si>
  <si>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</si>
  <si>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</si>
  <si>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</si>
  <si>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</si>
  <si>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</si>
  <si>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</si>
  <si>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</si>
  <si>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</si>
  <si>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</si>
  <si>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</si>
  <si>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</si>
  <si>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</si>
  <si>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</si>
  <si>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</si>
  <si>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</si>
  <si>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</si>
  <si>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</si>
  <si>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</si>
  <si>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</si>
  <si>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</si>
  <si>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</si>
  <si>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</si>
  <si>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</si>
  <si>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</si>
  <si>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</si>
  <si>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</si>
  <si>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</si>
  <si>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</si>
  <si>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</si>
  <si>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</si>
  <si>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</si>
  <si>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</si>
  <si>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</si>
  <si>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</si>
  <si>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</si>
  <si>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</si>
  <si>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</si>
  <si>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</si>
  <si>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</si>
  <si>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</si>
  <si>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</si>
  <si>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</si>
  <si>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</si>
  <si>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</si>
  <si>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</si>
  <si>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</si>
  <si>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</si>
  <si>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</si>
  <si>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</si>
  <si>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</si>
  <si>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</si>
  <si>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</si>
  <si>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</si>
  <si>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</si>
  <si>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</si>
  <si>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</si>
  <si>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三重県大紀町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</si>
  <si>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</si>
  <si>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</si>
  <si>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</si>
  <si>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</si>
  <si>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</si>
  <si>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</si>
  <si>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</si>
  <si>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</si>
  <si>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</si>
  <si>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</si>
  <si>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</si>
  <si>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</si>
  <si>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</si>
  <si>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</si>
  <si>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</si>
  <si>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</si>
  <si>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</si>
  <si>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</si>
  <si>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</si>
  <si>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</si>
  <si>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</si>
  <si>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</si>
  <si>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</si>
  <si>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</si>
  <si>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</si>
  <si>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</si>
  <si>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</si>
  <si>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</si>
  <si>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</si>
  <si>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</si>
  <si>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</si>
  <si>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</si>
  <si>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</si>
  <si>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</si>
  <si>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</si>
  <si>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</si>
  <si>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</si>
  <si>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</si>
  <si>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</si>
  <si>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</si>
  <si>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</si>
  <si>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</si>
  <si>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</si>
  <si>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</si>
  <si>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</si>
  <si>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</si>
  <si>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</si>
  <si>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</si>
  <si>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</si>
  <si>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</si>
  <si>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</si>
  <si>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</si>
  <si>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</si>
  <si>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</si>
  <si>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</si>
  <si>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</si>
  <si>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</si>
  <si>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</si>
  <si>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</si>
  <si>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</si>
  <si>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</si>
  <si>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</si>
  <si>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</si>
  <si>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</si>
  <si>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</si>
  <si>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</si>
  <si>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</si>
  <si>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</si>
  <si>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</si>
  <si>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</si>
  <si>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</si>
  <si>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</si>
  <si>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</si>
  <si>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</si>
  <si>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</si>
  <si>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</si>
  <si>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</si>
  <si>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</si>
  <si>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</si>
  <si>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</si>
  <si>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</si>
  <si>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</si>
  <si>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</si>
  <si>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</si>
  <si>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</si>
  <si>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</si>
  <si>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</si>
  <si>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</si>
  <si>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</si>
  <si>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</si>
  <si>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</si>
  <si>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</si>
  <si>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</si>
  <si>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</si>
  <si>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</si>
  <si>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</si>
  <si>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</si>
  <si>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</si>
  <si>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</si>
  <si>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</si>
  <si>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</si>
  <si>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</si>
  <si>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</si>
  <si>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</si>
  <si>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</si>
  <si>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</si>
  <si>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</si>
  <si>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</si>
  <si>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</si>
  <si>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</si>
  <si>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</si>
  <si>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</si>
  <si>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</si>
  <si>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</si>
  <si>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</si>
  <si>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</si>
  <si>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</si>
  <si>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</si>
  <si>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</si>
  <si>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</si>
  <si>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</si>
  <si>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</si>
  <si>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</si>
  <si>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</si>
  <si>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</si>
  <si>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</si>
  <si>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</si>
  <si>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</si>
  <si>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</si>
  <si>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</si>
  <si>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</si>
  <si>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</si>
  <si>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</si>
  <si>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</si>
  <si>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</si>
  <si>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</si>
  <si>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</si>
  <si>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</si>
  <si>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</si>
  <si>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</si>
  <si>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</si>
  <si>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</si>
  <si>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</si>
  <si>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</si>
  <si>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</si>
  <si>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</si>
  <si>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</si>
  <si>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</si>
  <si>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</si>
  <si>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</si>
  <si>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</si>
  <si>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</si>
  <si>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</si>
  <si>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三重県大紀町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</si>
  <si>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</si>
  <si>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</si>
  <si>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</si>
  <si>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</si>
  <si>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</si>
  <si>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</si>
  <si>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</si>
  <si>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</si>
  <si>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</si>
  <si>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</si>
  <si>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</si>
  <si>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</si>
  <si>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</si>
  <si>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</si>
  <si>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</si>
  <si>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</si>
  <si>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</si>
  <si>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</si>
  <si>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</si>
  <si>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</si>
  <si>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</si>
  <si>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</si>
  <si>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</si>
  <si>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</si>
  <si>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</si>
  <si>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</si>
  <si>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</si>
  <si>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</si>
  <si>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</si>
  <si>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</si>
  <si>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</si>
  <si>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</si>
  <si>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</si>
  <si>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</si>
  <si>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</si>
  <si>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</si>
  <si>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</si>
  <si>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</si>
  <si>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</si>
  <si>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</si>
  <si>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</si>
  <si>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</si>
  <si>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</si>
  <si>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</si>
  <si>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</si>
  <si>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</si>
  <si>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</si>
  <si>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</si>
  <si>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</si>
  <si>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</si>
  <si>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</si>
  <si>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</si>
  <si>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</si>
  <si>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</si>
  <si>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</si>
  <si>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</si>
  <si>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</si>
  <si>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</si>
  <si>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</si>
  <si>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</si>
  <si>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</si>
  <si>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</si>
  <si>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</si>
  <si>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</si>
  <si>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</si>
  <si>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</si>
  <si>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</si>
  <si>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</si>
  <si>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</si>
  <si>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</si>
  <si>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</si>
  <si>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</si>
  <si>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</si>
  <si>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</si>
  <si>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</si>
  <si>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</si>
  <si>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</si>
  <si>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</si>
  <si>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</si>
  <si>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</si>
  <si>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</si>
  <si>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</si>
  <si>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</si>
  <si>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</si>
  <si>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</si>
  <si>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</si>
  <si>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</si>
  <si>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</si>
  <si>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</si>
  <si>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</si>
  <si>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</si>
  <si>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</si>
  <si>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</si>
  <si>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</si>
  <si>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</si>
  <si>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</si>
  <si>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</si>
  <si>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</si>
  <si>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</si>
  <si>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</si>
  <si>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</si>
  <si>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</si>
  <si>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</si>
  <si>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</si>
  <si>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</si>
  <si>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</si>
  <si>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</si>
  <si>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</si>
  <si>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</si>
  <si>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</si>
  <si>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</si>
  <si>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</si>
  <si>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</si>
  <si>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</si>
  <si>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</si>
  <si>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</si>
  <si>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</si>
  <si>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</si>
  <si>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</si>
  <si>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</si>
  <si>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</si>
  <si>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</si>
  <si>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</si>
  <si>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</si>
  <si>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</si>
  <si>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</si>
  <si>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</si>
  <si>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</si>
  <si>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</si>
  <si>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</si>
  <si>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</si>
  <si>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</si>
  <si>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</si>
  <si>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</si>
  <si>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</si>
  <si>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</si>
  <si>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</si>
  <si>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</si>
  <si>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</si>
  <si>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</si>
  <si>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</si>
  <si>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</si>
  <si>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</si>
  <si>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</si>
  <si>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</si>
  <si>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</si>
  <si>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</si>
  <si>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</si>
  <si>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</si>
  <si>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</si>
  <si>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</si>
  <si>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</si>
  <si>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</si>
  <si>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</si>
  <si>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</si>
  <si>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</si>
  <si>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</si>
  <si>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</si>
  <si>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</si>
  <si>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</si>
  <si>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</si>
  <si>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</si>
  <si>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</si>
  <si>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</si>
  <si>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</si>
  <si>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</si>
  <si>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</si>
  <si>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</si>
  <si>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</si>
  <si>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</si>
  <si>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</si>
  <si>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</si>
  <si>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</si>
  <si>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</si>
  <si>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</si>
  <si>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</si>
  <si>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</si>
  <si>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</si>
  <si>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</si>
  <si>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</si>
  <si>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</si>
  <si>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</si>
  <si>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</si>
  <si>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</si>
  <si>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</si>
  <si>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</si>
  <si>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</si>
  <si>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</si>
  <si>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</si>
  <si>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</si>
  <si>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</si>
  <si>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</si>
  <si>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</si>
  <si>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</si>
  <si>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</si>
  <si>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</si>
  <si>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0.56</t>
  </si>
  <si>
    <t>▲ 9.77</t>
  </si>
  <si>
    <t>一般会計</t>
  </si>
  <si>
    <t>介護保険特別会計</t>
  </si>
  <si>
    <t>国民健康保険特別会計</t>
  </si>
  <si>
    <t>水道事業会計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</si>
  <si>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</si>
  <si>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</si>
  <si>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</si>
  <si>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</si>
  <si>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</si>
  <si>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</si>
  <si>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</si>
  <si>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</si>
  <si>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</si>
  <si>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わたらい老人福祉施設組合</t>
    <rPh sb="4" eb="6">
      <t>ロウジン</t>
    </rPh>
    <rPh sb="6" eb="8">
      <t>フクシ</t>
    </rPh>
    <rPh sb="8" eb="10">
      <t>シセツ</t>
    </rPh>
    <rPh sb="10" eb="12">
      <t>クミアイ</t>
    </rPh>
    <phoneticPr fontId="2"/>
  </si>
  <si>
    <t>奥伊勢広域行政組合</t>
    <rPh sb="0" eb="1">
      <t>オク</t>
    </rPh>
    <rPh sb="1" eb="3">
      <t>イセ</t>
    </rPh>
    <rPh sb="3" eb="5">
      <t>コウイキ</t>
    </rPh>
    <rPh sb="5" eb="7">
      <t>ギョウセイ</t>
    </rPh>
    <rPh sb="7" eb="9">
      <t>クミアイ</t>
    </rPh>
    <phoneticPr fontId="2"/>
  </si>
  <si>
    <t>三重県市町総合事務組合</t>
    <rPh sb="0" eb="3">
      <t>ミエケン</t>
    </rPh>
    <rPh sb="3" eb="4">
      <t>シ</t>
    </rPh>
    <rPh sb="4" eb="5">
      <t>マチ</t>
    </rPh>
    <rPh sb="5" eb="7">
      <t>ソウゴウ</t>
    </rPh>
    <rPh sb="7" eb="9">
      <t>ジム</t>
    </rPh>
    <rPh sb="9" eb="11">
      <t>クミアイ</t>
    </rPh>
    <phoneticPr fontId="2"/>
  </si>
  <si>
    <t>紀勢地区広域総合事務組合</t>
    <rPh sb="0" eb="2">
      <t>キセイ</t>
    </rPh>
    <rPh sb="2" eb="4">
      <t>チク</t>
    </rPh>
    <rPh sb="4" eb="6">
      <t>コウイキ</t>
    </rPh>
    <rPh sb="6" eb="8">
      <t>ソウゴウ</t>
    </rPh>
    <rPh sb="8" eb="10">
      <t>ジム</t>
    </rPh>
    <rPh sb="10" eb="12">
      <t>クミアイ</t>
    </rPh>
    <phoneticPr fontId="2"/>
  </si>
  <si>
    <t>荷坂やすらぎ苑</t>
    <rPh sb="0" eb="1">
      <t>ニ</t>
    </rPh>
    <rPh sb="1" eb="2">
      <t>サカ</t>
    </rPh>
    <rPh sb="6" eb="7">
      <t>エン</t>
    </rPh>
    <phoneticPr fontId="2"/>
  </si>
  <si>
    <t>香肌奥伊勢資源化広域連合</t>
    <rPh sb="0" eb="1">
      <t>カ</t>
    </rPh>
    <rPh sb="1" eb="2">
      <t>ハダ</t>
    </rPh>
    <rPh sb="2" eb="3">
      <t>オク</t>
    </rPh>
    <rPh sb="3" eb="5">
      <t>イセ</t>
    </rPh>
    <rPh sb="5" eb="8">
      <t>シゲンカ</t>
    </rPh>
    <rPh sb="8" eb="10">
      <t>コウイキ</t>
    </rPh>
    <rPh sb="10" eb="12">
      <t>レンゴウ</t>
    </rPh>
    <phoneticPr fontId="2"/>
  </si>
  <si>
    <t>度会広域連合</t>
    <rPh sb="0" eb="2">
      <t>ワタライ</t>
    </rPh>
    <rPh sb="2" eb="4">
      <t>コウイキ</t>
    </rPh>
    <rPh sb="4" eb="6">
      <t>レンゴウ</t>
    </rPh>
    <phoneticPr fontId="2"/>
  </si>
  <si>
    <t>三重地方税管理回収機構</t>
    <rPh sb="0" eb="2">
      <t>ミエ</t>
    </rPh>
    <rPh sb="2" eb="5">
      <t>チホウゼイ</t>
    </rPh>
    <rPh sb="5" eb="7">
      <t>カンリ</t>
    </rPh>
    <rPh sb="7" eb="9">
      <t>カイシュウ</t>
    </rPh>
    <rPh sb="9" eb="11">
      <t>キコウ</t>
    </rPh>
    <phoneticPr fontId="2"/>
  </si>
  <si>
    <t>三重県後期高齢者医療広域連合</t>
    <rPh sb="0" eb="3">
      <t>ミエケン</t>
    </rPh>
    <rPh sb="3" eb="5">
      <t>コウキ</t>
    </rPh>
    <rPh sb="5" eb="8">
      <t>コウレイシャ</t>
    </rPh>
    <rPh sb="8" eb="10">
      <t>イリョウ</t>
    </rPh>
    <rPh sb="10" eb="12">
      <t>コウイキ</t>
    </rPh>
    <rPh sb="12" eb="14">
      <t>レンゴウ</t>
    </rPh>
    <phoneticPr fontId="2"/>
  </si>
  <si>
    <t>幸せ安心生活基金</t>
    <rPh sb="0" eb="1">
      <t>シアワ</t>
    </rPh>
    <rPh sb="2" eb="4">
      <t>アンシン</t>
    </rPh>
    <rPh sb="4" eb="6">
      <t>セイカツ</t>
    </rPh>
    <rPh sb="6" eb="8">
      <t>キキン</t>
    </rPh>
    <phoneticPr fontId="5"/>
  </si>
  <si>
    <t>地域振興基金</t>
    <rPh sb="0" eb="2">
      <t>チイキ</t>
    </rPh>
    <rPh sb="2" eb="4">
      <t>シンコウ</t>
    </rPh>
    <rPh sb="4" eb="6">
      <t>キキン</t>
    </rPh>
    <phoneticPr fontId="5"/>
  </si>
  <si>
    <t>ふるさと大紀「幸福まちづくり」応援基金</t>
    <rPh sb="4" eb="6">
      <t>タイキ</t>
    </rPh>
    <rPh sb="7" eb="9">
      <t>コウフク</t>
    </rPh>
    <rPh sb="15" eb="17">
      <t>オウエン</t>
    </rPh>
    <rPh sb="17" eb="19">
      <t>キキン</t>
    </rPh>
    <phoneticPr fontId="5"/>
  </si>
  <si>
    <t>過疎地域自立促進基金</t>
    <rPh sb="0" eb="2">
      <t>カソ</t>
    </rPh>
    <rPh sb="2" eb="4">
      <t>チイキ</t>
    </rPh>
    <rPh sb="4" eb="6">
      <t>ジリツ</t>
    </rPh>
    <rPh sb="6" eb="8">
      <t>ソクシン</t>
    </rPh>
    <rPh sb="8" eb="10">
      <t>キキン</t>
    </rPh>
    <phoneticPr fontId="5"/>
  </si>
  <si>
    <t>奥伊勢ハイウェイパーク</t>
    <rPh sb="0" eb="1">
      <t>オク</t>
    </rPh>
    <rPh sb="1" eb="3">
      <t>イセ</t>
    </rPh>
    <phoneticPr fontId="2"/>
  </si>
  <si>
    <t>-</t>
    <phoneticPr fontId="2"/>
  </si>
  <si>
    <t>地域福祉基金</t>
    <rPh sb="0" eb="2">
      <t>チイキ</t>
    </rPh>
    <rPh sb="2" eb="4">
      <t>フクシ</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</si>
  <si>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</si>
  <si>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</si>
  <si>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</si>
  <si>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</si>
  <si>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</si>
  <si>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</si>
  <si>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</si>
  <si>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</si>
  <si>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</si>
  <si>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</si>
  <si>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有形固定資産減価償却率は類似団体内平均値に近い数値であるが、将来負担比率は大幅に上回っている。新発債の抑制を行う等、地方債残高を圧縮し、将来世代の負担減少に努める必要がある。</t>
    <rPh sb="0" eb="2">
      <t>ユウケイ</t>
    </rPh>
    <rPh sb="2" eb="4">
      <t>コテイ</t>
    </rPh>
    <rPh sb="4" eb="6">
      <t>シサン</t>
    </rPh>
    <rPh sb="6" eb="8">
      <t>ゲンカ</t>
    </rPh>
    <rPh sb="8" eb="10">
      <t>ショウキャク</t>
    </rPh>
    <rPh sb="10" eb="11">
      <t>リツ</t>
    </rPh>
    <rPh sb="12" eb="14">
      <t>ルイジ</t>
    </rPh>
    <rPh sb="14" eb="16">
      <t>ダンタイ</t>
    </rPh>
    <rPh sb="16" eb="17">
      <t>ナイ</t>
    </rPh>
    <rPh sb="17" eb="19">
      <t>ヘイキン</t>
    </rPh>
    <rPh sb="19" eb="20">
      <t>チ</t>
    </rPh>
    <rPh sb="21" eb="22">
      <t>チカ</t>
    </rPh>
    <rPh sb="23" eb="25">
      <t>スウチ</t>
    </rPh>
    <rPh sb="30" eb="32">
      <t>ショウライ</t>
    </rPh>
    <rPh sb="32" eb="34">
      <t>フタン</t>
    </rPh>
    <rPh sb="34" eb="36">
      <t>ヒリツ</t>
    </rPh>
    <rPh sb="37" eb="39">
      <t>オオハバ</t>
    </rPh>
    <rPh sb="40" eb="42">
      <t>ウワマワ</t>
    </rPh>
    <rPh sb="47" eb="49">
      <t>シンパツ</t>
    </rPh>
    <rPh sb="49" eb="50">
      <t>サイ</t>
    </rPh>
    <rPh sb="51" eb="53">
      <t>ヨクセイ</t>
    </rPh>
    <rPh sb="54" eb="55">
      <t>オコナ</t>
    </rPh>
    <rPh sb="56" eb="57">
      <t>トウ</t>
    </rPh>
    <rPh sb="58" eb="61">
      <t>チホウサイ</t>
    </rPh>
    <rPh sb="61" eb="63">
      <t>ザンダカ</t>
    </rPh>
    <rPh sb="64" eb="66">
      <t>アッシュク</t>
    </rPh>
    <rPh sb="68" eb="70">
      <t>ショウライ</t>
    </rPh>
    <rPh sb="70" eb="72">
      <t>セダイ</t>
    </rPh>
    <rPh sb="73" eb="75">
      <t>フタン</t>
    </rPh>
    <rPh sb="75" eb="77">
      <t>ゲンショウ</t>
    </rPh>
    <rPh sb="78" eb="79">
      <t>ツト</t>
    </rPh>
    <rPh sb="81" eb="83">
      <t>ヒツヨウ</t>
    </rPh>
    <phoneticPr fontId="5"/>
  </si>
  <si>
    <t>実質公債費比率は類似団体と比較し高いものの、早期健全化基準を大きく下回っている。将来負担比率については地方債残高に対し、繰越事業の場合、起債償還額の需要額算入年度にズレが生じるため、一時的な増減はあるものの、今後も新発債を抑制し、計画的に基金積立ができるよう努める。</t>
    <rPh sb="0" eb="2">
      <t>ジッシツ</t>
    </rPh>
    <rPh sb="2" eb="5">
      <t>コウサイヒ</t>
    </rPh>
    <rPh sb="5" eb="7">
      <t>ヒリツ</t>
    </rPh>
    <rPh sb="8" eb="10">
      <t>ルイジ</t>
    </rPh>
    <rPh sb="10" eb="12">
      <t>ダンタイ</t>
    </rPh>
    <rPh sb="13" eb="15">
      <t>ヒカク</t>
    </rPh>
    <rPh sb="16" eb="17">
      <t>タカ</t>
    </rPh>
    <rPh sb="22" eb="24">
      <t>ソウキ</t>
    </rPh>
    <rPh sb="24" eb="27">
      <t>ケンゼンカ</t>
    </rPh>
    <rPh sb="27" eb="29">
      <t>キジュン</t>
    </rPh>
    <rPh sb="30" eb="31">
      <t>オオ</t>
    </rPh>
    <rPh sb="33" eb="35">
      <t>シタマワ</t>
    </rPh>
    <rPh sb="40" eb="42">
      <t>ショウライ</t>
    </rPh>
    <rPh sb="42" eb="44">
      <t>フタン</t>
    </rPh>
    <rPh sb="44" eb="46">
      <t>ヒリツ</t>
    </rPh>
    <rPh sb="51" eb="54">
      <t>チホウサイ</t>
    </rPh>
    <rPh sb="54" eb="56">
      <t>ザンダカ</t>
    </rPh>
    <rPh sb="57" eb="58">
      <t>タイ</t>
    </rPh>
    <rPh sb="60" eb="62">
      <t>クリコシ</t>
    </rPh>
    <rPh sb="62" eb="64">
      <t>ジギョウ</t>
    </rPh>
    <rPh sb="65" eb="67">
      <t>バアイ</t>
    </rPh>
    <rPh sb="68" eb="70">
      <t>キサイ</t>
    </rPh>
    <rPh sb="70" eb="72">
      <t>ショウカン</t>
    </rPh>
    <rPh sb="72" eb="73">
      <t>ガク</t>
    </rPh>
    <rPh sb="74" eb="76">
      <t>ジュヨウ</t>
    </rPh>
    <rPh sb="76" eb="77">
      <t>ガク</t>
    </rPh>
    <rPh sb="77" eb="79">
      <t>サンニュウ</t>
    </rPh>
    <rPh sb="79" eb="81">
      <t>ネンド</t>
    </rPh>
    <rPh sb="85" eb="86">
      <t>ショウ</t>
    </rPh>
    <rPh sb="91" eb="93">
      <t>イチジ</t>
    </rPh>
    <rPh sb="93" eb="94">
      <t>テキ</t>
    </rPh>
    <rPh sb="95" eb="97">
      <t>ゾウゲン</t>
    </rPh>
    <rPh sb="104" eb="106">
      <t>コンゴ</t>
    </rPh>
    <rPh sb="107" eb="109">
      <t>シンパツ</t>
    </rPh>
    <rPh sb="109" eb="110">
      <t>サイ</t>
    </rPh>
    <rPh sb="111" eb="113">
      <t>ヨクセイ</t>
    </rPh>
    <rPh sb="115" eb="118">
      <t>ケイカクテキ</t>
    </rPh>
    <rPh sb="119" eb="121">
      <t>キキン</t>
    </rPh>
    <rPh sb="121" eb="123">
      <t>ツミタテ</t>
    </rPh>
    <rPh sb="129" eb="13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</si>
</sst>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72CF-4CB6-91D0-0FA1A505225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146656</c:v>
                </c:pt>
                <c:pt idx="1">
                  <c:v>170133</c:v>
                </c:pt>
                <c:pt idx="2">
                  <c:v>114927</c:v>
                </c:pt>
                <c:pt idx="3">
                  <c:v>125943</c:v>
                </c:pt>
                <c:pt idx="4">
                  <c:v>178485</c:v>
                </c:pt>
              </c:numCache>
            </c:numRef>
          </c:val>
          <c:smooth val="0"/>
          <c:extLst>
            <c:ext xmlns:c16="http://schemas.microsoft.com/office/drawing/2014/chart" uri="{C3380CC4-5D6E-409C-BE32-E72D297353CC}">
              <c16:uniqueId val="{00000001-72CF-4CB6-91D0-0FA1A505225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7.15</c:v>
                </c:pt>
                <c:pt idx="1">
                  <c:v>6.85</c:v>
                </c:pt>
                <c:pt idx="2">
                  <c:v>7.8</c:v>
                </c:pt>
                <c:pt idx="3">
                  <c:v>5.58</c:v>
                </c:pt>
                <c:pt idx="4">
                  <c:v>7.38</c:v>
                </c:pt>
              </c:numCache>
            </c:numRef>
          </c:val>
          <c:extLst>
            <c:ext xmlns:c16="http://schemas.microsoft.com/office/drawing/2014/chart" uri="{C3380CC4-5D6E-409C-BE32-E72D297353CC}">
              <c16:uniqueId val="{00000000-4DDE-4693-AFAD-91934883D4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45.18</c:v>
                </c:pt>
                <c:pt idx="1">
                  <c:v>46.96</c:v>
                </c:pt>
                <c:pt idx="2">
                  <c:v>48.47</c:v>
                </c:pt>
                <c:pt idx="3">
                  <c:v>41.3</c:v>
                </c:pt>
                <c:pt idx="4">
                  <c:v>41</c:v>
                </c:pt>
              </c:numCache>
            </c:numRef>
          </c:val>
          <c:extLst>
            <c:ext xmlns:c16="http://schemas.microsoft.com/office/drawing/2014/chart" uri="{C3380CC4-5D6E-409C-BE32-E72D297353CC}">
              <c16:uniqueId val="{00000001-4DDE-4693-AFAD-91934883D4C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2.96</c:v>
                </c:pt>
                <c:pt idx="1">
                  <c:v>-0.56000000000000005</c:v>
                </c:pt>
                <c:pt idx="2">
                  <c:v>0.77</c:v>
                </c:pt>
                <c:pt idx="3">
                  <c:v>-9.77</c:v>
                </c:pt>
                <c:pt idx="4">
                  <c:v>1.87</c:v>
                </c:pt>
              </c:numCache>
            </c:numRef>
          </c:val>
          <c:smooth val="0"/>
          <c:extLst>
            <c:ext xmlns:c16="http://schemas.microsoft.com/office/drawing/2014/chart" uri="{C3380CC4-5D6E-409C-BE32-E72D297353CC}">
              <c16:uniqueId val="{00000002-4DDE-4693-AFAD-91934883D4C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0.14000000000000001</c:v>
                </c:pt>
                <c:pt idx="2">
                  <c:v>#N/A</c:v>
                </c:pt>
                <c:pt idx="3">
                  <c:v>6.09</c:v>
                </c:pt>
                <c:pt idx="4">
                  <c:v>0</c:v>
                </c:pt>
                <c:pt idx="5">
                  <c:v>0</c:v>
                </c:pt>
                <c:pt idx="6">
                  <c:v>0</c:v>
                </c:pt>
                <c:pt idx="7">
                  <c:v>0</c:v>
                </c:pt>
                <c:pt idx="8">
                  <c:v>0</c:v>
                </c:pt>
                <c:pt idx="9">
                  <c:v>0</c:v>
                </c:pt>
              </c:numCache>
            </c:numRef>
          </c:val>
          <c:extLst>
            <c:ext xmlns:c16="http://schemas.microsoft.com/office/drawing/2014/chart" uri="{C3380CC4-5D6E-409C-BE32-E72D297353CC}">
              <c16:uniqueId val="{00000000-A94F-412F-AC44-B069E34BEEF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94F-412F-AC44-B069E34BEEF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94F-412F-AC44-B069E34BEEF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94F-412F-AC44-B069E34BEEF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94F-412F-AC44-B069E34BEEF1}"/>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5-A94F-412F-AC44-B069E34BEEF1}"/>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#N/A</c:v>
                </c:pt>
                <c:pt idx="5">
                  <c:v>1.06</c:v>
                </c:pt>
                <c:pt idx="6">
                  <c:v>#N/A</c:v>
                </c:pt>
                <c:pt idx="7">
                  <c:v>0.82</c:v>
                </c:pt>
                <c:pt idx="8">
                  <c:v>#N/A</c:v>
                </c:pt>
                <c:pt idx="9">
                  <c:v>0.6</c:v>
                </c:pt>
              </c:numCache>
            </c:numRef>
          </c:val>
          <c:extLst>
            <c:ext xmlns:c16="http://schemas.microsoft.com/office/drawing/2014/chart" uri="{C3380CC4-5D6E-409C-BE32-E72D297353CC}">
              <c16:uniqueId val="{00000006-A94F-412F-AC44-B069E34BEEF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c:v>
                </c:pt>
                <c:pt idx="2">
                  <c:v>#N/A</c:v>
                </c:pt>
                <c:pt idx="3">
                  <c:v>0.91</c:v>
                </c:pt>
                <c:pt idx="4">
                  <c:v>#N/A</c:v>
                </c:pt>
                <c:pt idx="5">
                  <c:v>1.61</c:v>
                </c:pt>
                <c:pt idx="6">
                  <c:v>#N/A</c:v>
                </c:pt>
                <c:pt idx="7">
                  <c:v>0.7</c:v>
                </c:pt>
                <c:pt idx="8">
                  <c:v>#N/A</c:v>
                </c:pt>
                <c:pt idx="9">
                  <c:v>0.84</c:v>
                </c:pt>
              </c:numCache>
            </c:numRef>
          </c:val>
          <c:extLst>
            <c:ext xmlns:c16="http://schemas.microsoft.com/office/drawing/2014/chart" uri="{C3380CC4-5D6E-409C-BE32-E72D297353CC}">
              <c16:uniqueId val="{00000007-A94F-412F-AC44-B069E34BEEF1}"/>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0.61</c:v>
                </c:pt>
                <c:pt idx="2">
                  <c:v>#N/A</c:v>
                </c:pt>
                <c:pt idx="3">
                  <c:v>0.87</c:v>
                </c:pt>
                <c:pt idx="4">
                  <c:v>#N/A</c:v>
                </c:pt>
                <c:pt idx="5">
                  <c:v>1.41</c:v>
                </c:pt>
                <c:pt idx="6">
                  <c:v>#N/A</c:v>
                </c:pt>
                <c:pt idx="7">
                  <c:v>1.44</c:v>
                </c:pt>
                <c:pt idx="8">
                  <c:v>#N/A</c:v>
                </c:pt>
                <c:pt idx="9">
                  <c:v>1.32</c:v>
                </c:pt>
              </c:numCache>
            </c:numRef>
          </c:val>
          <c:extLst>
            <c:ext xmlns:c16="http://schemas.microsoft.com/office/drawing/2014/chart" uri="{C3380CC4-5D6E-409C-BE32-E72D297353CC}">
              <c16:uniqueId val="{00000008-A94F-412F-AC44-B069E34BEEF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7.14</c:v>
                </c:pt>
                <c:pt idx="2">
                  <c:v>#N/A</c:v>
                </c:pt>
                <c:pt idx="3">
                  <c:v>6.84</c:v>
                </c:pt>
                <c:pt idx="4">
                  <c:v>#N/A</c:v>
                </c:pt>
                <c:pt idx="5">
                  <c:v>7.79</c:v>
                </c:pt>
                <c:pt idx="6">
                  <c:v>#N/A</c:v>
                </c:pt>
                <c:pt idx="7">
                  <c:v>5.58</c:v>
                </c:pt>
                <c:pt idx="8">
                  <c:v>#N/A</c:v>
                </c:pt>
                <c:pt idx="9">
                  <c:v>7.38</c:v>
                </c:pt>
              </c:numCache>
            </c:numRef>
          </c:val>
          <c:extLst>
            <c:ext xmlns:c16="http://schemas.microsoft.com/office/drawing/2014/chart" uri="{C3380CC4-5D6E-409C-BE32-E72D297353CC}">
              <c16:uniqueId val="{00000009-A94F-412F-AC44-B069E34BEEF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981</c:v>
                </c:pt>
                <c:pt idx="5">
                  <c:v>989</c:v>
                </c:pt>
                <c:pt idx="8">
                  <c:v>1009</c:v>
                </c:pt>
                <c:pt idx="11">
                  <c:v>1057</c:v>
                </c:pt>
                <c:pt idx="14">
                  <c:v>1095</c:v>
                </c:pt>
              </c:numCache>
            </c:numRef>
          </c:val>
          <c:extLst>
            <c:ext xmlns:c16="http://schemas.microsoft.com/office/drawing/2014/chart" uri="{C3380CC4-5D6E-409C-BE32-E72D297353CC}">
              <c16:uniqueId val="{00000000-CF4F-455E-B52A-6CED295886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F4F-455E-B52A-6CED295886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F4F-455E-B52A-6CED295886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96</c:v>
                </c:pt>
                <c:pt idx="3">
                  <c:v>54</c:v>
                </c:pt>
                <c:pt idx="6">
                  <c:v>37</c:v>
                </c:pt>
                <c:pt idx="9">
                  <c:v>31</c:v>
                </c:pt>
                <c:pt idx="12">
                  <c:v>31</c:v>
                </c:pt>
              </c:numCache>
            </c:numRef>
          </c:val>
          <c:extLst>
            <c:ext xmlns:c16="http://schemas.microsoft.com/office/drawing/2014/chart" uri="{C3380CC4-5D6E-409C-BE32-E72D297353CC}">
              <c16:uniqueId val="{00000003-CF4F-455E-B52A-6CED295886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182</c:v>
                </c:pt>
                <c:pt idx="3">
                  <c:v>218</c:v>
                </c:pt>
                <c:pt idx="6">
                  <c:v>208</c:v>
                </c:pt>
                <c:pt idx="9">
                  <c:v>205</c:v>
                </c:pt>
                <c:pt idx="12">
                  <c:v>220</c:v>
                </c:pt>
              </c:numCache>
            </c:numRef>
          </c:val>
          <c:extLst>
            <c:ext xmlns:c16="http://schemas.microsoft.com/office/drawing/2014/chart" uri="{C3380CC4-5D6E-409C-BE32-E72D297353CC}">
              <c16:uniqueId val="{00000004-CF4F-455E-B52A-6CED295886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4F-455E-B52A-6CED295886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F4F-455E-B52A-6CED295886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1094</c:v>
                </c:pt>
                <c:pt idx="3">
                  <c:v>1111</c:v>
                </c:pt>
                <c:pt idx="6">
                  <c:v>1138</c:v>
                </c:pt>
                <c:pt idx="9">
                  <c:v>1202</c:v>
                </c:pt>
                <c:pt idx="12">
                  <c:v>1270</c:v>
                </c:pt>
              </c:numCache>
            </c:numRef>
          </c:val>
          <c:extLst>
            <c:ext xmlns:c16="http://schemas.microsoft.com/office/drawing/2014/chart" uri="{C3380CC4-5D6E-409C-BE32-E72D297353CC}">
              <c16:uniqueId val="{00000007-CF4F-455E-B52A-6CED2958868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391</c:v>
                </c:pt>
                <c:pt idx="2">
                  <c:v>#N/A</c:v>
                </c:pt>
                <c:pt idx="3">
                  <c:v>#N/A</c:v>
                </c:pt>
                <c:pt idx="4">
                  <c:v>394</c:v>
                </c:pt>
                <c:pt idx="5">
                  <c:v>#N/A</c:v>
                </c:pt>
                <c:pt idx="6">
                  <c:v>#N/A</c:v>
                </c:pt>
                <c:pt idx="7">
                  <c:v>374</c:v>
                </c:pt>
                <c:pt idx="8">
                  <c:v>#N/A</c:v>
                </c:pt>
                <c:pt idx="9">
                  <c:v>#N/A</c:v>
                </c:pt>
                <c:pt idx="10">
                  <c:v>381</c:v>
                </c:pt>
                <c:pt idx="11">
                  <c:v>#N/A</c:v>
                </c:pt>
                <c:pt idx="12">
                  <c:v>#N/A</c:v>
                </c:pt>
                <c:pt idx="13">
                  <c:v>426</c:v>
                </c:pt>
                <c:pt idx="14">
                  <c:v>#N/A</c:v>
                </c:pt>
              </c:numCache>
            </c:numRef>
          </c:val>
          <c:smooth val="0"/>
          <c:extLst>
            <c:ext xmlns:c16="http://schemas.microsoft.com/office/drawing/2014/chart" uri="{C3380CC4-5D6E-409C-BE32-E72D297353CC}">
              <c16:uniqueId val="{00000008-CF4F-455E-B52A-6CED2958868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9328</c:v>
                </c:pt>
                <c:pt idx="5">
                  <c:v>9598</c:v>
                </c:pt>
                <c:pt idx="8">
                  <c:v>9463</c:v>
                </c:pt>
                <c:pt idx="11">
                  <c:v>9095</c:v>
                </c:pt>
                <c:pt idx="14">
                  <c:v>8814</c:v>
                </c:pt>
              </c:numCache>
            </c:numRef>
          </c:val>
          <c:extLst>
            <c:ext xmlns:c16="http://schemas.microsoft.com/office/drawing/2014/chart" uri="{C3380CC4-5D6E-409C-BE32-E72D297353CC}">
              <c16:uniqueId val="{00000000-631B-45E0-90AD-F49CE3248C9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93</c:v>
                </c:pt>
                <c:pt idx="5">
                  <c:v>79</c:v>
                </c:pt>
                <c:pt idx="8">
                  <c:v>69</c:v>
                </c:pt>
                <c:pt idx="11">
                  <c:v>51</c:v>
                </c:pt>
                <c:pt idx="14">
                  <c:v>42</c:v>
                </c:pt>
              </c:numCache>
            </c:numRef>
          </c:val>
          <c:extLst>
            <c:ext xmlns:c16="http://schemas.microsoft.com/office/drawing/2014/chart" uri="{C3380CC4-5D6E-409C-BE32-E72D297353CC}">
              <c16:uniqueId val="{00000001-631B-45E0-90AD-F49CE3248C9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3609</c:v>
                </c:pt>
                <c:pt idx="5">
                  <c:v>3678</c:v>
                </c:pt>
                <c:pt idx="8">
                  <c:v>3720</c:v>
                </c:pt>
                <c:pt idx="11">
                  <c:v>3698</c:v>
                </c:pt>
                <c:pt idx="14">
                  <c:v>3850</c:v>
                </c:pt>
              </c:numCache>
            </c:numRef>
          </c:val>
          <c:extLst>
            <c:ext xmlns:c16="http://schemas.microsoft.com/office/drawing/2014/chart" uri="{C3380CC4-5D6E-409C-BE32-E72D297353CC}">
              <c16:uniqueId val="{00000002-631B-45E0-90AD-F49CE3248C9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31B-45E0-90AD-F49CE3248C9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31B-45E0-90AD-F49CE3248C9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1B-45E0-90AD-F49CE3248C9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1318</c:v>
                </c:pt>
                <c:pt idx="3">
                  <c:v>1293</c:v>
                </c:pt>
                <c:pt idx="6">
                  <c:v>1286</c:v>
                </c:pt>
                <c:pt idx="9">
                  <c:v>1226</c:v>
                </c:pt>
                <c:pt idx="12">
                  <c:v>1247</c:v>
                </c:pt>
              </c:numCache>
            </c:numRef>
          </c:val>
          <c:extLst>
            <c:ext xmlns:c16="http://schemas.microsoft.com/office/drawing/2014/chart" uri="{C3380CC4-5D6E-409C-BE32-E72D297353CC}">
              <c16:uniqueId val="{00000006-631B-45E0-90AD-F49CE3248C9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219</c:v>
                </c:pt>
                <c:pt idx="3">
                  <c:v>164</c:v>
                </c:pt>
                <c:pt idx="6">
                  <c:v>125</c:v>
                </c:pt>
                <c:pt idx="9">
                  <c:v>91</c:v>
                </c:pt>
                <c:pt idx="12">
                  <c:v>57</c:v>
                </c:pt>
              </c:numCache>
            </c:numRef>
          </c:val>
          <c:extLst>
            <c:ext xmlns:c16="http://schemas.microsoft.com/office/drawing/2014/chart" uri="{C3380CC4-5D6E-409C-BE32-E72D297353CC}">
              <c16:uniqueId val="{00000007-631B-45E0-90AD-F49CE3248C9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2284</c:v>
                </c:pt>
                <c:pt idx="3">
                  <c:v>2814</c:v>
                </c:pt>
                <c:pt idx="6">
                  <c:v>2620</c:v>
                </c:pt>
                <c:pt idx="9">
                  <c:v>2391</c:v>
                </c:pt>
                <c:pt idx="12">
                  <c:v>2219</c:v>
                </c:pt>
              </c:numCache>
            </c:numRef>
          </c:val>
          <c:extLst>
            <c:ext xmlns:c16="http://schemas.microsoft.com/office/drawing/2014/chart" uri="{C3380CC4-5D6E-409C-BE32-E72D297353CC}">
              <c16:uniqueId val="{00000008-631B-45E0-90AD-F49CE3248C9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31B-45E0-90AD-F49CE3248C9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10195</c:v>
                </c:pt>
                <c:pt idx="3">
                  <c:v>10452</c:v>
                </c:pt>
                <c:pt idx="6">
                  <c:v>10442</c:v>
                </c:pt>
                <c:pt idx="9">
                  <c:v>10103</c:v>
                </c:pt>
                <c:pt idx="12">
                  <c:v>10173</c:v>
                </c:pt>
              </c:numCache>
            </c:numRef>
          </c:val>
          <c:extLst>
            <c:ext xmlns:c16="http://schemas.microsoft.com/office/drawing/2014/chart" uri="{C3380CC4-5D6E-409C-BE32-E72D297353CC}">
              <c16:uniqueId val="{0000000A-631B-45E0-90AD-F49CE3248C9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988</c:v>
                </c:pt>
                <c:pt idx="2">
                  <c:v>#N/A</c:v>
                </c:pt>
                <c:pt idx="3">
                  <c:v>#N/A</c:v>
                </c:pt>
                <c:pt idx="4">
                  <c:v>1367</c:v>
                </c:pt>
                <c:pt idx="5">
                  <c:v>#N/A</c:v>
                </c:pt>
                <c:pt idx="6">
                  <c:v>#N/A</c:v>
                </c:pt>
                <c:pt idx="7">
                  <c:v>1220</c:v>
                </c:pt>
                <c:pt idx="8">
                  <c:v>#N/A</c:v>
                </c:pt>
                <c:pt idx="9">
                  <c:v>#N/A</c:v>
                </c:pt>
                <c:pt idx="10">
                  <c:v>967</c:v>
                </c:pt>
                <c:pt idx="11">
                  <c:v>#N/A</c:v>
                </c:pt>
                <c:pt idx="12">
                  <c:v>#N/A</c:v>
                </c:pt>
                <c:pt idx="13">
                  <c:v>990</c:v>
                </c:pt>
                <c:pt idx="14">
                  <c:v>#N/A</c:v>
                </c:pt>
              </c:numCache>
            </c:numRef>
          </c:val>
          <c:smooth val="0"/>
          <c:extLst>
            <c:ext xmlns:c16="http://schemas.microsoft.com/office/drawing/2014/chart" uri="{C3380CC4-5D6E-409C-BE32-E72D297353CC}">
              <c16:uniqueId val="{0000000B-631B-45E0-90AD-F49CE3248C9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2205</c:v>
                </c:pt>
                <c:pt idx="1">
                  <c:v>1866</c:v>
                </c:pt>
                <c:pt idx="2">
                  <c:v>1867</c:v>
                </c:pt>
              </c:numCache>
            </c:numRef>
          </c:val>
          <c:extLst>
            <c:ext xmlns:c16="http://schemas.microsoft.com/office/drawing/2014/chart" uri="{C3380CC4-5D6E-409C-BE32-E72D297353CC}">
              <c16:uniqueId val="{00000000-D088-4E29-A130-39DEE4D104B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110</c:v>
                </c:pt>
                <c:pt idx="1">
                  <c:v>110</c:v>
                </c:pt>
                <c:pt idx="2">
                  <c:v>110</c:v>
                </c:pt>
              </c:numCache>
            </c:numRef>
          </c:val>
          <c:extLst>
            <c:ext xmlns:c16="http://schemas.microsoft.com/office/drawing/2014/chart" uri="{C3380CC4-5D6E-409C-BE32-E72D297353CC}">
              <c16:uniqueId val="{00000001-D088-4E29-A130-39DEE4D104B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2849</c:v>
                </c:pt>
                <c:pt idx="1">
                  <c:v>3117</c:v>
                </c:pt>
                <c:pt idx="2">
                  <c:v>2997</c:v>
                </c:pt>
              </c:numCache>
            </c:numRef>
          </c:val>
          <c:extLst>
            <c:ext xmlns:c16="http://schemas.microsoft.com/office/drawing/2014/chart" uri="{C3380CC4-5D6E-409C-BE32-E72D297353CC}">
              <c16:uniqueId val="{00000002-D088-4E29-A130-39DEE4D104B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{3E683F47-E15C-44F8-9EFD-B9FE480BE3C8}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4E5-4510-9948-CF8090774F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{E33C88FD-F62A-4061-87BA-C972F980D45B}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E5-4510-9948-CF8090774F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{ABA8E5DA-D11A-436E-8D26-3112D91F2294}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E5-4510-9948-CF8090774F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{90B33767-CCF2-4172-9576-89A36C653A1D}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E5-4510-9948-CF8090774F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{359AFE60-78FF-4337-AC03-D4FC573C6B22}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E5-4510-9948-CF8090774F5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{89BFF224-1EC7-41D5-8724-070A7E6301EC}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4E5-4510-9948-CF8090774F5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{C7044815-8BE6-4445-AEDF-7E45902C966F}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4E5-4510-9948-CF8090774F5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{426C8A21-8EDE-466A-8F3B-2CB1BFA5F9F3}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4E5-4510-9948-CF8090774F5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{34EE7DE9-46D2-4FFD-903A-35C297E13E45}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4E5-4510-9948-CF8090774F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58.1</c:v>
                </c:pt>
                <c:pt idx="16">
                  <c:v>61.4</c:v>
                </c:pt>
              </c:numCache>
            </c:numRef>
          </c:xVal>
          <c:yVal>
            <c:numRef>
              <c:f>公会計指標分析・財政指標組合せ分析表!$BP$51:$DC$51</c:f>
              <c:numCache>
                <c:formatCode>#,##0.0;"▲ "#,##0.0</c:formatCode>
                <c:ptCount val="40"/>
                <c:pt idx="8">
                  <c:v>36.700000000000003</c:v>
                </c:pt>
                <c:pt idx="16">
                  <c:v>34.299999999999997</c:v>
                </c:pt>
              </c:numCache>
            </c:numRef>
          </c:yVal>
          <c:smooth val="0"/>
          <c:extLst>
            <c:ext xmlns:c16="http://schemas.microsoft.com/office/drawing/2014/chart" uri="{C3380CC4-5D6E-409C-BE32-E72D297353CC}">
              <c16:uniqueId val="{00000009-E4E5-4510-9948-CF8090774F5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{ACC850D5-482E-4DDA-8907-EA817D0C8304}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4E5-4510-9948-CF8090774F5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{77E0F93B-8644-49BA-9FA6-2AA463367F69}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E5-4510-9948-CF8090774F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{8C6F0774-2B36-4294-A6F9-0714D905D534}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E5-4510-9948-CF8090774F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{E87B933C-15CC-417E-B897-F5DDBB870BF6}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E5-4510-9948-CF8090774F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{BDB6BF4F-E144-451C-B77A-A07D81AEC368}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E5-4510-9948-CF8090774F5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{79793150-A732-4D13-B14B-32A5558C5BAA}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4E5-4510-9948-CF8090774F5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{A09B3384-0676-43DF-BCEA-21D3CD094610}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4E5-4510-9948-CF8090774F5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{D0223B7F-CEC7-4EF5-BFF0-DC63BF4EF504}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4E5-4510-9948-CF8090774F5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{26DAE04E-FC04-4341-B944-654F6C23EF5C}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4E5-4510-9948-CF8090774F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59.1</c:v>
                </c:pt>
              </c:numCache>
            </c:numRef>
          </c:xVal>
          <c:yVal>
            <c:numRef>
              <c:f>公会計指標分析・財政指標組合せ分析表!$BP$55:$DC$55</c:f>
              <c:numCache>
                <c:formatCode>#,##0.0;"▲ "#,##0.0</c:formatCode>
                <c:ptCount val="40"/>
                <c:pt idx="8">
                  <c:v>0</c:v>
                </c:pt>
                <c:pt idx="16">
                  <c:v>0</c:v>
                </c:pt>
              </c:numCache>
            </c:numRef>
          </c:yVal>
          <c:smooth val="0"/>
          <c:extLst>
            <c:ext xmlns:c16="http://schemas.microsoft.com/office/drawing/2014/chart" uri="{C3380CC4-5D6E-409C-BE32-E72D297353CC}">
              <c16:uniqueId val="{00000013-E4E5-4510-9948-CF8090774F54}"/>
            </c:ext>
          </c:extLst>
        </c:ser>
        <c:dLbls>
          <c:showLegendKey val="0"/>
          <c:showVal val="1"/>
          <c:showCatName val="0"/>
          <c:showSerName val="0"/>
          <c:showPercent val="0"/>
          <c:showBubbleSize val="0"/>
        </c:dLbls>
        <c:axId val="46179840"/>
        <c:axId val="46181760"/>
      </c:scatterChart>
      <c:valAx>
        <c:axId val="46179840"/>
        <c:scaling>
          <c:orientation val="minMax"/>
          <c:max val="61.7"/>
          <c:min val="57.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3"/>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{19D41E1F-7189-4B08-96CA-5A008B11D487}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1BB-4980-B709-647A0D769C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{93EF1A09-8D79-4459-A1FF-31D7F2A8914D}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BB-4980-B709-647A0D769C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{104BB86F-F3D9-4C45-AF5D-B34987DDBBB2}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BB-4980-B709-647A0D769C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{4F2A34E5-934B-42A1-982E-2D6E6991FC95}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BB-4980-B709-647A0D769C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{06E77AF8-7C8F-476F-8BBF-1417CFA0E36A}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BB-4980-B709-647A0D769CB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{01EC87B5-3915-4292-B733-01F9FE36A344}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1BB-4980-B709-647A0D769CB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{960D00DA-EF8E-4FA7-B0B9-608EEAF12FC1}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1BB-4980-B709-647A0D769CB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{893FE669-9FA8-45BB-A47A-9E5466EC7C42}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1BB-4980-B709-647A0D769CB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{2F440988-7B7D-4891-95E7-F98E7A60DEB3}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1BB-4980-B709-647A0D769C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10.5</c:v>
                </c:pt>
                <c:pt idx="16">
                  <c:v>10.3</c:v>
                </c:pt>
                <c:pt idx="24">
                  <c:v>10.7</c:v>
                </c:pt>
                <c:pt idx="32">
                  <c:v>11.2</c:v>
                </c:pt>
              </c:numCache>
            </c:numRef>
          </c:xVal>
          <c:yVal>
            <c:numRef>
              <c:f>公会計指標分析・財政指標組合せ分析表!$BP$73:$DC$73</c:f>
              <c:numCache>
                <c:formatCode>#,##0.0;"▲ "#,##0.0</c:formatCode>
                <c:ptCount val="40"/>
                <c:pt idx="0">
                  <c:v>25.2</c:v>
                </c:pt>
                <c:pt idx="8">
                  <c:v>36.700000000000003</c:v>
                </c:pt>
                <c:pt idx="16">
                  <c:v>34.299999999999997</c:v>
                </c:pt>
                <c:pt idx="24">
                  <c:v>27.8</c:v>
                </c:pt>
                <c:pt idx="32">
                  <c:v>28.5</c:v>
                </c:pt>
              </c:numCache>
            </c:numRef>
          </c:yVal>
          <c:smooth val="0"/>
          <c:extLst>
            <c:ext xmlns:c16="http://schemas.microsoft.com/office/drawing/2014/chart" uri="{C3380CC4-5D6E-409C-BE32-E72D297353CC}">
              <c16:uniqueId val="{00000009-01BB-4980-B709-647A0D769CB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{61D5980D-40A6-4064-B064-A0171977F7D5}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1BB-4980-B709-647A0D769CB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{65CA6535-A73D-4B51-AA56-40E3A66FA040}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BB-4980-B709-647A0D769C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{2C504B53-AA28-44E0-BC9A-B5D56D867E22}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BB-4980-B709-647A0D769C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{5C332802-1C65-483F-BD43-5906B3750566}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BB-4980-B709-647A0D769C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{908B8E35-D6A2-4049-AD62-3539DD737C1F}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BB-4980-B709-647A0D769CB5}"/>
                </c:ext>
              </c:extLst>
            </c:dLbl>
            <c:dLbl>
              <c:idx val="8"/>
              <c:layout>
                <c:manualLayout>
                  <c:x val="-2.7251961973552414E-2"/>
                  <c:y val="-8.133737286005204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{FFB6A690-3D50-4B19-BF1D-F04C9D4B67CE}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1BB-4980-B709-647A0D769CB5}"/>
                </c:ext>
              </c:extLst>
            </c:dLbl>
            <c:dLbl>
              <c:idx val="16"/>
              <c:layout>
                <c:manualLayout>
                  <c:x val="-3.6144021264668855E-2"/>
                  <c:y val="-7.187700997392307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{402854A4-6E72-4C6C-AD6C-D3FC01FEEB43}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1BB-4980-B709-647A0D769CB5}"/>
                </c:ext>
              </c:extLst>
            </c:dLbl>
            <c:dLbl>
              <c:idx val="24"/>
              <c:layout>
                <c:manualLayout>
                  <c:x val="-3.1697991619110633E-2"/>
                  <c:y val="-3.403555842940680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{11AE3B84-0021-4AB7-AC92-A9A9D1CF1A82}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1BB-4980-B709-647A0D769CB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{22D77BF5-71B9-4E4C-8863-DC3602DF3908}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1BB-4980-B709-647A0D769C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01BB-4980-B709-647A0D769CB5}"/>
            </c:ext>
          </c:extLst>
        </c:ser>
        <c:dLbls>
          <c:showLegendKey val="0"/>
          <c:showVal val="1"/>
          <c:showCatName val="0"/>
          <c:showSerName val="0"/>
          <c:showPercent val="0"/>
          <c:showBubbleSize val="0"/>
        </c:dLbls>
        <c:axId val="84219776"/>
        <c:axId val="84234240"/>
      </c:scatterChart>
      <c:valAx>
        <c:axId val="84219776"/>
        <c:scaling>
          <c:orientation val="minMax"/>
          <c:max val="11.6"/>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前年度から元利償還金は増加しているが、それと共に交付税での算入公債費も増加しているため、指標の健全化への影響は小さなものとなっている。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しかし、公債費償還額の総額自体は増嵩しており、地方債借入れの抑制と共に適正な地方債計画と公債費管理に努める。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満期一括償還地方債の起債は無し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引き続きほとんどの項目で減少しているものの、地方債残高の増嵩や合併による財政優遇措置の減少などから今後の財政運営への懸案も累積しており、より一層の事務事業の改善や効率化により将来を見据えた行財政運営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三重県大紀町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生活環境や保健医療への事業に備えた、幸せ安心生活基金に約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千円とふるさと大紀「幸福まちづくり」応援基金に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千円森林環境譲与税基金へ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千円積み立てた一方で、地域振興基金を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これまでは、合併による財政優遇額などを優遇措置の終了後に備えて積み立ててきたが、今後は積立額の減少とともに基金残高では減少傾向になるものと思われる。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幸せ安心生活基金は、生活環境や保健医療等の確保などの財政需要に備えた基金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地域振興基金は、合併特例債による基金造成分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ふるさと大紀「幸福まちづくり」応援基金は、ふるさと納税を原資とした納税者の意向に沿う事業へ充当するための基金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地域振興基金は、事業への充当の為</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千円の繰入を行い、幸せ安心生活基金へ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千円とふるさと大紀「幸福まちづくり」応援基金へ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千円等の積立を行ったことで約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千円のその他特定目的基金残高の減少となった。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地域振基金において、合併後の災害に対する防災体制の格差是正の解消等の事業での基金充当が計画されており、また、それ以外の基金においてもそれぞれの基金目的に沿った事業への充当などで減少していく見込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財政調整基金は、利子分で約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千円を積み立て、取り崩しは行っていないため、基金残高は利子分のみの増加となった。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今後は、事業の実施による財源調整やと必要に応じた合併後の増嵩した財政需要等に備えて、弾力的な活用と積立を行い、適正な基金残高の維持を図っていく。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減債基金は、基金から生じる利子の積立のみとなっており、残高は横ばいで推移している。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当面、減債基金の運用計画は無く、現状のまま推移する見込みである。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8,344
8,264
233.32
7,438,294
7,071,031
336,206
4,554,376
10,173,056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全国平均・三重県平均・類似団体平均値に近い数値となっているが、今後は施設の老朽化が進むと数値の上昇が見込まれる。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公共施設等において、計画的に修繕や改修、または統合縮小を実施し、適切な施設の維持管理に努める。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65" name="直線コネクタ 64"/>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6"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7" name="直線コネクタ 66"/>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68" name="有形固定資産減価償却率最大値テキスト"/>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69" name="直線コネクタ 68"/>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70" name="有形固定資産減価償却率平均値テキスト"/>
        <xdr:cNvSpPr txBox="1"/>
      </xdr:nvSpPr>
      <xdr:spPr>
        <a:xfrm>
          <a:off x="4813300" y="6012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71" name="フローチャート: 判断 70"/>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72" name="フローチャート: 判断 71"/>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73" name="フローチャート: 判断 72"/>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75" name="フローチャート: 判断 74"/>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30</xdr:row>
      <xdr:rowOff>91863</xdr:rowOff>
    </xdr:from>
    <xdr:to>
      <xdr:col>15</xdr:col>
      <xdr:colOff>187325</xdr:colOff>
      <xdr:row>31</xdr:row>
      <xdr:rowOff>22013</xdr:rowOff>
    </xdr:to>
    <xdr:sp macro="" textlink="">
      <xdr:nvSpPr>
        <xdr:cNvPr id="81" name="楕円 80"/>
        <xdr:cNvSpPr/>
      </xdr:nvSpPr>
      <xdr:spPr>
        <a:xfrm>
          <a:off x="32385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32491</xdr:rowOff>
    </xdr:from>
    <xdr:to>
      <xdr:col>11</xdr:col>
      <xdr:colOff>187325</xdr:colOff>
      <xdr:row>30</xdr:row>
      <xdr:rowOff>134091</xdr:rowOff>
    </xdr:to>
    <xdr:sp macro="" textlink="">
      <xdr:nvSpPr>
        <xdr:cNvPr id="82" name="楕円 81"/>
        <xdr:cNvSpPr/>
      </xdr:nvSpPr>
      <xdr:spPr>
        <a:xfrm>
          <a:off x="2476500" y="59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83291</xdr:rowOff>
    </xdr:from>
    <xdr:to>
      <xdr:col>15</xdr:col>
      <xdr:colOff>136525</xdr:colOff>
      <xdr:row>30</xdr:row>
      <xdr:rowOff>142663</xdr:rowOff>
    </xdr:to>
    <xdr:cxnSp macro="">
      <xdr:nvCxnSpPr>
        <xdr:cNvPr id="83" name="直線コネクタ 82"/>
        <xdr:cNvCxnSpPr/>
      </xdr:nvCxnSpPr>
      <xdr:spPr>
        <a:xfrm>
          <a:off x="2527300" y="5998316"/>
          <a:ext cx="7620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36741</xdr:rowOff>
    </xdr:from>
    <xdr:ext cx="405111" cy="259045"/>
    <xdr:sp macro="" textlink="">
      <xdr:nvSpPr>
        <xdr:cNvPr id="84" name="n_1aveValue有形固定資産減価償却率"/>
        <xdr:cNvSpPr txBox="1"/>
      </xdr:nvSpPr>
      <xdr:spPr>
        <a:xfrm>
          <a:off x="3836044" y="578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168610</xdr:rowOff>
    </xdr:from>
    <xdr:ext cx="405111" cy="259045"/>
    <xdr:sp macro="" textlink="">
      <xdr:nvSpPr>
        <xdr:cNvPr id="85" name="n_2aveValue有形固定資産減価償却率"/>
        <xdr:cNvSpPr txBox="1"/>
      </xdr:nvSpPr>
      <xdr:spPr>
        <a:xfrm>
          <a:off x="3086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86" name="n_3aveValue有形固定資産減価償却率"/>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116434</xdr:rowOff>
    </xdr:from>
    <xdr:ext cx="405111" cy="259045"/>
    <xdr:sp macro="" textlink="">
      <xdr:nvSpPr>
        <xdr:cNvPr id="87" name="n_4aveValue有形固定資産減価償却率"/>
        <xdr:cNvSpPr txBox="1"/>
      </xdr:nvSpPr>
      <xdr:spPr>
        <a:xfrm>
          <a:off x="15627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13140</xdr:rowOff>
    </xdr:from>
    <xdr:ext cx="405111" cy="259045"/>
    <xdr:sp macro="" textlink="">
      <xdr:nvSpPr>
        <xdr:cNvPr id="88" name="n_2mainValue有形固定資産減価償却率"/>
        <xdr:cNvSpPr txBox="1"/>
      </xdr:nvSpPr>
      <xdr:spPr>
        <a:xfrm>
          <a:off x="30867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150618</xdr:rowOff>
    </xdr:from>
    <xdr:ext cx="405111" cy="259045"/>
    <xdr:sp macro="" textlink="">
      <xdr:nvSpPr>
        <xdr:cNvPr id="89" name="n_3mainValue有形固定資産減価償却率"/>
        <xdr:cNvSpPr txBox="1"/>
      </xdr:nvSpPr>
      <xdr:spPr>
        <a:xfrm>
          <a:off x="2324744" y="572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年度は全国平均・三重県平均・類似団体平均値を下回る結果となっているが、今後も新発債の抑制を実施するなど、適切な債務管理に努める。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5" name="テキスト ボックス 104"/>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7" name="テキスト ボックス 106"/>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5" name="テキスト ボックス 114"/>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18" name="直線コネクタ 117"/>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19" name="債務償還比率最小値テキスト"/>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20" name="直線コネクタ 119"/>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1"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2" name="直線コネクタ 121"/>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64462</xdr:rowOff>
    </xdr:from>
    <xdr:ext cx="469744" cy="259045"/>
    <xdr:sp macro="" textlink="">
      <xdr:nvSpPr>
        <xdr:cNvPr id="123" name="債務償還比率平均値テキスト"/>
        <xdr:cNvSpPr txBox="1"/>
      </xdr:nvSpPr>
      <xdr:spPr>
        <a:xfrm>
          <a:off x="14846300" y="5808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24" name="フローチャート: 判断 123"/>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25" name="フローチャート: 判断 124"/>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26" name="フローチャート: 判断 125"/>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27" name="フローチャート: 判断 126"/>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28" name="フローチャート: 判断 127"/>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64445</xdr:rowOff>
    </xdr:from>
    <xdr:to>
      <xdr:col>76</xdr:col>
      <xdr:colOff>73025</xdr:colOff>
      <xdr:row>29</xdr:row>
      <xdr:rowOff>166045</xdr:rowOff>
    </xdr:to>
    <xdr:sp macro="" textlink="">
      <xdr:nvSpPr>
        <xdr:cNvPr id="134" name="楕円 133"/>
        <xdr:cNvSpPr/>
      </xdr:nvSpPr>
      <xdr:spPr>
        <a:xfrm>
          <a:off x="14744700" y="58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87322</xdr:rowOff>
    </xdr:from>
    <xdr:ext cx="469744" cy="259045"/>
    <xdr:sp macro="" textlink="">
      <xdr:nvSpPr>
        <xdr:cNvPr id="135" name="債務償還比率該当値テキスト"/>
        <xdr:cNvSpPr txBox="1"/>
      </xdr:nvSpPr>
      <xdr:spPr>
        <a:xfrm>
          <a:off x="14846300" y="565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4424</xdr:rowOff>
    </xdr:from>
    <xdr:to>
      <xdr:col>72</xdr:col>
      <xdr:colOff>123825</xdr:colOff>
      <xdr:row>30</xdr:row>
      <xdr:rowOff>106024</xdr:rowOff>
    </xdr:to>
    <xdr:sp macro="" textlink="">
      <xdr:nvSpPr>
        <xdr:cNvPr id="136" name="楕円 135"/>
        <xdr:cNvSpPr/>
      </xdr:nvSpPr>
      <xdr:spPr>
        <a:xfrm>
          <a:off x="14033500" y="591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115245</xdr:rowOff>
    </xdr:from>
    <xdr:to>
      <xdr:col>76</xdr:col>
      <xdr:colOff>22225</xdr:colOff>
      <xdr:row>30</xdr:row>
      <xdr:rowOff>55224</xdr:rowOff>
    </xdr:to>
    <xdr:cxnSp macro="">
      <xdr:nvCxnSpPr>
        <xdr:cNvPr id="137" name="直線コネクタ 136"/>
        <xdr:cNvCxnSpPr/>
      </xdr:nvCxnSpPr>
      <xdr:spPr>
        <a:xfrm flipV="1">
          <a:off x="14084300" y="5858820"/>
          <a:ext cx="711200" cy="1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36089</xdr:rowOff>
    </xdr:from>
    <xdr:to>
      <xdr:col>68</xdr:col>
      <xdr:colOff>123825</xdr:colOff>
      <xdr:row>30</xdr:row>
      <xdr:rowOff>137689</xdr:rowOff>
    </xdr:to>
    <xdr:sp macro="" textlink="">
      <xdr:nvSpPr>
        <xdr:cNvPr id="138" name="楕円 137"/>
        <xdr:cNvSpPr/>
      </xdr:nvSpPr>
      <xdr:spPr>
        <a:xfrm>
          <a:off x="13271500" y="595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55224</xdr:rowOff>
    </xdr:from>
    <xdr:to>
      <xdr:col>72</xdr:col>
      <xdr:colOff>73025</xdr:colOff>
      <xdr:row>30</xdr:row>
      <xdr:rowOff>86889</xdr:rowOff>
    </xdr:to>
    <xdr:cxnSp macro="">
      <xdr:nvCxnSpPr>
        <xdr:cNvPr id="139" name="直線コネクタ 138"/>
        <xdr:cNvCxnSpPr/>
      </xdr:nvCxnSpPr>
      <xdr:spPr>
        <a:xfrm flipV="1">
          <a:off x="13322300" y="5970249"/>
          <a:ext cx="762000" cy="3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57199</xdr:rowOff>
    </xdr:from>
    <xdr:to>
      <xdr:col>64</xdr:col>
      <xdr:colOff>123825</xdr:colOff>
      <xdr:row>30</xdr:row>
      <xdr:rowOff>158799</xdr:rowOff>
    </xdr:to>
    <xdr:sp macro="" textlink="">
      <xdr:nvSpPr>
        <xdr:cNvPr id="140" name="楕円 139"/>
        <xdr:cNvSpPr/>
      </xdr:nvSpPr>
      <xdr:spPr>
        <a:xfrm>
          <a:off x="12509500" y="597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86889</xdr:rowOff>
    </xdr:from>
    <xdr:to>
      <xdr:col>68</xdr:col>
      <xdr:colOff>73025</xdr:colOff>
      <xdr:row>30</xdr:row>
      <xdr:rowOff>107999</xdr:rowOff>
    </xdr:to>
    <xdr:cxnSp macro="">
      <xdr:nvCxnSpPr>
        <xdr:cNvPr id="141" name="直線コネクタ 140"/>
        <xdr:cNvCxnSpPr/>
      </xdr:nvCxnSpPr>
      <xdr:spPr>
        <a:xfrm flipV="1">
          <a:off x="12560300" y="6001914"/>
          <a:ext cx="762000" cy="2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125018</xdr:rowOff>
    </xdr:from>
    <xdr:to>
      <xdr:col>60</xdr:col>
      <xdr:colOff>123825</xdr:colOff>
      <xdr:row>30</xdr:row>
      <xdr:rowOff>55168</xdr:rowOff>
    </xdr:to>
    <xdr:sp macro="" textlink="">
      <xdr:nvSpPr>
        <xdr:cNvPr id="142" name="楕円 141"/>
        <xdr:cNvSpPr/>
      </xdr:nvSpPr>
      <xdr:spPr>
        <a:xfrm>
          <a:off x="11747500" y="58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4368</xdr:rowOff>
    </xdr:from>
    <xdr:to>
      <xdr:col>64</xdr:col>
      <xdr:colOff>73025</xdr:colOff>
      <xdr:row>30</xdr:row>
      <xdr:rowOff>107999</xdr:rowOff>
    </xdr:to>
    <xdr:cxnSp macro="">
      <xdr:nvCxnSpPr>
        <xdr:cNvPr id="143" name="直線コネクタ 142"/>
        <xdr:cNvCxnSpPr/>
      </xdr:nvCxnSpPr>
      <xdr:spPr>
        <a:xfrm>
          <a:off x="11798300" y="5919393"/>
          <a:ext cx="762000" cy="10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19998</xdr:rowOff>
    </xdr:from>
    <xdr:ext cx="469744" cy="259045"/>
    <xdr:sp macro="" textlink="">
      <xdr:nvSpPr>
        <xdr:cNvPr id="144" name="n_1aveValue債務償還比率"/>
        <xdr:cNvSpPr txBox="1"/>
      </xdr:nvSpPr>
      <xdr:spPr>
        <a:xfrm>
          <a:off x="138367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45" name="n_2aveValue債務償還比率"/>
        <xdr:cNvSpPr txBox="1"/>
      </xdr:nvSpPr>
      <xdr:spPr>
        <a:xfrm>
          <a:off x="13087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46" name="n_3aveValue債務償還比率"/>
        <xdr:cNvSpPr txBox="1"/>
      </xdr:nvSpPr>
      <xdr:spPr>
        <a:xfrm>
          <a:off x="12325427" y="558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160503</xdr:rowOff>
    </xdr:from>
    <xdr:ext cx="469744" cy="259045"/>
    <xdr:sp macro="" textlink="">
      <xdr:nvSpPr>
        <xdr:cNvPr id="147" name="n_4aveValue債務償還比率"/>
        <xdr:cNvSpPr txBox="1"/>
      </xdr:nvSpPr>
      <xdr:spPr>
        <a:xfrm>
          <a:off x="11563427" y="556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97151</xdr:rowOff>
    </xdr:from>
    <xdr:ext cx="469744" cy="259045"/>
    <xdr:sp macro="" textlink="">
      <xdr:nvSpPr>
        <xdr:cNvPr id="148" name="n_1mainValue債務償還比率"/>
        <xdr:cNvSpPr txBox="1"/>
      </xdr:nvSpPr>
      <xdr:spPr>
        <a:xfrm>
          <a:off x="13836727" y="601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128816</xdr:rowOff>
    </xdr:from>
    <xdr:ext cx="469744" cy="259045"/>
    <xdr:sp macro="" textlink="">
      <xdr:nvSpPr>
        <xdr:cNvPr id="149" name="n_2mainValue債務償還比率"/>
        <xdr:cNvSpPr txBox="1"/>
      </xdr:nvSpPr>
      <xdr:spPr>
        <a:xfrm>
          <a:off x="13087427" y="604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149926</xdr:rowOff>
    </xdr:from>
    <xdr:ext cx="469744" cy="259045"/>
    <xdr:sp macro="" textlink="">
      <xdr:nvSpPr>
        <xdr:cNvPr id="150" name="n_3mainValue債務償還比率"/>
        <xdr:cNvSpPr txBox="1"/>
      </xdr:nvSpPr>
      <xdr:spPr>
        <a:xfrm>
          <a:off x="12325427" y="606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46295</xdr:rowOff>
    </xdr:from>
    <xdr:ext cx="469744" cy="259045"/>
    <xdr:sp macro="" textlink="">
      <xdr:nvSpPr>
        <xdr:cNvPr id="151" name="n_4mainValue債務償還比率"/>
        <xdr:cNvSpPr txBox="1"/>
      </xdr:nvSpPr>
      <xdr:spPr>
        <a:xfrm>
          <a:off x="11563427" y="596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2" name="正方形/長方形 1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3" name="正方形/長方形 1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4" name="テキスト ボックス 15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5" name="テキスト ボックス 15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6" name="テキスト ボックス 1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7" name="テキスト ボックス 1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8,344
8,264
233.32
7,438,294
7,071,031
336,206
4,554,376
10,173,056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105410</xdr:rowOff>
    </xdr:from>
    <xdr:to>
      <xdr:col>15</xdr:col>
      <xdr:colOff>101600</xdr:colOff>
      <xdr:row>38</xdr:row>
      <xdr:rowOff>35560</xdr:rowOff>
    </xdr:to>
    <xdr:sp macro="" textlink="">
      <xdr:nvSpPr>
        <xdr:cNvPr id="73" name="楕円 72"/>
        <xdr:cNvSpPr/>
      </xdr:nvSpPr>
      <xdr:spPr>
        <a:xfrm>
          <a:off x="2857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74" name="楕円 73"/>
        <xdr:cNvSpPr/>
      </xdr:nvSpPr>
      <xdr:spPr>
        <a:xfrm>
          <a:off x="1968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118110</xdr:rowOff>
    </xdr:from>
    <xdr:to>
      <xdr:col>15</xdr:col>
      <xdr:colOff>50800</xdr:colOff>
      <xdr:row>37</xdr:row>
      <xdr:rowOff>156210</xdr:rowOff>
    </xdr:to>
    <xdr:cxnSp macro="">
      <xdr:nvCxnSpPr>
        <xdr:cNvPr id="75" name="直線コネクタ 74"/>
        <xdr:cNvCxnSpPr/>
      </xdr:nvCxnSpPr>
      <xdr:spPr>
        <a:xfrm>
          <a:off x="2019300" y="6461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113047</xdr:rowOff>
    </xdr:from>
    <xdr:ext cx="405111" cy="259045"/>
    <xdr:sp macro="" textlink="">
      <xdr:nvSpPr>
        <xdr:cNvPr id="76" name="n_1aveValue【道路】&#10;有形固定資産減価償却率"/>
        <xdr:cNvSpPr txBox="1"/>
      </xdr:nvSpPr>
      <xdr:spPr>
        <a:xfrm>
          <a:off x="358204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77" name="n_2aveValue【道路】&#10;有形固定資産減価償却率"/>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32402</xdr:rowOff>
    </xdr:from>
    <xdr:ext cx="405111" cy="259045"/>
    <xdr:sp macro="" textlink="">
      <xdr:nvSpPr>
        <xdr:cNvPr id="78" name="n_3aveValue【道路】&#10;有形固定資産減価償却率"/>
        <xdr:cNvSpPr txBox="1"/>
      </xdr:nvSpPr>
      <xdr:spPr>
        <a:xfrm>
          <a:off x="1816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79" name="n_4aveValue【道路】&#10;有形固定資産減価償却率"/>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0" name="n_2main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1" name="n_3mainValue【道路】&#10;有形固定資産減価償却率"/>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5" name="テキスト ボックス 94"/>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7" name="テキスト ボックス 96"/>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9" name="テキスト ボックス 98"/>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1" name="テキスト ボックス 10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3" name="テキスト ボックス 102"/>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05" name="直線コネクタ 104"/>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06" name="【道路】&#10;一人当たり延長最小値テキスト"/>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07" name="直線コネクタ 106"/>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08" name="【道路】&#10;一人当たり延長最大値テキスト"/>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09" name="直線コネクタ 108"/>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105296</xdr:rowOff>
    </xdr:from>
    <xdr:ext cx="599010" cy="259045"/>
    <xdr:sp macro="" textlink="">
      <xdr:nvSpPr>
        <xdr:cNvPr id="110" name="【道路】&#10;一人当たり延長平均値テキスト"/>
        <xdr:cNvSpPr txBox="1"/>
      </xdr:nvSpPr>
      <xdr:spPr>
        <a:xfrm>
          <a:off x="10515600" y="7134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11" name="フローチャート: 判断 110"/>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12" name="フローチャート: 判断 111"/>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13" name="フローチャート: 判断 112"/>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14" name="フローチャート: 判断 113"/>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15" name="フローチャート: 判断 114"/>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151015</xdr:rowOff>
    </xdr:from>
    <xdr:to>
      <xdr:col>46</xdr:col>
      <xdr:colOff>38100</xdr:colOff>
      <xdr:row>42</xdr:row>
      <xdr:rowOff>81165</xdr:rowOff>
    </xdr:to>
    <xdr:sp macro="" textlink="">
      <xdr:nvSpPr>
        <xdr:cNvPr id="121" name="楕円 120"/>
        <xdr:cNvSpPr/>
      </xdr:nvSpPr>
      <xdr:spPr>
        <a:xfrm>
          <a:off x="8699500" y="718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151199</xdr:rowOff>
    </xdr:from>
    <xdr:to>
      <xdr:col>41</xdr:col>
      <xdr:colOff>101600</xdr:colOff>
      <xdr:row>42</xdr:row>
      <xdr:rowOff>81349</xdr:rowOff>
    </xdr:to>
    <xdr:sp macro="" textlink="">
      <xdr:nvSpPr>
        <xdr:cNvPr id="122" name="楕円 121"/>
        <xdr:cNvSpPr/>
      </xdr:nvSpPr>
      <xdr:spPr>
        <a:xfrm>
          <a:off x="7810500" y="718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30365</xdr:rowOff>
    </xdr:from>
    <xdr:to>
      <xdr:col>45</xdr:col>
      <xdr:colOff>177800</xdr:colOff>
      <xdr:row>42</xdr:row>
      <xdr:rowOff>30549</xdr:rowOff>
    </xdr:to>
    <xdr:cxnSp macro="">
      <xdr:nvCxnSpPr>
        <xdr:cNvPr id="123" name="直線コネクタ 122"/>
        <xdr:cNvCxnSpPr/>
      </xdr:nvCxnSpPr>
      <xdr:spPr>
        <a:xfrm flipV="1">
          <a:off x="7861300" y="7231265"/>
          <a:ext cx="889000" cy="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24" name="n_1aveValue【道路】&#10;一人当たり延長"/>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25" name="n_2aveValue【道路】&#10;一人当たり延長"/>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73982</xdr:rowOff>
    </xdr:from>
    <xdr:ext cx="534377" cy="259045"/>
    <xdr:sp macro="" textlink="">
      <xdr:nvSpPr>
        <xdr:cNvPr id="126" name="n_3aveValue【道路】&#10;一人当たり延長"/>
        <xdr:cNvSpPr txBox="1"/>
      </xdr:nvSpPr>
      <xdr:spPr>
        <a:xfrm>
          <a:off x="7594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99743</xdr:rowOff>
    </xdr:from>
    <xdr:ext cx="534377" cy="259045"/>
    <xdr:sp macro="" textlink="">
      <xdr:nvSpPr>
        <xdr:cNvPr id="127" name="n_4aveValue【道路】&#10;一人当たり延長"/>
        <xdr:cNvSpPr txBox="1"/>
      </xdr:nvSpPr>
      <xdr:spPr>
        <a:xfrm>
          <a:off x="6705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72292</xdr:rowOff>
    </xdr:from>
    <xdr:ext cx="534377" cy="259045"/>
    <xdr:sp macro="" textlink="">
      <xdr:nvSpPr>
        <xdr:cNvPr id="128" name="n_2mainValue【道路】&#10;一人当たり延長"/>
        <xdr:cNvSpPr txBox="1"/>
      </xdr:nvSpPr>
      <xdr:spPr>
        <a:xfrm>
          <a:off x="8483111" y="727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97876</xdr:rowOff>
    </xdr:from>
    <xdr:ext cx="534377" cy="259045"/>
    <xdr:sp macro="" textlink="">
      <xdr:nvSpPr>
        <xdr:cNvPr id="129" name="n_3mainValue【道路】&#10;一人当たり延長"/>
        <xdr:cNvSpPr txBox="1"/>
      </xdr:nvSpPr>
      <xdr:spPr>
        <a:xfrm>
          <a:off x="7594111" y="695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0" name="テキスト ボックス 13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2" name="テキスト ボックス 14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2" name="テキスト ボックス 15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55" name="直線コネクタ 154"/>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56" name="【橋りょう・トンネル】&#10;有形固定資産減価償却率最小値テキスト"/>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57" name="直線コネクタ 156"/>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58" name="【橋りょう・トンネル】&#10;有形固定資産減価償却率最大値テキスト"/>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9" name="直線コネクタ 158"/>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121937</xdr:rowOff>
    </xdr:from>
    <xdr:ext cx="405111" cy="259045"/>
    <xdr:sp macro="" textlink="">
      <xdr:nvSpPr>
        <xdr:cNvPr id="160" name="【橋りょう・トンネル】&#10;有形固定資産減価償却率平均値テキスト"/>
        <xdr:cNvSpPr txBox="1"/>
      </xdr:nvSpPr>
      <xdr:spPr>
        <a:xfrm>
          <a:off x="46736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61" name="フローチャート: 判断 160"/>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62" name="フローチャート: 判断 161"/>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63" name="フローチャート: 判断 162"/>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64" name="フローチャート: 判断 163"/>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65" name="フローチャート: 判断 164"/>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107587</xdr:rowOff>
    </xdr:from>
    <xdr:to>
      <xdr:col>15</xdr:col>
      <xdr:colOff>101600</xdr:colOff>
      <xdr:row>61</xdr:row>
      <xdr:rowOff>37737</xdr:rowOff>
    </xdr:to>
    <xdr:sp macro="" textlink="">
      <xdr:nvSpPr>
        <xdr:cNvPr id="171" name="楕円 170"/>
        <xdr:cNvSpPr/>
      </xdr:nvSpPr>
      <xdr:spPr>
        <a:xfrm>
          <a:off x="2857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87993</xdr:rowOff>
    </xdr:from>
    <xdr:to>
      <xdr:col>10</xdr:col>
      <xdr:colOff>165100</xdr:colOff>
      <xdr:row>61</xdr:row>
      <xdr:rowOff>18143</xdr:rowOff>
    </xdr:to>
    <xdr:sp macro="" textlink="">
      <xdr:nvSpPr>
        <xdr:cNvPr id="172" name="楕円 171"/>
        <xdr:cNvSpPr/>
      </xdr:nvSpPr>
      <xdr:spPr>
        <a:xfrm>
          <a:off x="1968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138793</xdr:rowOff>
    </xdr:from>
    <xdr:to>
      <xdr:col>15</xdr:col>
      <xdr:colOff>50800</xdr:colOff>
      <xdr:row>60</xdr:row>
      <xdr:rowOff>158387</xdr:rowOff>
    </xdr:to>
    <xdr:cxnSp macro="">
      <xdr:nvCxnSpPr>
        <xdr:cNvPr id="173" name="直線コネクタ 172"/>
        <xdr:cNvCxnSpPr/>
      </xdr:nvCxnSpPr>
      <xdr:spPr>
        <a:xfrm>
          <a:off x="2019300" y="1042579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75492</xdr:rowOff>
    </xdr:from>
    <xdr:ext cx="405111" cy="259045"/>
    <xdr:sp macro="" textlink="">
      <xdr:nvSpPr>
        <xdr:cNvPr id="174" name="n_1aveValue【橋りょう・トンネル】&#10;有形固定資産減価償却率"/>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175" name="n_2aveValue【橋りょう・トンネル】&#10;有形固定資産減価償却率"/>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176" name="n_3aveValue【橋りょう・トンネル】&#10;有形固定資産減価償却率"/>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380</xdr:rowOff>
    </xdr:from>
    <xdr:ext cx="405111" cy="259045"/>
    <xdr:sp macro="" textlink="">
      <xdr:nvSpPr>
        <xdr:cNvPr id="177" name="n_4aveValue【橋りょう・トンネル】&#10;有形固定資産減価償却率"/>
        <xdr:cNvSpPr txBox="1"/>
      </xdr:nvSpPr>
      <xdr:spPr>
        <a:xfrm>
          <a:off x="927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28864</xdr:rowOff>
    </xdr:from>
    <xdr:ext cx="405111" cy="259045"/>
    <xdr:sp macro="" textlink="">
      <xdr:nvSpPr>
        <xdr:cNvPr id="178" name="n_2mainValue【橋りょう・トンネル】&#10;有形固定資産減価償却率"/>
        <xdr:cNvSpPr txBox="1"/>
      </xdr:nvSpPr>
      <xdr:spPr>
        <a:xfrm>
          <a:off x="2705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9270</xdr:rowOff>
    </xdr:from>
    <xdr:ext cx="405111" cy="259045"/>
    <xdr:sp macro="" textlink="">
      <xdr:nvSpPr>
        <xdr:cNvPr id="179" name="n_3mainValue【橋りょう・トンネル】&#10;有形固定資産減価償却率"/>
        <xdr:cNvSpPr txBox="1"/>
      </xdr:nvSpPr>
      <xdr:spPr>
        <a:xfrm>
          <a:off x="1816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0" name="直線コネクタ 18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1" name="テキスト ボックス 19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2" name="直線コネクタ 19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3" name="テキスト ボックス 192"/>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4" name="直線コネクタ 19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5" name="テキスト ボックス 194"/>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6" name="直線コネクタ 19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7" name="テキスト ボックス 196"/>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9" name="テキスト ボックス 19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01" name="直線コネクタ 200"/>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02" name="【橋りょう・トンネル】&#10;一人当たり有形固定資産（償却資産）額最小値テキスト"/>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03" name="直線コネクタ 202"/>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04" name="【橋りょう・トンネル】&#10;一人当たり有形固定資産（償却資産）額最大値テキスト"/>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05" name="直線コネクタ 204"/>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24839</xdr:rowOff>
    </xdr:from>
    <xdr:ext cx="599010" cy="259045"/>
    <xdr:sp macro="" textlink="">
      <xdr:nvSpPr>
        <xdr:cNvPr id="206" name="【橋りょう・トンネル】&#10;一人当たり有形固定資産（償却資産）額平均値テキスト"/>
        <xdr:cNvSpPr txBox="1"/>
      </xdr:nvSpPr>
      <xdr:spPr>
        <a:xfrm>
          <a:off x="10515600" y="10654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07" name="フローチャート: 判断 206"/>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08" name="フローチャート: 判断 207"/>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09" name="フローチャート: 判断 208"/>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10" name="フローチャート: 判断 209"/>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11" name="フローチャート: 判断 210"/>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126317</xdr:rowOff>
    </xdr:from>
    <xdr:to>
      <xdr:col>46</xdr:col>
      <xdr:colOff>38100</xdr:colOff>
      <xdr:row>62</xdr:row>
      <xdr:rowOff>56467</xdr:rowOff>
    </xdr:to>
    <xdr:sp macro="" textlink="">
      <xdr:nvSpPr>
        <xdr:cNvPr id="217" name="楕円 216"/>
        <xdr:cNvSpPr/>
      </xdr:nvSpPr>
      <xdr:spPr>
        <a:xfrm>
          <a:off x="8699500" y="1058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136672</xdr:rowOff>
    </xdr:from>
    <xdr:to>
      <xdr:col>41</xdr:col>
      <xdr:colOff>101600</xdr:colOff>
      <xdr:row>62</xdr:row>
      <xdr:rowOff>66822</xdr:rowOff>
    </xdr:to>
    <xdr:sp macro="" textlink="">
      <xdr:nvSpPr>
        <xdr:cNvPr id="218" name="楕円 217"/>
        <xdr:cNvSpPr/>
      </xdr:nvSpPr>
      <xdr:spPr>
        <a:xfrm>
          <a:off x="7810500" y="1059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5667</xdr:rowOff>
    </xdr:from>
    <xdr:to>
      <xdr:col>45</xdr:col>
      <xdr:colOff>177800</xdr:colOff>
      <xdr:row>62</xdr:row>
      <xdr:rowOff>16022</xdr:rowOff>
    </xdr:to>
    <xdr:cxnSp macro="">
      <xdr:nvCxnSpPr>
        <xdr:cNvPr id="219" name="直線コネクタ 218"/>
        <xdr:cNvCxnSpPr/>
      </xdr:nvCxnSpPr>
      <xdr:spPr>
        <a:xfrm flipV="1">
          <a:off x="7861300" y="10635567"/>
          <a:ext cx="889000" cy="1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24851</xdr:rowOff>
    </xdr:from>
    <xdr:ext cx="599010" cy="259045"/>
    <xdr:sp macro="" textlink="">
      <xdr:nvSpPr>
        <xdr:cNvPr id="220" name="n_1aveValue【橋りょう・トンネル】&#10;一人当たり有形固定資産（償却資産）額"/>
        <xdr:cNvSpPr txBox="1"/>
      </xdr:nvSpPr>
      <xdr:spPr>
        <a:xfrm>
          <a:off x="9327095" y="1048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135384</xdr:rowOff>
    </xdr:from>
    <xdr:ext cx="599010" cy="259045"/>
    <xdr:sp macro="" textlink="">
      <xdr:nvSpPr>
        <xdr:cNvPr id="221" name="n_2aveValue【橋りょう・トンネル】&#10;一人当たり有形固定資産（償却資産）額"/>
        <xdr:cNvSpPr txBox="1"/>
      </xdr:nvSpPr>
      <xdr:spPr>
        <a:xfrm>
          <a:off x="8450795"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121200</xdr:rowOff>
    </xdr:from>
    <xdr:ext cx="599010" cy="259045"/>
    <xdr:sp macro="" textlink="">
      <xdr:nvSpPr>
        <xdr:cNvPr id="222" name="n_3aveValue【橋りょう・トンネル】&#10;一人当たり有形固定資産（償却資産）額"/>
        <xdr:cNvSpPr txBox="1"/>
      </xdr:nvSpPr>
      <xdr:spPr>
        <a:xfrm>
          <a:off x="75617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471</xdr:rowOff>
    </xdr:from>
    <xdr:ext cx="599010" cy="259045"/>
    <xdr:sp macro="" textlink="">
      <xdr:nvSpPr>
        <xdr:cNvPr id="223" name="n_4aveValue【橋りょう・トンネル】&#10;一人当たり有形固定資産（償却資産）額"/>
        <xdr:cNvSpPr txBox="1"/>
      </xdr:nvSpPr>
      <xdr:spPr>
        <a:xfrm>
          <a:off x="6672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72994</xdr:rowOff>
    </xdr:from>
    <xdr:ext cx="599010" cy="259045"/>
    <xdr:sp macro="" textlink="">
      <xdr:nvSpPr>
        <xdr:cNvPr id="224" name="n_2mainValue【橋りょう・トンネル】&#10;一人当たり有形固定資産（償却資産）額"/>
        <xdr:cNvSpPr txBox="1"/>
      </xdr:nvSpPr>
      <xdr:spPr>
        <a:xfrm>
          <a:off x="8450795" y="1035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83349</xdr:rowOff>
    </xdr:from>
    <xdr:ext cx="599010" cy="259045"/>
    <xdr:sp macro="" textlink="">
      <xdr:nvSpPr>
        <xdr:cNvPr id="225" name="n_3mainValue【橋りょう・トンネル】&#10;一人当たり有形固定資産（償却資産）額"/>
        <xdr:cNvSpPr txBox="1"/>
      </xdr:nvSpPr>
      <xdr:spPr>
        <a:xfrm>
          <a:off x="7561795" y="10370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6" name="テキスト ボックス 23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7" name="直線コネクタ 23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38" name="テキスト ボックス 23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9" name="直線コネクタ 23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0" name="テキスト ボックス 23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1" name="直線コネクタ 24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2" name="テキスト ボックス 24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3" name="直線コネクタ 24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4" name="テキスト ボックス 24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5" name="直線コネクタ 24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6" name="テキスト ボックス 24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7" name="直線コネクタ 24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48" name="テキスト ボックス 24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51" name="直線コネクタ 250"/>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52"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53" name="直線コネクタ 25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54"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55" name="直線コネクタ 254"/>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24509</xdr:rowOff>
    </xdr:from>
    <xdr:ext cx="405111" cy="259045"/>
    <xdr:sp macro="" textlink="">
      <xdr:nvSpPr>
        <xdr:cNvPr id="256" name="【公営住宅】&#10;有形固定資産減価償却率平均値テキスト"/>
        <xdr:cNvSpPr txBox="1"/>
      </xdr:nvSpPr>
      <xdr:spPr>
        <a:xfrm>
          <a:off x="4673600" y="14254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57" name="フローチャート: 判断 256"/>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58" name="フローチャート: 判断 257"/>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59" name="フローチャート: 判断 258"/>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60" name="フローチャート: 判断 259"/>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61" name="フローチャート: 判断 260"/>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166914</xdr:rowOff>
    </xdr:from>
    <xdr:to>
      <xdr:col>15</xdr:col>
      <xdr:colOff>101600</xdr:colOff>
      <xdr:row>85</xdr:row>
      <xdr:rowOff>97064</xdr:rowOff>
    </xdr:to>
    <xdr:sp macro="" textlink="">
      <xdr:nvSpPr>
        <xdr:cNvPr id="267" name="楕円 266"/>
        <xdr:cNvSpPr/>
      </xdr:nvSpPr>
      <xdr:spPr>
        <a:xfrm>
          <a:off x="2857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126093</xdr:rowOff>
    </xdr:from>
    <xdr:to>
      <xdr:col>10</xdr:col>
      <xdr:colOff>165100</xdr:colOff>
      <xdr:row>85</xdr:row>
      <xdr:rowOff>56243</xdr:rowOff>
    </xdr:to>
    <xdr:sp macro="" textlink="">
      <xdr:nvSpPr>
        <xdr:cNvPr id="268" name="楕円 267"/>
        <xdr:cNvSpPr/>
      </xdr:nvSpPr>
      <xdr:spPr>
        <a:xfrm>
          <a:off x="1968500" y="145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5443</xdr:rowOff>
    </xdr:from>
    <xdr:to>
      <xdr:col>15</xdr:col>
      <xdr:colOff>50800</xdr:colOff>
      <xdr:row>85</xdr:row>
      <xdr:rowOff>46264</xdr:rowOff>
    </xdr:to>
    <xdr:cxnSp macro="">
      <xdr:nvCxnSpPr>
        <xdr:cNvPr id="269" name="直線コネクタ 268"/>
        <xdr:cNvCxnSpPr/>
      </xdr:nvCxnSpPr>
      <xdr:spPr>
        <a:xfrm>
          <a:off x="2019300" y="1457869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270" name="n_1aveValue【公営住宅】&#10;有形固定資産減価償却率"/>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271" name="n_2aveValue【公営住宅】&#10;有形固定資産減価償却率"/>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272" name="n_3aveValue【公営住宅】&#10;有形固定資産減価償却率"/>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66239</xdr:rowOff>
    </xdr:from>
    <xdr:ext cx="405111" cy="259045"/>
    <xdr:sp macro="" textlink="">
      <xdr:nvSpPr>
        <xdr:cNvPr id="273" name="n_4aveValue【公営住宅】&#10;有形固定資産減価償却率"/>
        <xdr:cNvSpPr txBox="1"/>
      </xdr:nvSpPr>
      <xdr:spPr>
        <a:xfrm>
          <a:off x="927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88191</xdr:rowOff>
    </xdr:from>
    <xdr:ext cx="405111" cy="259045"/>
    <xdr:sp macro="" textlink="">
      <xdr:nvSpPr>
        <xdr:cNvPr id="274" name="n_2mainValue【公営住宅】&#10;有形固定資産減価償却率"/>
        <xdr:cNvSpPr txBox="1"/>
      </xdr:nvSpPr>
      <xdr:spPr>
        <a:xfrm>
          <a:off x="27057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72770</xdr:rowOff>
    </xdr:from>
    <xdr:ext cx="405111" cy="259045"/>
    <xdr:sp macro="" textlink="">
      <xdr:nvSpPr>
        <xdr:cNvPr id="275" name="n_3mainValue【公営住宅】&#10;有形固定資産減価償却率"/>
        <xdr:cNvSpPr txBox="1"/>
      </xdr:nvSpPr>
      <xdr:spPr>
        <a:xfrm>
          <a:off x="1816744" y="14303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6" name="正方形/長方形 27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7" name="正方形/長方形 27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8" name="正方形/長方形 27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9" name="正方形/長方形 27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0" name="正方形/長方形 27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1" name="正方形/長方形 28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2" name="正方形/長方形 28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3" name="正方形/長方形 28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4" name="テキスト ボックス 28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5" name="直線コネクタ 28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6" name="直線コネクタ 28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7" name="テキスト ボックス 28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8" name="直線コネクタ 28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9" name="テキスト ボックス 28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0" name="直線コネクタ 28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1" name="テキスト ボックス 29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2" name="直線コネクタ 29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3" name="テキスト ボックス 29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4" name="直線コネクタ 29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5" name="テキスト ボックス 294"/>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7" name="テキスト ボックス 29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299" name="直線コネクタ 298"/>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00" name="【公営住宅】&#10;一人当たり面積最小値テキスト"/>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01" name="直線コネクタ 300"/>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02" name="【公営住宅】&#10;一人当たり面積最大値テキスト"/>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03" name="直線コネクタ 302"/>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43451</xdr:rowOff>
    </xdr:from>
    <xdr:ext cx="469744" cy="259045"/>
    <xdr:sp macro="" textlink="">
      <xdr:nvSpPr>
        <xdr:cNvPr id="304" name="【公営住宅】&#10;一人当たり面積平均値テキスト"/>
        <xdr:cNvSpPr txBox="1"/>
      </xdr:nvSpPr>
      <xdr:spPr>
        <a:xfrm>
          <a:off x="10515600" y="1461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05" name="フローチャート: 判断 304"/>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06" name="フローチャート: 判断 305"/>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07" name="フローチャート: 判断 306"/>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08" name="フローチャート: 判断 307"/>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09" name="フローチャート: 判断 308"/>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0" name="テキスト ボックス 30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1" name="テキスト ボックス 31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2" name="テキスト ボックス 31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3" name="テキスト ボックス 31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4" name="テキスト ボックス 31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6350</xdr:rowOff>
    </xdr:from>
    <xdr:to>
      <xdr:col>46</xdr:col>
      <xdr:colOff>38100</xdr:colOff>
      <xdr:row>86</xdr:row>
      <xdr:rowOff>107950</xdr:rowOff>
    </xdr:to>
    <xdr:sp macro="" textlink="">
      <xdr:nvSpPr>
        <xdr:cNvPr id="315" name="楕円 314"/>
        <xdr:cNvSpPr/>
      </xdr:nvSpPr>
      <xdr:spPr>
        <a:xfrm>
          <a:off x="8699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8128</xdr:rowOff>
    </xdr:from>
    <xdr:to>
      <xdr:col>41</xdr:col>
      <xdr:colOff>101600</xdr:colOff>
      <xdr:row>86</xdr:row>
      <xdr:rowOff>109728</xdr:rowOff>
    </xdr:to>
    <xdr:sp macro="" textlink="">
      <xdr:nvSpPr>
        <xdr:cNvPr id="316" name="楕円 315"/>
        <xdr:cNvSpPr/>
      </xdr:nvSpPr>
      <xdr:spPr>
        <a:xfrm>
          <a:off x="7810500" y="1475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57150</xdr:rowOff>
    </xdr:from>
    <xdr:to>
      <xdr:col>45</xdr:col>
      <xdr:colOff>177800</xdr:colOff>
      <xdr:row>86</xdr:row>
      <xdr:rowOff>58928</xdr:rowOff>
    </xdr:to>
    <xdr:cxnSp macro="">
      <xdr:nvCxnSpPr>
        <xdr:cNvPr id="317" name="直線コネクタ 316"/>
        <xdr:cNvCxnSpPr/>
      </xdr:nvCxnSpPr>
      <xdr:spPr>
        <a:xfrm flipV="1">
          <a:off x="7861300" y="14801850"/>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12589</xdr:rowOff>
    </xdr:from>
    <xdr:ext cx="469744" cy="259045"/>
    <xdr:sp macro="" textlink="">
      <xdr:nvSpPr>
        <xdr:cNvPr id="318" name="n_1aveValue【公営住宅】&#10;一人当たり面積"/>
        <xdr:cNvSpPr txBox="1"/>
      </xdr:nvSpPr>
      <xdr:spPr>
        <a:xfrm>
          <a:off x="9391727" y="1441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12209</xdr:rowOff>
    </xdr:from>
    <xdr:ext cx="469744" cy="259045"/>
    <xdr:sp macro="" textlink="">
      <xdr:nvSpPr>
        <xdr:cNvPr id="319" name="n_2aveValue【公営住宅】&#10;一人当たり面積"/>
        <xdr:cNvSpPr txBox="1"/>
      </xdr:nvSpPr>
      <xdr:spPr>
        <a:xfrm>
          <a:off x="8515427" y="144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6366</xdr:rowOff>
    </xdr:from>
    <xdr:ext cx="469744" cy="259045"/>
    <xdr:sp macro="" textlink="">
      <xdr:nvSpPr>
        <xdr:cNvPr id="320" name="n_3aveValue【公営住宅】&#10;一人当たり面積"/>
        <xdr:cNvSpPr txBox="1"/>
      </xdr:nvSpPr>
      <xdr:spPr>
        <a:xfrm>
          <a:off x="7626427"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321" name="n_4aveValue【公営住宅】&#10;一人当たり面積"/>
        <xdr:cNvSpPr txBox="1"/>
      </xdr:nvSpPr>
      <xdr:spPr>
        <a:xfrm>
          <a:off x="6737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99077</xdr:rowOff>
    </xdr:from>
    <xdr:ext cx="469744" cy="259045"/>
    <xdr:sp macro="" textlink="">
      <xdr:nvSpPr>
        <xdr:cNvPr id="322" name="n_2mainValue【公営住宅】&#10;一人当たり面積"/>
        <xdr:cNvSpPr txBox="1"/>
      </xdr:nvSpPr>
      <xdr:spPr>
        <a:xfrm>
          <a:off x="8515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100855</xdr:rowOff>
    </xdr:from>
    <xdr:ext cx="469744" cy="259045"/>
    <xdr:sp macro="" textlink="">
      <xdr:nvSpPr>
        <xdr:cNvPr id="323" name="n_3mainValue【公営住宅】&#10;一人当たり面積"/>
        <xdr:cNvSpPr txBox="1"/>
      </xdr:nvSpPr>
      <xdr:spPr>
        <a:xfrm>
          <a:off x="7626427" y="1484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2" name="正方形/長方形 3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3" name="正方形/長方形 3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4" name="正方形/長方形 3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5" name="正方形/長方形 3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6" name="正方形/長方形 3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7" name="正方形/長方形 3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8" name="正方形/長方形 3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9" name="正方形/長方形 33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0" name="正方形/長方形 3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7" name="正方形/長方形 3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8" name="テキスト ボックス 3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9" name="直線コネクタ 3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0" name="テキスト ボックス 34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51" name="直線コネクタ 35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52" name="テキスト ボックス 35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3" name="直線コネクタ 35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4" name="テキスト ボックス 35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5" name="直線コネクタ 35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6" name="テキスト ボックス 35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7" name="直線コネクタ 35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8" name="テキスト ボックス 35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9" name="直線コネクタ 35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0" name="テキスト ボックス 35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1" name="直線コネクタ 36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62" name="テキスト ボックス 36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3" name="直線コネクタ 3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365" name="直線コネクタ 364"/>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66"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67" name="直線コネクタ 366"/>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368" name="【認定こども園・幼稚園・保育所】&#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369" name="直線コネクタ 368"/>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70"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71" name="フローチャート: 判断 370"/>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372" name="フローチャート: 判断 371"/>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373" name="フローチャート: 判断 372"/>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374" name="フローチャート: 判断 373"/>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375" name="フローチャート: 判断 374"/>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6" name="テキスト ボックス 3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7" name="テキスト ボックス 3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8" name="テキスト ボックス 3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9" name="テキスト ボックス 3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0" name="テキスト ボックス 3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53158</xdr:rowOff>
    </xdr:from>
    <xdr:to>
      <xdr:col>76</xdr:col>
      <xdr:colOff>165100</xdr:colOff>
      <xdr:row>36</xdr:row>
      <xdr:rowOff>154758</xdr:rowOff>
    </xdr:to>
    <xdr:sp macro="" textlink="">
      <xdr:nvSpPr>
        <xdr:cNvPr id="381" name="楕円 380"/>
        <xdr:cNvSpPr/>
      </xdr:nvSpPr>
      <xdr:spPr>
        <a:xfrm>
          <a:off x="14541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12337</xdr:rowOff>
    </xdr:from>
    <xdr:to>
      <xdr:col>72</xdr:col>
      <xdr:colOff>38100</xdr:colOff>
      <xdr:row>36</xdr:row>
      <xdr:rowOff>113937</xdr:rowOff>
    </xdr:to>
    <xdr:sp macro="" textlink="">
      <xdr:nvSpPr>
        <xdr:cNvPr id="382" name="楕円 381"/>
        <xdr:cNvSpPr/>
      </xdr:nvSpPr>
      <xdr:spPr>
        <a:xfrm>
          <a:off x="136525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63137</xdr:rowOff>
    </xdr:from>
    <xdr:to>
      <xdr:col>76</xdr:col>
      <xdr:colOff>114300</xdr:colOff>
      <xdr:row>36</xdr:row>
      <xdr:rowOff>103958</xdr:rowOff>
    </xdr:to>
    <xdr:cxnSp macro="">
      <xdr:nvCxnSpPr>
        <xdr:cNvPr id="383" name="直線コネクタ 382"/>
        <xdr:cNvCxnSpPr/>
      </xdr:nvCxnSpPr>
      <xdr:spPr>
        <a:xfrm>
          <a:off x="13703300" y="623533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151691</xdr:rowOff>
    </xdr:from>
    <xdr:ext cx="405111" cy="259045"/>
    <xdr:sp macro="" textlink="">
      <xdr:nvSpPr>
        <xdr:cNvPr id="384" name="n_1aveValue【認定こども園・幼稚園・保育所】&#10;有形固定資産減価償却率"/>
        <xdr:cNvSpPr txBox="1"/>
      </xdr:nvSpPr>
      <xdr:spPr>
        <a:xfrm>
          <a:off x="15266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134455</xdr:rowOff>
    </xdr:from>
    <xdr:ext cx="405111" cy="259045"/>
    <xdr:sp macro="" textlink="">
      <xdr:nvSpPr>
        <xdr:cNvPr id="385" name="n_2aveValue【認定こども園・幼稚園・保育所】&#10;有形固定資産減価償却率"/>
        <xdr:cNvSpPr txBox="1"/>
      </xdr:nvSpPr>
      <xdr:spPr>
        <a:xfrm>
          <a:off x="14389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20155</xdr:rowOff>
    </xdr:from>
    <xdr:ext cx="405111" cy="259045"/>
    <xdr:sp macro="" textlink="">
      <xdr:nvSpPr>
        <xdr:cNvPr id="386" name="n_3aveValue【認定こども園・幼稚園・保育所】&#10;有形固定資産減価償却率"/>
        <xdr:cNvSpPr txBox="1"/>
      </xdr:nvSpPr>
      <xdr:spPr>
        <a:xfrm>
          <a:off x="13500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22696</xdr:rowOff>
    </xdr:from>
    <xdr:ext cx="405111" cy="259045"/>
    <xdr:sp macro="" textlink="">
      <xdr:nvSpPr>
        <xdr:cNvPr id="387" name="n_4aveValue【認定こども園・幼稚園・保育所】&#10;有形固定資産減価償却率"/>
        <xdr:cNvSpPr txBox="1"/>
      </xdr:nvSpPr>
      <xdr:spPr>
        <a:xfrm>
          <a:off x="12611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171285</xdr:rowOff>
    </xdr:from>
    <xdr:ext cx="405111" cy="259045"/>
    <xdr:sp macro="" textlink="">
      <xdr:nvSpPr>
        <xdr:cNvPr id="388" name="n_2mainValue【認定こども園・幼稚園・保育所】&#10;有形固定資産減価償却率"/>
        <xdr:cNvSpPr txBox="1"/>
      </xdr:nvSpPr>
      <xdr:spPr>
        <a:xfrm>
          <a:off x="143897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130464</xdr:rowOff>
    </xdr:from>
    <xdr:ext cx="405111" cy="259045"/>
    <xdr:sp macro="" textlink="">
      <xdr:nvSpPr>
        <xdr:cNvPr id="389" name="n_3mainValue【認定こども園・幼稚園・保育所】&#10;有形固定資産減価償却率"/>
        <xdr:cNvSpPr txBox="1"/>
      </xdr:nvSpPr>
      <xdr:spPr>
        <a:xfrm>
          <a:off x="13500744"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0" name="正方形/長方形 3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1" name="正方形/長方形 3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2" name="正方形/長方形 3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3" name="正方形/長方形 3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4" name="正方形/長方形 3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5" name="正方形/長方形 3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6" name="正方形/長方形 3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7" name="正方形/長方形 3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8" name="テキスト ボックス 3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9" name="直線コネクタ 3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0" name="直線コネクタ 39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1" name="テキスト ボックス 40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2" name="直線コネクタ 40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3" name="テキスト ボックス 40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4" name="直線コネクタ 40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05" name="テキスト ボックス 40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6" name="直線コネクタ 40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07" name="テキスト ボックス 40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8" name="直線コネクタ 40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9" name="テキスト ボックス 40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0" name="直線コネクタ 40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1" name="テキスト ボックス 41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2" name="直線コネクタ 41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3" name="テキスト ボックス 41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415" name="直線コネクタ 414"/>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416" name="【認定こども園・幼稚園・保育所】&#10;一人当たり面積最小値テキスト"/>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417" name="直線コネクタ 416"/>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418" name="【認定こども園・幼稚園・保育所】&#10;一人当たり面積最大値テキスト"/>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419" name="直線コネクタ 418"/>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142620</xdr:rowOff>
    </xdr:from>
    <xdr:ext cx="469744" cy="259045"/>
    <xdr:sp macro="" textlink="">
      <xdr:nvSpPr>
        <xdr:cNvPr id="420" name="【認定こども園・幼稚園・保育所】&#10;一人当たり面積平均値テキスト"/>
        <xdr:cNvSpPr txBox="1"/>
      </xdr:nvSpPr>
      <xdr:spPr>
        <a:xfrm>
          <a:off x="22199600" y="6657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421" name="フローチャート: 判断 420"/>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422" name="フローチャート: 判断 421"/>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23" name="フローチャート: 判断 422"/>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24" name="フローチャート: 判断 423"/>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425" name="フローチャート: 判断 424"/>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6" name="テキスト ボックス 42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7" name="テキスト ボックス 42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8" name="テキスト ボックス 42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9" name="テキスト ボックス 42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0" name="テキスト ボックス 42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80917</xdr:rowOff>
    </xdr:from>
    <xdr:to>
      <xdr:col>107</xdr:col>
      <xdr:colOff>101600</xdr:colOff>
      <xdr:row>38</xdr:row>
      <xdr:rowOff>11068</xdr:rowOff>
    </xdr:to>
    <xdr:sp macro="" textlink="">
      <xdr:nvSpPr>
        <xdr:cNvPr id="431" name="楕円 430"/>
        <xdr:cNvSpPr/>
      </xdr:nvSpPr>
      <xdr:spPr>
        <a:xfrm>
          <a:off x="20383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105410</xdr:rowOff>
    </xdr:from>
    <xdr:to>
      <xdr:col>102</xdr:col>
      <xdr:colOff>165100</xdr:colOff>
      <xdr:row>38</xdr:row>
      <xdr:rowOff>35560</xdr:rowOff>
    </xdr:to>
    <xdr:sp macro="" textlink="">
      <xdr:nvSpPr>
        <xdr:cNvPr id="432" name="楕円 431"/>
        <xdr:cNvSpPr/>
      </xdr:nvSpPr>
      <xdr:spPr>
        <a:xfrm>
          <a:off x="19494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131717</xdr:rowOff>
    </xdr:from>
    <xdr:to>
      <xdr:col>107</xdr:col>
      <xdr:colOff>50800</xdr:colOff>
      <xdr:row>37</xdr:row>
      <xdr:rowOff>156210</xdr:rowOff>
    </xdr:to>
    <xdr:cxnSp macro="">
      <xdr:nvCxnSpPr>
        <xdr:cNvPr id="433" name="直線コネクタ 432"/>
        <xdr:cNvCxnSpPr/>
      </xdr:nvCxnSpPr>
      <xdr:spPr>
        <a:xfrm flipV="1">
          <a:off x="19545300" y="647536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159855</xdr:rowOff>
    </xdr:from>
    <xdr:ext cx="469744" cy="259045"/>
    <xdr:sp macro="" textlink="">
      <xdr:nvSpPr>
        <xdr:cNvPr id="434" name="n_1aveValue【認定こども園・幼稚園・保育所】&#10;一人当たり面積"/>
        <xdr:cNvSpPr txBox="1"/>
      </xdr:nvSpPr>
      <xdr:spPr>
        <a:xfrm>
          <a:off x="21075727" y="650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435" name="n_2aveValue【認定こども園・幼稚園・保育所】&#10;一人当たり面積"/>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28320</xdr:rowOff>
    </xdr:from>
    <xdr:ext cx="469744" cy="259045"/>
    <xdr:sp macro="" textlink="">
      <xdr:nvSpPr>
        <xdr:cNvPr id="436" name="n_3aveValue【認定こども園・幼稚園・保育所】&#10;一人当たり面積"/>
        <xdr:cNvSpPr txBox="1"/>
      </xdr:nvSpPr>
      <xdr:spPr>
        <a:xfrm>
          <a:off x="19310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168020</xdr:rowOff>
    </xdr:from>
    <xdr:ext cx="469744" cy="259045"/>
    <xdr:sp macro="" textlink="">
      <xdr:nvSpPr>
        <xdr:cNvPr id="437" name="n_4aveValue【認定こども園・幼稚園・保育所】&#10;一人当たり面積"/>
        <xdr:cNvSpPr txBox="1"/>
      </xdr:nvSpPr>
      <xdr:spPr>
        <a:xfrm>
          <a:off x="18421427" y="651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27594</xdr:rowOff>
    </xdr:from>
    <xdr:ext cx="469744" cy="259045"/>
    <xdr:sp macro="" textlink="">
      <xdr:nvSpPr>
        <xdr:cNvPr id="438" name="n_2mainValue【認定こども園・幼稚園・保育所】&#10;一人当たり面積"/>
        <xdr:cNvSpPr txBox="1"/>
      </xdr:nvSpPr>
      <xdr:spPr>
        <a:xfrm>
          <a:off x="20199427" y="619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52087</xdr:rowOff>
    </xdr:from>
    <xdr:ext cx="469744" cy="259045"/>
    <xdr:sp macro="" textlink="">
      <xdr:nvSpPr>
        <xdr:cNvPr id="439" name="n_3mainValue【認定こども園・幼稚園・保育所】&#10;一人当たり面積"/>
        <xdr:cNvSpPr txBox="1"/>
      </xdr:nvSpPr>
      <xdr:spPr>
        <a:xfrm>
          <a:off x="19310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0" name="正方形/長方形 4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1" name="正方形/長方形 44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2" name="正方形/長方形 44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3" name="正方形/長方形 44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4" name="正方形/長方形 44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5" name="正方形/長方形 44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6" name="正方形/長方形 44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7" name="正方形/長方形 44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8" name="テキスト ボックス 44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9" name="直線コネクタ 44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50" name="テキスト ボックス 44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1" name="直線コネクタ 45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52" name="テキスト ボックス 45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3" name="直線コネクタ 45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4" name="テキスト ボックス 45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5" name="直線コネクタ 45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6" name="テキスト ボックス 45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7" name="直線コネクタ 45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8" name="テキスト ボックス 45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9" name="直線コネクタ 45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0" name="テキスト ボックス 45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1" name="直線コネクタ 46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62" name="テキスト ボックス 46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464" name="直線コネクタ 463"/>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465"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466" name="直線コネクタ 465"/>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467" name="【学校施設】&#10;有形固定資産減価償却率最大値テキスト"/>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468" name="直線コネクタ 467"/>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137177</xdr:rowOff>
    </xdr:from>
    <xdr:ext cx="405111" cy="259045"/>
    <xdr:sp macro="" textlink="">
      <xdr:nvSpPr>
        <xdr:cNvPr id="469" name="【学校施設】&#10;有形固定資産減価償却率平均値テキスト"/>
        <xdr:cNvSpPr txBox="1"/>
      </xdr:nvSpPr>
      <xdr:spPr>
        <a:xfrm>
          <a:off x="16357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470" name="フローチャート: 判断 469"/>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471" name="フローチャート: 判断 470"/>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472" name="フローチャート: 判断 471"/>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473" name="フローチャート: 判断 472"/>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474" name="フローチャート: 判断 473"/>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5" name="テキスト ボックス 4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6" name="テキスト ボックス 4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7" name="テキスト ボックス 4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8" name="テキスト ボックス 4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9" name="テキスト ボックス 4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44450</xdr:rowOff>
    </xdr:from>
    <xdr:to>
      <xdr:col>76</xdr:col>
      <xdr:colOff>165100</xdr:colOff>
      <xdr:row>61</xdr:row>
      <xdr:rowOff>146050</xdr:rowOff>
    </xdr:to>
    <xdr:sp macro="" textlink="">
      <xdr:nvSpPr>
        <xdr:cNvPr id="480" name="楕円 479"/>
        <xdr:cNvSpPr/>
      </xdr:nvSpPr>
      <xdr:spPr>
        <a:xfrm>
          <a:off x="14541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31115</xdr:rowOff>
    </xdr:from>
    <xdr:to>
      <xdr:col>72</xdr:col>
      <xdr:colOff>38100</xdr:colOff>
      <xdr:row>61</xdr:row>
      <xdr:rowOff>132715</xdr:rowOff>
    </xdr:to>
    <xdr:sp macro="" textlink="">
      <xdr:nvSpPr>
        <xdr:cNvPr id="481" name="楕円 480"/>
        <xdr:cNvSpPr/>
      </xdr:nvSpPr>
      <xdr:spPr>
        <a:xfrm>
          <a:off x="13652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81915</xdr:rowOff>
    </xdr:from>
    <xdr:to>
      <xdr:col>76</xdr:col>
      <xdr:colOff>114300</xdr:colOff>
      <xdr:row>61</xdr:row>
      <xdr:rowOff>95250</xdr:rowOff>
    </xdr:to>
    <xdr:cxnSp macro="">
      <xdr:nvCxnSpPr>
        <xdr:cNvPr id="482" name="直線コネクタ 481"/>
        <xdr:cNvCxnSpPr/>
      </xdr:nvCxnSpPr>
      <xdr:spPr>
        <a:xfrm>
          <a:off x="13703300" y="1054036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52087</xdr:rowOff>
    </xdr:from>
    <xdr:ext cx="405111" cy="259045"/>
    <xdr:sp macro="" textlink="">
      <xdr:nvSpPr>
        <xdr:cNvPr id="483" name="n_1aveValue【学校施設】&#10;有形固定資産減価償却率"/>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484" name="n_2aveValue【学校施設】&#10;有形固定資産減価償却率"/>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485" name="n_3aveValue【学校施設】&#10;有形固定資産減価償却率"/>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486" name="n_4aveValue【学校施設】&#10;有形固定資産減価償却率"/>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137177</xdr:rowOff>
    </xdr:from>
    <xdr:ext cx="405111" cy="259045"/>
    <xdr:sp macro="" textlink="">
      <xdr:nvSpPr>
        <xdr:cNvPr id="487" name="n_2mainValue【学校施設】&#10;有形固定資産減価償却率"/>
        <xdr:cNvSpPr txBox="1"/>
      </xdr:nvSpPr>
      <xdr:spPr>
        <a:xfrm>
          <a:off x="14389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123842</xdr:rowOff>
    </xdr:from>
    <xdr:ext cx="405111" cy="259045"/>
    <xdr:sp macro="" textlink="">
      <xdr:nvSpPr>
        <xdr:cNvPr id="488" name="n_3mainValue【学校施設】&#10;有形固定資産減価償却率"/>
        <xdr:cNvSpPr txBox="1"/>
      </xdr:nvSpPr>
      <xdr:spPr>
        <a:xfrm>
          <a:off x="13500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9" name="正方形/長方形 48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0" name="正方形/長方形 48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1" name="正方形/長方形 49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2" name="正方形/長方形 49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3" name="正方形/長方形 49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4" name="正方形/長方形 49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5" name="正方形/長方形 49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6" name="正方形/長方形 49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7" name="テキスト ボックス 49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8" name="直線コネクタ 49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499" name="直線コネクタ 498"/>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00" name="テキスト ボックス 499"/>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01" name="直線コネクタ 50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2" name="テキスト ボックス 50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03" name="直線コネクタ 502"/>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04" name="テキスト ボックス 503"/>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5" name="直線コネクタ 50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6" name="テキスト ボックス 50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07" name="直線コネクタ 506"/>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08" name="テキスト ボックス 507"/>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09" name="直線コネクタ 508"/>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10" name="テキスト ボックス 509"/>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11" name="直線コネクタ 510"/>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12" name="テキスト ボックス 511"/>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3" name="直線コネクタ 5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4" name="テキスト ボックス 51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516" name="直線コネクタ 515"/>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517" name="【学校施設】&#10;一人当たり面積最小値テキスト"/>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518" name="直線コネクタ 517"/>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519" name="【学校施設】&#10;一人当たり面積最大値テキスト"/>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520" name="直線コネクタ 519"/>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53071</xdr:rowOff>
    </xdr:from>
    <xdr:ext cx="469744" cy="259045"/>
    <xdr:sp macro="" textlink="">
      <xdr:nvSpPr>
        <xdr:cNvPr id="521" name="【学校施設】&#10;一人当たり面積平均値テキスト"/>
        <xdr:cNvSpPr txBox="1"/>
      </xdr:nvSpPr>
      <xdr:spPr>
        <a:xfrm>
          <a:off x="22199600" y="10340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522" name="フローチャート: 判断 521"/>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523" name="フローチャート: 判断 522"/>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524" name="フローチャート: 判断 523"/>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525" name="フローチャート: 判断 524"/>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526" name="フローチャート: 判断 525"/>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7" name="テキスト ボックス 5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8" name="テキスト ボックス 5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9" name="テキスト ボックス 5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0" name="テキスト ボックス 5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1" name="テキスト ボックス 5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153512</xdr:rowOff>
    </xdr:from>
    <xdr:to>
      <xdr:col>107</xdr:col>
      <xdr:colOff>101600</xdr:colOff>
      <xdr:row>60</xdr:row>
      <xdr:rowOff>83662</xdr:rowOff>
    </xdr:to>
    <xdr:sp macro="" textlink="">
      <xdr:nvSpPr>
        <xdr:cNvPr id="532" name="楕円 531"/>
        <xdr:cNvSpPr/>
      </xdr:nvSpPr>
      <xdr:spPr>
        <a:xfrm>
          <a:off x="20383500" y="1026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7493</xdr:rowOff>
    </xdr:from>
    <xdr:to>
      <xdr:col>102</xdr:col>
      <xdr:colOff>165100</xdr:colOff>
      <xdr:row>60</xdr:row>
      <xdr:rowOff>109093</xdr:rowOff>
    </xdr:to>
    <xdr:sp macro="" textlink="">
      <xdr:nvSpPr>
        <xdr:cNvPr id="533" name="楕円 532"/>
        <xdr:cNvSpPr/>
      </xdr:nvSpPr>
      <xdr:spPr>
        <a:xfrm>
          <a:off x="19494500" y="1029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32862</xdr:rowOff>
    </xdr:from>
    <xdr:to>
      <xdr:col>107</xdr:col>
      <xdr:colOff>50800</xdr:colOff>
      <xdr:row>60</xdr:row>
      <xdr:rowOff>58293</xdr:rowOff>
    </xdr:to>
    <xdr:cxnSp macro="">
      <xdr:nvCxnSpPr>
        <xdr:cNvPr id="534" name="直線コネクタ 533"/>
        <xdr:cNvCxnSpPr/>
      </xdr:nvCxnSpPr>
      <xdr:spPr>
        <a:xfrm flipV="1">
          <a:off x="19545300" y="10319862"/>
          <a:ext cx="889000" cy="2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63612</xdr:rowOff>
    </xdr:from>
    <xdr:ext cx="469744" cy="259045"/>
    <xdr:sp macro="" textlink="">
      <xdr:nvSpPr>
        <xdr:cNvPr id="535" name="n_1aveValue【学校施設】&#10;一人当たり面積"/>
        <xdr:cNvSpPr txBox="1"/>
      </xdr:nvSpPr>
      <xdr:spPr>
        <a:xfrm>
          <a:off x="21075727" y="1017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38784</xdr:rowOff>
    </xdr:from>
    <xdr:ext cx="469744" cy="259045"/>
    <xdr:sp macro="" textlink="">
      <xdr:nvSpPr>
        <xdr:cNvPr id="536" name="n_2aveValue【学校施設】&#10;一人当たり面積"/>
        <xdr:cNvSpPr txBox="1"/>
      </xdr:nvSpPr>
      <xdr:spPr>
        <a:xfrm>
          <a:off x="20199427" y="1049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20496</xdr:rowOff>
    </xdr:from>
    <xdr:ext cx="469744" cy="259045"/>
    <xdr:sp macro="" textlink="">
      <xdr:nvSpPr>
        <xdr:cNvPr id="537" name="n_3aveValue【学校施設】&#10;一人当たり面積"/>
        <xdr:cNvSpPr txBox="1"/>
      </xdr:nvSpPr>
      <xdr:spPr>
        <a:xfrm>
          <a:off x="19310427" y="1047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56469</xdr:rowOff>
    </xdr:from>
    <xdr:ext cx="469744" cy="259045"/>
    <xdr:sp macro="" textlink="">
      <xdr:nvSpPr>
        <xdr:cNvPr id="538" name="n_4aveValue【学校施設】&#10;一人当たり面積"/>
        <xdr:cNvSpPr txBox="1"/>
      </xdr:nvSpPr>
      <xdr:spPr>
        <a:xfrm>
          <a:off x="18421427" y="101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100189</xdr:rowOff>
    </xdr:from>
    <xdr:ext cx="469744" cy="259045"/>
    <xdr:sp macro="" textlink="">
      <xdr:nvSpPr>
        <xdr:cNvPr id="539" name="n_2mainValue【学校施設】&#10;一人当たり面積"/>
        <xdr:cNvSpPr txBox="1"/>
      </xdr:nvSpPr>
      <xdr:spPr>
        <a:xfrm>
          <a:off x="20199427" y="1004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125620</xdr:rowOff>
    </xdr:from>
    <xdr:ext cx="469744" cy="259045"/>
    <xdr:sp macro="" textlink="">
      <xdr:nvSpPr>
        <xdr:cNvPr id="540" name="n_3mainValue【学校施設】&#10;一人当たり面積"/>
        <xdr:cNvSpPr txBox="1"/>
      </xdr:nvSpPr>
      <xdr:spPr>
        <a:xfrm>
          <a:off x="19310427" y="1006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1" name="正方形/長方形 5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2" name="正方形/長方形 5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3" name="正方形/長方形 5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4" name="正方形/長方形 5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5" name="正方形/長方形 5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6" name="正方形/長方形 5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7" name="正方形/長方形 5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正方形/長方形 5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9" name="テキスト ボックス 5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0" name="直線コネクタ 5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51" name="テキスト ボックス 55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52" name="直線コネクタ 55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53" name="テキスト ボックス 55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4" name="直線コネクタ 55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5" name="テキスト ボックス 55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6" name="直線コネクタ 55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7" name="テキスト ボックス 55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8" name="直線コネクタ 55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9" name="テキスト ボックス 55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0" name="直線コネクタ 55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1" name="テキスト ボックス 56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2" name="直線コネクタ 56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63" name="テキスト ボックス 56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4" name="直線コネクタ 5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119743</xdr:rowOff>
    </xdr:from>
    <xdr:to>
      <xdr:col>85</xdr:col>
      <xdr:colOff>126364</xdr:colOff>
      <xdr:row>86</xdr:row>
      <xdr:rowOff>168729</xdr:rowOff>
    </xdr:to>
    <xdr:cxnSp macro="">
      <xdr:nvCxnSpPr>
        <xdr:cNvPr id="566" name="直線コネクタ 565"/>
        <xdr:cNvCxnSpPr/>
      </xdr:nvCxnSpPr>
      <xdr:spPr>
        <a:xfrm flipV="1">
          <a:off x="16318864"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67"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68" name="直線コネクタ 56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66420</xdr:rowOff>
    </xdr:from>
    <xdr:ext cx="405111" cy="259045"/>
    <xdr:sp macro="" textlink="">
      <xdr:nvSpPr>
        <xdr:cNvPr id="569" name="【児童館】&#10;有形固定資産減価償却率最大値テキスト"/>
        <xdr:cNvSpPr txBox="1"/>
      </xdr:nvSpPr>
      <xdr:spPr>
        <a:xfrm>
          <a:off x="16357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119743</xdr:rowOff>
    </xdr:from>
    <xdr:to>
      <xdr:col>86</xdr:col>
      <xdr:colOff>25400</xdr:colOff>
      <xdr:row>78</xdr:row>
      <xdr:rowOff>119743</xdr:rowOff>
    </xdr:to>
    <xdr:cxnSp macro="">
      <xdr:nvCxnSpPr>
        <xdr:cNvPr id="570" name="直線コネクタ 569"/>
        <xdr:cNvCxnSpPr/>
      </xdr:nvCxnSpPr>
      <xdr:spPr>
        <a:xfrm>
          <a:off x="16230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117583</xdr:rowOff>
    </xdr:from>
    <xdr:ext cx="405111" cy="259045"/>
    <xdr:sp macro="" textlink="">
      <xdr:nvSpPr>
        <xdr:cNvPr id="571" name="【児童館】&#10;有形固定資産減価償却率平均値テキスト"/>
        <xdr:cNvSpPr txBox="1"/>
      </xdr:nvSpPr>
      <xdr:spPr>
        <a:xfrm>
          <a:off x="16357600" y="14176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139156</xdr:rowOff>
    </xdr:from>
    <xdr:to>
      <xdr:col>85</xdr:col>
      <xdr:colOff>177800</xdr:colOff>
      <xdr:row>83</xdr:row>
      <xdr:rowOff>69306</xdr:rowOff>
    </xdr:to>
    <xdr:sp macro="" textlink="">
      <xdr:nvSpPr>
        <xdr:cNvPr id="572" name="フローチャート: 判断 571"/>
        <xdr:cNvSpPr/>
      </xdr:nvSpPr>
      <xdr:spPr>
        <a:xfrm>
          <a:off x="162687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65677</xdr:rowOff>
    </xdr:from>
    <xdr:to>
      <xdr:col>81</xdr:col>
      <xdr:colOff>101600</xdr:colOff>
      <xdr:row>82</xdr:row>
      <xdr:rowOff>167277</xdr:rowOff>
    </xdr:to>
    <xdr:sp macro="" textlink="">
      <xdr:nvSpPr>
        <xdr:cNvPr id="573" name="フローチャート: 判断 572"/>
        <xdr:cNvSpPr/>
      </xdr:nvSpPr>
      <xdr:spPr>
        <a:xfrm>
          <a:off x="15430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64044</xdr:rowOff>
    </xdr:from>
    <xdr:to>
      <xdr:col>76</xdr:col>
      <xdr:colOff>165100</xdr:colOff>
      <xdr:row>82</xdr:row>
      <xdr:rowOff>165644</xdr:rowOff>
    </xdr:to>
    <xdr:sp macro="" textlink="">
      <xdr:nvSpPr>
        <xdr:cNvPr id="574" name="フローチャート: 判断 573"/>
        <xdr:cNvSpPr/>
      </xdr:nvSpPr>
      <xdr:spPr>
        <a:xfrm>
          <a:off x="14541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36286</xdr:rowOff>
    </xdr:from>
    <xdr:to>
      <xdr:col>72</xdr:col>
      <xdr:colOff>38100</xdr:colOff>
      <xdr:row>82</xdr:row>
      <xdr:rowOff>137886</xdr:rowOff>
    </xdr:to>
    <xdr:sp macro="" textlink="">
      <xdr:nvSpPr>
        <xdr:cNvPr id="575" name="フローチャート: 判断 574"/>
        <xdr:cNvSpPr/>
      </xdr:nvSpPr>
      <xdr:spPr>
        <a:xfrm>
          <a:off x="13652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109764</xdr:rowOff>
    </xdr:from>
    <xdr:to>
      <xdr:col>67</xdr:col>
      <xdr:colOff>101600</xdr:colOff>
      <xdr:row>84</xdr:row>
      <xdr:rowOff>39914</xdr:rowOff>
    </xdr:to>
    <xdr:sp macro="" textlink="">
      <xdr:nvSpPr>
        <xdr:cNvPr id="576" name="フローチャート: 判断 575"/>
        <xdr:cNvSpPr/>
      </xdr:nvSpPr>
      <xdr:spPr>
        <a:xfrm>
          <a:off x="1276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7" name="テキスト ボックス 5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8" name="テキスト ボックス 5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9" name="テキスト ボックス 5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0" name="テキスト ボックス 5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1" name="テキスト ボックス 5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85</xdr:row>
      <xdr:rowOff>50981</xdr:rowOff>
    </xdr:from>
    <xdr:to>
      <xdr:col>76</xdr:col>
      <xdr:colOff>165100</xdr:colOff>
      <xdr:row>85</xdr:row>
      <xdr:rowOff>152581</xdr:rowOff>
    </xdr:to>
    <xdr:sp macro="" textlink="">
      <xdr:nvSpPr>
        <xdr:cNvPr id="582" name="楕円 581"/>
        <xdr:cNvSpPr/>
      </xdr:nvSpPr>
      <xdr:spPr>
        <a:xfrm>
          <a:off x="14541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39551</xdr:rowOff>
    </xdr:from>
    <xdr:to>
      <xdr:col>72</xdr:col>
      <xdr:colOff>38100</xdr:colOff>
      <xdr:row>85</xdr:row>
      <xdr:rowOff>141151</xdr:rowOff>
    </xdr:to>
    <xdr:sp macro="" textlink="">
      <xdr:nvSpPr>
        <xdr:cNvPr id="583" name="楕円 582"/>
        <xdr:cNvSpPr/>
      </xdr:nvSpPr>
      <xdr:spPr>
        <a:xfrm>
          <a:off x="13652500" y="146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90351</xdr:rowOff>
    </xdr:from>
    <xdr:to>
      <xdr:col>76</xdr:col>
      <xdr:colOff>114300</xdr:colOff>
      <xdr:row>85</xdr:row>
      <xdr:rowOff>101781</xdr:rowOff>
    </xdr:to>
    <xdr:cxnSp macro="">
      <xdr:nvCxnSpPr>
        <xdr:cNvPr id="584" name="直線コネクタ 583"/>
        <xdr:cNvCxnSpPr/>
      </xdr:nvCxnSpPr>
      <xdr:spPr>
        <a:xfrm>
          <a:off x="13703300" y="1466360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12354</xdr:rowOff>
    </xdr:from>
    <xdr:ext cx="405111" cy="259045"/>
    <xdr:sp macro="" textlink="">
      <xdr:nvSpPr>
        <xdr:cNvPr id="585" name="n_1aveValue【児童館】&#10;有形固定資産減価償却率"/>
        <xdr:cNvSpPr txBox="1"/>
      </xdr:nvSpPr>
      <xdr:spPr>
        <a:xfrm>
          <a:off x="152660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10721</xdr:rowOff>
    </xdr:from>
    <xdr:ext cx="405111" cy="259045"/>
    <xdr:sp macro="" textlink="">
      <xdr:nvSpPr>
        <xdr:cNvPr id="586" name="n_2aveValue【児童館】&#10;有形固定資産減価償却率"/>
        <xdr:cNvSpPr txBox="1"/>
      </xdr:nvSpPr>
      <xdr:spPr>
        <a:xfrm>
          <a:off x="143897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154413</xdr:rowOff>
    </xdr:from>
    <xdr:ext cx="405111" cy="259045"/>
    <xdr:sp macro="" textlink="">
      <xdr:nvSpPr>
        <xdr:cNvPr id="587" name="n_3aveValue【児童館】&#10;有形固定資産減価償却率"/>
        <xdr:cNvSpPr txBox="1"/>
      </xdr:nvSpPr>
      <xdr:spPr>
        <a:xfrm>
          <a:off x="13500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56441</xdr:rowOff>
    </xdr:from>
    <xdr:ext cx="405111" cy="259045"/>
    <xdr:sp macro="" textlink="">
      <xdr:nvSpPr>
        <xdr:cNvPr id="588" name="n_4aveValue【児童館】&#10;有形固定資産減価償却率"/>
        <xdr:cNvSpPr txBox="1"/>
      </xdr:nvSpPr>
      <xdr:spPr>
        <a:xfrm>
          <a:off x="12611744" y="14115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143708</xdr:rowOff>
    </xdr:from>
    <xdr:ext cx="405111" cy="259045"/>
    <xdr:sp macro="" textlink="">
      <xdr:nvSpPr>
        <xdr:cNvPr id="589" name="n_2mainValue【児童館】&#10;有形固定資産減価償却率"/>
        <xdr:cNvSpPr txBox="1"/>
      </xdr:nvSpPr>
      <xdr:spPr>
        <a:xfrm>
          <a:off x="14389744" y="1471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132278</xdr:rowOff>
    </xdr:from>
    <xdr:ext cx="405111" cy="259045"/>
    <xdr:sp macro="" textlink="">
      <xdr:nvSpPr>
        <xdr:cNvPr id="590" name="n_3mainValue【児童館】&#10;有形固定資産減価償却率"/>
        <xdr:cNvSpPr txBox="1"/>
      </xdr:nvSpPr>
      <xdr:spPr>
        <a:xfrm>
          <a:off x="13500744" y="1470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9" name="テキスト ボックス 5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0" name="直線コネクタ 5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01" name="直線コネクタ 600"/>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02" name="テキスト ボックス 601"/>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3" name="直線コネクタ 60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4" name="テキスト ボックス 60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05" name="直線コネクタ 604"/>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06" name="テキスト ボックス 605"/>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610" name="直線コネクタ 609"/>
        <xdr:cNvCxnSpPr/>
      </xdr:nvCxnSpPr>
      <xdr:spPr>
        <a:xfrm flipV="1">
          <a:off x="22160864" y="133997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611" name="【児童館】&#10;一人当たり面積最小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612" name="直線コネクタ 611"/>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613" name="【児童館】&#10;一人当たり面積最大値テキスト"/>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614" name="直線コネクタ 613"/>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142891</xdr:rowOff>
    </xdr:from>
    <xdr:ext cx="469744" cy="259045"/>
    <xdr:sp macro="" textlink="">
      <xdr:nvSpPr>
        <xdr:cNvPr id="615" name="【児童館】&#10;一人当たり面積平均値テキスト"/>
        <xdr:cNvSpPr txBox="1"/>
      </xdr:nvSpPr>
      <xdr:spPr>
        <a:xfrm>
          <a:off x="22199600" y="14030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164464</xdr:rowOff>
    </xdr:from>
    <xdr:to>
      <xdr:col>116</xdr:col>
      <xdr:colOff>114300</xdr:colOff>
      <xdr:row>82</xdr:row>
      <xdr:rowOff>94614</xdr:rowOff>
    </xdr:to>
    <xdr:sp macro="" textlink="">
      <xdr:nvSpPr>
        <xdr:cNvPr id="616" name="フローチャート: 判断 615"/>
        <xdr:cNvSpPr/>
      </xdr:nvSpPr>
      <xdr:spPr>
        <a:xfrm>
          <a:off x="22110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17" name="フローチャート: 判断 616"/>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15875</xdr:rowOff>
    </xdr:from>
    <xdr:to>
      <xdr:col>107</xdr:col>
      <xdr:colOff>101600</xdr:colOff>
      <xdr:row>82</xdr:row>
      <xdr:rowOff>117475</xdr:rowOff>
    </xdr:to>
    <xdr:sp macro="" textlink="">
      <xdr:nvSpPr>
        <xdr:cNvPr id="618" name="フローチャート: 判断 617"/>
        <xdr:cNvSpPr/>
      </xdr:nvSpPr>
      <xdr:spPr>
        <a:xfrm>
          <a:off x="20383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27305</xdr:rowOff>
    </xdr:from>
    <xdr:to>
      <xdr:col>102</xdr:col>
      <xdr:colOff>165100</xdr:colOff>
      <xdr:row>82</xdr:row>
      <xdr:rowOff>128905</xdr:rowOff>
    </xdr:to>
    <xdr:sp macro="" textlink="">
      <xdr:nvSpPr>
        <xdr:cNvPr id="619" name="フローチャート: 判断 618"/>
        <xdr:cNvSpPr/>
      </xdr:nvSpPr>
      <xdr:spPr>
        <a:xfrm>
          <a:off x="19494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78739</xdr:rowOff>
    </xdr:from>
    <xdr:to>
      <xdr:col>98</xdr:col>
      <xdr:colOff>38100</xdr:colOff>
      <xdr:row>83</xdr:row>
      <xdr:rowOff>8889</xdr:rowOff>
    </xdr:to>
    <xdr:sp macro="" textlink="">
      <xdr:nvSpPr>
        <xdr:cNvPr id="620" name="フローチャート: 判断 619"/>
        <xdr:cNvSpPr/>
      </xdr:nvSpPr>
      <xdr:spPr>
        <a:xfrm>
          <a:off x="18605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130175</xdr:rowOff>
    </xdr:from>
    <xdr:to>
      <xdr:col>107</xdr:col>
      <xdr:colOff>101600</xdr:colOff>
      <xdr:row>84</xdr:row>
      <xdr:rowOff>60325</xdr:rowOff>
    </xdr:to>
    <xdr:sp macro="" textlink="">
      <xdr:nvSpPr>
        <xdr:cNvPr id="626" name="楕円 625"/>
        <xdr:cNvSpPr/>
      </xdr:nvSpPr>
      <xdr:spPr>
        <a:xfrm>
          <a:off x="20383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141605</xdr:rowOff>
    </xdr:from>
    <xdr:to>
      <xdr:col>102</xdr:col>
      <xdr:colOff>165100</xdr:colOff>
      <xdr:row>84</xdr:row>
      <xdr:rowOff>71755</xdr:rowOff>
    </xdr:to>
    <xdr:sp macro="" textlink="">
      <xdr:nvSpPr>
        <xdr:cNvPr id="627" name="楕円 626"/>
        <xdr:cNvSpPr/>
      </xdr:nvSpPr>
      <xdr:spPr>
        <a:xfrm>
          <a:off x="19494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9525</xdr:rowOff>
    </xdr:from>
    <xdr:to>
      <xdr:col>107</xdr:col>
      <xdr:colOff>50800</xdr:colOff>
      <xdr:row>84</xdr:row>
      <xdr:rowOff>20955</xdr:rowOff>
    </xdr:to>
    <xdr:cxnSp macro="">
      <xdr:nvCxnSpPr>
        <xdr:cNvPr id="628" name="直線コネクタ 627"/>
        <xdr:cNvCxnSpPr/>
      </xdr:nvCxnSpPr>
      <xdr:spPr>
        <a:xfrm flipV="1">
          <a:off x="19545300" y="144113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629"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134002</xdr:rowOff>
    </xdr:from>
    <xdr:ext cx="469744" cy="259045"/>
    <xdr:sp macro="" textlink="">
      <xdr:nvSpPr>
        <xdr:cNvPr id="630" name="n_2aveValue【児童館】&#10;一人当たり面積"/>
        <xdr:cNvSpPr txBox="1"/>
      </xdr:nvSpPr>
      <xdr:spPr>
        <a:xfrm>
          <a:off x="20199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145432</xdr:rowOff>
    </xdr:from>
    <xdr:ext cx="469744" cy="259045"/>
    <xdr:sp macro="" textlink="">
      <xdr:nvSpPr>
        <xdr:cNvPr id="631" name="n_3aveValue【児童館】&#10;一人当たり面積"/>
        <xdr:cNvSpPr txBox="1"/>
      </xdr:nvSpPr>
      <xdr:spPr>
        <a:xfrm>
          <a:off x="19310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25416</xdr:rowOff>
    </xdr:from>
    <xdr:ext cx="469744" cy="259045"/>
    <xdr:sp macro="" textlink="">
      <xdr:nvSpPr>
        <xdr:cNvPr id="632" name="n_4aveValue【児童館】&#10;一人当たり面積"/>
        <xdr:cNvSpPr txBox="1"/>
      </xdr:nvSpPr>
      <xdr:spPr>
        <a:xfrm>
          <a:off x="18421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51452</xdr:rowOff>
    </xdr:from>
    <xdr:ext cx="469744" cy="259045"/>
    <xdr:sp macro="" textlink="">
      <xdr:nvSpPr>
        <xdr:cNvPr id="633" name="n_2mainValue【児童館】&#10;一人当たり面積"/>
        <xdr:cNvSpPr txBox="1"/>
      </xdr:nvSpPr>
      <xdr:spPr>
        <a:xfrm>
          <a:off x="20199427" y="1445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62882</xdr:rowOff>
    </xdr:from>
    <xdr:ext cx="469744" cy="259045"/>
    <xdr:sp macro="" textlink="">
      <xdr:nvSpPr>
        <xdr:cNvPr id="634" name="n_3mainValue【児童館】&#10;一人当たり面積"/>
        <xdr:cNvSpPr txBox="1"/>
      </xdr:nvSpPr>
      <xdr:spPr>
        <a:xfrm>
          <a:off x="19310427" y="1446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5" name="テキスト ボックス 6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6" name="直線コネクタ 6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7" name="テキスト ボックス 64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8" name="直線コネクタ 6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9" name="テキスト ボックス 6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0" name="直線コネクタ 6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1" name="テキスト ボックス 6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2" name="直線コネクタ 6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3" name="テキスト ボックス 6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4" name="直線コネクタ 6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5" name="テキスト ボックス 65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7" name="テキスト ボックス 65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659" name="直線コネクタ 658"/>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0"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1" name="直線コネクタ 660"/>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662" name="【公民館】&#10;有形固定資産減価償却率最大値テキスト"/>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663" name="直線コネクタ 662"/>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139082</xdr:rowOff>
    </xdr:from>
    <xdr:ext cx="405111" cy="259045"/>
    <xdr:sp macro="" textlink="">
      <xdr:nvSpPr>
        <xdr:cNvPr id="664" name="【公民館】&#10;有形固定資産減価償却率平均値テキスト"/>
        <xdr:cNvSpPr txBox="1"/>
      </xdr:nvSpPr>
      <xdr:spPr>
        <a:xfrm>
          <a:off x="16357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665" name="フローチャート: 判断 664"/>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666" name="フローチャート: 判断 665"/>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67" name="フローチャート: 判断 666"/>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668" name="フローチャート: 判断 667"/>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69" name="フローチャート: 判断 668"/>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137795</xdr:rowOff>
    </xdr:from>
    <xdr:to>
      <xdr:col>76</xdr:col>
      <xdr:colOff>165100</xdr:colOff>
      <xdr:row>107</xdr:row>
      <xdr:rowOff>67945</xdr:rowOff>
    </xdr:to>
    <xdr:sp macro="" textlink="">
      <xdr:nvSpPr>
        <xdr:cNvPr id="675" name="楕円 674"/>
        <xdr:cNvSpPr/>
      </xdr:nvSpPr>
      <xdr:spPr>
        <a:xfrm>
          <a:off x="14541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130175</xdr:rowOff>
    </xdr:from>
    <xdr:to>
      <xdr:col>72</xdr:col>
      <xdr:colOff>38100</xdr:colOff>
      <xdr:row>107</xdr:row>
      <xdr:rowOff>60325</xdr:rowOff>
    </xdr:to>
    <xdr:sp macro="" textlink="">
      <xdr:nvSpPr>
        <xdr:cNvPr id="676" name="楕円 675"/>
        <xdr:cNvSpPr/>
      </xdr:nvSpPr>
      <xdr:spPr>
        <a:xfrm>
          <a:off x="13652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9525</xdr:rowOff>
    </xdr:from>
    <xdr:to>
      <xdr:col>76</xdr:col>
      <xdr:colOff>114300</xdr:colOff>
      <xdr:row>107</xdr:row>
      <xdr:rowOff>17145</xdr:rowOff>
    </xdr:to>
    <xdr:cxnSp macro="">
      <xdr:nvCxnSpPr>
        <xdr:cNvPr id="677" name="直線コネクタ 676"/>
        <xdr:cNvCxnSpPr/>
      </xdr:nvCxnSpPr>
      <xdr:spPr>
        <a:xfrm>
          <a:off x="13703300" y="183546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678" name="n_1aveValue【公民館】&#10;有形固定資産減価償却率"/>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679" name="n_2aveValue【公民館】&#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680" name="n_3aveValue【公民館】&#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681" name="n_4aveValue【公民館】&#10;有形固定資産減価償却率"/>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59072</xdr:rowOff>
    </xdr:from>
    <xdr:ext cx="405111" cy="259045"/>
    <xdr:sp macro="" textlink="">
      <xdr:nvSpPr>
        <xdr:cNvPr id="682" name="n_2mainValue【公民館】&#10;有形固定資産減価償却率"/>
        <xdr:cNvSpPr txBox="1"/>
      </xdr:nvSpPr>
      <xdr:spPr>
        <a:xfrm>
          <a:off x="14389744"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51452</xdr:rowOff>
    </xdr:from>
    <xdr:ext cx="405111" cy="259045"/>
    <xdr:sp macro="" textlink="">
      <xdr:nvSpPr>
        <xdr:cNvPr id="683" name="n_3mainValue【公民館】&#10;有形固定資産減価償却率"/>
        <xdr:cNvSpPr txBox="1"/>
      </xdr:nvSpPr>
      <xdr:spPr>
        <a:xfrm>
          <a:off x="13500744" y="183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4" name="正方形/長方形 6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5" name="正方形/長方形 6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6" name="正方形/長方形 6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7" name="正方形/長方形 6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8" name="正方形/長方形 6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9" name="正方形/長方形 6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0" name="正方形/長方形 6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1" name="正方形/長方形 6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2" name="テキスト ボックス 6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3" name="直線コネクタ 6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94" name="直線コネクタ 69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95" name="テキスト ボックス 69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96" name="直線コネクタ 69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97" name="テキスト ボックス 69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98" name="直線コネクタ 69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99" name="テキスト ボックス 69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0" name="直線コネクタ 69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1" name="テキスト ボックス 70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2" name="直線コネクタ 7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3" name="テキスト ボックス 7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705" name="直線コネクタ 704"/>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706"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707" name="直線コネクタ 706"/>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708" name="【公民館】&#10;一人当たり面積最大値テキスト"/>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709" name="直線コネクタ 708"/>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135501</xdr:rowOff>
    </xdr:from>
    <xdr:ext cx="469744" cy="259045"/>
    <xdr:sp macro="" textlink="">
      <xdr:nvSpPr>
        <xdr:cNvPr id="710" name="【公民館】&#10;一人当たり面積平均値テキスト"/>
        <xdr:cNvSpPr txBox="1"/>
      </xdr:nvSpPr>
      <xdr:spPr>
        <a:xfrm>
          <a:off x="22199600" y="18309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711" name="フローチャート: 判断 710"/>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712" name="フローチャート: 判断 711"/>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713" name="フローチャート: 判断 712"/>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714" name="フローチャート: 判断 713"/>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715" name="フローチャート: 判断 714"/>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6" name="テキスト ボックス 7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7" name="テキスト ボックス 7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8" name="テキスト ボックス 7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9" name="テキスト ボックス 7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0" name="テキスト ボックス 7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4826</xdr:rowOff>
    </xdr:from>
    <xdr:to>
      <xdr:col>107</xdr:col>
      <xdr:colOff>101600</xdr:colOff>
      <xdr:row>107</xdr:row>
      <xdr:rowOff>106426</xdr:rowOff>
    </xdr:to>
    <xdr:sp macro="" textlink="">
      <xdr:nvSpPr>
        <xdr:cNvPr id="721" name="楕円 720"/>
        <xdr:cNvSpPr/>
      </xdr:nvSpPr>
      <xdr:spPr>
        <a:xfrm>
          <a:off x="20383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10770</xdr:rowOff>
    </xdr:from>
    <xdr:to>
      <xdr:col>102</xdr:col>
      <xdr:colOff>165100</xdr:colOff>
      <xdr:row>107</xdr:row>
      <xdr:rowOff>112370</xdr:rowOff>
    </xdr:to>
    <xdr:sp macro="" textlink="">
      <xdr:nvSpPr>
        <xdr:cNvPr id="722" name="楕円 721"/>
        <xdr:cNvSpPr/>
      </xdr:nvSpPr>
      <xdr:spPr>
        <a:xfrm>
          <a:off x="19494500" y="183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55626</xdr:rowOff>
    </xdr:from>
    <xdr:to>
      <xdr:col>107</xdr:col>
      <xdr:colOff>50800</xdr:colOff>
      <xdr:row>107</xdr:row>
      <xdr:rowOff>61570</xdr:rowOff>
    </xdr:to>
    <xdr:cxnSp macro="">
      <xdr:nvCxnSpPr>
        <xdr:cNvPr id="723" name="直線コネクタ 722"/>
        <xdr:cNvCxnSpPr/>
      </xdr:nvCxnSpPr>
      <xdr:spPr>
        <a:xfrm flipV="1">
          <a:off x="19545300" y="1840077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115637</xdr:rowOff>
    </xdr:from>
    <xdr:ext cx="469744" cy="259045"/>
    <xdr:sp macro="" textlink="">
      <xdr:nvSpPr>
        <xdr:cNvPr id="724" name="n_1aveValue【公民館】&#10;一人当たり面積"/>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114724</xdr:rowOff>
    </xdr:from>
    <xdr:ext cx="469744" cy="259045"/>
    <xdr:sp macro="" textlink="">
      <xdr:nvSpPr>
        <xdr:cNvPr id="725" name="n_2aveValue【公民館】&#10;一人当たり面積"/>
        <xdr:cNvSpPr txBox="1"/>
      </xdr:nvSpPr>
      <xdr:spPr>
        <a:xfrm>
          <a:off x="201994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97807</xdr:rowOff>
    </xdr:from>
    <xdr:ext cx="469744" cy="259045"/>
    <xdr:sp macro="" textlink="">
      <xdr:nvSpPr>
        <xdr:cNvPr id="726" name="n_3aveValue【公民館】&#10;一人当たり面積"/>
        <xdr:cNvSpPr txBox="1"/>
      </xdr:nvSpPr>
      <xdr:spPr>
        <a:xfrm>
          <a:off x="19310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149928</xdr:rowOff>
    </xdr:from>
    <xdr:ext cx="469744" cy="259045"/>
    <xdr:sp macro="" textlink="">
      <xdr:nvSpPr>
        <xdr:cNvPr id="727" name="n_4aveValue【公民館】&#10;一人当たり面積"/>
        <xdr:cNvSpPr txBox="1"/>
      </xdr:nvSpPr>
      <xdr:spPr>
        <a:xfrm>
          <a:off x="18421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97553</xdr:rowOff>
    </xdr:from>
    <xdr:ext cx="469744" cy="259045"/>
    <xdr:sp macro="" textlink="">
      <xdr:nvSpPr>
        <xdr:cNvPr id="728" name="n_2mainValue【公民館】&#10;一人当たり面積"/>
        <xdr:cNvSpPr txBox="1"/>
      </xdr:nvSpPr>
      <xdr:spPr>
        <a:xfrm>
          <a:off x="20199427" y="1844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103497</xdr:rowOff>
    </xdr:from>
    <xdr:ext cx="469744" cy="259045"/>
    <xdr:sp macro="" textlink="">
      <xdr:nvSpPr>
        <xdr:cNvPr id="729" name="n_3mainValue【公民館】&#10;一人当たり面積"/>
        <xdr:cNvSpPr txBox="1"/>
      </xdr:nvSpPr>
      <xdr:spPr>
        <a:xfrm>
          <a:off x="19310427" y="1844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0" name="正方形/長方形 7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1" name="正方形/長方形 7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2" name="テキスト ボックス 7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全国平均・三重県平均・類似団体内平均値と比較して、公営住宅・学校施設・児童館・公民館の有形固定資産減価償却率が平均を大きく上回る。そのほとんどが昭和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年代に建設し老朽化が進んでいるためであり、今後は修繕等コストの増加といった問題に対応する為、施設の統廃合なども見据えつつ適切な維持管理を行う。</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8,344
8,264
233.32
7,438,294
7,071,031
336,206
4,554,376
10,173,056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73" name="直線コネクタ 72"/>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76" name="【体育館・プール】&#10;有形固定資産減価償却率最大値テキスト"/>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77" name="直線コネクタ 76"/>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131462</xdr:rowOff>
    </xdr:from>
    <xdr:ext cx="405111" cy="259045"/>
    <xdr:sp macro="" textlink="">
      <xdr:nvSpPr>
        <xdr:cNvPr id="78" name="【体育館・プール】&#10;有形固定資産減価償却率平均値テキスト"/>
        <xdr:cNvSpPr txBox="1"/>
      </xdr:nvSpPr>
      <xdr:spPr>
        <a:xfrm>
          <a:off x="4673600" y="10418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79" name="フローチャート: 判断 78"/>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80" name="フローチャート: 判断 79"/>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81" name="フローチャート: 判断 80"/>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82" name="フローチャート: 判断 81"/>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83" name="フローチャート: 判断 82"/>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62</xdr:row>
      <xdr:rowOff>86360</xdr:rowOff>
    </xdr:from>
    <xdr:to>
      <xdr:col>15</xdr:col>
      <xdr:colOff>101600</xdr:colOff>
      <xdr:row>63</xdr:row>
      <xdr:rowOff>16510</xdr:rowOff>
    </xdr:to>
    <xdr:sp macro="" textlink="">
      <xdr:nvSpPr>
        <xdr:cNvPr id="89" name="楕円 88"/>
        <xdr:cNvSpPr/>
      </xdr:nvSpPr>
      <xdr:spPr>
        <a:xfrm>
          <a:off x="2857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78740</xdr:rowOff>
    </xdr:from>
    <xdr:to>
      <xdr:col>10</xdr:col>
      <xdr:colOff>165100</xdr:colOff>
      <xdr:row>63</xdr:row>
      <xdr:rowOff>8890</xdr:rowOff>
    </xdr:to>
    <xdr:sp macro="" textlink="">
      <xdr:nvSpPr>
        <xdr:cNvPr id="90" name="楕円 89"/>
        <xdr:cNvSpPr/>
      </xdr:nvSpPr>
      <xdr:spPr>
        <a:xfrm>
          <a:off x="1968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129540</xdr:rowOff>
    </xdr:from>
    <xdr:to>
      <xdr:col>15</xdr:col>
      <xdr:colOff>50800</xdr:colOff>
      <xdr:row>62</xdr:row>
      <xdr:rowOff>137160</xdr:rowOff>
    </xdr:to>
    <xdr:cxnSp macro="">
      <xdr:nvCxnSpPr>
        <xdr:cNvPr id="91" name="直線コネクタ 90"/>
        <xdr:cNvCxnSpPr/>
      </xdr:nvCxnSpPr>
      <xdr:spPr>
        <a:xfrm>
          <a:off x="2019300" y="10759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31132</xdr:rowOff>
    </xdr:from>
    <xdr:ext cx="405111" cy="259045"/>
    <xdr:sp macro="" textlink="">
      <xdr:nvSpPr>
        <xdr:cNvPr id="92" name="n_1aveValue【体育館・プール】&#10;有形固定資産減価償却率"/>
        <xdr:cNvSpPr txBox="1"/>
      </xdr:nvSpPr>
      <xdr:spPr>
        <a:xfrm>
          <a:off x="3582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652</xdr:rowOff>
    </xdr:from>
    <xdr:ext cx="405111" cy="259045"/>
    <xdr:sp macro="" textlink="">
      <xdr:nvSpPr>
        <xdr:cNvPr id="93" name="n_2aveValue【体育館・プール】&#10;有形固定資産減価償却率"/>
        <xdr:cNvSpPr txBox="1"/>
      </xdr:nvSpPr>
      <xdr:spPr>
        <a:xfrm>
          <a:off x="27057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94" name="n_3aveValue【体育館・プール】&#10;有形固定資産減価償却率"/>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36847</xdr:rowOff>
    </xdr:from>
    <xdr:ext cx="405111" cy="259045"/>
    <xdr:sp macro="" textlink="">
      <xdr:nvSpPr>
        <xdr:cNvPr id="95" name="n_4aveValue【体育館・プール】&#10;有形固定資産減価償却率"/>
        <xdr:cNvSpPr txBox="1"/>
      </xdr:nvSpPr>
      <xdr:spPr>
        <a:xfrm>
          <a:off x="9277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7637</xdr:rowOff>
    </xdr:from>
    <xdr:ext cx="405111" cy="259045"/>
    <xdr:sp macro="" textlink="">
      <xdr:nvSpPr>
        <xdr:cNvPr id="96" name="n_2mainValue【体育館・プール】&#10;有形固定資産減価償却率"/>
        <xdr:cNvSpPr txBox="1"/>
      </xdr:nvSpPr>
      <xdr:spPr>
        <a:xfrm>
          <a:off x="2705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17</xdr:rowOff>
    </xdr:from>
    <xdr:ext cx="405111" cy="259045"/>
    <xdr:sp macro="" textlink="">
      <xdr:nvSpPr>
        <xdr:cNvPr id="97" name="n_3mainValue【体育館・プール】&#10;有形固定資産減価償却率"/>
        <xdr:cNvSpPr txBox="1"/>
      </xdr:nvSpPr>
      <xdr:spPr>
        <a:xfrm>
          <a:off x="1816744"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8" name="直線コネクタ 10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9" name="テキスト ボックス 108"/>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2" name="直線コネクタ 11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3" name="テキスト ボックス 11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117" name="直線コネクタ 116"/>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118" name="【体育館・プール】&#10;一人当たり面積最小値テキスト"/>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119" name="直線コネクタ 118"/>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120" name="【体育館・プール】&#10;一人当たり面積最大値テキスト"/>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121" name="直線コネクタ 120"/>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163085</xdr:rowOff>
    </xdr:from>
    <xdr:ext cx="469744" cy="259045"/>
    <xdr:sp macro="" textlink="">
      <xdr:nvSpPr>
        <xdr:cNvPr id="122" name="【体育館・プール】&#10;一人当たり面積平均値テキスト"/>
        <xdr:cNvSpPr txBox="1"/>
      </xdr:nvSpPr>
      <xdr:spPr>
        <a:xfrm>
          <a:off x="10515600" y="10450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123" name="フローチャート: 判断 122"/>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124" name="フローチャート: 判断 123"/>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125" name="フローチャート: 判断 124"/>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126" name="フローチャート: 判断 125"/>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127" name="フローチャート: 判断 126"/>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28" name="テキスト ボックス 1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9" name="テキスト ボックス 1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0" name="テキスト ボックス 1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1" name="テキスト ボックス 1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2" name="テキスト ボックス 1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161227</xdr:rowOff>
    </xdr:from>
    <xdr:to>
      <xdr:col>46</xdr:col>
      <xdr:colOff>38100</xdr:colOff>
      <xdr:row>62</xdr:row>
      <xdr:rowOff>91377</xdr:rowOff>
    </xdr:to>
    <xdr:sp macro="" textlink="">
      <xdr:nvSpPr>
        <xdr:cNvPr id="133" name="楕円 132"/>
        <xdr:cNvSpPr/>
      </xdr:nvSpPr>
      <xdr:spPr>
        <a:xfrm>
          <a:off x="8699500" y="106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166942</xdr:rowOff>
    </xdr:from>
    <xdr:to>
      <xdr:col>41</xdr:col>
      <xdr:colOff>101600</xdr:colOff>
      <xdr:row>62</xdr:row>
      <xdr:rowOff>97092</xdr:rowOff>
    </xdr:to>
    <xdr:sp macro="" textlink="">
      <xdr:nvSpPr>
        <xdr:cNvPr id="134" name="楕円 133"/>
        <xdr:cNvSpPr/>
      </xdr:nvSpPr>
      <xdr:spPr>
        <a:xfrm>
          <a:off x="7810500" y="1062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40577</xdr:rowOff>
    </xdr:from>
    <xdr:to>
      <xdr:col>45</xdr:col>
      <xdr:colOff>177800</xdr:colOff>
      <xdr:row>62</xdr:row>
      <xdr:rowOff>46292</xdr:rowOff>
    </xdr:to>
    <xdr:cxnSp macro="">
      <xdr:nvCxnSpPr>
        <xdr:cNvPr id="135" name="直線コネクタ 134"/>
        <xdr:cNvCxnSpPr/>
      </xdr:nvCxnSpPr>
      <xdr:spPr>
        <a:xfrm flipV="1">
          <a:off x="7861300" y="10670477"/>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154767</xdr:rowOff>
    </xdr:from>
    <xdr:ext cx="469744" cy="259045"/>
    <xdr:sp macro="" textlink="">
      <xdr:nvSpPr>
        <xdr:cNvPr id="136" name="n_1aveValue【体育館・プール】&#10;一人当たり面積"/>
        <xdr:cNvSpPr txBox="1"/>
      </xdr:nvSpPr>
      <xdr:spPr>
        <a:xfrm>
          <a:off x="9391727" y="1027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162768</xdr:rowOff>
    </xdr:from>
    <xdr:ext cx="469744" cy="259045"/>
    <xdr:sp macro="" textlink="">
      <xdr:nvSpPr>
        <xdr:cNvPr id="137" name="n_2aveValue【体育館・プール】&#10;一人当たり面積"/>
        <xdr:cNvSpPr txBox="1"/>
      </xdr:nvSpPr>
      <xdr:spPr>
        <a:xfrm>
          <a:off x="85154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138" name="n_3aveValue【体育館・プール】&#10;一人当たり面積"/>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6176</xdr:rowOff>
    </xdr:from>
    <xdr:ext cx="469744" cy="259045"/>
    <xdr:sp macro="" textlink="">
      <xdr:nvSpPr>
        <xdr:cNvPr id="139" name="n_4aveValue【体育館・プール】&#10;一人当たり面積"/>
        <xdr:cNvSpPr txBox="1"/>
      </xdr:nvSpPr>
      <xdr:spPr>
        <a:xfrm>
          <a:off x="6737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82504</xdr:rowOff>
    </xdr:from>
    <xdr:ext cx="469744" cy="259045"/>
    <xdr:sp macro="" textlink="">
      <xdr:nvSpPr>
        <xdr:cNvPr id="140" name="n_2mainValue【体育館・プール】&#10;一人当たり面積"/>
        <xdr:cNvSpPr txBox="1"/>
      </xdr:nvSpPr>
      <xdr:spPr>
        <a:xfrm>
          <a:off x="8515427" y="1071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88219</xdr:rowOff>
    </xdr:from>
    <xdr:ext cx="469744" cy="259045"/>
    <xdr:sp macro="" textlink="">
      <xdr:nvSpPr>
        <xdr:cNvPr id="141" name="n_3mainValue【体育館・プール】&#10;一人当たり面積"/>
        <xdr:cNvSpPr txBox="1"/>
      </xdr:nvSpPr>
      <xdr:spPr>
        <a:xfrm>
          <a:off x="7626427" y="1071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2" name="正方形/長方形 1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3" name="正方形/長方形 1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4" name="正方形/長方形 1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5" name="正方形/長方形 1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6" name="正方形/長方形 1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7" name="正方形/長方形 1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8" name="正方形/長方形 1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9" name="正方形/長方形 14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0" name="正方形/長方形 1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1" name="正方形/長方形 1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2" name="正方形/長方形 1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3" name="正方形/長方形 1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4" name="正方形/長方形 1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5" name="正方形/長方形 1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6" name="正方形/長方形 1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7" name="正方形/長方形 15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8" name="正方形/長方形 1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9" name="正方形/長方形 1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0" name="正方形/長方形 1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1" name="正方形/長方形 1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2" name="正方形/長方形 1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3" name="正方形/長方形 1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4" name="正方形/長方形 1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5" name="正方形/長方形 1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6" name="正方形/長方形 1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7" name="正方形/長方形 1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8" name="正方形/長方形 1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9" name="正方形/長方形 1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0" name="正方形/長方形 1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1" name="正方形/長方形 1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2" name="正方形/長方形 1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3" name="正方形/長方形 1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4" name="正方形/長方形 1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5" name="正方形/長方形 1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6" name="正方形/長方形 1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7" name="正方形/長方形 1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8" name="正方形/長方形 1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9" name="正方形/長方形 1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0" name="正方形/長方形 1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1" name="正方形/長方形 18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82" name="正方形/長方形 1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83" name="正方形/長方形 1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84" name="正方形/長方形 1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85" name="正方形/長方形 1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86" name="正方形/長方形 1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7" name="正方形/長方形 1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8" name="正方形/長方形 1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89" name="正方形/長方形 18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90" name="正方形/長方形 18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91" name="正方形/長方形 19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92" name="正方形/長方形 19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93" name="正方形/長方形 19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94" name="正方形/長方形 19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5" name="正方形/長方形 19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6" name="正方形/長方形 19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7" name="正方形/長方形 19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98" name="テキスト ボックス 19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99" name="直線コネクタ 19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00" name="テキスト ボックス 19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01" name="直線コネクタ 20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202" name="テキスト ボックス 20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03" name="直線コネクタ 20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04" name="テキスト ボックス 20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05" name="直線コネクタ 20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06" name="テキスト ボックス 20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07" name="直線コネクタ 20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08" name="テキスト ボックス 20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09" name="直線コネクタ 20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10" name="テキスト ボックス 20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11" name="直線コネクタ 21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212" name="テキスト ボックス 21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1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100965</xdr:rowOff>
    </xdr:to>
    <xdr:cxnSp macro="">
      <xdr:nvCxnSpPr>
        <xdr:cNvPr id="214" name="直線コネクタ 213"/>
        <xdr:cNvCxnSpPr/>
      </xdr:nvCxnSpPr>
      <xdr:spPr>
        <a:xfrm flipV="1">
          <a:off x="16318864" y="975360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104792</xdr:rowOff>
    </xdr:from>
    <xdr:ext cx="405111" cy="259045"/>
    <xdr:sp macro="" textlink="">
      <xdr:nvSpPr>
        <xdr:cNvPr id="215" name="【保健センター・保健所】&#10;有形固定資産減価償却率最小値テキスト"/>
        <xdr:cNvSpPr txBox="1"/>
      </xdr:nvSpPr>
      <xdr:spPr>
        <a:xfrm>
          <a:off x="16357600"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216" name="直線コネクタ 215"/>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217"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218" name="直線コネクタ 217"/>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112412</xdr:rowOff>
    </xdr:from>
    <xdr:ext cx="405111" cy="259045"/>
    <xdr:sp macro="" textlink="">
      <xdr:nvSpPr>
        <xdr:cNvPr id="219" name="【保健センター・保健所】&#10;有形固定資産減価償却率平均値テキスト"/>
        <xdr:cNvSpPr txBox="1"/>
      </xdr:nvSpPr>
      <xdr:spPr>
        <a:xfrm>
          <a:off x="16357600" y="1005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220" name="フローチャート: 判断 219"/>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59690</xdr:rowOff>
    </xdr:from>
    <xdr:to>
      <xdr:col>81</xdr:col>
      <xdr:colOff>101600</xdr:colOff>
      <xdr:row>58</xdr:row>
      <xdr:rowOff>161290</xdr:rowOff>
    </xdr:to>
    <xdr:sp macro="" textlink="">
      <xdr:nvSpPr>
        <xdr:cNvPr id="221" name="フローチャート: 判断 220"/>
        <xdr:cNvSpPr/>
      </xdr:nvSpPr>
      <xdr:spPr>
        <a:xfrm>
          <a:off x="15430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222" name="フローチャート: 判断 221"/>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38735</xdr:rowOff>
    </xdr:from>
    <xdr:to>
      <xdr:col>72</xdr:col>
      <xdr:colOff>38100</xdr:colOff>
      <xdr:row>58</xdr:row>
      <xdr:rowOff>140335</xdr:rowOff>
    </xdr:to>
    <xdr:sp macro="" textlink="">
      <xdr:nvSpPr>
        <xdr:cNvPr id="223" name="フローチャート: 判断 222"/>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224" name="フローチャート: 判断 223"/>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25" name="テキスト ボックス 22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26" name="テキスト ボックス 22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27" name="テキスト ボックス 22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28" name="テキスト ボックス 22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29" name="テキスト ボックス 22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15875</xdr:rowOff>
    </xdr:from>
    <xdr:to>
      <xdr:col>76</xdr:col>
      <xdr:colOff>165100</xdr:colOff>
      <xdr:row>57</xdr:row>
      <xdr:rowOff>117475</xdr:rowOff>
    </xdr:to>
    <xdr:sp macro="" textlink="">
      <xdr:nvSpPr>
        <xdr:cNvPr id="230" name="楕円 229"/>
        <xdr:cNvSpPr/>
      </xdr:nvSpPr>
      <xdr:spPr>
        <a:xfrm>
          <a:off x="14541500" y="97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162560</xdr:rowOff>
    </xdr:from>
    <xdr:to>
      <xdr:col>72</xdr:col>
      <xdr:colOff>38100</xdr:colOff>
      <xdr:row>57</xdr:row>
      <xdr:rowOff>92710</xdr:rowOff>
    </xdr:to>
    <xdr:sp macro="" textlink="">
      <xdr:nvSpPr>
        <xdr:cNvPr id="231" name="楕円 230"/>
        <xdr:cNvSpPr/>
      </xdr:nvSpPr>
      <xdr:spPr>
        <a:xfrm>
          <a:off x="13652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41910</xdr:rowOff>
    </xdr:from>
    <xdr:to>
      <xdr:col>76</xdr:col>
      <xdr:colOff>114300</xdr:colOff>
      <xdr:row>57</xdr:row>
      <xdr:rowOff>66675</xdr:rowOff>
    </xdr:to>
    <xdr:cxnSp macro="">
      <xdr:nvCxnSpPr>
        <xdr:cNvPr id="232" name="直線コネクタ 231"/>
        <xdr:cNvCxnSpPr/>
      </xdr:nvCxnSpPr>
      <xdr:spPr>
        <a:xfrm>
          <a:off x="13703300" y="98145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6367</xdr:rowOff>
    </xdr:from>
    <xdr:ext cx="405111" cy="259045"/>
    <xdr:sp macro="" textlink="">
      <xdr:nvSpPr>
        <xdr:cNvPr id="233" name="n_1aveValue【保健センター・保健所】&#10;有形固定資産減価償却率"/>
        <xdr:cNvSpPr txBox="1"/>
      </xdr:nvSpPr>
      <xdr:spPr>
        <a:xfrm>
          <a:off x="152660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106697</xdr:rowOff>
    </xdr:from>
    <xdr:ext cx="405111" cy="259045"/>
    <xdr:sp macro="" textlink="">
      <xdr:nvSpPr>
        <xdr:cNvPr id="234" name="n_2aveValue【保健センター・保健所】&#10;有形固定資産減価償却率"/>
        <xdr:cNvSpPr txBox="1"/>
      </xdr:nvSpPr>
      <xdr:spPr>
        <a:xfrm>
          <a:off x="14389744" y="1005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131462</xdr:rowOff>
    </xdr:from>
    <xdr:ext cx="405111" cy="259045"/>
    <xdr:sp macro="" textlink="">
      <xdr:nvSpPr>
        <xdr:cNvPr id="235" name="n_3aveValue【保健センター・保健所】&#10;有形固定資産減価償却率"/>
        <xdr:cNvSpPr txBox="1"/>
      </xdr:nvSpPr>
      <xdr:spPr>
        <a:xfrm>
          <a:off x="13500744"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130192</xdr:rowOff>
    </xdr:from>
    <xdr:ext cx="405111" cy="259045"/>
    <xdr:sp macro="" textlink="">
      <xdr:nvSpPr>
        <xdr:cNvPr id="236" name="n_4aveValue【保健センター・保健所】&#10;有形固定資産減価償却率"/>
        <xdr:cNvSpPr txBox="1"/>
      </xdr:nvSpPr>
      <xdr:spPr>
        <a:xfrm>
          <a:off x="12611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134002</xdr:rowOff>
    </xdr:from>
    <xdr:ext cx="405111" cy="259045"/>
    <xdr:sp macro="" textlink="">
      <xdr:nvSpPr>
        <xdr:cNvPr id="237" name="n_2mainValue【保健センター・保健所】&#10;有形固定資産減価償却率"/>
        <xdr:cNvSpPr txBox="1"/>
      </xdr:nvSpPr>
      <xdr:spPr>
        <a:xfrm>
          <a:off x="14389744" y="956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109237</xdr:rowOff>
    </xdr:from>
    <xdr:ext cx="405111" cy="259045"/>
    <xdr:sp macro="" textlink="">
      <xdr:nvSpPr>
        <xdr:cNvPr id="238" name="n_3mainValue【保健センター・保健所】&#10;有形固定資産減価償却率"/>
        <xdr:cNvSpPr txBox="1"/>
      </xdr:nvSpPr>
      <xdr:spPr>
        <a:xfrm>
          <a:off x="1350074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39" name="正方形/長方形 2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40" name="正方形/長方形 2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41" name="正方形/長方形 2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42" name="正方形/長方形 2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43" name="正方形/長方形 2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44" name="正方形/長方形 2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45" name="正方形/長方形 2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46" name="正方形/長方形 2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47" name="テキスト ボックス 2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48" name="直線コネクタ 2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49" name="直線コネクタ 2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50" name="テキスト ボックス 2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51" name="直線コネクタ 2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52" name="テキスト ボックス 2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53" name="直線コネクタ 2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54" name="テキスト ボックス 2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55" name="直線コネクタ 2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56" name="テキスト ボックス 2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57" name="直線コネクタ 2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58" name="テキスト ボックス 2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59" name="直線コネクタ 2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60" name="テキスト ボックス 2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6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16510</xdr:rowOff>
    </xdr:to>
    <xdr:cxnSp macro="">
      <xdr:nvCxnSpPr>
        <xdr:cNvPr id="262" name="直線コネクタ 261"/>
        <xdr:cNvCxnSpPr/>
      </xdr:nvCxnSpPr>
      <xdr:spPr>
        <a:xfrm flipV="1">
          <a:off x="22160864" y="9677400"/>
          <a:ext cx="0" cy="1311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263" name="【保健センター・保健所】&#10;一人当たり面積最小値テキスト"/>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264" name="直線コネクタ 263"/>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265"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266" name="直線コネクタ 265"/>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113047</xdr:rowOff>
    </xdr:from>
    <xdr:ext cx="469744" cy="259045"/>
    <xdr:sp macro="" textlink="">
      <xdr:nvSpPr>
        <xdr:cNvPr id="267" name="【保健センター・保健所】&#10;一人当たり面積平均値テキスト"/>
        <xdr:cNvSpPr txBox="1"/>
      </xdr:nvSpPr>
      <xdr:spPr>
        <a:xfrm>
          <a:off x="22199600" y="10742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268" name="フローチャート: 判断 267"/>
        <xdr:cNvSpPr/>
      </xdr:nvSpPr>
      <xdr:spPr>
        <a:xfrm>
          <a:off x="22110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139700</xdr:rowOff>
    </xdr:from>
    <xdr:to>
      <xdr:col>112</xdr:col>
      <xdr:colOff>38100</xdr:colOff>
      <xdr:row>63</xdr:row>
      <xdr:rowOff>69850</xdr:rowOff>
    </xdr:to>
    <xdr:sp macro="" textlink="">
      <xdr:nvSpPr>
        <xdr:cNvPr id="269" name="フローチャート: 判断 268"/>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137160</xdr:rowOff>
    </xdr:from>
    <xdr:to>
      <xdr:col>107</xdr:col>
      <xdr:colOff>101600</xdr:colOff>
      <xdr:row>63</xdr:row>
      <xdr:rowOff>67310</xdr:rowOff>
    </xdr:to>
    <xdr:sp macro="" textlink="">
      <xdr:nvSpPr>
        <xdr:cNvPr id="270" name="フローチャート: 判断 269"/>
        <xdr:cNvSpPr/>
      </xdr:nvSpPr>
      <xdr:spPr>
        <a:xfrm>
          <a:off x="20383500" y="107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5080</xdr:rowOff>
    </xdr:from>
    <xdr:to>
      <xdr:col>102</xdr:col>
      <xdr:colOff>165100</xdr:colOff>
      <xdr:row>63</xdr:row>
      <xdr:rowOff>106680</xdr:rowOff>
    </xdr:to>
    <xdr:sp macro="" textlink="">
      <xdr:nvSpPr>
        <xdr:cNvPr id="271" name="フローチャート: 判断 270"/>
        <xdr:cNvSpPr/>
      </xdr:nvSpPr>
      <xdr:spPr>
        <a:xfrm>
          <a:off x="19494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157480</xdr:rowOff>
    </xdr:from>
    <xdr:to>
      <xdr:col>98</xdr:col>
      <xdr:colOff>38100</xdr:colOff>
      <xdr:row>63</xdr:row>
      <xdr:rowOff>87630</xdr:rowOff>
    </xdr:to>
    <xdr:sp macro="" textlink="">
      <xdr:nvSpPr>
        <xdr:cNvPr id="272" name="フローチャート: 判断 271"/>
        <xdr:cNvSpPr/>
      </xdr:nvSpPr>
      <xdr:spPr>
        <a:xfrm>
          <a:off x="186055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73" name="テキスト ボックス 2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74" name="テキスト ボックス 2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75" name="テキスト ボックス 2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76" name="テキスト ボックス 2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77" name="テキスト ボックス 2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120650</xdr:rowOff>
    </xdr:from>
    <xdr:to>
      <xdr:col>107</xdr:col>
      <xdr:colOff>101600</xdr:colOff>
      <xdr:row>64</xdr:row>
      <xdr:rowOff>50800</xdr:rowOff>
    </xdr:to>
    <xdr:sp macro="" textlink="">
      <xdr:nvSpPr>
        <xdr:cNvPr id="278" name="楕円 277"/>
        <xdr:cNvSpPr/>
      </xdr:nvSpPr>
      <xdr:spPr>
        <a:xfrm>
          <a:off x="2038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123190</xdr:rowOff>
    </xdr:from>
    <xdr:to>
      <xdr:col>102</xdr:col>
      <xdr:colOff>165100</xdr:colOff>
      <xdr:row>64</xdr:row>
      <xdr:rowOff>53340</xdr:rowOff>
    </xdr:to>
    <xdr:sp macro="" textlink="">
      <xdr:nvSpPr>
        <xdr:cNvPr id="279" name="楕円 278"/>
        <xdr:cNvSpPr/>
      </xdr:nvSpPr>
      <xdr:spPr>
        <a:xfrm>
          <a:off x="19494500" y="109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0</xdr:rowOff>
    </xdr:from>
    <xdr:to>
      <xdr:col>107</xdr:col>
      <xdr:colOff>50800</xdr:colOff>
      <xdr:row>64</xdr:row>
      <xdr:rowOff>2540</xdr:rowOff>
    </xdr:to>
    <xdr:cxnSp macro="">
      <xdr:nvCxnSpPr>
        <xdr:cNvPr id="280" name="直線コネクタ 279"/>
        <xdr:cNvCxnSpPr/>
      </xdr:nvCxnSpPr>
      <xdr:spPr>
        <a:xfrm flipV="1">
          <a:off x="19545300" y="1097280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281" name="n_1aveValue【保健センター・保健所】&#10;一人当たり面積"/>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83837</xdr:rowOff>
    </xdr:from>
    <xdr:ext cx="469744" cy="259045"/>
    <xdr:sp macro="" textlink="">
      <xdr:nvSpPr>
        <xdr:cNvPr id="282" name="n_2aveValue【保健センター・保健所】&#10;一人当たり面積"/>
        <xdr:cNvSpPr txBox="1"/>
      </xdr:nvSpPr>
      <xdr:spPr>
        <a:xfrm>
          <a:off x="20199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123207</xdr:rowOff>
    </xdr:from>
    <xdr:ext cx="469744" cy="259045"/>
    <xdr:sp macro="" textlink="">
      <xdr:nvSpPr>
        <xdr:cNvPr id="283" name="n_3aveValue【保健センター・保健所】&#10;一人当たり面積"/>
        <xdr:cNvSpPr txBox="1"/>
      </xdr:nvSpPr>
      <xdr:spPr>
        <a:xfrm>
          <a:off x="19310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104157</xdr:rowOff>
    </xdr:from>
    <xdr:ext cx="469744" cy="259045"/>
    <xdr:sp macro="" textlink="">
      <xdr:nvSpPr>
        <xdr:cNvPr id="284" name="n_4aveValue【保健センター・保健所】&#10;一人当たり面積"/>
        <xdr:cNvSpPr txBox="1"/>
      </xdr:nvSpPr>
      <xdr:spPr>
        <a:xfrm>
          <a:off x="18421427"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285" name="n_2mainValue【保健センター・保健所】&#10;一人当たり面積"/>
        <xdr:cNvSpPr txBox="1"/>
      </xdr:nvSpPr>
      <xdr:spPr>
        <a:xfrm>
          <a:off x="2019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44467</xdr:rowOff>
    </xdr:from>
    <xdr:ext cx="469744" cy="259045"/>
    <xdr:sp macro="" textlink="">
      <xdr:nvSpPr>
        <xdr:cNvPr id="286" name="n_3mainValue【保健センター・保健所】&#10;一人当たり面積"/>
        <xdr:cNvSpPr txBox="1"/>
      </xdr:nvSpPr>
      <xdr:spPr>
        <a:xfrm>
          <a:off x="19310427" y="1101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87" name="正方形/長方形 2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88" name="正方形/長方形 2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89" name="正方形/長方形 2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90" name="正方形/長方形 2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1" name="正方形/長方形 2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2" name="正方形/長方形 2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3" name="正方形/長方形 2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4" name="正方形/長方形 29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95" name="正方形/長方形 2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96" name="正方形/長方形 2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97" name="正方形/長方形 2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98" name="正方形/長方形 2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99" name="正方形/長方形 2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00" name="正方形/長方形 2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01" name="正方形/長方形 3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02" name="正方形/長方形 30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03" name="正方形/長方形 3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04" name="正方形/長方形 3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05" name="正方形/長方形 3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06" name="正方形/長方形 3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07" name="正方形/長方形 3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08" name="正方形/長方形 3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09" name="正方形/長方形 3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10" name="正方形/長方形 3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11" name="テキスト ボックス 3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12" name="直線コネクタ 3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13" name="テキスト ボックス 31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14" name="直線コネクタ 31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15" name="テキスト ボックス 31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16" name="直線コネクタ 31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17" name="テキスト ボックス 31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18" name="直線コネクタ 31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19" name="テキスト ボックス 31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20" name="直線コネクタ 31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21" name="テキスト ボックス 32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22" name="直線コネクタ 32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23" name="テキスト ボックス 32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24" name="直線コネクタ 32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25" name="テキスト ボックス 32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26" name="直線コネクタ 3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2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328" name="直線コネクタ 327"/>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329"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330" name="直線コネクタ 329"/>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331"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32" name="直線コネクタ 33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333" name="【庁舎】&#10;有形固定資産減価償却率平均値テキスト"/>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334" name="フローチャート: 判断 333"/>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335" name="フローチャート: 判断 334"/>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336" name="フローチャート: 判断 335"/>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337" name="フローチャート: 判断 336"/>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338" name="フローチャート: 判断 337"/>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39" name="テキスト ボックス 3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40" name="テキスト ボックス 3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41" name="テキスト ボックス 3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42" name="テキスト ボックス 3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43" name="テキスト ボックス 3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116839</xdr:rowOff>
    </xdr:from>
    <xdr:to>
      <xdr:col>76</xdr:col>
      <xdr:colOff>165100</xdr:colOff>
      <xdr:row>104</xdr:row>
      <xdr:rowOff>46989</xdr:rowOff>
    </xdr:to>
    <xdr:sp macro="" textlink="">
      <xdr:nvSpPr>
        <xdr:cNvPr id="344" name="楕円 343"/>
        <xdr:cNvSpPr/>
      </xdr:nvSpPr>
      <xdr:spPr>
        <a:xfrm>
          <a:off x="14541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93980</xdr:rowOff>
    </xdr:from>
    <xdr:to>
      <xdr:col>72</xdr:col>
      <xdr:colOff>38100</xdr:colOff>
      <xdr:row>104</xdr:row>
      <xdr:rowOff>24130</xdr:rowOff>
    </xdr:to>
    <xdr:sp macro="" textlink="">
      <xdr:nvSpPr>
        <xdr:cNvPr id="345" name="楕円 344"/>
        <xdr:cNvSpPr/>
      </xdr:nvSpPr>
      <xdr:spPr>
        <a:xfrm>
          <a:off x="13652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144780</xdr:rowOff>
    </xdr:from>
    <xdr:to>
      <xdr:col>76</xdr:col>
      <xdr:colOff>114300</xdr:colOff>
      <xdr:row>103</xdr:row>
      <xdr:rowOff>167639</xdr:rowOff>
    </xdr:to>
    <xdr:cxnSp macro="">
      <xdr:nvCxnSpPr>
        <xdr:cNvPr id="346" name="直線コネクタ 345"/>
        <xdr:cNvCxnSpPr/>
      </xdr:nvCxnSpPr>
      <xdr:spPr>
        <a:xfrm>
          <a:off x="13703300" y="178041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53720</xdr:rowOff>
    </xdr:from>
    <xdr:ext cx="405111" cy="259045"/>
    <xdr:sp macro="" textlink="">
      <xdr:nvSpPr>
        <xdr:cNvPr id="347" name="n_1aveValue【庁舎】&#10;有形固定資産減価償却率"/>
        <xdr:cNvSpPr txBox="1"/>
      </xdr:nvSpPr>
      <xdr:spPr>
        <a:xfrm>
          <a:off x="152660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348" name="n_2aveValue【庁舎】&#10;有形固定資産減価償却率"/>
        <xdr:cNvSpPr txBox="1"/>
      </xdr:nvSpPr>
      <xdr:spPr>
        <a:xfrm>
          <a:off x="14389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136089</xdr:rowOff>
    </xdr:from>
    <xdr:ext cx="405111" cy="259045"/>
    <xdr:sp macro="" textlink="">
      <xdr:nvSpPr>
        <xdr:cNvPr id="349" name="n_3aveValue【庁舎】&#10;有形固定資産減価償却率"/>
        <xdr:cNvSpPr txBox="1"/>
      </xdr:nvSpPr>
      <xdr:spPr>
        <a:xfrm>
          <a:off x="13500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92908</xdr:rowOff>
    </xdr:from>
    <xdr:ext cx="405111" cy="259045"/>
    <xdr:sp macro="" textlink="">
      <xdr:nvSpPr>
        <xdr:cNvPr id="350" name="n_4aveValue【庁舎】&#10;有形固定資産減価償却率"/>
        <xdr:cNvSpPr txBox="1"/>
      </xdr:nvSpPr>
      <xdr:spPr>
        <a:xfrm>
          <a:off x="12611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63516</xdr:rowOff>
    </xdr:from>
    <xdr:ext cx="405111" cy="259045"/>
    <xdr:sp macro="" textlink="">
      <xdr:nvSpPr>
        <xdr:cNvPr id="351" name="n_2mainValue【庁舎】&#10;有形固定資産減価償却率"/>
        <xdr:cNvSpPr txBox="1"/>
      </xdr:nvSpPr>
      <xdr:spPr>
        <a:xfrm>
          <a:off x="14389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40657</xdr:rowOff>
    </xdr:from>
    <xdr:ext cx="405111" cy="259045"/>
    <xdr:sp macro="" textlink="">
      <xdr:nvSpPr>
        <xdr:cNvPr id="352" name="n_3mainValue【庁舎】&#10;有形固定資産減価償却率"/>
        <xdr:cNvSpPr txBox="1"/>
      </xdr:nvSpPr>
      <xdr:spPr>
        <a:xfrm>
          <a:off x="13500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53" name="正方形/長方形 3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54" name="正方形/長方形 3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55" name="正方形/長方形 3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56" name="正方形/長方形 3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57" name="正方形/長方形 3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58" name="正方形/長方形 3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59" name="正方形/長方形 3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60" name="正方形/長方形 3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61" name="テキスト ボックス 3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62" name="直線コネクタ 3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363" name="直線コネクタ 36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364" name="テキスト ボックス 36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365" name="直線コネクタ 36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366" name="テキスト ボックス 36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367" name="直線コネクタ 36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368" name="テキスト ボックス 36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369" name="直線コネクタ 36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370" name="テキスト ボックス 36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371" name="直線コネクタ 37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372" name="テキスト ボックス 37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373" name="直線コネクタ 37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374" name="テキスト ボックス 37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75" name="直線コネクタ 3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76" name="テキスト ボックス 3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7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378" name="直線コネクタ 377"/>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379" name="【庁舎】&#10;一人当たり面積最小値テキスト"/>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380" name="直線コネクタ 379"/>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381" name="【庁舎】&#10;一人当たり面積最大値テキスト"/>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382" name="直線コネクタ 381"/>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42471</xdr:rowOff>
    </xdr:from>
    <xdr:ext cx="469744" cy="259045"/>
    <xdr:sp macro="" textlink="">
      <xdr:nvSpPr>
        <xdr:cNvPr id="383" name="【庁舎】&#10;一人当たり面積平均値テキスト"/>
        <xdr:cNvSpPr txBox="1"/>
      </xdr:nvSpPr>
      <xdr:spPr>
        <a:xfrm>
          <a:off x="22199600" y="1804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384" name="フローチャート: 判断 383"/>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385" name="フローチャート: 判断 384"/>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386" name="フローチャート: 判断 385"/>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387" name="フローチャート: 判断 386"/>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388" name="フローチャート: 判断 387"/>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389" name="テキスト ボックス 3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90" name="テキスト ボックス 3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91" name="テキスト ボックス 3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92" name="テキスト ボックス 3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93" name="テキスト ボックス 3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41729</xdr:rowOff>
    </xdr:from>
    <xdr:to>
      <xdr:col>107</xdr:col>
      <xdr:colOff>101600</xdr:colOff>
      <xdr:row>104</xdr:row>
      <xdr:rowOff>143329</xdr:rowOff>
    </xdr:to>
    <xdr:sp macro="" textlink="">
      <xdr:nvSpPr>
        <xdr:cNvPr id="394" name="楕円 393"/>
        <xdr:cNvSpPr/>
      </xdr:nvSpPr>
      <xdr:spPr>
        <a:xfrm>
          <a:off x="203835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66766</xdr:rowOff>
    </xdr:from>
    <xdr:to>
      <xdr:col>102</xdr:col>
      <xdr:colOff>165100</xdr:colOff>
      <xdr:row>104</xdr:row>
      <xdr:rowOff>168366</xdr:rowOff>
    </xdr:to>
    <xdr:sp macro="" textlink="">
      <xdr:nvSpPr>
        <xdr:cNvPr id="395" name="楕円 394"/>
        <xdr:cNvSpPr/>
      </xdr:nvSpPr>
      <xdr:spPr>
        <a:xfrm>
          <a:off x="19494500" y="1789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92529</xdr:rowOff>
    </xdr:from>
    <xdr:to>
      <xdr:col>107</xdr:col>
      <xdr:colOff>50800</xdr:colOff>
      <xdr:row>104</xdr:row>
      <xdr:rowOff>117566</xdr:rowOff>
    </xdr:to>
    <xdr:cxnSp macro="">
      <xdr:nvCxnSpPr>
        <xdr:cNvPr id="396" name="直線コネクタ 395"/>
        <xdr:cNvCxnSpPr/>
      </xdr:nvCxnSpPr>
      <xdr:spPr>
        <a:xfrm flipV="1">
          <a:off x="19545300" y="17923329"/>
          <a:ext cx="8890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78213</xdr:rowOff>
    </xdr:from>
    <xdr:ext cx="469744" cy="259045"/>
    <xdr:sp macro="" textlink="">
      <xdr:nvSpPr>
        <xdr:cNvPr id="397" name="n_1aveValue【庁舎】&#10;一人当たり面積"/>
        <xdr:cNvSpPr txBox="1"/>
      </xdr:nvSpPr>
      <xdr:spPr>
        <a:xfrm>
          <a:off x="210757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398" name="n_2aveValue【庁舎】&#10;一人当たり面積"/>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6004</xdr:rowOff>
    </xdr:from>
    <xdr:ext cx="469744" cy="259045"/>
    <xdr:sp macro="" textlink="">
      <xdr:nvSpPr>
        <xdr:cNvPr id="399" name="n_3aveValue【庁舎】&#10;一人当たり面積"/>
        <xdr:cNvSpPr txBox="1"/>
      </xdr:nvSpPr>
      <xdr:spPr>
        <a:xfrm>
          <a:off x="19310427" y="1817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113047</xdr:rowOff>
    </xdr:from>
    <xdr:ext cx="469744" cy="259045"/>
    <xdr:sp macro="" textlink="">
      <xdr:nvSpPr>
        <xdr:cNvPr id="400" name="n_4aveValue【庁舎】&#10;一人当たり面積"/>
        <xdr:cNvSpPr txBox="1"/>
      </xdr:nvSpPr>
      <xdr:spPr>
        <a:xfrm>
          <a:off x="18421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159856</xdr:rowOff>
    </xdr:from>
    <xdr:ext cx="469744" cy="259045"/>
    <xdr:sp macro="" textlink="">
      <xdr:nvSpPr>
        <xdr:cNvPr id="401" name="n_2mainValue【庁舎】&#10;一人当たり面積"/>
        <xdr:cNvSpPr txBox="1"/>
      </xdr:nvSpPr>
      <xdr:spPr>
        <a:xfrm>
          <a:off x="20199427" y="1764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13443</xdr:rowOff>
    </xdr:from>
    <xdr:ext cx="469744" cy="259045"/>
    <xdr:sp macro="" textlink="">
      <xdr:nvSpPr>
        <xdr:cNvPr id="402" name="n_3mainValue【庁舎】&#10;一人当たり面積"/>
        <xdr:cNvSpPr txBox="1"/>
      </xdr:nvSpPr>
      <xdr:spPr>
        <a:xfrm>
          <a:off x="19310427" y="1767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03" name="正方形/長方形 4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04" name="正方形/長方形 4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05" name="テキスト ボックス 4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体育館・プールの有形固定資産減価償却率が全国平均・三重県平均・類似団体内平均値を上回った数値になっている。建設が昭和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年代初旬であるため、老朽化が進み、維持管理等のコスト増が懸念される。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保健センターは平成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年に建設したため、平均値を下回っている。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今後も公共施設総合管理計画等に基づき、適切に各施設の維持管理に努めていく。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8,344
8,264
233.32
7,438,294
7,071,031
336,206
4,554,376
10,173,056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地方都市からも離れた第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次産業を中心とした中山間地域で、農林水産業の衰退から近年の過疎化・高齢化・少子化の顕著な進行により財政力が</a:t>
          </a:r>
          <a:r>
            <a:rPr kumimoji="1" lang="en-US" altLang="ja-JP" sz="1300">
              <a:latin typeface="ＭＳ Ｐゴシック" panose="020B0600070205080204" pitchFamily="50" charset="-128"/>
              <a:ea typeface="ＭＳ Ｐゴシック" panose="020B0600070205080204" pitchFamily="50" charset="-128"/>
            </a:rPr>
            <a:t>0.19</a:t>
          </a:r>
          <a:r>
            <a:rPr kumimoji="1" lang="ja-JP" altLang="en-US" sz="1300">
              <a:latin typeface="ＭＳ Ｐゴシック" panose="020B0600070205080204" pitchFamily="50" charset="-128"/>
              <a:ea typeface="ＭＳ Ｐゴシック" panose="020B0600070205080204" pitchFamily="50" charset="-128"/>
            </a:rPr>
            <a:t>と県下で最も低くなっている。今後は、限られた財源の中で行政改革の推進に努め、健全財政を維持していく。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70" name="直線コネクタ 69"/>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3" name="直線コネクタ 72"/>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6" name="直線コネクタ 75"/>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9" name="直線コネクタ 78"/>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9" name="楕円 88"/>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90"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1" name="楕円 90"/>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2" name="テキスト ボックス 91"/>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4" name="テキスト ボックス 93"/>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6" name="テキスト ボックス 95"/>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財政的に脆弱な中で、合併による財政の優遇措置も最終年度となる中で、基金の活用等により昨年より</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ポイント良好な値となったが、今後の一層の事務事業の効率化・削減等により経常収支比率の健全化を図っていく。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150622</xdr:rowOff>
    </xdr:from>
    <xdr:to>
      <xdr:col>23</xdr:col>
      <xdr:colOff>133350</xdr:colOff>
      <xdr:row>64</xdr:row>
      <xdr:rowOff>39370</xdr:rowOff>
    </xdr:to>
    <xdr:cxnSp macro="">
      <xdr:nvCxnSpPr>
        <xdr:cNvPr id="131" name="直線コネクタ 130"/>
        <xdr:cNvCxnSpPr/>
      </xdr:nvCxnSpPr>
      <xdr:spPr>
        <a:xfrm flipV="1">
          <a:off x="4114800" y="10780522"/>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93489</xdr:rowOff>
    </xdr:from>
    <xdr:ext cx="762000" cy="259045"/>
    <xdr:sp macro="" textlink="">
      <xdr:nvSpPr>
        <xdr:cNvPr id="132" name="財政構造の弾力性平均値テキスト"/>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64</xdr:row>
      <xdr:rowOff>39370</xdr:rowOff>
    </xdr:to>
    <xdr:cxnSp macro="">
      <xdr:nvCxnSpPr>
        <xdr:cNvPr id="134" name="直線コネクタ 133"/>
        <xdr:cNvCxnSpPr/>
      </xdr:nvCxnSpPr>
      <xdr:spPr>
        <a:xfrm>
          <a:off x="3225800" y="109156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36" name="テキスト ボックス 135"/>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63</xdr:row>
      <xdr:rowOff>128778</xdr:rowOff>
    </xdr:to>
    <xdr:cxnSp macro="">
      <xdr:nvCxnSpPr>
        <xdr:cNvPr id="137" name="直線コネクタ 136"/>
        <xdr:cNvCxnSpPr/>
      </xdr:nvCxnSpPr>
      <xdr:spPr>
        <a:xfrm flipV="1">
          <a:off x="2336800" y="1091565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39" name="テキスト ボックス 138"/>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121666</xdr:rowOff>
    </xdr:from>
    <xdr:to>
      <xdr:col>11</xdr:col>
      <xdr:colOff>31750</xdr:colOff>
      <xdr:row>63</xdr:row>
      <xdr:rowOff>128778</xdr:rowOff>
    </xdr:to>
    <xdr:cxnSp macro="">
      <xdr:nvCxnSpPr>
        <xdr:cNvPr id="140" name="直線コネクタ 139"/>
        <xdr:cNvCxnSpPr/>
      </xdr:nvCxnSpPr>
      <xdr:spPr>
        <a:xfrm>
          <a:off x="1447800" y="10751566"/>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98061</xdr:rowOff>
    </xdr:from>
    <xdr:ext cx="762000" cy="259045"/>
    <xdr:sp macro="" textlink="">
      <xdr:nvSpPr>
        <xdr:cNvPr id="142" name="テキスト ボックス 141"/>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144035</xdr:rowOff>
    </xdr:from>
    <xdr:ext cx="762000" cy="259045"/>
    <xdr:sp macro="" textlink="">
      <xdr:nvSpPr>
        <xdr:cNvPr id="144" name="テキスト ボックス 143"/>
        <xdr:cNvSpPr txBox="1"/>
      </xdr:nvSpPr>
      <xdr:spPr>
        <a:xfrm>
          <a:off x="1066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99822</xdr:rowOff>
    </xdr:from>
    <xdr:to>
      <xdr:col>23</xdr:col>
      <xdr:colOff>184150</xdr:colOff>
      <xdr:row>63</xdr:row>
      <xdr:rowOff>29972</xdr:rowOff>
    </xdr:to>
    <xdr:sp macro="" textlink="">
      <xdr:nvSpPr>
        <xdr:cNvPr id="150" name="楕円 149"/>
        <xdr:cNvSpPr/>
      </xdr:nvSpPr>
      <xdr:spPr>
        <a:xfrm>
          <a:off x="49022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116349</xdr:rowOff>
    </xdr:from>
    <xdr:ext cx="762000" cy="259045"/>
    <xdr:sp macro="" textlink="">
      <xdr:nvSpPr>
        <xdr:cNvPr id="151" name="財政構造の弾力性該当値テキスト"/>
        <xdr:cNvSpPr txBox="1"/>
      </xdr:nvSpPr>
      <xdr:spPr>
        <a:xfrm>
          <a:off x="5041900" y="1057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2" name="楕円 151"/>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53" name="テキスト ボックス 152"/>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4" name="楕円 153"/>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55" name="テキスト ボックス 154"/>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77978</xdr:rowOff>
    </xdr:from>
    <xdr:to>
      <xdr:col>11</xdr:col>
      <xdr:colOff>82550</xdr:colOff>
      <xdr:row>64</xdr:row>
      <xdr:rowOff>8128</xdr:rowOff>
    </xdr:to>
    <xdr:sp macro="" textlink="">
      <xdr:nvSpPr>
        <xdr:cNvPr id="156" name="楕円 155"/>
        <xdr:cNvSpPr/>
      </xdr:nvSpPr>
      <xdr:spPr>
        <a:xfrm>
          <a:off x="2286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164355</xdr:rowOff>
    </xdr:from>
    <xdr:ext cx="762000" cy="259045"/>
    <xdr:sp macro="" textlink="">
      <xdr:nvSpPr>
        <xdr:cNvPr id="157" name="テキスト ボックス 156"/>
        <xdr:cNvSpPr txBox="1"/>
      </xdr:nvSpPr>
      <xdr:spPr>
        <a:xfrm>
          <a:off x="1955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70866</xdr:rowOff>
    </xdr:from>
    <xdr:to>
      <xdr:col>7</xdr:col>
      <xdr:colOff>31750</xdr:colOff>
      <xdr:row>63</xdr:row>
      <xdr:rowOff>1016</xdr:rowOff>
    </xdr:to>
    <xdr:sp macro="" textlink="">
      <xdr:nvSpPr>
        <xdr:cNvPr id="158" name="楕円 157"/>
        <xdr:cNvSpPr/>
      </xdr:nvSpPr>
      <xdr:spPr>
        <a:xfrm>
          <a:off x="1397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157243</xdr:rowOff>
    </xdr:from>
    <xdr:ext cx="762000" cy="259045"/>
    <xdr:sp macro="" textlink="">
      <xdr:nvSpPr>
        <xdr:cNvPr id="159" name="テキスト ボックス 158"/>
        <xdr:cNvSpPr txBox="1"/>
      </xdr:nvSpPr>
      <xdr:spPr>
        <a:xfrm>
          <a:off x="1066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前年度に引き続き僅かではあるが類似団体の平均を下回る結果となっている。今後も職員数の適正化と共に事務事業の見直し等の取り組みに積極的に努める。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8851</xdr:rowOff>
    </xdr:from>
    <xdr:to>
      <xdr:col>23</xdr:col>
      <xdr:colOff>133350</xdr:colOff>
      <xdr:row>83</xdr:row>
      <xdr:rowOff>11666</xdr:rowOff>
    </xdr:to>
    <xdr:cxnSp macro="">
      <xdr:nvCxnSpPr>
        <xdr:cNvPr id="194" name="直線コネクタ 193"/>
        <xdr:cNvCxnSpPr/>
      </xdr:nvCxnSpPr>
      <xdr:spPr>
        <a:xfrm flipV="1">
          <a:off x="4114800" y="14239201"/>
          <a:ext cx="838200" cy="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149363</xdr:rowOff>
    </xdr:from>
    <xdr:to>
      <xdr:col>19</xdr:col>
      <xdr:colOff>133350</xdr:colOff>
      <xdr:row>83</xdr:row>
      <xdr:rowOff>11666</xdr:rowOff>
    </xdr:to>
    <xdr:cxnSp macro="">
      <xdr:nvCxnSpPr>
        <xdr:cNvPr id="197" name="直線コネクタ 196"/>
        <xdr:cNvCxnSpPr/>
      </xdr:nvCxnSpPr>
      <xdr:spPr>
        <a:xfrm>
          <a:off x="3225800" y="14208263"/>
          <a:ext cx="889000" cy="3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105280</xdr:rowOff>
    </xdr:from>
    <xdr:ext cx="736600" cy="259045"/>
    <xdr:sp macro="" textlink="">
      <xdr:nvSpPr>
        <xdr:cNvPr id="199" name="テキスト ボックス 198"/>
        <xdr:cNvSpPr txBox="1"/>
      </xdr:nvSpPr>
      <xdr:spPr>
        <a:xfrm>
          <a:off x="3733800" y="1433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149363</xdr:rowOff>
    </xdr:from>
    <xdr:to>
      <xdr:col>15</xdr:col>
      <xdr:colOff>82550</xdr:colOff>
      <xdr:row>82</xdr:row>
      <xdr:rowOff>164902</xdr:rowOff>
    </xdr:to>
    <xdr:cxnSp macro="">
      <xdr:nvCxnSpPr>
        <xdr:cNvPr id="200" name="直線コネクタ 199"/>
        <xdr:cNvCxnSpPr/>
      </xdr:nvCxnSpPr>
      <xdr:spPr>
        <a:xfrm flipV="1">
          <a:off x="2336800" y="14208263"/>
          <a:ext cx="889000" cy="1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154924</xdr:rowOff>
    </xdr:from>
    <xdr:to>
      <xdr:col>11</xdr:col>
      <xdr:colOff>31750</xdr:colOff>
      <xdr:row>82</xdr:row>
      <xdr:rowOff>164902</xdr:rowOff>
    </xdr:to>
    <xdr:cxnSp macro="">
      <xdr:nvCxnSpPr>
        <xdr:cNvPr id="203" name="直線コネクタ 202"/>
        <xdr:cNvCxnSpPr/>
      </xdr:nvCxnSpPr>
      <xdr:spPr>
        <a:xfrm>
          <a:off x="1447800" y="14213824"/>
          <a:ext cx="889000" cy="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79171</xdr:rowOff>
    </xdr:from>
    <xdr:ext cx="762000" cy="259045"/>
    <xdr:sp macro="" textlink="">
      <xdr:nvSpPr>
        <xdr:cNvPr id="207" name="テキスト ボックス 206"/>
        <xdr:cNvSpPr txBox="1"/>
      </xdr:nvSpPr>
      <xdr:spPr>
        <a:xfrm>
          <a:off x="1066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129501</xdr:rowOff>
    </xdr:from>
    <xdr:to>
      <xdr:col>23</xdr:col>
      <xdr:colOff>184150</xdr:colOff>
      <xdr:row>83</xdr:row>
      <xdr:rowOff>59651</xdr:rowOff>
    </xdr:to>
    <xdr:sp macro="" textlink="">
      <xdr:nvSpPr>
        <xdr:cNvPr id="213" name="楕円 212"/>
        <xdr:cNvSpPr/>
      </xdr:nvSpPr>
      <xdr:spPr>
        <a:xfrm>
          <a:off x="4902200" y="1418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146028</xdr:rowOff>
    </xdr:from>
    <xdr:ext cx="762000" cy="259045"/>
    <xdr:sp macro="" textlink="">
      <xdr:nvSpPr>
        <xdr:cNvPr id="214" name="人件費・物件費等の状況該当値テキスト"/>
        <xdr:cNvSpPr txBox="1"/>
      </xdr:nvSpPr>
      <xdr:spPr>
        <a:xfrm>
          <a:off x="5041900" y="1403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132316</xdr:rowOff>
    </xdr:from>
    <xdr:to>
      <xdr:col>19</xdr:col>
      <xdr:colOff>184150</xdr:colOff>
      <xdr:row>83</xdr:row>
      <xdr:rowOff>62466</xdr:rowOff>
    </xdr:to>
    <xdr:sp macro="" textlink="">
      <xdr:nvSpPr>
        <xdr:cNvPr id="215" name="楕円 214"/>
        <xdr:cNvSpPr/>
      </xdr:nvSpPr>
      <xdr:spPr>
        <a:xfrm>
          <a:off x="4064000" y="1419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72643</xdr:rowOff>
    </xdr:from>
    <xdr:ext cx="736600" cy="259045"/>
    <xdr:sp macro="" textlink="">
      <xdr:nvSpPr>
        <xdr:cNvPr id="216" name="テキスト ボックス 215"/>
        <xdr:cNvSpPr txBox="1"/>
      </xdr:nvSpPr>
      <xdr:spPr>
        <a:xfrm>
          <a:off x="3733800" y="1396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98563</xdr:rowOff>
    </xdr:from>
    <xdr:to>
      <xdr:col>15</xdr:col>
      <xdr:colOff>133350</xdr:colOff>
      <xdr:row>83</xdr:row>
      <xdr:rowOff>28713</xdr:rowOff>
    </xdr:to>
    <xdr:sp macro="" textlink="">
      <xdr:nvSpPr>
        <xdr:cNvPr id="217" name="楕円 216"/>
        <xdr:cNvSpPr/>
      </xdr:nvSpPr>
      <xdr:spPr>
        <a:xfrm>
          <a:off x="3175000" y="1415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38890</xdr:rowOff>
    </xdr:from>
    <xdr:ext cx="762000" cy="259045"/>
    <xdr:sp macro="" textlink="">
      <xdr:nvSpPr>
        <xdr:cNvPr id="218" name="テキスト ボックス 217"/>
        <xdr:cNvSpPr txBox="1"/>
      </xdr:nvSpPr>
      <xdr:spPr>
        <a:xfrm>
          <a:off x="2844800" y="1392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114102</xdr:rowOff>
    </xdr:from>
    <xdr:to>
      <xdr:col>11</xdr:col>
      <xdr:colOff>82550</xdr:colOff>
      <xdr:row>83</xdr:row>
      <xdr:rowOff>44252</xdr:rowOff>
    </xdr:to>
    <xdr:sp macro="" textlink="">
      <xdr:nvSpPr>
        <xdr:cNvPr id="219" name="楕円 218"/>
        <xdr:cNvSpPr/>
      </xdr:nvSpPr>
      <xdr:spPr>
        <a:xfrm>
          <a:off x="2286000" y="1417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54429</xdr:rowOff>
    </xdr:from>
    <xdr:ext cx="762000" cy="259045"/>
    <xdr:sp macro="" textlink="">
      <xdr:nvSpPr>
        <xdr:cNvPr id="220" name="テキスト ボックス 219"/>
        <xdr:cNvSpPr txBox="1"/>
      </xdr:nvSpPr>
      <xdr:spPr>
        <a:xfrm>
          <a:off x="1955800" y="1394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104124</xdr:rowOff>
    </xdr:from>
    <xdr:to>
      <xdr:col>7</xdr:col>
      <xdr:colOff>31750</xdr:colOff>
      <xdr:row>83</xdr:row>
      <xdr:rowOff>34274</xdr:rowOff>
    </xdr:to>
    <xdr:sp macro="" textlink="">
      <xdr:nvSpPr>
        <xdr:cNvPr id="221" name="楕円 220"/>
        <xdr:cNvSpPr/>
      </xdr:nvSpPr>
      <xdr:spPr>
        <a:xfrm>
          <a:off x="1397000" y="1416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44451</xdr:rowOff>
    </xdr:from>
    <xdr:ext cx="762000" cy="259045"/>
    <xdr:sp macro="" textlink="">
      <xdr:nvSpPr>
        <xdr:cNvPr id="222" name="テキスト ボックス 221"/>
        <xdr:cNvSpPr txBox="1"/>
      </xdr:nvSpPr>
      <xdr:spPr>
        <a:xfrm>
          <a:off x="1066800" y="1393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数値的には昨年より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ポイント上昇したが、国との比較ではかなり低いところで推移しており全国平均値との乖離も大きくなっているが、財政的にも厳しい中、近隣自治体との均衡も踏まえ、給与の適正化に努める。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18445</xdr:rowOff>
    </xdr:from>
    <xdr:to>
      <xdr:col>81</xdr:col>
      <xdr:colOff>44450</xdr:colOff>
      <xdr:row>83</xdr:row>
      <xdr:rowOff>144841</xdr:rowOff>
    </xdr:to>
    <xdr:cxnSp macro="">
      <xdr:nvCxnSpPr>
        <xdr:cNvPr id="258" name="直線コネクタ 257"/>
        <xdr:cNvCxnSpPr/>
      </xdr:nvCxnSpPr>
      <xdr:spPr>
        <a:xfrm>
          <a:off x="16179800" y="14248795"/>
          <a:ext cx="8382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9" name="給与水準   （国との比較）平均値テキスト"/>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18445</xdr:rowOff>
    </xdr:from>
    <xdr:to>
      <xdr:col>77</xdr:col>
      <xdr:colOff>44450</xdr:colOff>
      <xdr:row>83</xdr:row>
      <xdr:rowOff>121859</xdr:rowOff>
    </xdr:to>
    <xdr:cxnSp macro="">
      <xdr:nvCxnSpPr>
        <xdr:cNvPr id="261" name="直線コネクタ 260"/>
        <xdr:cNvCxnSpPr/>
      </xdr:nvCxnSpPr>
      <xdr:spPr>
        <a:xfrm flipV="1">
          <a:off x="15290800" y="1424879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3" name="テキスト ボックス 262"/>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121859</xdr:rowOff>
    </xdr:from>
    <xdr:to>
      <xdr:col>72</xdr:col>
      <xdr:colOff>203200</xdr:colOff>
      <xdr:row>83</xdr:row>
      <xdr:rowOff>144841</xdr:rowOff>
    </xdr:to>
    <xdr:cxnSp macro="">
      <xdr:nvCxnSpPr>
        <xdr:cNvPr id="264" name="直線コネクタ 263"/>
        <xdr:cNvCxnSpPr/>
      </xdr:nvCxnSpPr>
      <xdr:spPr>
        <a:xfrm flipV="1">
          <a:off x="14401800" y="143522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66" name="テキスト ボックス 265"/>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144841</xdr:rowOff>
    </xdr:from>
    <xdr:to>
      <xdr:col>68</xdr:col>
      <xdr:colOff>152400</xdr:colOff>
      <xdr:row>83</xdr:row>
      <xdr:rowOff>144841</xdr:rowOff>
    </xdr:to>
    <xdr:cxnSp macro="">
      <xdr:nvCxnSpPr>
        <xdr:cNvPr id="267" name="直線コネクタ 266"/>
        <xdr:cNvCxnSpPr/>
      </xdr:nvCxnSpPr>
      <xdr:spPr>
        <a:xfrm>
          <a:off x="13512800" y="143751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69" name="テキスト ボックス 268"/>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1" name="テキスト ボックス 270"/>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94041</xdr:rowOff>
    </xdr:from>
    <xdr:to>
      <xdr:col>81</xdr:col>
      <xdr:colOff>95250</xdr:colOff>
      <xdr:row>84</xdr:row>
      <xdr:rowOff>24191</xdr:rowOff>
    </xdr:to>
    <xdr:sp macro="" textlink="">
      <xdr:nvSpPr>
        <xdr:cNvPr id="277" name="楕円 276"/>
        <xdr:cNvSpPr/>
      </xdr:nvSpPr>
      <xdr:spPr>
        <a:xfrm>
          <a:off x="169672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110568</xdr:rowOff>
    </xdr:from>
    <xdr:ext cx="762000" cy="259045"/>
    <xdr:sp macro="" textlink="">
      <xdr:nvSpPr>
        <xdr:cNvPr id="278" name="給与水準   （国との比較）該当値テキスト"/>
        <xdr:cNvSpPr txBox="1"/>
      </xdr:nvSpPr>
      <xdr:spPr>
        <a:xfrm>
          <a:off x="17106900" y="141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139095</xdr:rowOff>
    </xdr:from>
    <xdr:to>
      <xdr:col>77</xdr:col>
      <xdr:colOff>95250</xdr:colOff>
      <xdr:row>83</xdr:row>
      <xdr:rowOff>69245</xdr:rowOff>
    </xdr:to>
    <xdr:sp macro="" textlink="">
      <xdr:nvSpPr>
        <xdr:cNvPr id="279" name="楕円 278"/>
        <xdr:cNvSpPr/>
      </xdr:nvSpPr>
      <xdr:spPr>
        <a:xfrm>
          <a:off x="16129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79422</xdr:rowOff>
    </xdr:from>
    <xdr:ext cx="736600" cy="259045"/>
    <xdr:sp macro="" textlink="">
      <xdr:nvSpPr>
        <xdr:cNvPr id="280" name="テキスト ボックス 279"/>
        <xdr:cNvSpPr txBox="1"/>
      </xdr:nvSpPr>
      <xdr:spPr>
        <a:xfrm>
          <a:off x="15798800" y="1396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71059</xdr:rowOff>
    </xdr:from>
    <xdr:to>
      <xdr:col>73</xdr:col>
      <xdr:colOff>44450</xdr:colOff>
      <xdr:row>84</xdr:row>
      <xdr:rowOff>1209</xdr:rowOff>
    </xdr:to>
    <xdr:sp macro="" textlink="">
      <xdr:nvSpPr>
        <xdr:cNvPr id="281" name="楕円 280"/>
        <xdr:cNvSpPr/>
      </xdr:nvSpPr>
      <xdr:spPr>
        <a:xfrm>
          <a:off x="15240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11386</xdr:rowOff>
    </xdr:from>
    <xdr:ext cx="762000" cy="259045"/>
    <xdr:sp macro="" textlink="">
      <xdr:nvSpPr>
        <xdr:cNvPr id="282" name="テキスト ボックス 281"/>
        <xdr:cNvSpPr txBox="1"/>
      </xdr:nvSpPr>
      <xdr:spPr>
        <a:xfrm>
          <a:off x="14909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94041</xdr:rowOff>
    </xdr:from>
    <xdr:to>
      <xdr:col>68</xdr:col>
      <xdr:colOff>203200</xdr:colOff>
      <xdr:row>84</xdr:row>
      <xdr:rowOff>24191</xdr:rowOff>
    </xdr:to>
    <xdr:sp macro="" textlink="">
      <xdr:nvSpPr>
        <xdr:cNvPr id="283" name="楕円 282"/>
        <xdr:cNvSpPr/>
      </xdr:nvSpPr>
      <xdr:spPr>
        <a:xfrm>
          <a:off x="14351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34368</xdr:rowOff>
    </xdr:from>
    <xdr:ext cx="762000" cy="259045"/>
    <xdr:sp macro="" textlink="">
      <xdr:nvSpPr>
        <xdr:cNvPr id="284" name="テキスト ボックス 283"/>
        <xdr:cNvSpPr txBox="1"/>
      </xdr:nvSpPr>
      <xdr:spPr>
        <a:xfrm>
          <a:off x="14020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94041</xdr:rowOff>
    </xdr:from>
    <xdr:to>
      <xdr:col>64</xdr:col>
      <xdr:colOff>152400</xdr:colOff>
      <xdr:row>84</xdr:row>
      <xdr:rowOff>24191</xdr:rowOff>
    </xdr:to>
    <xdr:sp macro="" textlink="">
      <xdr:nvSpPr>
        <xdr:cNvPr id="285" name="楕円 284"/>
        <xdr:cNvSpPr/>
      </xdr:nvSpPr>
      <xdr:spPr>
        <a:xfrm>
          <a:off x="13462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34368</xdr:rowOff>
    </xdr:from>
    <xdr:ext cx="762000" cy="259045"/>
    <xdr:sp macro="" textlink="">
      <xdr:nvSpPr>
        <xdr:cNvPr id="286" name="テキスト ボックス 285"/>
        <xdr:cNvSpPr txBox="1"/>
      </xdr:nvSpPr>
      <xdr:spPr>
        <a:xfrm>
          <a:off x="13131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中山間部に集落が点在する行政効率の悪い地域性から、職員数が平均値を上回っている状況にある。合併後からは職員数の削減は年々行っているものの平均値なみの改善を図るには限界があるものと思われるが、今後とも事務事業の効率化や組織編制等により職員の削減に努め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26480</xdr:rowOff>
    </xdr:from>
    <xdr:to>
      <xdr:col>81</xdr:col>
      <xdr:colOff>44450</xdr:colOff>
      <xdr:row>61</xdr:row>
      <xdr:rowOff>40354</xdr:rowOff>
    </xdr:to>
    <xdr:cxnSp macro="">
      <xdr:nvCxnSpPr>
        <xdr:cNvPr id="317" name="直線コネクタ 316"/>
        <xdr:cNvCxnSpPr/>
      </xdr:nvCxnSpPr>
      <xdr:spPr>
        <a:xfrm flipV="1">
          <a:off x="16179800" y="10484930"/>
          <a:ext cx="838200" cy="1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64723</xdr:rowOff>
    </xdr:from>
    <xdr:ext cx="762000" cy="259045"/>
    <xdr:sp macro="" textlink="">
      <xdr:nvSpPr>
        <xdr:cNvPr id="318" name="定員管理の状況平均値テキスト"/>
        <xdr:cNvSpPr txBox="1"/>
      </xdr:nvSpPr>
      <xdr:spPr>
        <a:xfrm>
          <a:off x="17106900" y="10180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30702</xdr:rowOff>
    </xdr:from>
    <xdr:to>
      <xdr:col>77</xdr:col>
      <xdr:colOff>44450</xdr:colOff>
      <xdr:row>61</xdr:row>
      <xdr:rowOff>40354</xdr:rowOff>
    </xdr:to>
    <xdr:cxnSp macro="">
      <xdr:nvCxnSpPr>
        <xdr:cNvPr id="320" name="直線コネクタ 319"/>
        <xdr:cNvCxnSpPr/>
      </xdr:nvCxnSpPr>
      <xdr:spPr>
        <a:xfrm>
          <a:off x="15290800" y="104891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22" name="テキスト ボックス 321"/>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30702</xdr:rowOff>
    </xdr:from>
    <xdr:to>
      <xdr:col>72</xdr:col>
      <xdr:colOff>203200</xdr:colOff>
      <xdr:row>61</xdr:row>
      <xdr:rowOff>89218</xdr:rowOff>
    </xdr:to>
    <xdr:cxnSp macro="">
      <xdr:nvCxnSpPr>
        <xdr:cNvPr id="323" name="直線コネクタ 322"/>
        <xdr:cNvCxnSpPr/>
      </xdr:nvCxnSpPr>
      <xdr:spPr>
        <a:xfrm flipV="1">
          <a:off x="14401800" y="10489152"/>
          <a:ext cx="889000" cy="5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112317</xdr:rowOff>
    </xdr:from>
    <xdr:ext cx="762000" cy="259045"/>
    <xdr:sp macro="" textlink="">
      <xdr:nvSpPr>
        <xdr:cNvPr id="325" name="テキスト ボックス 324"/>
        <xdr:cNvSpPr txBox="1"/>
      </xdr:nvSpPr>
      <xdr:spPr>
        <a:xfrm>
          <a:off x="14909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89218</xdr:rowOff>
    </xdr:from>
    <xdr:to>
      <xdr:col>68</xdr:col>
      <xdr:colOff>152400</xdr:colOff>
      <xdr:row>61</xdr:row>
      <xdr:rowOff>118173</xdr:rowOff>
    </xdr:to>
    <xdr:cxnSp macro="">
      <xdr:nvCxnSpPr>
        <xdr:cNvPr id="326" name="直線コネクタ 325"/>
        <xdr:cNvCxnSpPr/>
      </xdr:nvCxnSpPr>
      <xdr:spPr>
        <a:xfrm flipV="1">
          <a:off x="13512800" y="10547668"/>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123176</xdr:rowOff>
    </xdr:from>
    <xdr:ext cx="762000" cy="259045"/>
    <xdr:sp macro="" textlink="">
      <xdr:nvSpPr>
        <xdr:cNvPr id="328" name="テキスト ボックス 327"/>
        <xdr:cNvSpPr txBox="1"/>
      </xdr:nvSpPr>
      <xdr:spPr>
        <a:xfrm>
          <a:off x="14020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86980</xdr:rowOff>
    </xdr:from>
    <xdr:ext cx="762000" cy="259045"/>
    <xdr:sp macro="" textlink="">
      <xdr:nvSpPr>
        <xdr:cNvPr id="330" name="テキスト ボックス 329"/>
        <xdr:cNvSpPr txBox="1"/>
      </xdr:nvSpPr>
      <xdr:spPr>
        <a:xfrm>
          <a:off x="13131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147130</xdr:rowOff>
    </xdr:from>
    <xdr:to>
      <xdr:col>81</xdr:col>
      <xdr:colOff>95250</xdr:colOff>
      <xdr:row>61</xdr:row>
      <xdr:rowOff>77280</xdr:rowOff>
    </xdr:to>
    <xdr:sp macro="" textlink="">
      <xdr:nvSpPr>
        <xdr:cNvPr id="336" name="楕円 335"/>
        <xdr:cNvSpPr/>
      </xdr:nvSpPr>
      <xdr:spPr>
        <a:xfrm>
          <a:off x="16967200" y="1043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119207</xdr:rowOff>
    </xdr:from>
    <xdr:ext cx="762000" cy="259045"/>
    <xdr:sp macro="" textlink="">
      <xdr:nvSpPr>
        <xdr:cNvPr id="337" name="定員管理の状況該当値テキスト"/>
        <xdr:cNvSpPr txBox="1"/>
      </xdr:nvSpPr>
      <xdr:spPr>
        <a:xfrm>
          <a:off x="17106900" y="1040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161004</xdr:rowOff>
    </xdr:from>
    <xdr:to>
      <xdr:col>77</xdr:col>
      <xdr:colOff>95250</xdr:colOff>
      <xdr:row>61</xdr:row>
      <xdr:rowOff>91154</xdr:rowOff>
    </xdr:to>
    <xdr:sp macro="" textlink="">
      <xdr:nvSpPr>
        <xdr:cNvPr id="338" name="楕円 337"/>
        <xdr:cNvSpPr/>
      </xdr:nvSpPr>
      <xdr:spPr>
        <a:xfrm>
          <a:off x="16129000" y="1044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75931</xdr:rowOff>
    </xdr:from>
    <xdr:ext cx="736600" cy="259045"/>
    <xdr:sp macro="" textlink="">
      <xdr:nvSpPr>
        <xdr:cNvPr id="339" name="テキスト ボックス 338"/>
        <xdr:cNvSpPr txBox="1"/>
      </xdr:nvSpPr>
      <xdr:spPr>
        <a:xfrm>
          <a:off x="15798800" y="1053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151352</xdr:rowOff>
    </xdr:from>
    <xdr:to>
      <xdr:col>73</xdr:col>
      <xdr:colOff>44450</xdr:colOff>
      <xdr:row>61</xdr:row>
      <xdr:rowOff>81502</xdr:rowOff>
    </xdr:to>
    <xdr:sp macro="" textlink="">
      <xdr:nvSpPr>
        <xdr:cNvPr id="340" name="楕円 339"/>
        <xdr:cNvSpPr/>
      </xdr:nvSpPr>
      <xdr:spPr>
        <a:xfrm>
          <a:off x="15240000" y="1043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66279</xdr:rowOff>
    </xdr:from>
    <xdr:ext cx="762000" cy="259045"/>
    <xdr:sp macro="" textlink="">
      <xdr:nvSpPr>
        <xdr:cNvPr id="341" name="テキスト ボックス 340"/>
        <xdr:cNvSpPr txBox="1"/>
      </xdr:nvSpPr>
      <xdr:spPr>
        <a:xfrm>
          <a:off x="14909800" y="1052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38418</xdr:rowOff>
    </xdr:from>
    <xdr:to>
      <xdr:col>68</xdr:col>
      <xdr:colOff>203200</xdr:colOff>
      <xdr:row>61</xdr:row>
      <xdr:rowOff>140018</xdr:rowOff>
    </xdr:to>
    <xdr:sp macro="" textlink="">
      <xdr:nvSpPr>
        <xdr:cNvPr id="342" name="楕円 341"/>
        <xdr:cNvSpPr/>
      </xdr:nvSpPr>
      <xdr:spPr>
        <a:xfrm>
          <a:off x="14351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124795</xdr:rowOff>
    </xdr:from>
    <xdr:ext cx="762000" cy="259045"/>
    <xdr:sp macro="" textlink="">
      <xdr:nvSpPr>
        <xdr:cNvPr id="343" name="テキスト ボックス 342"/>
        <xdr:cNvSpPr txBox="1"/>
      </xdr:nvSpPr>
      <xdr:spPr>
        <a:xfrm>
          <a:off x="14020800" y="1058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67373</xdr:rowOff>
    </xdr:from>
    <xdr:to>
      <xdr:col>64</xdr:col>
      <xdr:colOff>152400</xdr:colOff>
      <xdr:row>61</xdr:row>
      <xdr:rowOff>168973</xdr:rowOff>
    </xdr:to>
    <xdr:sp macro="" textlink="">
      <xdr:nvSpPr>
        <xdr:cNvPr id="344" name="楕円 343"/>
        <xdr:cNvSpPr/>
      </xdr:nvSpPr>
      <xdr:spPr>
        <a:xfrm>
          <a:off x="13462000" y="1052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153750</xdr:rowOff>
    </xdr:from>
    <xdr:ext cx="762000" cy="259045"/>
    <xdr:sp macro="" textlink="">
      <xdr:nvSpPr>
        <xdr:cNvPr id="345" name="テキスト ボックス 344"/>
        <xdr:cNvSpPr txBox="1"/>
      </xdr:nvSpPr>
      <xdr:spPr>
        <a:xfrm>
          <a:off x="13131800" y="10612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実質公債費比率は昨年より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ポイント低下し、全国平均等を下まわっているものの数値的には、健全な範囲に位置している。今後は重点事業の厳選等により地方債残高の抑制と、適正かつ健全な地方債管理の運営に努める必要がある。</a:t>
          </a: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92964</xdr:rowOff>
    </xdr:from>
    <xdr:to>
      <xdr:col>81</xdr:col>
      <xdr:colOff>44450</xdr:colOff>
      <xdr:row>42</xdr:row>
      <xdr:rowOff>141224</xdr:rowOff>
    </xdr:to>
    <xdr:cxnSp macro="">
      <xdr:nvCxnSpPr>
        <xdr:cNvPr id="377" name="直線コネクタ 376"/>
        <xdr:cNvCxnSpPr/>
      </xdr:nvCxnSpPr>
      <xdr:spPr>
        <a:xfrm>
          <a:off x="16179800" y="729386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54356</xdr:rowOff>
    </xdr:from>
    <xdr:to>
      <xdr:col>77</xdr:col>
      <xdr:colOff>44450</xdr:colOff>
      <xdr:row>42</xdr:row>
      <xdr:rowOff>92964</xdr:rowOff>
    </xdr:to>
    <xdr:cxnSp macro="">
      <xdr:nvCxnSpPr>
        <xdr:cNvPr id="380" name="直線コネクタ 379"/>
        <xdr:cNvCxnSpPr/>
      </xdr:nvCxnSpPr>
      <xdr:spPr>
        <a:xfrm>
          <a:off x="15290800" y="72552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54356</xdr:rowOff>
    </xdr:from>
    <xdr:to>
      <xdr:col>72</xdr:col>
      <xdr:colOff>203200</xdr:colOff>
      <xdr:row>42</xdr:row>
      <xdr:rowOff>73660</xdr:rowOff>
    </xdr:to>
    <xdr:cxnSp macro="">
      <xdr:nvCxnSpPr>
        <xdr:cNvPr id="383" name="直線コネクタ 382"/>
        <xdr:cNvCxnSpPr/>
      </xdr:nvCxnSpPr>
      <xdr:spPr>
        <a:xfrm flipV="1">
          <a:off x="14401800" y="72552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5" name="テキスト ボックス 384"/>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73660</xdr:rowOff>
    </xdr:to>
    <xdr:cxnSp macro="">
      <xdr:nvCxnSpPr>
        <xdr:cNvPr id="386" name="直線コネクタ 385"/>
        <xdr:cNvCxnSpPr/>
      </xdr:nvCxnSpPr>
      <xdr:spPr>
        <a:xfrm>
          <a:off x="13512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8" name="テキスト ボックス 387"/>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0" name="テキスト ボックス 389"/>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90424</xdr:rowOff>
    </xdr:from>
    <xdr:to>
      <xdr:col>81</xdr:col>
      <xdr:colOff>95250</xdr:colOff>
      <xdr:row>43</xdr:row>
      <xdr:rowOff>20574</xdr:rowOff>
    </xdr:to>
    <xdr:sp macro="" textlink="">
      <xdr:nvSpPr>
        <xdr:cNvPr id="396" name="楕円 395"/>
        <xdr:cNvSpPr/>
      </xdr:nvSpPr>
      <xdr:spPr>
        <a:xfrm>
          <a:off x="169672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62501</xdr:rowOff>
    </xdr:from>
    <xdr:ext cx="762000" cy="259045"/>
    <xdr:sp macro="" textlink="">
      <xdr:nvSpPr>
        <xdr:cNvPr id="397" name="公債費負担の状況該当値テキスト"/>
        <xdr:cNvSpPr txBox="1"/>
      </xdr:nvSpPr>
      <xdr:spPr>
        <a:xfrm>
          <a:off x="17106900" y="726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42164</xdr:rowOff>
    </xdr:from>
    <xdr:to>
      <xdr:col>77</xdr:col>
      <xdr:colOff>95250</xdr:colOff>
      <xdr:row>42</xdr:row>
      <xdr:rowOff>143764</xdr:rowOff>
    </xdr:to>
    <xdr:sp macro="" textlink="">
      <xdr:nvSpPr>
        <xdr:cNvPr id="398" name="楕円 397"/>
        <xdr:cNvSpPr/>
      </xdr:nvSpPr>
      <xdr:spPr>
        <a:xfrm>
          <a:off x="16129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128541</xdr:rowOff>
    </xdr:from>
    <xdr:ext cx="736600" cy="259045"/>
    <xdr:sp macro="" textlink="">
      <xdr:nvSpPr>
        <xdr:cNvPr id="399" name="テキスト ボックス 398"/>
        <xdr:cNvSpPr txBox="1"/>
      </xdr:nvSpPr>
      <xdr:spPr>
        <a:xfrm>
          <a:off x="15798800" y="732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3556</xdr:rowOff>
    </xdr:from>
    <xdr:to>
      <xdr:col>73</xdr:col>
      <xdr:colOff>44450</xdr:colOff>
      <xdr:row>42</xdr:row>
      <xdr:rowOff>105156</xdr:rowOff>
    </xdr:to>
    <xdr:sp macro="" textlink="">
      <xdr:nvSpPr>
        <xdr:cNvPr id="400" name="楕円 399"/>
        <xdr:cNvSpPr/>
      </xdr:nvSpPr>
      <xdr:spPr>
        <a:xfrm>
          <a:off x="15240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89933</xdr:rowOff>
    </xdr:from>
    <xdr:ext cx="762000" cy="259045"/>
    <xdr:sp macro="" textlink="">
      <xdr:nvSpPr>
        <xdr:cNvPr id="401" name="テキスト ボックス 400"/>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2" name="楕円 401"/>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3" name="テキスト ボックス 402"/>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404" name="楕円 403"/>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05" name="テキスト ボックス 404"/>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数値的には、昨年より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ポイント低下したが、ほぼ全国平均並みの値といえるものであるが、今後の基金残高の減少や水道事業への負担増などの懸案事項もあり、バランスの取れた行財政運営により将来的な健全化に配慮してく。</a:t>
          </a: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167704</xdr:rowOff>
    </xdr:from>
    <xdr:to>
      <xdr:col>81</xdr:col>
      <xdr:colOff>44450</xdr:colOff>
      <xdr:row>16</xdr:row>
      <xdr:rowOff>476</xdr:rowOff>
    </xdr:to>
    <xdr:cxnSp macro="">
      <xdr:nvCxnSpPr>
        <xdr:cNvPr id="435" name="直線コネクタ 434"/>
        <xdr:cNvCxnSpPr/>
      </xdr:nvCxnSpPr>
      <xdr:spPr>
        <a:xfrm>
          <a:off x="16179800" y="2739454"/>
          <a:ext cx="838200" cy="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167704</xdr:rowOff>
    </xdr:from>
    <xdr:to>
      <xdr:col>77</xdr:col>
      <xdr:colOff>44450</xdr:colOff>
      <xdr:row>16</xdr:row>
      <xdr:rowOff>35465</xdr:rowOff>
    </xdr:to>
    <xdr:cxnSp macro="">
      <xdr:nvCxnSpPr>
        <xdr:cNvPr id="438" name="直線コネクタ 437"/>
        <xdr:cNvCxnSpPr/>
      </xdr:nvCxnSpPr>
      <xdr:spPr>
        <a:xfrm flipV="1">
          <a:off x="15290800" y="2739454"/>
          <a:ext cx="889000" cy="3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35465</xdr:rowOff>
    </xdr:from>
    <xdr:to>
      <xdr:col>72</xdr:col>
      <xdr:colOff>203200</xdr:colOff>
      <xdr:row>16</xdr:row>
      <xdr:rowOff>49943</xdr:rowOff>
    </xdr:to>
    <xdr:cxnSp macro="">
      <xdr:nvCxnSpPr>
        <xdr:cNvPr id="441" name="直線コネクタ 440"/>
        <xdr:cNvCxnSpPr/>
      </xdr:nvCxnSpPr>
      <xdr:spPr>
        <a:xfrm flipV="1">
          <a:off x="14401800" y="277866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3" name="テキスト ボックス 442"/>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152019</xdr:rowOff>
    </xdr:from>
    <xdr:to>
      <xdr:col>68</xdr:col>
      <xdr:colOff>152400</xdr:colOff>
      <xdr:row>16</xdr:row>
      <xdr:rowOff>49943</xdr:rowOff>
    </xdr:to>
    <xdr:cxnSp macro="">
      <xdr:nvCxnSpPr>
        <xdr:cNvPr id="444" name="直線コネクタ 443"/>
        <xdr:cNvCxnSpPr/>
      </xdr:nvCxnSpPr>
      <xdr:spPr>
        <a:xfrm>
          <a:off x="13512800" y="2723769"/>
          <a:ext cx="889000" cy="6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5" name="フローチャート: 判断 444"/>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6" name="テキスト ボックス 445"/>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7" name="フローチャート: 判断 446"/>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8" name="テキスト ボックス 447"/>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54" name="楕円 453"/>
        <xdr:cNvSpPr/>
      </xdr:nvSpPr>
      <xdr:spPr>
        <a:xfrm>
          <a:off x="16967200" y="26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93203</xdr:rowOff>
    </xdr:from>
    <xdr:ext cx="762000" cy="259045"/>
    <xdr:sp macro="" textlink="">
      <xdr:nvSpPr>
        <xdr:cNvPr id="455" name="将来負担の状況該当値テキスト"/>
        <xdr:cNvSpPr txBox="1"/>
      </xdr:nvSpPr>
      <xdr:spPr>
        <a:xfrm>
          <a:off x="17106900" y="2664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116904</xdr:rowOff>
    </xdr:from>
    <xdr:to>
      <xdr:col>77</xdr:col>
      <xdr:colOff>95250</xdr:colOff>
      <xdr:row>16</xdr:row>
      <xdr:rowOff>47054</xdr:rowOff>
    </xdr:to>
    <xdr:sp macro="" textlink="">
      <xdr:nvSpPr>
        <xdr:cNvPr id="456" name="楕円 455"/>
        <xdr:cNvSpPr/>
      </xdr:nvSpPr>
      <xdr:spPr>
        <a:xfrm>
          <a:off x="16129000" y="268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31831</xdr:rowOff>
    </xdr:from>
    <xdr:ext cx="736600" cy="259045"/>
    <xdr:sp macro="" textlink="">
      <xdr:nvSpPr>
        <xdr:cNvPr id="457" name="テキスト ボックス 456"/>
        <xdr:cNvSpPr txBox="1"/>
      </xdr:nvSpPr>
      <xdr:spPr>
        <a:xfrm>
          <a:off x="15798800" y="2775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156115</xdr:rowOff>
    </xdr:from>
    <xdr:to>
      <xdr:col>73</xdr:col>
      <xdr:colOff>44450</xdr:colOff>
      <xdr:row>16</xdr:row>
      <xdr:rowOff>86265</xdr:rowOff>
    </xdr:to>
    <xdr:sp macro="" textlink="">
      <xdr:nvSpPr>
        <xdr:cNvPr id="458" name="楕円 457"/>
        <xdr:cNvSpPr/>
      </xdr:nvSpPr>
      <xdr:spPr>
        <a:xfrm>
          <a:off x="15240000" y="272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71042</xdr:rowOff>
    </xdr:from>
    <xdr:ext cx="762000" cy="259045"/>
    <xdr:sp macro="" textlink="">
      <xdr:nvSpPr>
        <xdr:cNvPr id="459" name="テキスト ボックス 458"/>
        <xdr:cNvSpPr txBox="1"/>
      </xdr:nvSpPr>
      <xdr:spPr>
        <a:xfrm>
          <a:off x="14909800" y="281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170593</xdr:rowOff>
    </xdr:from>
    <xdr:to>
      <xdr:col>68</xdr:col>
      <xdr:colOff>203200</xdr:colOff>
      <xdr:row>16</xdr:row>
      <xdr:rowOff>100743</xdr:rowOff>
    </xdr:to>
    <xdr:sp macro="" textlink="">
      <xdr:nvSpPr>
        <xdr:cNvPr id="460" name="楕円 459"/>
        <xdr:cNvSpPr/>
      </xdr:nvSpPr>
      <xdr:spPr>
        <a:xfrm>
          <a:off x="14351000" y="274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85520</xdr:rowOff>
    </xdr:from>
    <xdr:ext cx="762000" cy="259045"/>
    <xdr:sp macro="" textlink="">
      <xdr:nvSpPr>
        <xdr:cNvPr id="461" name="テキスト ボックス 460"/>
        <xdr:cNvSpPr txBox="1"/>
      </xdr:nvSpPr>
      <xdr:spPr>
        <a:xfrm>
          <a:off x="14020800" y="282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101219</xdr:rowOff>
    </xdr:from>
    <xdr:to>
      <xdr:col>64</xdr:col>
      <xdr:colOff>152400</xdr:colOff>
      <xdr:row>16</xdr:row>
      <xdr:rowOff>31369</xdr:rowOff>
    </xdr:to>
    <xdr:sp macro="" textlink="">
      <xdr:nvSpPr>
        <xdr:cNvPr id="462" name="楕円 461"/>
        <xdr:cNvSpPr/>
      </xdr:nvSpPr>
      <xdr:spPr>
        <a:xfrm>
          <a:off x="13462000" y="267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16146</xdr:rowOff>
    </xdr:from>
    <xdr:ext cx="762000" cy="259045"/>
    <xdr:sp macro="" textlink="">
      <xdr:nvSpPr>
        <xdr:cNvPr id="463" name="テキスト ボックス 462"/>
        <xdr:cNvSpPr txBox="1"/>
      </xdr:nvSpPr>
      <xdr:spPr>
        <a:xfrm>
          <a:off x="13131800" y="27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8,344
8,264
233.32
7,438,294
7,071,031
336,206
4,554,376
10,173,056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が平均より多いにもかかわらず、給与水準が平均より低いことから人件費の割合が平均より下回っており、職員数も徐々にではあるが削減していることから、類似団体との乖離も大きくなりつつある。今後は、定員管理を踏まえ給与水準の改善に努め、適正な人件費管理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36</xdr:row>
      <xdr:rowOff>5080</xdr:rowOff>
    </xdr:to>
    <xdr:cxnSp macro="">
      <xdr:nvCxnSpPr>
        <xdr:cNvPr id="66" name="直線コネクタ 65"/>
        <xdr:cNvCxnSpPr/>
      </xdr:nvCxnSpPr>
      <xdr:spPr>
        <a:xfrm flipV="1">
          <a:off x="3987800" y="60706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36</xdr:row>
      <xdr:rowOff>35560</xdr:rowOff>
    </xdr:to>
    <xdr:cxnSp macro="">
      <xdr:nvCxnSpPr>
        <xdr:cNvPr id="69" name="直線コネクタ 68"/>
        <xdr:cNvCxnSpPr/>
      </xdr:nvCxnSpPr>
      <xdr:spPr>
        <a:xfrm flipV="1">
          <a:off x="3098800" y="6177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104140</xdr:rowOff>
    </xdr:to>
    <xdr:cxnSp macro="">
      <xdr:nvCxnSpPr>
        <xdr:cNvPr id="72" name="直線コネクタ 71"/>
        <xdr:cNvCxnSpPr/>
      </xdr:nvCxnSpPr>
      <xdr:spPr>
        <a:xfrm flipV="1">
          <a:off x="2209800" y="6207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104140</xdr:rowOff>
    </xdr:to>
    <xdr:cxnSp macro="">
      <xdr:nvCxnSpPr>
        <xdr:cNvPr id="75" name="直線コネクタ 74"/>
        <xdr:cNvCxnSpPr/>
      </xdr:nvCxnSpPr>
      <xdr:spPr>
        <a:xfrm>
          <a:off x="1320800" y="6200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6" name="人件費該当値テキスト"/>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125730</xdr:rowOff>
    </xdr:from>
    <xdr:to>
      <xdr:col>20</xdr:col>
      <xdr:colOff>38100</xdr:colOff>
      <xdr:row>36</xdr:row>
      <xdr:rowOff>55880</xdr:rowOff>
    </xdr:to>
    <xdr:sp macro="" textlink="">
      <xdr:nvSpPr>
        <xdr:cNvPr id="87" name="楕円 86"/>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88" name="テキスト ボックス 87"/>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9" name="楕円 88"/>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90" name="テキスト ボックス 89"/>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2" name="テキスト ボックス 91"/>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94" name="テキスト ボックス 93"/>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物件費に係る値は、事務事業の改善や見直しにより平均よりかなり低い状況にあり、今後とも現状の水準の維持に努めていく。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46990</xdr:rowOff>
    </xdr:from>
    <xdr:to>
      <xdr:col>82</xdr:col>
      <xdr:colOff>107950</xdr:colOff>
      <xdr:row>13</xdr:row>
      <xdr:rowOff>58420</xdr:rowOff>
    </xdr:to>
    <xdr:cxnSp macro="">
      <xdr:nvCxnSpPr>
        <xdr:cNvPr id="123" name="直線コネクタ 122"/>
        <xdr:cNvCxnSpPr/>
      </xdr:nvCxnSpPr>
      <xdr:spPr>
        <a:xfrm>
          <a:off x="15671800" y="22758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42562</xdr:rowOff>
    </xdr:from>
    <xdr:ext cx="762000" cy="259045"/>
    <xdr:sp macro="" textlink="">
      <xdr:nvSpPr>
        <xdr:cNvPr id="124" name="物件費平均値テキスト"/>
        <xdr:cNvSpPr txBox="1"/>
      </xdr:nvSpPr>
      <xdr:spPr>
        <a:xfrm>
          <a:off x="16598900" y="261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46990</xdr:rowOff>
    </xdr:from>
    <xdr:to>
      <xdr:col>78</xdr:col>
      <xdr:colOff>69850</xdr:colOff>
      <xdr:row>13</xdr:row>
      <xdr:rowOff>52705</xdr:rowOff>
    </xdr:to>
    <xdr:cxnSp macro="">
      <xdr:nvCxnSpPr>
        <xdr:cNvPr id="126" name="直線コネクタ 125"/>
        <xdr:cNvCxnSpPr/>
      </xdr:nvCxnSpPr>
      <xdr:spPr>
        <a:xfrm flipV="1">
          <a:off x="14782800" y="22758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12700</xdr:rowOff>
    </xdr:from>
    <xdr:to>
      <xdr:col>73</xdr:col>
      <xdr:colOff>180975</xdr:colOff>
      <xdr:row>13</xdr:row>
      <xdr:rowOff>52705</xdr:rowOff>
    </xdr:to>
    <xdr:cxnSp macro="">
      <xdr:nvCxnSpPr>
        <xdr:cNvPr id="129" name="直線コネクタ 128"/>
        <xdr:cNvCxnSpPr/>
      </xdr:nvCxnSpPr>
      <xdr:spPr>
        <a:xfrm>
          <a:off x="13893800" y="22415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31" name="テキスト ボックス 130"/>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12700</xdr:rowOff>
    </xdr:from>
    <xdr:to>
      <xdr:col>69</xdr:col>
      <xdr:colOff>92075</xdr:colOff>
      <xdr:row>13</xdr:row>
      <xdr:rowOff>12700</xdr:rowOff>
    </xdr:to>
    <xdr:cxnSp macro="">
      <xdr:nvCxnSpPr>
        <xdr:cNvPr id="132" name="直線コネクタ 131"/>
        <xdr:cNvCxnSpPr/>
      </xdr:nvCxnSpPr>
      <xdr:spPr>
        <a:xfrm>
          <a:off x="13004800" y="2241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59707</xdr:rowOff>
    </xdr:from>
    <xdr:ext cx="762000" cy="259045"/>
    <xdr:sp macro="" textlink="">
      <xdr:nvSpPr>
        <xdr:cNvPr id="136" name="テキスト ボックス 135"/>
        <xdr:cNvSpPr txBox="1"/>
      </xdr:nvSpPr>
      <xdr:spPr>
        <a:xfrm>
          <a:off x="12623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7620</xdr:rowOff>
    </xdr:from>
    <xdr:to>
      <xdr:col>82</xdr:col>
      <xdr:colOff>158750</xdr:colOff>
      <xdr:row>13</xdr:row>
      <xdr:rowOff>109220</xdr:rowOff>
    </xdr:to>
    <xdr:sp macro="" textlink="">
      <xdr:nvSpPr>
        <xdr:cNvPr id="142" name="楕円 141"/>
        <xdr:cNvSpPr/>
      </xdr:nvSpPr>
      <xdr:spPr>
        <a:xfrm>
          <a:off x="16459200" y="223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87647</xdr:rowOff>
    </xdr:from>
    <xdr:ext cx="762000" cy="259045"/>
    <xdr:sp macro="" textlink="">
      <xdr:nvSpPr>
        <xdr:cNvPr id="143" name="物件費該当値テキスト"/>
        <xdr:cNvSpPr txBox="1"/>
      </xdr:nvSpPr>
      <xdr:spPr>
        <a:xfrm>
          <a:off x="16598900" y="214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167640</xdr:rowOff>
    </xdr:from>
    <xdr:to>
      <xdr:col>78</xdr:col>
      <xdr:colOff>120650</xdr:colOff>
      <xdr:row>13</xdr:row>
      <xdr:rowOff>97790</xdr:rowOff>
    </xdr:to>
    <xdr:sp macro="" textlink="">
      <xdr:nvSpPr>
        <xdr:cNvPr id="144" name="楕円 143"/>
        <xdr:cNvSpPr/>
      </xdr:nvSpPr>
      <xdr:spPr>
        <a:xfrm>
          <a:off x="15621000" y="222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107967</xdr:rowOff>
    </xdr:from>
    <xdr:ext cx="736600" cy="259045"/>
    <xdr:sp macro="" textlink="">
      <xdr:nvSpPr>
        <xdr:cNvPr id="145" name="テキスト ボックス 144"/>
        <xdr:cNvSpPr txBox="1"/>
      </xdr:nvSpPr>
      <xdr:spPr>
        <a:xfrm>
          <a:off x="15290800" y="199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1905</xdr:rowOff>
    </xdr:from>
    <xdr:to>
      <xdr:col>74</xdr:col>
      <xdr:colOff>31750</xdr:colOff>
      <xdr:row>13</xdr:row>
      <xdr:rowOff>103505</xdr:rowOff>
    </xdr:to>
    <xdr:sp macro="" textlink="">
      <xdr:nvSpPr>
        <xdr:cNvPr id="146" name="楕円 145"/>
        <xdr:cNvSpPr/>
      </xdr:nvSpPr>
      <xdr:spPr>
        <a:xfrm>
          <a:off x="14732000" y="223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113682</xdr:rowOff>
    </xdr:from>
    <xdr:ext cx="762000" cy="259045"/>
    <xdr:sp macro="" textlink="">
      <xdr:nvSpPr>
        <xdr:cNvPr id="147" name="テキスト ボックス 146"/>
        <xdr:cNvSpPr txBox="1"/>
      </xdr:nvSpPr>
      <xdr:spPr>
        <a:xfrm>
          <a:off x="14401800" y="199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133350</xdr:rowOff>
    </xdr:from>
    <xdr:to>
      <xdr:col>69</xdr:col>
      <xdr:colOff>142875</xdr:colOff>
      <xdr:row>13</xdr:row>
      <xdr:rowOff>63500</xdr:rowOff>
    </xdr:to>
    <xdr:sp macro="" textlink="">
      <xdr:nvSpPr>
        <xdr:cNvPr id="148" name="楕円 147"/>
        <xdr:cNvSpPr/>
      </xdr:nvSpPr>
      <xdr:spPr>
        <a:xfrm>
          <a:off x="13843000" y="219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73677</xdr:rowOff>
    </xdr:from>
    <xdr:ext cx="762000" cy="259045"/>
    <xdr:sp macro="" textlink="">
      <xdr:nvSpPr>
        <xdr:cNvPr id="149" name="テキスト ボックス 148"/>
        <xdr:cNvSpPr txBox="1"/>
      </xdr:nvSpPr>
      <xdr:spPr>
        <a:xfrm>
          <a:off x="13512800" y="195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133350</xdr:rowOff>
    </xdr:from>
    <xdr:to>
      <xdr:col>65</xdr:col>
      <xdr:colOff>53975</xdr:colOff>
      <xdr:row>13</xdr:row>
      <xdr:rowOff>63500</xdr:rowOff>
    </xdr:to>
    <xdr:sp macro="" textlink="">
      <xdr:nvSpPr>
        <xdr:cNvPr id="150" name="楕円 149"/>
        <xdr:cNvSpPr/>
      </xdr:nvSpPr>
      <xdr:spPr>
        <a:xfrm>
          <a:off x="12954000" y="219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73677</xdr:rowOff>
    </xdr:from>
    <xdr:ext cx="762000" cy="259045"/>
    <xdr:sp macro="" textlink="">
      <xdr:nvSpPr>
        <xdr:cNvPr id="151" name="テキスト ボックス 150"/>
        <xdr:cNvSpPr txBox="1"/>
      </xdr:nvSpPr>
      <xdr:spPr>
        <a:xfrm>
          <a:off x="12623800" y="195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高齢者や子どもなどが地域の中で生活できるよう様々な施策を実施している中で、数値的にはほぼ平均的な値となっている。今後も、地域のニーズを把握しながら適正な運用に努める。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146050</xdr:rowOff>
    </xdr:to>
    <xdr:cxnSp macro="">
      <xdr:nvCxnSpPr>
        <xdr:cNvPr id="184" name="直線コネクタ 183"/>
        <xdr:cNvCxnSpPr/>
      </xdr:nvCxnSpPr>
      <xdr:spPr>
        <a:xfrm>
          <a:off x="3987800" y="94805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69850</xdr:rowOff>
    </xdr:to>
    <xdr:cxnSp macro="">
      <xdr:nvCxnSpPr>
        <xdr:cNvPr id="187" name="直線コネクタ 186"/>
        <xdr:cNvCxnSpPr/>
      </xdr:nvCxnSpPr>
      <xdr:spPr>
        <a:xfrm flipV="1">
          <a:off x="3098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69850</xdr:rowOff>
    </xdr:to>
    <xdr:cxnSp macro="">
      <xdr:nvCxnSpPr>
        <xdr:cNvPr id="190" name="直線コネクタ 189"/>
        <xdr:cNvCxnSpPr/>
      </xdr:nvCxnSpPr>
      <xdr:spPr>
        <a:xfrm>
          <a:off x="2209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50800</xdr:rowOff>
    </xdr:to>
    <xdr:cxnSp macro="">
      <xdr:nvCxnSpPr>
        <xdr:cNvPr id="193" name="直線コネクタ 192"/>
        <xdr:cNvCxnSpPr/>
      </xdr:nvCxnSpPr>
      <xdr:spPr>
        <a:xfrm>
          <a:off x="1320800" y="9480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195" name="テキスト ボックス 194"/>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3" name="楕円 202"/>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04"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05" name="楕円 204"/>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06" name="テキスト ボックス 205"/>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7" name="楕円 206"/>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8" name="テキスト ボックス 207"/>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09" name="楕円 208"/>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111777</xdr:rowOff>
    </xdr:from>
    <xdr:ext cx="762000" cy="259045"/>
    <xdr:sp macro="" textlink="">
      <xdr:nvSpPr>
        <xdr:cNvPr id="210" name="テキスト ボックス 209"/>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11" name="楕円 210"/>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212" name="テキスト ボックス 211"/>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数値は、ほぼ横ばいで推移している状況でとなっている。しかし、国民健康保険や介護保険、後期高齢者医療業等の事業費が増加の傾向にある中で、特別会計への繰出金が増加しつつあり、今後の動向などに留意しながら適正な運用を図っ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85852</xdr:rowOff>
    </xdr:from>
    <xdr:to>
      <xdr:col>82</xdr:col>
      <xdr:colOff>107950</xdr:colOff>
      <xdr:row>56</xdr:row>
      <xdr:rowOff>104140</xdr:rowOff>
    </xdr:to>
    <xdr:cxnSp macro="">
      <xdr:nvCxnSpPr>
        <xdr:cNvPr id="242" name="直線コネクタ 241"/>
        <xdr:cNvCxnSpPr/>
      </xdr:nvCxnSpPr>
      <xdr:spPr>
        <a:xfrm>
          <a:off x="15671800" y="96870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43"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85852</xdr:rowOff>
    </xdr:from>
    <xdr:to>
      <xdr:col>78</xdr:col>
      <xdr:colOff>69850</xdr:colOff>
      <xdr:row>56</xdr:row>
      <xdr:rowOff>113284</xdr:rowOff>
    </xdr:to>
    <xdr:cxnSp macro="">
      <xdr:nvCxnSpPr>
        <xdr:cNvPr id="245" name="直線コネクタ 244"/>
        <xdr:cNvCxnSpPr/>
      </xdr:nvCxnSpPr>
      <xdr:spPr>
        <a:xfrm flipV="1">
          <a:off x="14782800" y="96870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7" name="テキスト ボックス 246"/>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113284</xdr:rowOff>
    </xdr:from>
    <xdr:to>
      <xdr:col>73</xdr:col>
      <xdr:colOff>180975</xdr:colOff>
      <xdr:row>57</xdr:row>
      <xdr:rowOff>51562</xdr:rowOff>
    </xdr:to>
    <xdr:cxnSp macro="">
      <xdr:nvCxnSpPr>
        <xdr:cNvPr id="248" name="直線コネクタ 247"/>
        <xdr:cNvCxnSpPr/>
      </xdr:nvCxnSpPr>
      <xdr:spPr>
        <a:xfrm flipV="1">
          <a:off x="13893800" y="971448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0" name="テキスト ボックス 249"/>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5842</xdr:rowOff>
    </xdr:from>
    <xdr:to>
      <xdr:col>69</xdr:col>
      <xdr:colOff>92075</xdr:colOff>
      <xdr:row>57</xdr:row>
      <xdr:rowOff>51562</xdr:rowOff>
    </xdr:to>
    <xdr:cxnSp macro="">
      <xdr:nvCxnSpPr>
        <xdr:cNvPr id="251" name="直線コネクタ 250"/>
        <xdr:cNvCxnSpPr/>
      </xdr:nvCxnSpPr>
      <xdr:spPr>
        <a:xfrm>
          <a:off x="13004800" y="97784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5" name="テキスト ボックス 254"/>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1" name="楕円 260"/>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62"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35052</xdr:rowOff>
    </xdr:from>
    <xdr:to>
      <xdr:col>78</xdr:col>
      <xdr:colOff>120650</xdr:colOff>
      <xdr:row>56</xdr:row>
      <xdr:rowOff>136652</xdr:rowOff>
    </xdr:to>
    <xdr:sp macro="" textlink="">
      <xdr:nvSpPr>
        <xdr:cNvPr id="263" name="楕円 262"/>
        <xdr:cNvSpPr/>
      </xdr:nvSpPr>
      <xdr:spPr>
        <a:xfrm>
          <a:off x="15621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146829</xdr:rowOff>
    </xdr:from>
    <xdr:ext cx="736600" cy="259045"/>
    <xdr:sp macro="" textlink="">
      <xdr:nvSpPr>
        <xdr:cNvPr id="264" name="テキスト ボックス 263"/>
        <xdr:cNvSpPr txBox="1"/>
      </xdr:nvSpPr>
      <xdr:spPr>
        <a:xfrm>
          <a:off x="15290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62484</xdr:rowOff>
    </xdr:from>
    <xdr:to>
      <xdr:col>74</xdr:col>
      <xdr:colOff>31750</xdr:colOff>
      <xdr:row>56</xdr:row>
      <xdr:rowOff>164084</xdr:rowOff>
    </xdr:to>
    <xdr:sp macro="" textlink="">
      <xdr:nvSpPr>
        <xdr:cNvPr id="265" name="楕円 264"/>
        <xdr:cNvSpPr/>
      </xdr:nvSpPr>
      <xdr:spPr>
        <a:xfrm>
          <a:off x="14732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2811</xdr:rowOff>
    </xdr:from>
    <xdr:ext cx="762000" cy="259045"/>
    <xdr:sp macro="" textlink="">
      <xdr:nvSpPr>
        <xdr:cNvPr id="266" name="テキスト ボックス 265"/>
        <xdr:cNvSpPr txBox="1"/>
      </xdr:nvSpPr>
      <xdr:spPr>
        <a:xfrm>
          <a:off x="14401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762</xdr:rowOff>
    </xdr:from>
    <xdr:to>
      <xdr:col>69</xdr:col>
      <xdr:colOff>142875</xdr:colOff>
      <xdr:row>57</xdr:row>
      <xdr:rowOff>102362</xdr:rowOff>
    </xdr:to>
    <xdr:sp macro="" textlink="">
      <xdr:nvSpPr>
        <xdr:cNvPr id="267" name="楕円 266"/>
        <xdr:cNvSpPr/>
      </xdr:nvSpPr>
      <xdr:spPr>
        <a:xfrm>
          <a:off x="13843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68" name="テキスト ボックス 267"/>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126492</xdr:rowOff>
    </xdr:from>
    <xdr:to>
      <xdr:col>65</xdr:col>
      <xdr:colOff>53975</xdr:colOff>
      <xdr:row>57</xdr:row>
      <xdr:rowOff>56642</xdr:rowOff>
    </xdr:to>
    <xdr:sp macro="" textlink="">
      <xdr:nvSpPr>
        <xdr:cNvPr id="269" name="楕円 268"/>
        <xdr:cNvSpPr/>
      </xdr:nvSpPr>
      <xdr:spPr>
        <a:xfrm>
          <a:off x="12954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66819</xdr:rowOff>
    </xdr:from>
    <xdr:ext cx="762000" cy="259045"/>
    <xdr:sp macro="" textlink="">
      <xdr:nvSpPr>
        <xdr:cNvPr id="270" name="テキスト ボックス 269"/>
        <xdr:cNvSpPr txBox="1"/>
      </xdr:nvSpPr>
      <xdr:spPr>
        <a:xfrm>
          <a:off x="12623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補助費等の数値は類似団体より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良好な値となったが、依然として非効率地域でのごみ収集や消防業務等の広域事務組合への負担金の高騰が懸案となっており、今後もこれらの業務の効率化や経費抑制に向けて構成団体等と共に協議を図っ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38</xdr:row>
      <xdr:rowOff>35560</xdr:rowOff>
    </xdr:to>
    <xdr:cxnSp macro="">
      <xdr:nvCxnSpPr>
        <xdr:cNvPr id="300" name="直線コネクタ 299"/>
        <xdr:cNvCxnSpPr/>
      </xdr:nvCxnSpPr>
      <xdr:spPr>
        <a:xfrm flipV="1">
          <a:off x="15671800" y="6294628"/>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138430</xdr:rowOff>
    </xdr:from>
    <xdr:to>
      <xdr:col>78</xdr:col>
      <xdr:colOff>69850</xdr:colOff>
      <xdr:row>38</xdr:row>
      <xdr:rowOff>35560</xdr:rowOff>
    </xdr:to>
    <xdr:cxnSp macro="">
      <xdr:nvCxnSpPr>
        <xdr:cNvPr id="303" name="直線コネクタ 302"/>
        <xdr:cNvCxnSpPr/>
      </xdr:nvCxnSpPr>
      <xdr:spPr>
        <a:xfrm>
          <a:off x="14782800" y="6482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5" name="テキスト ボックス 304"/>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138430</xdr:rowOff>
    </xdr:to>
    <xdr:cxnSp macro="">
      <xdr:nvCxnSpPr>
        <xdr:cNvPr id="306" name="直線コネクタ 305"/>
        <xdr:cNvCxnSpPr/>
      </xdr:nvCxnSpPr>
      <xdr:spPr>
        <a:xfrm>
          <a:off x="13893800" y="6436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08" name="テキスト ボックス 307"/>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83566</xdr:rowOff>
    </xdr:from>
    <xdr:to>
      <xdr:col>69</xdr:col>
      <xdr:colOff>92075</xdr:colOff>
      <xdr:row>37</xdr:row>
      <xdr:rowOff>92710</xdr:rowOff>
    </xdr:to>
    <xdr:cxnSp macro="">
      <xdr:nvCxnSpPr>
        <xdr:cNvPr id="309" name="直線コネクタ 308"/>
        <xdr:cNvCxnSpPr/>
      </xdr:nvCxnSpPr>
      <xdr:spPr>
        <a:xfrm>
          <a:off x="13004800" y="64272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1" name="テキスト ボックス 310"/>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3" name="テキスト ボックス 312"/>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19" name="楕円 318"/>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20"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156210</xdr:rowOff>
    </xdr:from>
    <xdr:to>
      <xdr:col>78</xdr:col>
      <xdr:colOff>120650</xdr:colOff>
      <xdr:row>38</xdr:row>
      <xdr:rowOff>86360</xdr:rowOff>
    </xdr:to>
    <xdr:sp macro="" textlink="">
      <xdr:nvSpPr>
        <xdr:cNvPr id="321" name="楕円 320"/>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71137</xdr:rowOff>
    </xdr:from>
    <xdr:ext cx="736600" cy="259045"/>
    <xdr:sp macro="" textlink="">
      <xdr:nvSpPr>
        <xdr:cNvPr id="322" name="テキスト ボックス 321"/>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23" name="楕円 322"/>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2557</xdr:rowOff>
    </xdr:from>
    <xdr:ext cx="762000" cy="259045"/>
    <xdr:sp macro="" textlink="">
      <xdr:nvSpPr>
        <xdr:cNvPr id="324" name="テキスト ボックス 323"/>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25" name="楕円 324"/>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26" name="テキスト ボックス 325"/>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27" name="楕円 326"/>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28" name="テキスト ボックス 327"/>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経常一般財源収入額は若干の増額となっているものの、公債費の支出に占める割合が更に増加したことから、数値的としては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ポイントの増加となった。地方債の運用には財政支援の高い地方債のみに努めており、公債費への財政支援も高くなっているが、償還額そのものの増加に配慮しながら地方債運用の適正化に努める。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72137</xdr:rowOff>
    </xdr:from>
    <xdr:to>
      <xdr:col>24</xdr:col>
      <xdr:colOff>25400</xdr:colOff>
      <xdr:row>80</xdr:row>
      <xdr:rowOff>122428</xdr:rowOff>
    </xdr:to>
    <xdr:cxnSp macro="">
      <xdr:nvCxnSpPr>
        <xdr:cNvPr id="358" name="直線コネクタ 357"/>
        <xdr:cNvCxnSpPr/>
      </xdr:nvCxnSpPr>
      <xdr:spPr>
        <a:xfrm>
          <a:off x="3987800" y="13788137"/>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104157</xdr:rowOff>
    </xdr:from>
    <xdr:ext cx="762000" cy="259045"/>
    <xdr:sp macro="" textlink="">
      <xdr:nvSpPr>
        <xdr:cNvPr id="359"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165863</xdr:rowOff>
    </xdr:from>
    <xdr:to>
      <xdr:col>19</xdr:col>
      <xdr:colOff>187325</xdr:colOff>
      <xdr:row>80</xdr:row>
      <xdr:rowOff>72137</xdr:rowOff>
    </xdr:to>
    <xdr:cxnSp macro="">
      <xdr:nvCxnSpPr>
        <xdr:cNvPr id="361" name="直線コネクタ 360"/>
        <xdr:cNvCxnSpPr/>
      </xdr:nvCxnSpPr>
      <xdr:spPr>
        <a:xfrm>
          <a:off x="3098800" y="1371041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63" name="テキスト ボックス 362"/>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110998</xdr:rowOff>
    </xdr:from>
    <xdr:to>
      <xdr:col>15</xdr:col>
      <xdr:colOff>98425</xdr:colOff>
      <xdr:row>79</xdr:row>
      <xdr:rowOff>165863</xdr:rowOff>
    </xdr:to>
    <xdr:cxnSp macro="">
      <xdr:nvCxnSpPr>
        <xdr:cNvPr id="364" name="直線コネクタ 363"/>
        <xdr:cNvCxnSpPr/>
      </xdr:nvCxnSpPr>
      <xdr:spPr>
        <a:xfrm>
          <a:off x="2209800" y="136555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6" name="テキスト ボックス 365"/>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42418</xdr:rowOff>
    </xdr:from>
    <xdr:to>
      <xdr:col>11</xdr:col>
      <xdr:colOff>9525</xdr:colOff>
      <xdr:row>79</xdr:row>
      <xdr:rowOff>110998</xdr:rowOff>
    </xdr:to>
    <xdr:cxnSp macro="">
      <xdr:nvCxnSpPr>
        <xdr:cNvPr id="367" name="直線コネクタ 366"/>
        <xdr:cNvCxnSpPr/>
      </xdr:nvCxnSpPr>
      <xdr:spPr>
        <a:xfrm>
          <a:off x="1320800" y="135869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69" name="テキスト ボックス 368"/>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1" name="テキスト ボックス 370"/>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71628</xdr:rowOff>
    </xdr:from>
    <xdr:to>
      <xdr:col>24</xdr:col>
      <xdr:colOff>76200</xdr:colOff>
      <xdr:row>81</xdr:row>
      <xdr:rowOff>1778</xdr:rowOff>
    </xdr:to>
    <xdr:sp macro="" textlink="">
      <xdr:nvSpPr>
        <xdr:cNvPr id="377" name="楕円 376"/>
        <xdr:cNvSpPr/>
      </xdr:nvSpPr>
      <xdr:spPr>
        <a:xfrm>
          <a:off x="4775200" y="137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151655</xdr:rowOff>
    </xdr:from>
    <xdr:ext cx="762000" cy="259045"/>
    <xdr:sp macro="" textlink="">
      <xdr:nvSpPr>
        <xdr:cNvPr id="378" name="公債費該当値テキスト"/>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21337</xdr:rowOff>
    </xdr:from>
    <xdr:to>
      <xdr:col>20</xdr:col>
      <xdr:colOff>38100</xdr:colOff>
      <xdr:row>80</xdr:row>
      <xdr:rowOff>122937</xdr:rowOff>
    </xdr:to>
    <xdr:sp macro="" textlink="">
      <xdr:nvSpPr>
        <xdr:cNvPr id="379" name="楕円 378"/>
        <xdr:cNvSpPr/>
      </xdr:nvSpPr>
      <xdr:spPr>
        <a:xfrm>
          <a:off x="39370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107714</xdr:rowOff>
    </xdr:from>
    <xdr:ext cx="736600" cy="259045"/>
    <xdr:sp macro="" textlink="">
      <xdr:nvSpPr>
        <xdr:cNvPr id="380" name="テキスト ボックス 379"/>
        <xdr:cNvSpPr txBox="1"/>
      </xdr:nvSpPr>
      <xdr:spPr>
        <a:xfrm>
          <a:off x="3606800" y="13823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115063</xdr:rowOff>
    </xdr:from>
    <xdr:to>
      <xdr:col>15</xdr:col>
      <xdr:colOff>149225</xdr:colOff>
      <xdr:row>80</xdr:row>
      <xdr:rowOff>45213</xdr:rowOff>
    </xdr:to>
    <xdr:sp macro="" textlink="">
      <xdr:nvSpPr>
        <xdr:cNvPr id="381" name="楕円 380"/>
        <xdr:cNvSpPr/>
      </xdr:nvSpPr>
      <xdr:spPr>
        <a:xfrm>
          <a:off x="3048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29990</xdr:rowOff>
    </xdr:from>
    <xdr:ext cx="762000" cy="259045"/>
    <xdr:sp macro="" textlink="">
      <xdr:nvSpPr>
        <xdr:cNvPr id="382" name="テキスト ボックス 381"/>
        <xdr:cNvSpPr txBox="1"/>
      </xdr:nvSpPr>
      <xdr:spPr>
        <a:xfrm>
          <a:off x="2717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60198</xdr:rowOff>
    </xdr:from>
    <xdr:to>
      <xdr:col>11</xdr:col>
      <xdr:colOff>60325</xdr:colOff>
      <xdr:row>79</xdr:row>
      <xdr:rowOff>161798</xdr:rowOff>
    </xdr:to>
    <xdr:sp macro="" textlink="">
      <xdr:nvSpPr>
        <xdr:cNvPr id="383" name="楕円 382"/>
        <xdr:cNvSpPr/>
      </xdr:nvSpPr>
      <xdr:spPr>
        <a:xfrm>
          <a:off x="2159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146575</xdr:rowOff>
    </xdr:from>
    <xdr:ext cx="762000" cy="259045"/>
    <xdr:sp macro="" textlink="">
      <xdr:nvSpPr>
        <xdr:cNvPr id="384" name="テキスト ボックス 383"/>
        <xdr:cNvSpPr txBox="1"/>
      </xdr:nvSpPr>
      <xdr:spPr>
        <a:xfrm>
          <a:off x="1828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163068</xdr:rowOff>
    </xdr:from>
    <xdr:to>
      <xdr:col>6</xdr:col>
      <xdr:colOff>171450</xdr:colOff>
      <xdr:row>79</xdr:row>
      <xdr:rowOff>93218</xdr:rowOff>
    </xdr:to>
    <xdr:sp macro="" textlink="">
      <xdr:nvSpPr>
        <xdr:cNvPr id="385" name="楕円 384"/>
        <xdr:cNvSpPr/>
      </xdr:nvSpPr>
      <xdr:spPr>
        <a:xfrm>
          <a:off x="1270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77995</xdr:rowOff>
    </xdr:from>
    <xdr:ext cx="762000" cy="259045"/>
    <xdr:sp macro="" textlink="">
      <xdr:nvSpPr>
        <xdr:cNvPr id="386" name="テキスト ボックス 385"/>
        <xdr:cNvSpPr txBox="1"/>
      </xdr:nvSpPr>
      <xdr:spPr>
        <a:xfrm>
          <a:off x="939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数値は、類似団体を大きく下回る値で推移しているが、これは人件費や物件費の抑制によるものが大きな要因となっている。人件費や物件費、公債費以外は、ほぼ類似団体の平均並みの値となっており、各分析欄での記述のとおり現水準の維持や更なる改善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117856</xdr:rowOff>
    </xdr:from>
    <xdr:to>
      <xdr:col>82</xdr:col>
      <xdr:colOff>107950</xdr:colOff>
      <xdr:row>74</xdr:row>
      <xdr:rowOff>44704</xdr:rowOff>
    </xdr:to>
    <xdr:cxnSp macro="">
      <xdr:nvCxnSpPr>
        <xdr:cNvPr id="417" name="直線コネクタ 416"/>
        <xdr:cNvCxnSpPr/>
      </xdr:nvCxnSpPr>
      <xdr:spPr>
        <a:xfrm flipV="1">
          <a:off x="15671800" y="12462256"/>
          <a:ext cx="8382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34562</xdr:rowOff>
    </xdr:from>
    <xdr:ext cx="762000" cy="259045"/>
    <xdr:sp macro="" textlink="">
      <xdr:nvSpPr>
        <xdr:cNvPr id="418"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30988</xdr:rowOff>
    </xdr:from>
    <xdr:to>
      <xdr:col>78</xdr:col>
      <xdr:colOff>69850</xdr:colOff>
      <xdr:row>74</xdr:row>
      <xdr:rowOff>44704</xdr:rowOff>
    </xdr:to>
    <xdr:cxnSp macro="">
      <xdr:nvCxnSpPr>
        <xdr:cNvPr id="420" name="直線コネクタ 419"/>
        <xdr:cNvCxnSpPr/>
      </xdr:nvCxnSpPr>
      <xdr:spPr>
        <a:xfrm>
          <a:off x="14782800" y="127182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22" name="テキスト ボックス 421"/>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30988</xdr:rowOff>
    </xdr:from>
    <xdr:to>
      <xdr:col>73</xdr:col>
      <xdr:colOff>180975</xdr:colOff>
      <xdr:row>74</xdr:row>
      <xdr:rowOff>99568</xdr:rowOff>
    </xdr:to>
    <xdr:cxnSp macro="">
      <xdr:nvCxnSpPr>
        <xdr:cNvPr id="423" name="直線コネクタ 422"/>
        <xdr:cNvCxnSpPr/>
      </xdr:nvCxnSpPr>
      <xdr:spPr>
        <a:xfrm flipV="1">
          <a:off x="13893800" y="127182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25" name="テキスト ボックス 424"/>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170434</xdr:rowOff>
    </xdr:from>
    <xdr:to>
      <xdr:col>69</xdr:col>
      <xdr:colOff>92075</xdr:colOff>
      <xdr:row>74</xdr:row>
      <xdr:rowOff>99568</xdr:rowOff>
    </xdr:to>
    <xdr:cxnSp macro="">
      <xdr:nvCxnSpPr>
        <xdr:cNvPr id="426" name="直線コネクタ 425"/>
        <xdr:cNvCxnSpPr/>
      </xdr:nvCxnSpPr>
      <xdr:spPr>
        <a:xfrm>
          <a:off x="13004800" y="126862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128288</xdr:rowOff>
    </xdr:from>
    <xdr:ext cx="762000" cy="259045"/>
    <xdr:sp macro="" textlink="">
      <xdr:nvSpPr>
        <xdr:cNvPr id="430" name="テキスト ボックス 429"/>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67056</xdr:rowOff>
    </xdr:from>
    <xdr:to>
      <xdr:col>82</xdr:col>
      <xdr:colOff>158750</xdr:colOff>
      <xdr:row>72</xdr:row>
      <xdr:rowOff>168656</xdr:rowOff>
    </xdr:to>
    <xdr:sp macro="" textlink="">
      <xdr:nvSpPr>
        <xdr:cNvPr id="436" name="楕円 435"/>
        <xdr:cNvSpPr/>
      </xdr:nvSpPr>
      <xdr:spPr>
        <a:xfrm>
          <a:off x="16459200" y="1241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71</xdr:row>
      <xdr:rowOff>147083</xdr:rowOff>
    </xdr:from>
    <xdr:ext cx="762000" cy="259045"/>
    <xdr:sp macro="" textlink="">
      <xdr:nvSpPr>
        <xdr:cNvPr id="437" name="公債費以外該当値テキスト"/>
        <xdr:cNvSpPr txBox="1"/>
      </xdr:nvSpPr>
      <xdr:spPr>
        <a:xfrm>
          <a:off x="16598900" y="1232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165354</xdr:rowOff>
    </xdr:from>
    <xdr:to>
      <xdr:col>78</xdr:col>
      <xdr:colOff>120650</xdr:colOff>
      <xdr:row>74</xdr:row>
      <xdr:rowOff>95504</xdr:rowOff>
    </xdr:to>
    <xdr:sp macro="" textlink="">
      <xdr:nvSpPr>
        <xdr:cNvPr id="438" name="楕円 437"/>
        <xdr:cNvSpPr/>
      </xdr:nvSpPr>
      <xdr:spPr>
        <a:xfrm>
          <a:off x="156210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105681</xdr:rowOff>
    </xdr:from>
    <xdr:ext cx="736600" cy="259045"/>
    <xdr:sp macro="" textlink="">
      <xdr:nvSpPr>
        <xdr:cNvPr id="439" name="テキスト ボックス 438"/>
        <xdr:cNvSpPr txBox="1"/>
      </xdr:nvSpPr>
      <xdr:spPr>
        <a:xfrm>
          <a:off x="15290800" y="12450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151638</xdr:rowOff>
    </xdr:from>
    <xdr:to>
      <xdr:col>74</xdr:col>
      <xdr:colOff>31750</xdr:colOff>
      <xdr:row>74</xdr:row>
      <xdr:rowOff>81788</xdr:rowOff>
    </xdr:to>
    <xdr:sp macro="" textlink="">
      <xdr:nvSpPr>
        <xdr:cNvPr id="440" name="楕円 439"/>
        <xdr:cNvSpPr/>
      </xdr:nvSpPr>
      <xdr:spPr>
        <a:xfrm>
          <a:off x="14732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91965</xdr:rowOff>
    </xdr:from>
    <xdr:ext cx="762000" cy="259045"/>
    <xdr:sp macro="" textlink="">
      <xdr:nvSpPr>
        <xdr:cNvPr id="441" name="テキスト ボックス 440"/>
        <xdr:cNvSpPr txBox="1"/>
      </xdr:nvSpPr>
      <xdr:spPr>
        <a:xfrm>
          <a:off x="14401800" y="1243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48768</xdr:rowOff>
    </xdr:from>
    <xdr:to>
      <xdr:col>69</xdr:col>
      <xdr:colOff>142875</xdr:colOff>
      <xdr:row>74</xdr:row>
      <xdr:rowOff>150368</xdr:rowOff>
    </xdr:to>
    <xdr:sp macro="" textlink="">
      <xdr:nvSpPr>
        <xdr:cNvPr id="442" name="楕円 441"/>
        <xdr:cNvSpPr/>
      </xdr:nvSpPr>
      <xdr:spPr>
        <a:xfrm>
          <a:off x="13843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160545</xdr:rowOff>
    </xdr:from>
    <xdr:ext cx="762000" cy="259045"/>
    <xdr:sp macro="" textlink="">
      <xdr:nvSpPr>
        <xdr:cNvPr id="443" name="テキスト ボックス 442"/>
        <xdr:cNvSpPr txBox="1"/>
      </xdr:nvSpPr>
      <xdr:spPr>
        <a:xfrm>
          <a:off x="13512800" y="125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119634</xdr:rowOff>
    </xdr:from>
    <xdr:to>
      <xdr:col>65</xdr:col>
      <xdr:colOff>53975</xdr:colOff>
      <xdr:row>74</xdr:row>
      <xdr:rowOff>49784</xdr:rowOff>
    </xdr:to>
    <xdr:sp macro="" textlink="">
      <xdr:nvSpPr>
        <xdr:cNvPr id="444" name="楕円 443"/>
        <xdr:cNvSpPr/>
      </xdr:nvSpPr>
      <xdr:spPr>
        <a:xfrm>
          <a:off x="12954000" y="126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59961</xdr:rowOff>
    </xdr:from>
    <xdr:ext cx="762000" cy="259045"/>
    <xdr:sp macro="" textlink="">
      <xdr:nvSpPr>
        <xdr:cNvPr id="445" name="テキスト ボックス 444"/>
        <xdr:cNvSpPr txBox="1"/>
      </xdr:nvSpPr>
      <xdr:spPr>
        <a:xfrm>
          <a:off x="12623800" y="1240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三重県大紀町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6238</xdr:rowOff>
    </xdr:from>
    <xdr:to>
      <xdr:col>29</xdr:col>
      <xdr:colOff>127000</xdr:colOff>
      <xdr:row>16</xdr:row>
      <xdr:rowOff>25825</xdr:rowOff>
    </xdr:to>
    <xdr:cxnSp macro="">
      <xdr:nvCxnSpPr>
        <xdr:cNvPr id="48" name="直線コネクタ 47"/>
        <xdr:cNvCxnSpPr/>
      </xdr:nvCxnSpPr>
      <xdr:spPr bwMode="auto">
        <a:xfrm flipV="1">
          <a:off x="5003800" y="2797063"/>
          <a:ext cx="647700" cy="19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54653</xdr:rowOff>
    </xdr:from>
    <xdr:ext cx="762000" cy="259045"/>
    <xdr:sp macro="" textlink="">
      <xdr:nvSpPr>
        <xdr:cNvPr id="49" name="人口1人当たり決算額の推移平均値テキスト130"/>
        <xdr:cNvSpPr txBox="1"/>
      </xdr:nvSpPr>
      <xdr:spPr>
        <a:xfrm>
          <a:off x="5740400" y="3016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25825</xdr:rowOff>
    </xdr:from>
    <xdr:to>
      <xdr:col>26</xdr:col>
      <xdr:colOff>50800</xdr:colOff>
      <xdr:row>16</xdr:row>
      <xdr:rowOff>42220</xdr:rowOff>
    </xdr:to>
    <xdr:cxnSp macro="">
      <xdr:nvCxnSpPr>
        <xdr:cNvPr id="51" name="直線コネクタ 50"/>
        <xdr:cNvCxnSpPr/>
      </xdr:nvCxnSpPr>
      <xdr:spPr bwMode="auto">
        <a:xfrm flipV="1">
          <a:off x="4305300" y="2816650"/>
          <a:ext cx="698500" cy="16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65178</xdr:rowOff>
    </xdr:from>
    <xdr:ext cx="736600" cy="259045"/>
    <xdr:sp macro="" textlink="">
      <xdr:nvSpPr>
        <xdr:cNvPr id="53" name="テキスト ボックス 52"/>
        <xdr:cNvSpPr txBox="1"/>
      </xdr:nvSpPr>
      <xdr:spPr>
        <a:xfrm>
          <a:off x="4622800" y="319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42220</xdr:rowOff>
    </xdr:from>
    <xdr:to>
      <xdr:col>22</xdr:col>
      <xdr:colOff>114300</xdr:colOff>
      <xdr:row>16</xdr:row>
      <xdr:rowOff>49883</xdr:rowOff>
    </xdr:to>
    <xdr:cxnSp macro="">
      <xdr:nvCxnSpPr>
        <xdr:cNvPr id="54" name="直線コネクタ 53"/>
        <xdr:cNvCxnSpPr/>
      </xdr:nvCxnSpPr>
      <xdr:spPr bwMode="auto">
        <a:xfrm flipV="1">
          <a:off x="3606800" y="2833045"/>
          <a:ext cx="698500" cy="7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77340</xdr:rowOff>
    </xdr:from>
    <xdr:ext cx="762000" cy="259045"/>
    <xdr:sp macro="" textlink="">
      <xdr:nvSpPr>
        <xdr:cNvPr id="56" name="テキスト ボックス 55"/>
        <xdr:cNvSpPr txBox="1"/>
      </xdr:nvSpPr>
      <xdr:spPr>
        <a:xfrm>
          <a:off x="3924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49883</xdr:rowOff>
    </xdr:from>
    <xdr:to>
      <xdr:col>18</xdr:col>
      <xdr:colOff>177800</xdr:colOff>
      <xdr:row>16</xdr:row>
      <xdr:rowOff>104006</xdr:rowOff>
    </xdr:to>
    <xdr:cxnSp macro="">
      <xdr:nvCxnSpPr>
        <xdr:cNvPr id="57" name="直線コネクタ 56"/>
        <xdr:cNvCxnSpPr/>
      </xdr:nvCxnSpPr>
      <xdr:spPr bwMode="auto">
        <a:xfrm flipV="1">
          <a:off x="2908300" y="2840708"/>
          <a:ext cx="698500" cy="54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82862</xdr:rowOff>
    </xdr:from>
    <xdr:ext cx="762000" cy="259045"/>
    <xdr:sp macro="" textlink="">
      <xdr:nvSpPr>
        <xdr:cNvPr id="59" name="テキスト ボックス 58"/>
        <xdr:cNvSpPr txBox="1"/>
      </xdr:nvSpPr>
      <xdr:spPr>
        <a:xfrm>
          <a:off x="32258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109152</xdr:rowOff>
    </xdr:from>
    <xdr:ext cx="762000" cy="259045"/>
    <xdr:sp macro="" textlink="">
      <xdr:nvSpPr>
        <xdr:cNvPr id="61" name="テキスト ボックス 60"/>
        <xdr:cNvSpPr txBox="1"/>
      </xdr:nvSpPr>
      <xdr:spPr>
        <a:xfrm>
          <a:off x="2527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126888</xdr:rowOff>
    </xdr:from>
    <xdr:to>
      <xdr:col>29</xdr:col>
      <xdr:colOff>177800</xdr:colOff>
      <xdr:row>16</xdr:row>
      <xdr:rowOff>57038</xdr:rowOff>
    </xdr:to>
    <xdr:sp macro="" textlink="">
      <xdr:nvSpPr>
        <xdr:cNvPr id="67" name="楕円 66"/>
        <xdr:cNvSpPr/>
      </xdr:nvSpPr>
      <xdr:spPr bwMode="auto">
        <a:xfrm>
          <a:off x="5600700" y="2746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143415</xdr:rowOff>
    </xdr:from>
    <xdr:ext cx="762000" cy="259045"/>
    <xdr:sp macro="" textlink="">
      <xdr:nvSpPr>
        <xdr:cNvPr id="68" name="人口1人当たり決算額の推移該当値テキスト130"/>
        <xdr:cNvSpPr txBox="1"/>
      </xdr:nvSpPr>
      <xdr:spPr>
        <a:xfrm>
          <a:off x="5740400" y="259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146475</xdr:rowOff>
    </xdr:from>
    <xdr:to>
      <xdr:col>26</xdr:col>
      <xdr:colOff>101600</xdr:colOff>
      <xdr:row>16</xdr:row>
      <xdr:rowOff>76625</xdr:rowOff>
    </xdr:to>
    <xdr:sp macro="" textlink="">
      <xdr:nvSpPr>
        <xdr:cNvPr id="69" name="楕円 68"/>
        <xdr:cNvSpPr/>
      </xdr:nvSpPr>
      <xdr:spPr bwMode="auto">
        <a:xfrm>
          <a:off x="4953000" y="2765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86802</xdr:rowOff>
    </xdr:from>
    <xdr:ext cx="736600" cy="259045"/>
    <xdr:sp macro="" textlink="">
      <xdr:nvSpPr>
        <xdr:cNvPr id="70" name="テキスト ボックス 69"/>
        <xdr:cNvSpPr txBox="1"/>
      </xdr:nvSpPr>
      <xdr:spPr>
        <a:xfrm>
          <a:off x="4622800" y="253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162870</xdr:rowOff>
    </xdr:from>
    <xdr:to>
      <xdr:col>22</xdr:col>
      <xdr:colOff>165100</xdr:colOff>
      <xdr:row>16</xdr:row>
      <xdr:rowOff>93020</xdr:rowOff>
    </xdr:to>
    <xdr:sp macro="" textlink="">
      <xdr:nvSpPr>
        <xdr:cNvPr id="71" name="楕円 70"/>
        <xdr:cNvSpPr/>
      </xdr:nvSpPr>
      <xdr:spPr bwMode="auto">
        <a:xfrm>
          <a:off x="4254500" y="2782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103197</xdr:rowOff>
    </xdr:from>
    <xdr:ext cx="762000" cy="259045"/>
    <xdr:sp macro="" textlink="">
      <xdr:nvSpPr>
        <xdr:cNvPr id="72" name="テキスト ボックス 71"/>
        <xdr:cNvSpPr txBox="1"/>
      </xdr:nvSpPr>
      <xdr:spPr>
        <a:xfrm>
          <a:off x="3924300" y="255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170533</xdr:rowOff>
    </xdr:from>
    <xdr:to>
      <xdr:col>19</xdr:col>
      <xdr:colOff>38100</xdr:colOff>
      <xdr:row>16</xdr:row>
      <xdr:rowOff>100683</xdr:rowOff>
    </xdr:to>
    <xdr:sp macro="" textlink="">
      <xdr:nvSpPr>
        <xdr:cNvPr id="73" name="楕円 72"/>
        <xdr:cNvSpPr/>
      </xdr:nvSpPr>
      <xdr:spPr bwMode="auto">
        <a:xfrm>
          <a:off x="3556000" y="2789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110860</xdr:rowOff>
    </xdr:from>
    <xdr:ext cx="762000" cy="259045"/>
    <xdr:sp macro="" textlink="">
      <xdr:nvSpPr>
        <xdr:cNvPr id="74" name="テキスト ボックス 73"/>
        <xdr:cNvSpPr txBox="1"/>
      </xdr:nvSpPr>
      <xdr:spPr>
        <a:xfrm>
          <a:off x="3225800" y="255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53206</xdr:rowOff>
    </xdr:from>
    <xdr:to>
      <xdr:col>15</xdr:col>
      <xdr:colOff>101600</xdr:colOff>
      <xdr:row>16</xdr:row>
      <xdr:rowOff>154806</xdr:rowOff>
    </xdr:to>
    <xdr:sp macro="" textlink="">
      <xdr:nvSpPr>
        <xdr:cNvPr id="75" name="楕円 74"/>
        <xdr:cNvSpPr/>
      </xdr:nvSpPr>
      <xdr:spPr bwMode="auto">
        <a:xfrm>
          <a:off x="2857500" y="2844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164983</xdr:rowOff>
    </xdr:from>
    <xdr:ext cx="762000" cy="259045"/>
    <xdr:sp macro="" textlink="">
      <xdr:nvSpPr>
        <xdr:cNvPr id="76" name="テキスト ボックス 75"/>
        <xdr:cNvSpPr txBox="1"/>
      </xdr:nvSpPr>
      <xdr:spPr>
        <a:xfrm>
          <a:off x="2527300" y="261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182746</xdr:rowOff>
    </xdr:from>
    <xdr:to>
      <xdr:col>29</xdr:col>
      <xdr:colOff>127000</xdr:colOff>
      <xdr:row>34</xdr:row>
      <xdr:rowOff>295298</xdr:rowOff>
    </xdr:to>
    <xdr:cxnSp macro="">
      <xdr:nvCxnSpPr>
        <xdr:cNvPr id="111" name="直線コネクタ 110"/>
        <xdr:cNvCxnSpPr/>
      </xdr:nvCxnSpPr>
      <xdr:spPr bwMode="auto">
        <a:xfrm flipV="1">
          <a:off x="5003800" y="6450196"/>
          <a:ext cx="647700" cy="112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133953</xdr:rowOff>
    </xdr:from>
    <xdr:ext cx="762000" cy="259045"/>
    <xdr:sp macro="" textlink="">
      <xdr:nvSpPr>
        <xdr:cNvPr id="112" name="人口1人当たり決算額の推移平均値テキスト445"/>
        <xdr:cNvSpPr txBox="1"/>
      </xdr:nvSpPr>
      <xdr:spPr>
        <a:xfrm>
          <a:off x="5740400" y="6744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295298</xdr:rowOff>
    </xdr:from>
    <xdr:to>
      <xdr:col>26</xdr:col>
      <xdr:colOff>50800</xdr:colOff>
      <xdr:row>34</xdr:row>
      <xdr:rowOff>327727</xdr:rowOff>
    </xdr:to>
    <xdr:cxnSp macro="">
      <xdr:nvCxnSpPr>
        <xdr:cNvPr id="114" name="直線コネクタ 113"/>
        <xdr:cNvCxnSpPr/>
      </xdr:nvCxnSpPr>
      <xdr:spPr bwMode="auto">
        <a:xfrm flipV="1">
          <a:off x="4305300" y="6562748"/>
          <a:ext cx="698500" cy="32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6" name="テキスト ボックス 115"/>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311823</xdr:rowOff>
    </xdr:from>
    <xdr:to>
      <xdr:col>22</xdr:col>
      <xdr:colOff>114300</xdr:colOff>
      <xdr:row>34</xdr:row>
      <xdr:rowOff>327727</xdr:rowOff>
    </xdr:to>
    <xdr:cxnSp macro="">
      <xdr:nvCxnSpPr>
        <xdr:cNvPr id="117" name="直線コネクタ 116"/>
        <xdr:cNvCxnSpPr/>
      </xdr:nvCxnSpPr>
      <xdr:spPr bwMode="auto">
        <a:xfrm>
          <a:off x="3606800" y="6579273"/>
          <a:ext cx="698500" cy="15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299018</xdr:rowOff>
    </xdr:from>
    <xdr:ext cx="762000" cy="259045"/>
    <xdr:sp macro="" textlink="">
      <xdr:nvSpPr>
        <xdr:cNvPr id="119" name="テキスト ボックス 118"/>
        <xdr:cNvSpPr txBox="1"/>
      </xdr:nvSpPr>
      <xdr:spPr>
        <a:xfrm>
          <a:off x="39243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311823</xdr:rowOff>
    </xdr:from>
    <xdr:to>
      <xdr:col>18</xdr:col>
      <xdr:colOff>177800</xdr:colOff>
      <xdr:row>34</xdr:row>
      <xdr:rowOff>332985</xdr:rowOff>
    </xdr:to>
    <xdr:cxnSp macro="">
      <xdr:nvCxnSpPr>
        <xdr:cNvPr id="120" name="直線コネクタ 119"/>
        <xdr:cNvCxnSpPr/>
      </xdr:nvCxnSpPr>
      <xdr:spPr bwMode="auto">
        <a:xfrm flipV="1">
          <a:off x="2908300" y="6579273"/>
          <a:ext cx="698500" cy="21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300488</xdr:rowOff>
    </xdr:from>
    <xdr:ext cx="762000" cy="259045"/>
    <xdr:sp macro="" textlink="">
      <xdr:nvSpPr>
        <xdr:cNvPr id="124" name="テキスト ボックス 123"/>
        <xdr:cNvSpPr txBox="1"/>
      </xdr:nvSpPr>
      <xdr:spPr>
        <a:xfrm>
          <a:off x="2527300" y="691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131946</xdr:rowOff>
    </xdr:from>
    <xdr:to>
      <xdr:col>29</xdr:col>
      <xdr:colOff>177800</xdr:colOff>
      <xdr:row>34</xdr:row>
      <xdr:rowOff>233546</xdr:rowOff>
    </xdr:to>
    <xdr:sp macro="" textlink="">
      <xdr:nvSpPr>
        <xdr:cNvPr id="130" name="楕円 129"/>
        <xdr:cNvSpPr/>
      </xdr:nvSpPr>
      <xdr:spPr bwMode="auto">
        <a:xfrm>
          <a:off x="5600700" y="6399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319923</xdr:rowOff>
    </xdr:from>
    <xdr:ext cx="762000" cy="259045"/>
    <xdr:sp macro="" textlink="">
      <xdr:nvSpPr>
        <xdr:cNvPr id="131" name="人口1人当たり決算額の推移該当値テキスト445"/>
        <xdr:cNvSpPr txBox="1"/>
      </xdr:nvSpPr>
      <xdr:spPr>
        <a:xfrm>
          <a:off x="5740400" y="624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244498</xdr:rowOff>
    </xdr:from>
    <xdr:to>
      <xdr:col>26</xdr:col>
      <xdr:colOff>101600</xdr:colOff>
      <xdr:row>35</xdr:row>
      <xdr:rowOff>3198</xdr:rowOff>
    </xdr:to>
    <xdr:sp macro="" textlink="">
      <xdr:nvSpPr>
        <xdr:cNvPr id="132" name="楕円 131"/>
        <xdr:cNvSpPr/>
      </xdr:nvSpPr>
      <xdr:spPr bwMode="auto">
        <a:xfrm>
          <a:off x="4953000" y="6511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13376</xdr:rowOff>
    </xdr:from>
    <xdr:ext cx="736600" cy="259045"/>
    <xdr:sp macro="" textlink="">
      <xdr:nvSpPr>
        <xdr:cNvPr id="133" name="テキスト ボックス 132"/>
        <xdr:cNvSpPr txBox="1"/>
      </xdr:nvSpPr>
      <xdr:spPr>
        <a:xfrm>
          <a:off x="4622800" y="6280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276927</xdr:rowOff>
    </xdr:from>
    <xdr:to>
      <xdr:col>22</xdr:col>
      <xdr:colOff>165100</xdr:colOff>
      <xdr:row>35</xdr:row>
      <xdr:rowOff>35627</xdr:rowOff>
    </xdr:to>
    <xdr:sp macro="" textlink="">
      <xdr:nvSpPr>
        <xdr:cNvPr id="134" name="楕円 133"/>
        <xdr:cNvSpPr/>
      </xdr:nvSpPr>
      <xdr:spPr bwMode="auto">
        <a:xfrm>
          <a:off x="4254500" y="6544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45804</xdr:rowOff>
    </xdr:from>
    <xdr:ext cx="762000" cy="259045"/>
    <xdr:sp macro="" textlink="">
      <xdr:nvSpPr>
        <xdr:cNvPr id="135" name="テキスト ボックス 134"/>
        <xdr:cNvSpPr txBox="1"/>
      </xdr:nvSpPr>
      <xdr:spPr>
        <a:xfrm>
          <a:off x="3924300" y="631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261023</xdr:rowOff>
    </xdr:from>
    <xdr:to>
      <xdr:col>19</xdr:col>
      <xdr:colOff>38100</xdr:colOff>
      <xdr:row>35</xdr:row>
      <xdr:rowOff>19723</xdr:rowOff>
    </xdr:to>
    <xdr:sp macro="" textlink="">
      <xdr:nvSpPr>
        <xdr:cNvPr id="136" name="楕円 135"/>
        <xdr:cNvSpPr/>
      </xdr:nvSpPr>
      <xdr:spPr bwMode="auto">
        <a:xfrm>
          <a:off x="3556000" y="6528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29900</xdr:rowOff>
    </xdr:from>
    <xdr:ext cx="762000" cy="259045"/>
    <xdr:sp macro="" textlink="">
      <xdr:nvSpPr>
        <xdr:cNvPr id="137" name="テキスト ボックス 136"/>
        <xdr:cNvSpPr txBox="1"/>
      </xdr:nvSpPr>
      <xdr:spPr>
        <a:xfrm>
          <a:off x="3225800" y="629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282185</xdr:rowOff>
    </xdr:from>
    <xdr:to>
      <xdr:col>15</xdr:col>
      <xdr:colOff>101600</xdr:colOff>
      <xdr:row>35</xdr:row>
      <xdr:rowOff>40885</xdr:rowOff>
    </xdr:to>
    <xdr:sp macro="" textlink="">
      <xdr:nvSpPr>
        <xdr:cNvPr id="138" name="楕円 137"/>
        <xdr:cNvSpPr/>
      </xdr:nvSpPr>
      <xdr:spPr bwMode="auto">
        <a:xfrm>
          <a:off x="2857500" y="6549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51062</xdr:rowOff>
    </xdr:from>
    <xdr:ext cx="762000" cy="259045"/>
    <xdr:sp macro="" textlink="">
      <xdr:nvSpPr>
        <xdr:cNvPr id="139" name="テキスト ボックス 138"/>
        <xdr:cNvSpPr txBox="1"/>
      </xdr:nvSpPr>
      <xdr:spPr>
        <a:xfrm>
          <a:off x="2527300" y="63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8,344
8,264
233.32
7,438,294
7,071,031
336,206
4,554,376
10,173,056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22908</xdr:rowOff>
    </xdr:from>
    <xdr:to>
      <xdr:col>24</xdr:col>
      <xdr:colOff>63500</xdr:colOff>
      <xdr:row>36</xdr:row>
      <xdr:rowOff>23327</xdr:rowOff>
    </xdr:to>
    <xdr:cxnSp macro="">
      <xdr:nvCxnSpPr>
        <xdr:cNvPr id="61" name="直線コネクタ 60"/>
        <xdr:cNvCxnSpPr/>
      </xdr:nvCxnSpPr>
      <xdr:spPr>
        <a:xfrm flipV="1">
          <a:off x="3797300" y="6195108"/>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163507</xdr:rowOff>
    </xdr:from>
    <xdr:ext cx="599010" cy="259045"/>
    <xdr:sp macro="" textlink="">
      <xdr:nvSpPr>
        <xdr:cNvPr id="62" name="人件費平均値テキスト"/>
        <xdr:cNvSpPr txBox="1"/>
      </xdr:nvSpPr>
      <xdr:spPr>
        <a:xfrm>
          <a:off x="4686300" y="6164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159116</xdr:rowOff>
    </xdr:from>
    <xdr:to>
      <xdr:col>19</xdr:col>
      <xdr:colOff>177800</xdr:colOff>
      <xdr:row>36</xdr:row>
      <xdr:rowOff>23327</xdr:rowOff>
    </xdr:to>
    <xdr:cxnSp macro="">
      <xdr:nvCxnSpPr>
        <xdr:cNvPr id="64" name="直線コネクタ 63"/>
        <xdr:cNvCxnSpPr/>
      </xdr:nvCxnSpPr>
      <xdr:spPr>
        <a:xfrm>
          <a:off x="2908300" y="6159866"/>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161183</xdr:rowOff>
    </xdr:from>
    <xdr:ext cx="599010" cy="259045"/>
    <xdr:sp macro="" textlink="">
      <xdr:nvSpPr>
        <xdr:cNvPr id="66" name="テキスト ボックス 65"/>
        <xdr:cNvSpPr txBox="1"/>
      </xdr:nvSpPr>
      <xdr:spPr>
        <a:xfrm>
          <a:off x="3497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130304</xdr:rowOff>
    </xdr:from>
    <xdr:to>
      <xdr:col>15</xdr:col>
      <xdr:colOff>50800</xdr:colOff>
      <xdr:row>35</xdr:row>
      <xdr:rowOff>159116</xdr:rowOff>
    </xdr:to>
    <xdr:cxnSp macro="">
      <xdr:nvCxnSpPr>
        <xdr:cNvPr id="67" name="直線コネクタ 66"/>
        <xdr:cNvCxnSpPr/>
      </xdr:nvCxnSpPr>
      <xdr:spPr>
        <a:xfrm>
          <a:off x="2019300" y="6131054"/>
          <a:ext cx="889000" cy="2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164025</xdr:rowOff>
    </xdr:from>
    <xdr:ext cx="599010" cy="259045"/>
    <xdr:sp macro="" textlink="">
      <xdr:nvSpPr>
        <xdr:cNvPr id="69" name="テキスト ボックス 68"/>
        <xdr:cNvSpPr txBox="1"/>
      </xdr:nvSpPr>
      <xdr:spPr>
        <a:xfrm>
          <a:off x="2608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130304</xdr:rowOff>
    </xdr:from>
    <xdr:to>
      <xdr:col>10</xdr:col>
      <xdr:colOff>114300</xdr:colOff>
      <xdr:row>35</xdr:row>
      <xdr:rowOff>167498</xdr:rowOff>
    </xdr:to>
    <xdr:cxnSp macro="">
      <xdr:nvCxnSpPr>
        <xdr:cNvPr id="70" name="直線コネクタ 69"/>
        <xdr:cNvCxnSpPr/>
      </xdr:nvCxnSpPr>
      <xdr:spPr>
        <a:xfrm flipV="1">
          <a:off x="1130300" y="6131054"/>
          <a:ext cx="889000" cy="3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159118</xdr:rowOff>
    </xdr:from>
    <xdr:ext cx="599010" cy="259045"/>
    <xdr:sp macro="" textlink="">
      <xdr:nvSpPr>
        <xdr:cNvPr id="72" name="テキスト ボックス 71"/>
        <xdr:cNvSpPr txBox="1"/>
      </xdr:nvSpPr>
      <xdr:spPr>
        <a:xfrm>
          <a:off x="1719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9469</xdr:rowOff>
    </xdr:from>
    <xdr:ext cx="599010" cy="259045"/>
    <xdr:sp macro="" textlink="">
      <xdr:nvSpPr>
        <xdr:cNvPr id="74" name="テキスト ボックス 73"/>
        <xdr:cNvSpPr txBox="1"/>
      </xdr:nvSpPr>
      <xdr:spPr>
        <a:xfrm>
          <a:off x="830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143558</xdr:rowOff>
    </xdr:from>
    <xdr:to>
      <xdr:col>24</xdr:col>
      <xdr:colOff>114300</xdr:colOff>
      <xdr:row>36</xdr:row>
      <xdr:rowOff>73708</xdr:rowOff>
    </xdr:to>
    <xdr:sp macro="" textlink="">
      <xdr:nvSpPr>
        <xdr:cNvPr id="80" name="楕円 79"/>
        <xdr:cNvSpPr/>
      </xdr:nvSpPr>
      <xdr:spPr>
        <a:xfrm>
          <a:off x="4584700" y="614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166435</xdr:rowOff>
    </xdr:from>
    <xdr:ext cx="599010" cy="259045"/>
    <xdr:sp macro="" textlink="">
      <xdr:nvSpPr>
        <xdr:cNvPr id="81" name="人件費該当値テキスト"/>
        <xdr:cNvSpPr txBox="1"/>
      </xdr:nvSpPr>
      <xdr:spPr>
        <a:xfrm>
          <a:off x="4686300" y="5995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143977</xdr:rowOff>
    </xdr:from>
    <xdr:to>
      <xdr:col>20</xdr:col>
      <xdr:colOff>38100</xdr:colOff>
      <xdr:row>36</xdr:row>
      <xdr:rowOff>74127</xdr:rowOff>
    </xdr:to>
    <xdr:sp macro="" textlink="">
      <xdr:nvSpPr>
        <xdr:cNvPr id="82" name="楕円 81"/>
        <xdr:cNvSpPr/>
      </xdr:nvSpPr>
      <xdr:spPr>
        <a:xfrm>
          <a:off x="3746500" y="614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90654</xdr:rowOff>
    </xdr:from>
    <xdr:ext cx="599010" cy="259045"/>
    <xdr:sp macro="" textlink="">
      <xdr:nvSpPr>
        <xdr:cNvPr id="83" name="テキスト ボックス 82"/>
        <xdr:cNvSpPr txBox="1"/>
      </xdr:nvSpPr>
      <xdr:spPr>
        <a:xfrm>
          <a:off x="3497795" y="591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108316</xdr:rowOff>
    </xdr:from>
    <xdr:to>
      <xdr:col>15</xdr:col>
      <xdr:colOff>101600</xdr:colOff>
      <xdr:row>36</xdr:row>
      <xdr:rowOff>38466</xdr:rowOff>
    </xdr:to>
    <xdr:sp macro="" textlink="">
      <xdr:nvSpPr>
        <xdr:cNvPr id="84" name="楕円 83"/>
        <xdr:cNvSpPr/>
      </xdr:nvSpPr>
      <xdr:spPr>
        <a:xfrm>
          <a:off x="2857500" y="610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54993</xdr:rowOff>
    </xdr:from>
    <xdr:ext cx="599010" cy="259045"/>
    <xdr:sp macro="" textlink="">
      <xdr:nvSpPr>
        <xdr:cNvPr id="85" name="テキスト ボックス 84"/>
        <xdr:cNvSpPr txBox="1"/>
      </xdr:nvSpPr>
      <xdr:spPr>
        <a:xfrm>
          <a:off x="2608795" y="5884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79504</xdr:rowOff>
    </xdr:from>
    <xdr:to>
      <xdr:col>10</xdr:col>
      <xdr:colOff>165100</xdr:colOff>
      <xdr:row>36</xdr:row>
      <xdr:rowOff>9654</xdr:rowOff>
    </xdr:to>
    <xdr:sp macro="" textlink="">
      <xdr:nvSpPr>
        <xdr:cNvPr id="86" name="楕円 85"/>
        <xdr:cNvSpPr/>
      </xdr:nvSpPr>
      <xdr:spPr>
        <a:xfrm>
          <a:off x="1968500" y="608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26181</xdr:rowOff>
    </xdr:from>
    <xdr:ext cx="599010" cy="259045"/>
    <xdr:sp macro="" textlink="">
      <xdr:nvSpPr>
        <xdr:cNvPr id="87" name="テキスト ボックス 86"/>
        <xdr:cNvSpPr txBox="1"/>
      </xdr:nvSpPr>
      <xdr:spPr>
        <a:xfrm>
          <a:off x="1719795" y="585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116698</xdr:rowOff>
    </xdr:from>
    <xdr:to>
      <xdr:col>6</xdr:col>
      <xdr:colOff>38100</xdr:colOff>
      <xdr:row>36</xdr:row>
      <xdr:rowOff>46848</xdr:rowOff>
    </xdr:to>
    <xdr:sp macro="" textlink="">
      <xdr:nvSpPr>
        <xdr:cNvPr id="88" name="楕円 87"/>
        <xdr:cNvSpPr/>
      </xdr:nvSpPr>
      <xdr:spPr>
        <a:xfrm>
          <a:off x="1079500" y="611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63375</xdr:rowOff>
    </xdr:from>
    <xdr:ext cx="599010" cy="259045"/>
    <xdr:sp macro="" textlink="">
      <xdr:nvSpPr>
        <xdr:cNvPr id="89" name="テキスト ボックス 88"/>
        <xdr:cNvSpPr txBox="1"/>
      </xdr:nvSpPr>
      <xdr:spPr>
        <a:xfrm>
          <a:off x="830795" y="58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97098</xdr:rowOff>
    </xdr:from>
    <xdr:to>
      <xdr:col>24</xdr:col>
      <xdr:colOff>63500</xdr:colOff>
      <xdr:row>56</xdr:row>
      <xdr:rowOff>98744</xdr:rowOff>
    </xdr:to>
    <xdr:cxnSp macro="">
      <xdr:nvCxnSpPr>
        <xdr:cNvPr id="116" name="直線コネクタ 115"/>
        <xdr:cNvCxnSpPr/>
      </xdr:nvCxnSpPr>
      <xdr:spPr>
        <a:xfrm>
          <a:off x="3797300" y="9698298"/>
          <a:ext cx="8382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109066</xdr:rowOff>
    </xdr:from>
    <xdr:ext cx="599010" cy="259045"/>
    <xdr:sp macro="" textlink="">
      <xdr:nvSpPr>
        <xdr:cNvPr id="117" name="物件費平均値テキスト"/>
        <xdr:cNvSpPr txBox="1"/>
      </xdr:nvSpPr>
      <xdr:spPr>
        <a:xfrm>
          <a:off x="4686300" y="9367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97098</xdr:rowOff>
    </xdr:from>
    <xdr:to>
      <xdr:col>19</xdr:col>
      <xdr:colOff>177800</xdr:colOff>
      <xdr:row>56</xdr:row>
      <xdr:rowOff>138306</xdr:rowOff>
    </xdr:to>
    <xdr:cxnSp macro="">
      <xdr:nvCxnSpPr>
        <xdr:cNvPr id="119" name="直線コネクタ 118"/>
        <xdr:cNvCxnSpPr/>
      </xdr:nvCxnSpPr>
      <xdr:spPr>
        <a:xfrm flipV="1">
          <a:off x="2908300" y="9698298"/>
          <a:ext cx="889000" cy="4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34484</xdr:rowOff>
    </xdr:from>
    <xdr:ext cx="599010" cy="259045"/>
    <xdr:sp macro="" textlink="">
      <xdr:nvSpPr>
        <xdr:cNvPr id="121" name="テキスト ボックス 120"/>
        <xdr:cNvSpPr txBox="1"/>
      </xdr:nvSpPr>
      <xdr:spPr>
        <a:xfrm>
          <a:off x="3497795" y="92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128814</xdr:rowOff>
    </xdr:from>
    <xdr:to>
      <xdr:col>15</xdr:col>
      <xdr:colOff>50800</xdr:colOff>
      <xdr:row>56</xdr:row>
      <xdr:rowOff>138306</xdr:rowOff>
    </xdr:to>
    <xdr:cxnSp macro="">
      <xdr:nvCxnSpPr>
        <xdr:cNvPr id="122" name="直線コネクタ 121"/>
        <xdr:cNvCxnSpPr/>
      </xdr:nvCxnSpPr>
      <xdr:spPr>
        <a:xfrm>
          <a:off x="2019300" y="9730014"/>
          <a:ext cx="889000" cy="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41539</xdr:rowOff>
    </xdr:from>
    <xdr:ext cx="599010" cy="259045"/>
    <xdr:sp macro="" textlink="">
      <xdr:nvSpPr>
        <xdr:cNvPr id="124" name="テキスト ボックス 123"/>
        <xdr:cNvSpPr txBox="1"/>
      </xdr:nvSpPr>
      <xdr:spPr>
        <a:xfrm>
          <a:off x="2608795" y="929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127964</xdr:rowOff>
    </xdr:from>
    <xdr:to>
      <xdr:col>10</xdr:col>
      <xdr:colOff>114300</xdr:colOff>
      <xdr:row>56</xdr:row>
      <xdr:rowOff>128814</xdr:rowOff>
    </xdr:to>
    <xdr:cxnSp macro="">
      <xdr:nvCxnSpPr>
        <xdr:cNvPr id="125" name="直線コネクタ 124"/>
        <xdr:cNvCxnSpPr/>
      </xdr:nvCxnSpPr>
      <xdr:spPr>
        <a:xfrm>
          <a:off x="1130300" y="9729164"/>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47944</xdr:rowOff>
    </xdr:from>
    <xdr:to>
      <xdr:col>24</xdr:col>
      <xdr:colOff>114300</xdr:colOff>
      <xdr:row>56</xdr:row>
      <xdr:rowOff>149544</xdr:rowOff>
    </xdr:to>
    <xdr:sp macro="" textlink="">
      <xdr:nvSpPr>
        <xdr:cNvPr id="135" name="楕円 134"/>
        <xdr:cNvSpPr/>
      </xdr:nvSpPr>
      <xdr:spPr>
        <a:xfrm>
          <a:off x="4584700" y="964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134321</xdr:rowOff>
    </xdr:from>
    <xdr:ext cx="534377" cy="259045"/>
    <xdr:sp macro="" textlink="">
      <xdr:nvSpPr>
        <xdr:cNvPr id="136" name="物件費該当値テキスト"/>
        <xdr:cNvSpPr txBox="1"/>
      </xdr:nvSpPr>
      <xdr:spPr>
        <a:xfrm>
          <a:off x="4686300" y="956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46298</xdr:rowOff>
    </xdr:from>
    <xdr:to>
      <xdr:col>20</xdr:col>
      <xdr:colOff>38100</xdr:colOff>
      <xdr:row>56</xdr:row>
      <xdr:rowOff>147898</xdr:rowOff>
    </xdr:to>
    <xdr:sp macro="" textlink="">
      <xdr:nvSpPr>
        <xdr:cNvPr id="137" name="楕円 136"/>
        <xdr:cNvSpPr/>
      </xdr:nvSpPr>
      <xdr:spPr>
        <a:xfrm>
          <a:off x="3746500" y="964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139025</xdr:rowOff>
    </xdr:from>
    <xdr:ext cx="534377" cy="259045"/>
    <xdr:sp macro="" textlink="">
      <xdr:nvSpPr>
        <xdr:cNvPr id="138" name="テキスト ボックス 137"/>
        <xdr:cNvSpPr txBox="1"/>
      </xdr:nvSpPr>
      <xdr:spPr>
        <a:xfrm>
          <a:off x="3530111" y="974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87506</xdr:rowOff>
    </xdr:from>
    <xdr:to>
      <xdr:col>15</xdr:col>
      <xdr:colOff>101600</xdr:colOff>
      <xdr:row>57</xdr:row>
      <xdr:rowOff>17656</xdr:rowOff>
    </xdr:to>
    <xdr:sp macro="" textlink="">
      <xdr:nvSpPr>
        <xdr:cNvPr id="139" name="楕円 138"/>
        <xdr:cNvSpPr/>
      </xdr:nvSpPr>
      <xdr:spPr>
        <a:xfrm>
          <a:off x="2857500" y="968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8783</xdr:rowOff>
    </xdr:from>
    <xdr:ext cx="534377" cy="259045"/>
    <xdr:sp macro="" textlink="">
      <xdr:nvSpPr>
        <xdr:cNvPr id="140" name="テキスト ボックス 139"/>
        <xdr:cNvSpPr txBox="1"/>
      </xdr:nvSpPr>
      <xdr:spPr>
        <a:xfrm>
          <a:off x="2641111" y="978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78014</xdr:rowOff>
    </xdr:from>
    <xdr:to>
      <xdr:col>10</xdr:col>
      <xdr:colOff>165100</xdr:colOff>
      <xdr:row>57</xdr:row>
      <xdr:rowOff>8164</xdr:rowOff>
    </xdr:to>
    <xdr:sp macro="" textlink="">
      <xdr:nvSpPr>
        <xdr:cNvPr id="141" name="楕円 140"/>
        <xdr:cNvSpPr/>
      </xdr:nvSpPr>
      <xdr:spPr>
        <a:xfrm>
          <a:off x="1968500" y="967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170741</xdr:rowOff>
    </xdr:from>
    <xdr:ext cx="534377" cy="259045"/>
    <xdr:sp macro="" textlink="">
      <xdr:nvSpPr>
        <xdr:cNvPr id="142" name="テキスト ボックス 141"/>
        <xdr:cNvSpPr txBox="1"/>
      </xdr:nvSpPr>
      <xdr:spPr>
        <a:xfrm>
          <a:off x="1752111" y="977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77164</xdr:rowOff>
    </xdr:from>
    <xdr:to>
      <xdr:col>6</xdr:col>
      <xdr:colOff>38100</xdr:colOff>
      <xdr:row>57</xdr:row>
      <xdr:rowOff>7314</xdr:rowOff>
    </xdr:to>
    <xdr:sp macro="" textlink="">
      <xdr:nvSpPr>
        <xdr:cNvPr id="143" name="楕円 142"/>
        <xdr:cNvSpPr/>
      </xdr:nvSpPr>
      <xdr:spPr>
        <a:xfrm>
          <a:off x="1079500" y="967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169891</xdr:rowOff>
    </xdr:from>
    <xdr:ext cx="534377" cy="259045"/>
    <xdr:sp macro="" textlink="">
      <xdr:nvSpPr>
        <xdr:cNvPr id="144" name="テキスト ボックス 143"/>
        <xdr:cNvSpPr txBox="1"/>
      </xdr:nvSpPr>
      <xdr:spPr>
        <a:xfrm>
          <a:off x="863111" y="977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119887</xdr:rowOff>
    </xdr:from>
    <xdr:to>
      <xdr:col>24</xdr:col>
      <xdr:colOff>63500</xdr:colOff>
      <xdr:row>76</xdr:row>
      <xdr:rowOff>148768</xdr:rowOff>
    </xdr:to>
    <xdr:cxnSp macro="">
      <xdr:nvCxnSpPr>
        <xdr:cNvPr id="173" name="直線コネクタ 172"/>
        <xdr:cNvCxnSpPr/>
      </xdr:nvCxnSpPr>
      <xdr:spPr>
        <a:xfrm>
          <a:off x="3797300" y="13150087"/>
          <a:ext cx="838200" cy="2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114152</xdr:rowOff>
    </xdr:from>
    <xdr:ext cx="469744" cy="259045"/>
    <xdr:sp macro="" textlink="">
      <xdr:nvSpPr>
        <xdr:cNvPr id="174" name="維持補修費平均値テキスト"/>
        <xdr:cNvSpPr txBox="1"/>
      </xdr:nvSpPr>
      <xdr:spPr>
        <a:xfrm>
          <a:off x="4686300" y="13144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119887</xdr:rowOff>
    </xdr:from>
    <xdr:to>
      <xdr:col>19</xdr:col>
      <xdr:colOff>177800</xdr:colOff>
      <xdr:row>77</xdr:row>
      <xdr:rowOff>55460</xdr:rowOff>
    </xdr:to>
    <xdr:cxnSp macro="">
      <xdr:nvCxnSpPr>
        <xdr:cNvPr id="176" name="直線コネクタ 175"/>
        <xdr:cNvCxnSpPr/>
      </xdr:nvCxnSpPr>
      <xdr:spPr>
        <a:xfrm flipV="1">
          <a:off x="2908300" y="13150087"/>
          <a:ext cx="889000" cy="10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11320</xdr:rowOff>
    </xdr:from>
    <xdr:ext cx="534377" cy="259045"/>
    <xdr:sp macro="" textlink="">
      <xdr:nvSpPr>
        <xdr:cNvPr id="178" name="テキスト ボックス 177"/>
        <xdr:cNvSpPr txBox="1"/>
      </xdr:nvSpPr>
      <xdr:spPr>
        <a:xfrm>
          <a:off x="3530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55460</xdr:rowOff>
    </xdr:from>
    <xdr:to>
      <xdr:col>15</xdr:col>
      <xdr:colOff>50800</xdr:colOff>
      <xdr:row>77</xdr:row>
      <xdr:rowOff>69138</xdr:rowOff>
    </xdr:to>
    <xdr:cxnSp macro="">
      <xdr:nvCxnSpPr>
        <xdr:cNvPr id="179" name="直線コネクタ 178"/>
        <xdr:cNvCxnSpPr/>
      </xdr:nvCxnSpPr>
      <xdr:spPr>
        <a:xfrm flipV="1">
          <a:off x="2019300" y="13257110"/>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69138</xdr:rowOff>
    </xdr:from>
    <xdr:to>
      <xdr:col>10</xdr:col>
      <xdr:colOff>114300</xdr:colOff>
      <xdr:row>77</xdr:row>
      <xdr:rowOff>99504</xdr:rowOff>
    </xdr:to>
    <xdr:cxnSp macro="">
      <xdr:nvCxnSpPr>
        <xdr:cNvPr id="182" name="直線コネクタ 181"/>
        <xdr:cNvCxnSpPr/>
      </xdr:nvCxnSpPr>
      <xdr:spPr>
        <a:xfrm flipV="1">
          <a:off x="1130300" y="13270788"/>
          <a:ext cx="889000" cy="3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97968</xdr:rowOff>
    </xdr:from>
    <xdr:to>
      <xdr:col>24</xdr:col>
      <xdr:colOff>114300</xdr:colOff>
      <xdr:row>77</xdr:row>
      <xdr:rowOff>28118</xdr:rowOff>
    </xdr:to>
    <xdr:sp macro="" textlink="">
      <xdr:nvSpPr>
        <xdr:cNvPr id="192" name="楕円 191"/>
        <xdr:cNvSpPr/>
      </xdr:nvSpPr>
      <xdr:spPr>
        <a:xfrm>
          <a:off x="4584700" y="131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120845</xdr:rowOff>
    </xdr:from>
    <xdr:ext cx="534377" cy="259045"/>
    <xdr:sp macro="" textlink="">
      <xdr:nvSpPr>
        <xdr:cNvPr id="193" name="維持補修費該当値テキスト"/>
        <xdr:cNvSpPr txBox="1"/>
      </xdr:nvSpPr>
      <xdr:spPr>
        <a:xfrm>
          <a:off x="4686300" y="1297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69087</xdr:rowOff>
    </xdr:from>
    <xdr:to>
      <xdr:col>20</xdr:col>
      <xdr:colOff>38100</xdr:colOff>
      <xdr:row>76</xdr:row>
      <xdr:rowOff>170687</xdr:rowOff>
    </xdr:to>
    <xdr:sp macro="" textlink="">
      <xdr:nvSpPr>
        <xdr:cNvPr id="194" name="楕円 193"/>
        <xdr:cNvSpPr/>
      </xdr:nvSpPr>
      <xdr:spPr>
        <a:xfrm>
          <a:off x="3746500" y="1309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15765</xdr:rowOff>
    </xdr:from>
    <xdr:ext cx="534377" cy="259045"/>
    <xdr:sp macro="" textlink="">
      <xdr:nvSpPr>
        <xdr:cNvPr id="195" name="テキスト ボックス 194"/>
        <xdr:cNvSpPr txBox="1"/>
      </xdr:nvSpPr>
      <xdr:spPr>
        <a:xfrm>
          <a:off x="3530111" y="1287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4660</xdr:rowOff>
    </xdr:from>
    <xdr:to>
      <xdr:col>15</xdr:col>
      <xdr:colOff>101600</xdr:colOff>
      <xdr:row>77</xdr:row>
      <xdr:rowOff>106260</xdr:rowOff>
    </xdr:to>
    <xdr:sp macro="" textlink="">
      <xdr:nvSpPr>
        <xdr:cNvPr id="196" name="楕円 195"/>
        <xdr:cNvSpPr/>
      </xdr:nvSpPr>
      <xdr:spPr>
        <a:xfrm>
          <a:off x="2857500" y="132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97387</xdr:rowOff>
    </xdr:from>
    <xdr:ext cx="469744" cy="259045"/>
    <xdr:sp macro="" textlink="">
      <xdr:nvSpPr>
        <xdr:cNvPr id="197" name="テキスト ボックス 196"/>
        <xdr:cNvSpPr txBox="1"/>
      </xdr:nvSpPr>
      <xdr:spPr>
        <a:xfrm>
          <a:off x="2673428" y="1329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18338</xdr:rowOff>
    </xdr:from>
    <xdr:to>
      <xdr:col>10</xdr:col>
      <xdr:colOff>165100</xdr:colOff>
      <xdr:row>77</xdr:row>
      <xdr:rowOff>119938</xdr:rowOff>
    </xdr:to>
    <xdr:sp macro="" textlink="">
      <xdr:nvSpPr>
        <xdr:cNvPr id="198" name="楕円 197"/>
        <xdr:cNvSpPr/>
      </xdr:nvSpPr>
      <xdr:spPr>
        <a:xfrm>
          <a:off x="1968500" y="1321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111065</xdr:rowOff>
    </xdr:from>
    <xdr:ext cx="469744" cy="259045"/>
    <xdr:sp macro="" textlink="">
      <xdr:nvSpPr>
        <xdr:cNvPr id="199" name="テキスト ボックス 198"/>
        <xdr:cNvSpPr txBox="1"/>
      </xdr:nvSpPr>
      <xdr:spPr>
        <a:xfrm>
          <a:off x="1784428" y="133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48704</xdr:rowOff>
    </xdr:from>
    <xdr:to>
      <xdr:col>6</xdr:col>
      <xdr:colOff>38100</xdr:colOff>
      <xdr:row>77</xdr:row>
      <xdr:rowOff>150304</xdr:rowOff>
    </xdr:to>
    <xdr:sp macro="" textlink="">
      <xdr:nvSpPr>
        <xdr:cNvPr id="200" name="楕円 199"/>
        <xdr:cNvSpPr/>
      </xdr:nvSpPr>
      <xdr:spPr>
        <a:xfrm>
          <a:off x="1079500" y="1325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141431</xdr:rowOff>
    </xdr:from>
    <xdr:ext cx="469744" cy="259045"/>
    <xdr:sp macro="" textlink="">
      <xdr:nvSpPr>
        <xdr:cNvPr id="201" name="テキスト ボックス 200"/>
        <xdr:cNvSpPr txBox="1"/>
      </xdr:nvSpPr>
      <xdr:spPr>
        <a:xfrm>
          <a:off x="895428" y="1334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44399</xdr:rowOff>
    </xdr:from>
    <xdr:to>
      <xdr:col>24</xdr:col>
      <xdr:colOff>63500</xdr:colOff>
      <xdr:row>97</xdr:row>
      <xdr:rowOff>86754</xdr:rowOff>
    </xdr:to>
    <xdr:cxnSp macro="">
      <xdr:nvCxnSpPr>
        <xdr:cNvPr id="231" name="直線コネクタ 230"/>
        <xdr:cNvCxnSpPr/>
      </xdr:nvCxnSpPr>
      <xdr:spPr>
        <a:xfrm flipV="1">
          <a:off x="3797300" y="16675049"/>
          <a:ext cx="838200" cy="4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54483</xdr:rowOff>
    </xdr:from>
    <xdr:to>
      <xdr:col>19</xdr:col>
      <xdr:colOff>177800</xdr:colOff>
      <xdr:row>97</xdr:row>
      <xdr:rowOff>86754</xdr:rowOff>
    </xdr:to>
    <xdr:cxnSp macro="">
      <xdr:nvCxnSpPr>
        <xdr:cNvPr id="234" name="直線コネクタ 233"/>
        <xdr:cNvCxnSpPr/>
      </xdr:nvCxnSpPr>
      <xdr:spPr>
        <a:xfrm>
          <a:off x="2908300" y="16685133"/>
          <a:ext cx="889000" cy="3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40132</xdr:rowOff>
    </xdr:from>
    <xdr:to>
      <xdr:col>15</xdr:col>
      <xdr:colOff>50800</xdr:colOff>
      <xdr:row>97</xdr:row>
      <xdr:rowOff>54483</xdr:rowOff>
    </xdr:to>
    <xdr:cxnSp macro="">
      <xdr:nvCxnSpPr>
        <xdr:cNvPr id="237" name="直線コネクタ 236"/>
        <xdr:cNvCxnSpPr/>
      </xdr:nvCxnSpPr>
      <xdr:spPr>
        <a:xfrm>
          <a:off x="2019300" y="16670782"/>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40132</xdr:rowOff>
    </xdr:from>
    <xdr:to>
      <xdr:col>10</xdr:col>
      <xdr:colOff>114300</xdr:colOff>
      <xdr:row>97</xdr:row>
      <xdr:rowOff>117690</xdr:rowOff>
    </xdr:to>
    <xdr:cxnSp macro="">
      <xdr:nvCxnSpPr>
        <xdr:cNvPr id="240" name="直線コネクタ 239"/>
        <xdr:cNvCxnSpPr/>
      </xdr:nvCxnSpPr>
      <xdr:spPr>
        <a:xfrm flipV="1">
          <a:off x="1130300" y="16670782"/>
          <a:ext cx="889000" cy="7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138980</xdr:rowOff>
    </xdr:from>
    <xdr:ext cx="534377" cy="259045"/>
    <xdr:sp macro="" textlink="">
      <xdr:nvSpPr>
        <xdr:cNvPr id="244" name="テキスト ボックス 243"/>
        <xdr:cNvSpPr txBox="1"/>
      </xdr:nvSpPr>
      <xdr:spPr>
        <a:xfrm>
          <a:off x="863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165049</xdr:rowOff>
    </xdr:from>
    <xdr:to>
      <xdr:col>24</xdr:col>
      <xdr:colOff>114300</xdr:colOff>
      <xdr:row>97</xdr:row>
      <xdr:rowOff>95199</xdr:rowOff>
    </xdr:to>
    <xdr:sp macro="" textlink="">
      <xdr:nvSpPr>
        <xdr:cNvPr id="250" name="楕円 249"/>
        <xdr:cNvSpPr/>
      </xdr:nvSpPr>
      <xdr:spPr>
        <a:xfrm>
          <a:off x="4584700" y="1662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143476</xdr:rowOff>
    </xdr:from>
    <xdr:ext cx="534377" cy="259045"/>
    <xdr:sp macro="" textlink="">
      <xdr:nvSpPr>
        <xdr:cNvPr id="251" name="扶助費該当値テキスト"/>
        <xdr:cNvSpPr txBox="1"/>
      </xdr:nvSpPr>
      <xdr:spPr>
        <a:xfrm>
          <a:off x="4686300" y="1660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35954</xdr:rowOff>
    </xdr:from>
    <xdr:to>
      <xdr:col>20</xdr:col>
      <xdr:colOff>38100</xdr:colOff>
      <xdr:row>97</xdr:row>
      <xdr:rowOff>137554</xdr:rowOff>
    </xdr:to>
    <xdr:sp macro="" textlink="">
      <xdr:nvSpPr>
        <xdr:cNvPr id="252" name="楕円 251"/>
        <xdr:cNvSpPr/>
      </xdr:nvSpPr>
      <xdr:spPr>
        <a:xfrm>
          <a:off x="3746500" y="166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128681</xdr:rowOff>
    </xdr:from>
    <xdr:ext cx="534377" cy="259045"/>
    <xdr:sp macro="" textlink="">
      <xdr:nvSpPr>
        <xdr:cNvPr id="253" name="テキスト ボックス 252"/>
        <xdr:cNvSpPr txBox="1"/>
      </xdr:nvSpPr>
      <xdr:spPr>
        <a:xfrm>
          <a:off x="3530111" y="1675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3683</xdr:rowOff>
    </xdr:from>
    <xdr:to>
      <xdr:col>15</xdr:col>
      <xdr:colOff>101600</xdr:colOff>
      <xdr:row>97</xdr:row>
      <xdr:rowOff>105283</xdr:rowOff>
    </xdr:to>
    <xdr:sp macro="" textlink="">
      <xdr:nvSpPr>
        <xdr:cNvPr id="254" name="楕円 253"/>
        <xdr:cNvSpPr/>
      </xdr:nvSpPr>
      <xdr:spPr>
        <a:xfrm>
          <a:off x="2857500" y="1663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96410</xdr:rowOff>
    </xdr:from>
    <xdr:ext cx="534377" cy="259045"/>
    <xdr:sp macro="" textlink="">
      <xdr:nvSpPr>
        <xdr:cNvPr id="255" name="テキスト ボックス 254"/>
        <xdr:cNvSpPr txBox="1"/>
      </xdr:nvSpPr>
      <xdr:spPr>
        <a:xfrm>
          <a:off x="2641111" y="1672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160782</xdr:rowOff>
    </xdr:from>
    <xdr:to>
      <xdr:col>10</xdr:col>
      <xdr:colOff>165100</xdr:colOff>
      <xdr:row>97</xdr:row>
      <xdr:rowOff>90932</xdr:rowOff>
    </xdr:to>
    <xdr:sp macro="" textlink="">
      <xdr:nvSpPr>
        <xdr:cNvPr id="256" name="楕円 255"/>
        <xdr:cNvSpPr/>
      </xdr:nvSpPr>
      <xdr:spPr>
        <a:xfrm>
          <a:off x="1968500" y="1661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82059</xdr:rowOff>
    </xdr:from>
    <xdr:ext cx="534377" cy="259045"/>
    <xdr:sp macro="" textlink="">
      <xdr:nvSpPr>
        <xdr:cNvPr id="257" name="テキスト ボックス 256"/>
        <xdr:cNvSpPr txBox="1"/>
      </xdr:nvSpPr>
      <xdr:spPr>
        <a:xfrm>
          <a:off x="1752111" y="1671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66890</xdr:rowOff>
    </xdr:from>
    <xdr:to>
      <xdr:col>6</xdr:col>
      <xdr:colOff>38100</xdr:colOff>
      <xdr:row>97</xdr:row>
      <xdr:rowOff>168490</xdr:rowOff>
    </xdr:to>
    <xdr:sp macro="" textlink="">
      <xdr:nvSpPr>
        <xdr:cNvPr id="258" name="楕円 257"/>
        <xdr:cNvSpPr/>
      </xdr:nvSpPr>
      <xdr:spPr>
        <a:xfrm>
          <a:off x="1079500" y="1669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159617</xdr:rowOff>
    </xdr:from>
    <xdr:ext cx="534377" cy="259045"/>
    <xdr:sp macro="" textlink="">
      <xdr:nvSpPr>
        <xdr:cNvPr id="259" name="テキスト ボックス 258"/>
        <xdr:cNvSpPr txBox="1"/>
      </xdr:nvSpPr>
      <xdr:spPr>
        <a:xfrm>
          <a:off x="863111" y="1679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142133</xdr:rowOff>
    </xdr:from>
    <xdr:to>
      <xdr:col>55</xdr:col>
      <xdr:colOff>0</xdr:colOff>
      <xdr:row>37</xdr:row>
      <xdr:rowOff>7448</xdr:rowOff>
    </xdr:to>
    <xdr:cxnSp macro="">
      <xdr:nvCxnSpPr>
        <xdr:cNvPr id="290" name="直線コネクタ 289"/>
        <xdr:cNvCxnSpPr/>
      </xdr:nvCxnSpPr>
      <xdr:spPr>
        <a:xfrm flipV="1">
          <a:off x="9639300" y="6314333"/>
          <a:ext cx="838200" cy="3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41312</xdr:rowOff>
    </xdr:from>
    <xdr:ext cx="599010" cy="259045"/>
    <xdr:sp macro="" textlink="">
      <xdr:nvSpPr>
        <xdr:cNvPr id="291" name="補助費等平均値テキスト"/>
        <xdr:cNvSpPr txBox="1"/>
      </xdr:nvSpPr>
      <xdr:spPr>
        <a:xfrm>
          <a:off x="10528300" y="6384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171430</xdr:rowOff>
    </xdr:from>
    <xdr:to>
      <xdr:col>50</xdr:col>
      <xdr:colOff>114300</xdr:colOff>
      <xdr:row>37</xdr:row>
      <xdr:rowOff>7448</xdr:rowOff>
    </xdr:to>
    <xdr:cxnSp macro="">
      <xdr:nvCxnSpPr>
        <xdr:cNvPr id="293" name="直線コネクタ 292"/>
        <xdr:cNvCxnSpPr/>
      </xdr:nvCxnSpPr>
      <xdr:spPr>
        <a:xfrm>
          <a:off x="8750300" y="6343630"/>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163777</xdr:rowOff>
    </xdr:from>
    <xdr:ext cx="534377" cy="259045"/>
    <xdr:sp macro="" textlink="">
      <xdr:nvSpPr>
        <xdr:cNvPr id="295" name="テキスト ボックス 294"/>
        <xdr:cNvSpPr txBox="1"/>
      </xdr:nvSpPr>
      <xdr:spPr>
        <a:xfrm>
          <a:off x="9372111" y="65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171430</xdr:rowOff>
    </xdr:from>
    <xdr:to>
      <xdr:col>45</xdr:col>
      <xdr:colOff>177800</xdr:colOff>
      <xdr:row>37</xdr:row>
      <xdr:rowOff>99437</xdr:rowOff>
    </xdr:to>
    <xdr:cxnSp macro="">
      <xdr:nvCxnSpPr>
        <xdr:cNvPr id="296" name="直線コネクタ 295"/>
        <xdr:cNvCxnSpPr/>
      </xdr:nvCxnSpPr>
      <xdr:spPr>
        <a:xfrm flipV="1">
          <a:off x="7861300" y="6343630"/>
          <a:ext cx="889000" cy="9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147683</xdr:rowOff>
    </xdr:from>
    <xdr:ext cx="599010" cy="259045"/>
    <xdr:sp macro="" textlink="">
      <xdr:nvSpPr>
        <xdr:cNvPr id="298" name="テキスト ボックス 297"/>
        <xdr:cNvSpPr txBox="1"/>
      </xdr:nvSpPr>
      <xdr:spPr>
        <a:xfrm>
          <a:off x="8450795" y="649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27611</xdr:rowOff>
    </xdr:from>
    <xdr:to>
      <xdr:col>41</xdr:col>
      <xdr:colOff>50800</xdr:colOff>
      <xdr:row>37</xdr:row>
      <xdr:rowOff>99437</xdr:rowOff>
    </xdr:to>
    <xdr:cxnSp macro="">
      <xdr:nvCxnSpPr>
        <xdr:cNvPr id="299" name="直線コネクタ 298"/>
        <xdr:cNvCxnSpPr/>
      </xdr:nvCxnSpPr>
      <xdr:spPr>
        <a:xfrm>
          <a:off x="6972300" y="6371261"/>
          <a:ext cx="889000" cy="7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168891</xdr:rowOff>
    </xdr:from>
    <xdr:ext cx="534377" cy="259045"/>
    <xdr:sp macro="" textlink="">
      <xdr:nvSpPr>
        <xdr:cNvPr id="301" name="テキスト ボックス 300"/>
        <xdr:cNvSpPr txBox="1"/>
      </xdr:nvSpPr>
      <xdr:spPr>
        <a:xfrm>
          <a:off x="7594111" y="65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9116</xdr:rowOff>
    </xdr:from>
    <xdr:ext cx="534377" cy="259045"/>
    <xdr:sp macro="" textlink="">
      <xdr:nvSpPr>
        <xdr:cNvPr id="303" name="テキスト ボックス 302"/>
        <xdr:cNvSpPr txBox="1"/>
      </xdr:nvSpPr>
      <xdr:spPr>
        <a:xfrm>
          <a:off x="6705111" y="65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91333</xdr:rowOff>
    </xdr:from>
    <xdr:to>
      <xdr:col>55</xdr:col>
      <xdr:colOff>50800</xdr:colOff>
      <xdr:row>37</xdr:row>
      <xdr:rowOff>21483</xdr:rowOff>
    </xdr:to>
    <xdr:sp macro="" textlink="">
      <xdr:nvSpPr>
        <xdr:cNvPr id="309" name="楕円 308"/>
        <xdr:cNvSpPr/>
      </xdr:nvSpPr>
      <xdr:spPr>
        <a:xfrm>
          <a:off x="10426700" y="626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114210</xdr:rowOff>
    </xdr:from>
    <xdr:ext cx="599010" cy="259045"/>
    <xdr:sp macro="" textlink="">
      <xdr:nvSpPr>
        <xdr:cNvPr id="310" name="補助費等該当値テキスト"/>
        <xdr:cNvSpPr txBox="1"/>
      </xdr:nvSpPr>
      <xdr:spPr>
        <a:xfrm>
          <a:off x="10528300" y="6114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128098</xdr:rowOff>
    </xdr:from>
    <xdr:to>
      <xdr:col>50</xdr:col>
      <xdr:colOff>165100</xdr:colOff>
      <xdr:row>37</xdr:row>
      <xdr:rowOff>58248</xdr:rowOff>
    </xdr:to>
    <xdr:sp macro="" textlink="">
      <xdr:nvSpPr>
        <xdr:cNvPr id="311" name="楕円 310"/>
        <xdr:cNvSpPr/>
      </xdr:nvSpPr>
      <xdr:spPr>
        <a:xfrm>
          <a:off x="9588500" y="63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74775</xdr:rowOff>
    </xdr:from>
    <xdr:ext cx="599010" cy="259045"/>
    <xdr:sp macro="" textlink="">
      <xdr:nvSpPr>
        <xdr:cNvPr id="312" name="テキスト ボックス 311"/>
        <xdr:cNvSpPr txBox="1"/>
      </xdr:nvSpPr>
      <xdr:spPr>
        <a:xfrm>
          <a:off x="9339795" y="6075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120630</xdr:rowOff>
    </xdr:from>
    <xdr:to>
      <xdr:col>46</xdr:col>
      <xdr:colOff>38100</xdr:colOff>
      <xdr:row>37</xdr:row>
      <xdr:rowOff>50780</xdr:rowOff>
    </xdr:to>
    <xdr:sp macro="" textlink="">
      <xdr:nvSpPr>
        <xdr:cNvPr id="313" name="楕円 312"/>
        <xdr:cNvSpPr/>
      </xdr:nvSpPr>
      <xdr:spPr>
        <a:xfrm>
          <a:off x="8699500" y="629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67307</xdr:rowOff>
    </xdr:from>
    <xdr:ext cx="599010" cy="259045"/>
    <xdr:sp macro="" textlink="">
      <xdr:nvSpPr>
        <xdr:cNvPr id="314" name="テキスト ボックス 313"/>
        <xdr:cNvSpPr txBox="1"/>
      </xdr:nvSpPr>
      <xdr:spPr>
        <a:xfrm>
          <a:off x="8450795" y="606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48637</xdr:rowOff>
    </xdr:from>
    <xdr:to>
      <xdr:col>41</xdr:col>
      <xdr:colOff>101600</xdr:colOff>
      <xdr:row>37</xdr:row>
      <xdr:rowOff>150237</xdr:rowOff>
    </xdr:to>
    <xdr:sp macro="" textlink="">
      <xdr:nvSpPr>
        <xdr:cNvPr id="315" name="楕円 314"/>
        <xdr:cNvSpPr/>
      </xdr:nvSpPr>
      <xdr:spPr>
        <a:xfrm>
          <a:off x="7810500" y="639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166764</xdr:rowOff>
    </xdr:from>
    <xdr:ext cx="599010" cy="259045"/>
    <xdr:sp macro="" textlink="">
      <xdr:nvSpPr>
        <xdr:cNvPr id="316" name="テキスト ボックス 315"/>
        <xdr:cNvSpPr txBox="1"/>
      </xdr:nvSpPr>
      <xdr:spPr>
        <a:xfrm>
          <a:off x="7561795" y="616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148261</xdr:rowOff>
    </xdr:from>
    <xdr:to>
      <xdr:col>36</xdr:col>
      <xdr:colOff>165100</xdr:colOff>
      <xdr:row>37</xdr:row>
      <xdr:rowOff>78411</xdr:rowOff>
    </xdr:to>
    <xdr:sp macro="" textlink="">
      <xdr:nvSpPr>
        <xdr:cNvPr id="317" name="楕円 316"/>
        <xdr:cNvSpPr/>
      </xdr:nvSpPr>
      <xdr:spPr>
        <a:xfrm>
          <a:off x="6921500" y="632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94938</xdr:rowOff>
    </xdr:from>
    <xdr:ext cx="599010" cy="259045"/>
    <xdr:sp macro="" textlink="">
      <xdr:nvSpPr>
        <xdr:cNvPr id="318" name="テキスト ボックス 317"/>
        <xdr:cNvSpPr txBox="1"/>
      </xdr:nvSpPr>
      <xdr:spPr>
        <a:xfrm>
          <a:off x="6672795" y="609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58096</xdr:rowOff>
    </xdr:from>
    <xdr:to>
      <xdr:col>55</xdr:col>
      <xdr:colOff>0</xdr:colOff>
      <xdr:row>58</xdr:row>
      <xdr:rowOff>82119</xdr:rowOff>
    </xdr:to>
    <xdr:cxnSp macro="">
      <xdr:nvCxnSpPr>
        <xdr:cNvPr id="345" name="直線コネクタ 344"/>
        <xdr:cNvCxnSpPr/>
      </xdr:nvCxnSpPr>
      <xdr:spPr>
        <a:xfrm flipV="1">
          <a:off x="9639300" y="10002196"/>
          <a:ext cx="838200" cy="2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9600</xdr:rowOff>
    </xdr:from>
    <xdr:ext cx="599010" cy="259045"/>
    <xdr:sp macro="" textlink="">
      <xdr:nvSpPr>
        <xdr:cNvPr id="346" name="普通建設事業費平均値テキスト"/>
        <xdr:cNvSpPr txBox="1"/>
      </xdr:nvSpPr>
      <xdr:spPr>
        <a:xfrm>
          <a:off x="10528300" y="9953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82119</xdr:rowOff>
    </xdr:from>
    <xdr:to>
      <xdr:col>50</xdr:col>
      <xdr:colOff>114300</xdr:colOff>
      <xdr:row>58</xdr:row>
      <xdr:rowOff>87155</xdr:rowOff>
    </xdr:to>
    <xdr:cxnSp macro="">
      <xdr:nvCxnSpPr>
        <xdr:cNvPr id="348" name="直線コネクタ 347"/>
        <xdr:cNvCxnSpPr/>
      </xdr:nvCxnSpPr>
      <xdr:spPr>
        <a:xfrm flipV="1">
          <a:off x="8750300" y="10026219"/>
          <a:ext cx="889000" cy="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129145</xdr:rowOff>
    </xdr:from>
    <xdr:ext cx="599010" cy="259045"/>
    <xdr:sp macro="" textlink="">
      <xdr:nvSpPr>
        <xdr:cNvPr id="350" name="テキスト ボックス 349"/>
        <xdr:cNvSpPr txBox="1"/>
      </xdr:nvSpPr>
      <xdr:spPr>
        <a:xfrm>
          <a:off x="9339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61915</xdr:rowOff>
    </xdr:from>
    <xdr:to>
      <xdr:col>45</xdr:col>
      <xdr:colOff>177800</xdr:colOff>
      <xdr:row>58</xdr:row>
      <xdr:rowOff>87155</xdr:rowOff>
    </xdr:to>
    <xdr:cxnSp macro="">
      <xdr:nvCxnSpPr>
        <xdr:cNvPr id="351" name="直線コネクタ 350"/>
        <xdr:cNvCxnSpPr/>
      </xdr:nvCxnSpPr>
      <xdr:spPr>
        <a:xfrm>
          <a:off x="7861300" y="10006015"/>
          <a:ext cx="889000" cy="2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3" name="テキスト ボックス 352"/>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61915</xdr:rowOff>
    </xdr:from>
    <xdr:to>
      <xdr:col>41</xdr:col>
      <xdr:colOff>50800</xdr:colOff>
      <xdr:row>58</xdr:row>
      <xdr:rowOff>72649</xdr:rowOff>
    </xdr:to>
    <xdr:cxnSp macro="">
      <xdr:nvCxnSpPr>
        <xdr:cNvPr id="354" name="直線コネクタ 353"/>
        <xdr:cNvCxnSpPr/>
      </xdr:nvCxnSpPr>
      <xdr:spPr>
        <a:xfrm flipV="1">
          <a:off x="6972300" y="10006015"/>
          <a:ext cx="889000" cy="1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118236</xdr:rowOff>
    </xdr:from>
    <xdr:ext cx="599010" cy="259045"/>
    <xdr:sp macro="" textlink="">
      <xdr:nvSpPr>
        <xdr:cNvPr id="356" name="テキスト ボックス 355"/>
        <xdr:cNvSpPr txBox="1"/>
      </xdr:nvSpPr>
      <xdr:spPr>
        <a:xfrm>
          <a:off x="7561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122826</xdr:rowOff>
    </xdr:from>
    <xdr:ext cx="599010" cy="259045"/>
    <xdr:sp macro="" textlink="">
      <xdr:nvSpPr>
        <xdr:cNvPr id="358" name="テキスト ボックス 357"/>
        <xdr:cNvSpPr txBox="1"/>
      </xdr:nvSpPr>
      <xdr:spPr>
        <a:xfrm>
          <a:off x="6672795" y="1006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7296</xdr:rowOff>
    </xdr:from>
    <xdr:to>
      <xdr:col>55</xdr:col>
      <xdr:colOff>50800</xdr:colOff>
      <xdr:row>58</xdr:row>
      <xdr:rowOff>108896</xdr:rowOff>
    </xdr:to>
    <xdr:sp macro="" textlink="">
      <xdr:nvSpPr>
        <xdr:cNvPr id="364" name="楕円 363"/>
        <xdr:cNvSpPr/>
      </xdr:nvSpPr>
      <xdr:spPr>
        <a:xfrm>
          <a:off x="10426700" y="99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138123</xdr:rowOff>
    </xdr:from>
    <xdr:ext cx="599010" cy="259045"/>
    <xdr:sp macro="" textlink="">
      <xdr:nvSpPr>
        <xdr:cNvPr id="365" name="普通建設事業費該当値テキスト"/>
        <xdr:cNvSpPr txBox="1"/>
      </xdr:nvSpPr>
      <xdr:spPr>
        <a:xfrm>
          <a:off x="10528300" y="973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31319</xdr:rowOff>
    </xdr:from>
    <xdr:to>
      <xdr:col>50</xdr:col>
      <xdr:colOff>165100</xdr:colOff>
      <xdr:row>58</xdr:row>
      <xdr:rowOff>132919</xdr:rowOff>
    </xdr:to>
    <xdr:sp macro="" textlink="">
      <xdr:nvSpPr>
        <xdr:cNvPr id="366" name="楕円 365"/>
        <xdr:cNvSpPr/>
      </xdr:nvSpPr>
      <xdr:spPr>
        <a:xfrm>
          <a:off x="9588500" y="997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149446</xdr:rowOff>
    </xdr:from>
    <xdr:ext cx="599010" cy="259045"/>
    <xdr:sp macro="" textlink="">
      <xdr:nvSpPr>
        <xdr:cNvPr id="367" name="テキスト ボックス 366"/>
        <xdr:cNvSpPr txBox="1"/>
      </xdr:nvSpPr>
      <xdr:spPr>
        <a:xfrm>
          <a:off x="9339795" y="975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36355</xdr:rowOff>
    </xdr:from>
    <xdr:to>
      <xdr:col>46</xdr:col>
      <xdr:colOff>38100</xdr:colOff>
      <xdr:row>58</xdr:row>
      <xdr:rowOff>137955</xdr:rowOff>
    </xdr:to>
    <xdr:sp macro="" textlink="">
      <xdr:nvSpPr>
        <xdr:cNvPr id="368" name="楕円 367"/>
        <xdr:cNvSpPr/>
      </xdr:nvSpPr>
      <xdr:spPr>
        <a:xfrm>
          <a:off x="8699500" y="99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129082</xdr:rowOff>
    </xdr:from>
    <xdr:ext cx="599010" cy="259045"/>
    <xdr:sp macro="" textlink="">
      <xdr:nvSpPr>
        <xdr:cNvPr id="369" name="テキスト ボックス 368"/>
        <xdr:cNvSpPr txBox="1"/>
      </xdr:nvSpPr>
      <xdr:spPr>
        <a:xfrm>
          <a:off x="8450795" y="1007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11115</xdr:rowOff>
    </xdr:from>
    <xdr:to>
      <xdr:col>41</xdr:col>
      <xdr:colOff>101600</xdr:colOff>
      <xdr:row>58</xdr:row>
      <xdr:rowOff>112715</xdr:rowOff>
    </xdr:to>
    <xdr:sp macro="" textlink="">
      <xdr:nvSpPr>
        <xdr:cNvPr id="370" name="楕円 369"/>
        <xdr:cNvSpPr/>
      </xdr:nvSpPr>
      <xdr:spPr>
        <a:xfrm>
          <a:off x="7810500" y="99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129242</xdr:rowOff>
    </xdr:from>
    <xdr:ext cx="599010" cy="259045"/>
    <xdr:sp macro="" textlink="">
      <xdr:nvSpPr>
        <xdr:cNvPr id="371" name="テキスト ボックス 370"/>
        <xdr:cNvSpPr txBox="1"/>
      </xdr:nvSpPr>
      <xdr:spPr>
        <a:xfrm>
          <a:off x="7561795" y="973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21849</xdr:rowOff>
    </xdr:from>
    <xdr:to>
      <xdr:col>36</xdr:col>
      <xdr:colOff>165100</xdr:colOff>
      <xdr:row>58</xdr:row>
      <xdr:rowOff>123449</xdr:rowOff>
    </xdr:to>
    <xdr:sp macro="" textlink="">
      <xdr:nvSpPr>
        <xdr:cNvPr id="372" name="楕円 371"/>
        <xdr:cNvSpPr/>
      </xdr:nvSpPr>
      <xdr:spPr>
        <a:xfrm>
          <a:off x="6921500" y="99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139976</xdr:rowOff>
    </xdr:from>
    <xdr:ext cx="599010" cy="259045"/>
    <xdr:sp macro="" textlink="">
      <xdr:nvSpPr>
        <xdr:cNvPr id="373" name="テキスト ボックス 372"/>
        <xdr:cNvSpPr txBox="1"/>
      </xdr:nvSpPr>
      <xdr:spPr>
        <a:xfrm>
          <a:off x="6672795" y="974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171290</xdr:rowOff>
    </xdr:from>
    <xdr:to>
      <xdr:col>55</xdr:col>
      <xdr:colOff>0</xdr:colOff>
      <xdr:row>78</xdr:row>
      <xdr:rowOff>21213</xdr:rowOff>
    </xdr:to>
    <xdr:cxnSp macro="">
      <xdr:nvCxnSpPr>
        <xdr:cNvPr id="402" name="直線コネクタ 401"/>
        <xdr:cNvCxnSpPr/>
      </xdr:nvCxnSpPr>
      <xdr:spPr>
        <a:xfrm flipV="1">
          <a:off x="9639300" y="13372940"/>
          <a:ext cx="838200" cy="2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66530</xdr:rowOff>
    </xdr:from>
    <xdr:ext cx="534377" cy="259045"/>
    <xdr:sp macro="" textlink="">
      <xdr:nvSpPr>
        <xdr:cNvPr id="403" name="普通建設事業費 （ うち新規整備　）平均値テキスト"/>
        <xdr:cNvSpPr txBox="1"/>
      </xdr:nvSpPr>
      <xdr:spPr>
        <a:xfrm>
          <a:off x="10528300" y="1343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21213</xdr:rowOff>
    </xdr:from>
    <xdr:to>
      <xdr:col>50</xdr:col>
      <xdr:colOff>114300</xdr:colOff>
      <xdr:row>78</xdr:row>
      <xdr:rowOff>53570</xdr:rowOff>
    </xdr:to>
    <xdr:cxnSp macro="">
      <xdr:nvCxnSpPr>
        <xdr:cNvPr id="405" name="直線コネクタ 404"/>
        <xdr:cNvCxnSpPr/>
      </xdr:nvCxnSpPr>
      <xdr:spPr>
        <a:xfrm flipV="1">
          <a:off x="8750300" y="13394313"/>
          <a:ext cx="889000" cy="3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19508</xdr:rowOff>
    </xdr:from>
    <xdr:ext cx="534377" cy="259045"/>
    <xdr:sp macro="" textlink="">
      <xdr:nvSpPr>
        <xdr:cNvPr id="407" name="テキスト ボックス 406"/>
        <xdr:cNvSpPr txBox="1"/>
      </xdr:nvSpPr>
      <xdr:spPr>
        <a:xfrm>
          <a:off x="9372111" y="1356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95710</xdr:rowOff>
    </xdr:from>
    <xdr:to>
      <xdr:col>45</xdr:col>
      <xdr:colOff>177800</xdr:colOff>
      <xdr:row>78</xdr:row>
      <xdr:rowOff>53570</xdr:rowOff>
    </xdr:to>
    <xdr:cxnSp macro="">
      <xdr:nvCxnSpPr>
        <xdr:cNvPr id="408" name="直線コネクタ 407"/>
        <xdr:cNvCxnSpPr/>
      </xdr:nvCxnSpPr>
      <xdr:spPr>
        <a:xfrm>
          <a:off x="7861300" y="13297360"/>
          <a:ext cx="889000" cy="12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164668</xdr:rowOff>
    </xdr:from>
    <xdr:ext cx="534377" cy="259045"/>
    <xdr:sp macro="" textlink="">
      <xdr:nvSpPr>
        <xdr:cNvPr id="410" name="テキスト ボックス 409"/>
        <xdr:cNvSpPr txBox="1"/>
      </xdr:nvSpPr>
      <xdr:spPr>
        <a:xfrm>
          <a:off x="8483111" y="1353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95710</xdr:rowOff>
    </xdr:from>
    <xdr:to>
      <xdr:col>41</xdr:col>
      <xdr:colOff>50800</xdr:colOff>
      <xdr:row>77</xdr:row>
      <xdr:rowOff>146320</xdr:rowOff>
    </xdr:to>
    <xdr:cxnSp macro="">
      <xdr:nvCxnSpPr>
        <xdr:cNvPr id="411" name="直線コネクタ 410"/>
        <xdr:cNvCxnSpPr/>
      </xdr:nvCxnSpPr>
      <xdr:spPr>
        <a:xfrm flipV="1">
          <a:off x="6972300" y="13297360"/>
          <a:ext cx="889000" cy="5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137924</xdr:rowOff>
    </xdr:from>
    <xdr:ext cx="534377" cy="259045"/>
    <xdr:sp macro="" textlink="">
      <xdr:nvSpPr>
        <xdr:cNvPr id="413" name="テキスト ボックス 412"/>
        <xdr:cNvSpPr txBox="1"/>
      </xdr:nvSpPr>
      <xdr:spPr>
        <a:xfrm>
          <a:off x="7594111" y="1351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134016</xdr:rowOff>
    </xdr:from>
    <xdr:ext cx="534377" cy="259045"/>
    <xdr:sp macro="" textlink="">
      <xdr:nvSpPr>
        <xdr:cNvPr id="415" name="テキスト ボックス 414"/>
        <xdr:cNvSpPr txBox="1"/>
      </xdr:nvSpPr>
      <xdr:spPr>
        <a:xfrm>
          <a:off x="6705111" y="135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120490</xdr:rowOff>
    </xdr:from>
    <xdr:to>
      <xdr:col>55</xdr:col>
      <xdr:colOff>50800</xdr:colOff>
      <xdr:row>78</xdr:row>
      <xdr:rowOff>50640</xdr:rowOff>
    </xdr:to>
    <xdr:sp macro="" textlink="">
      <xdr:nvSpPr>
        <xdr:cNvPr id="421" name="楕円 420"/>
        <xdr:cNvSpPr/>
      </xdr:nvSpPr>
      <xdr:spPr>
        <a:xfrm>
          <a:off x="10426700" y="1332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143367</xdr:rowOff>
    </xdr:from>
    <xdr:ext cx="599010" cy="259045"/>
    <xdr:sp macro="" textlink="">
      <xdr:nvSpPr>
        <xdr:cNvPr id="422" name="普通建設事業費 （ うち新規整備　）該当値テキスト"/>
        <xdr:cNvSpPr txBox="1"/>
      </xdr:nvSpPr>
      <xdr:spPr>
        <a:xfrm>
          <a:off x="10528300" y="1317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141863</xdr:rowOff>
    </xdr:from>
    <xdr:to>
      <xdr:col>50</xdr:col>
      <xdr:colOff>165100</xdr:colOff>
      <xdr:row>78</xdr:row>
      <xdr:rowOff>72013</xdr:rowOff>
    </xdr:to>
    <xdr:sp macro="" textlink="">
      <xdr:nvSpPr>
        <xdr:cNvPr id="423" name="楕円 422"/>
        <xdr:cNvSpPr/>
      </xdr:nvSpPr>
      <xdr:spPr>
        <a:xfrm>
          <a:off x="9588500" y="1334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88540</xdr:rowOff>
    </xdr:from>
    <xdr:ext cx="599010" cy="259045"/>
    <xdr:sp macro="" textlink="">
      <xdr:nvSpPr>
        <xdr:cNvPr id="424" name="テキスト ボックス 423"/>
        <xdr:cNvSpPr txBox="1"/>
      </xdr:nvSpPr>
      <xdr:spPr>
        <a:xfrm>
          <a:off x="9339795" y="1311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2770</xdr:rowOff>
    </xdr:from>
    <xdr:to>
      <xdr:col>46</xdr:col>
      <xdr:colOff>38100</xdr:colOff>
      <xdr:row>78</xdr:row>
      <xdr:rowOff>104370</xdr:rowOff>
    </xdr:to>
    <xdr:sp macro="" textlink="">
      <xdr:nvSpPr>
        <xdr:cNvPr id="425" name="楕円 424"/>
        <xdr:cNvSpPr/>
      </xdr:nvSpPr>
      <xdr:spPr>
        <a:xfrm>
          <a:off x="8699500" y="133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120897</xdr:rowOff>
    </xdr:from>
    <xdr:ext cx="534377" cy="259045"/>
    <xdr:sp macro="" textlink="">
      <xdr:nvSpPr>
        <xdr:cNvPr id="426" name="テキスト ボックス 425"/>
        <xdr:cNvSpPr txBox="1"/>
      </xdr:nvSpPr>
      <xdr:spPr>
        <a:xfrm>
          <a:off x="8483111" y="1315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44910</xdr:rowOff>
    </xdr:from>
    <xdr:to>
      <xdr:col>41</xdr:col>
      <xdr:colOff>101600</xdr:colOff>
      <xdr:row>77</xdr:row>
      <xdr:rowOff>146510</xdr:rowOff>
    </xdr:to>
    <xdr:sp macro="" textlink="">
      <xdr:nvSpPr>
        <xdr:cNvPr id="427" name="楕円 426"/>
        <xdr:cNvSpPr/>
      </xdr:nvSpPr>
      <xdr:spPr>
        <a:xfrm>
          <a:off x="7810500" y="1324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163037</xdr:rowOff>
    </xdr:from>
    <xdr:ext cx="599010" cy="259045"/>
    <xdr:sp macro="" textlink="">
      <xdr:nvSpPr>
        <xdr:cNvPr id="428" name="テキスト ボックス 427"/>
        <xdr:cNvSpPr txBox="1"/>
      </xdr:nvSpPr>
      <xdr:spPr>
        <a:xfrm>
          <a:off x="7561795" y="1302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95520</xdr:rowOff>
    </xdr:from>
    <xdr:to>
      <xdr:col>36</xdr:col>
      <xdr:colOff>165100</xdr:colOff>
      <xdr:row>78</xdr:row>
      <xdr:rowOff>25670</xdr:rowOff>
    </xdr:to>
    <xdr:sp macro="" textlink="">
      <xdr:nvSpPr>
        <xdr:cNvPr id="429" name="楕円 428"/>
        <xdr:cNvSpPr/>
      </xdr:nvSpPr>
      <xdr:spPr>
        <a:xfrm>
          <a:off x="6921500" y="132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42197</xdr:rowOff>
    </xdr:from>
    <xdr:ext cx="599010" cy="259045"/>
    <xdr:sp macro="" textlink="">
      <xdr:nvSpPr>
        <xdr:cNvPr id="430" name="テキスト ボックス 429"/>
        <xdr:cNvSpPr txBox="1"/>
      </xdr:nvSpPr>
      <xdr:spPr>
        <a:xfrm>
          <a:off x="6672795" y="1307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37489</xdr:rowOff>
    </xdr:from>
    <xdr:to>
      <xdr:col>55</xdr:col>
      <xdr:colOff>0</xdr:colOff>
      <xdr:row>99</xdr:row>
      <xdr:rowOff>78898</xdr:rowOff>
    </xdr:to>
    <xdr:cxnSp macro="">
      <xdr:nvCxnSpPr>
        <xdr:cNvPr id="461" name="直線コネクタ 460"/>
        <xdr:cNvCxnSpPr/>
      </xdr:nvCxnSpPr>
      <xdr:spPr>
        <a:xfrm flipV="1">
          <a:off x="9639300" y="17011039"/>
          <a:ext cx="838200" cy="4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75296</xdr:rowOff>
    </xdr:from>
    <xdr:to>
      <xdr:col>50</xdr:col>
      <xdr:colOff>114300</xdr:colOff>
      <xdr:row>99</xdr:row>
      <xdr:rowOff>78898</xdr:rowOff>
    </xdr:to>
    <xdr:cxnSp macro="">
      <xdr:nvCxnSpPr>
        <xdr:cNvPr id="464" name="直線コネクタ 463"/>
        <xdr:cNvCxnSpPr/>
      </xdr:nvCxnSpPr>
      <xdr:spPr>
        <a:xfrm>
          <a:off x="8750300" y="17048846"/>
          <a:ext cx="889000" cy="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6" name="テキスト ボックス 465"/>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75296</xdr:rowOff>
    </xdr:from>
    <xdr:to>
      <xdr:col>45</xdr:col>
      <xdr:colOff>177800</xdr:colOff>
      <xdr:row>99</xdr:row>
      <xdr:rowOff>91094</xdr:rowOff>
    </xdr:to>
    <xdr:cxnSp macro="">
      <xdr:nvCxnSpPr>
        <xdr:cNvPr id="467" name="直線コネクタ 466"/>
        <xdr:cNvCxnSpPr/>
      </xdr:nvCxnSpPr>
      <xdr:spPr>
        <a:xfrm flipV="1">
          <a:off x="7861300" y="17048846"/>
          <a:ext cx="889000" cy="1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69" name="テキスト ボックス 468"/>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88875</xdr:rowOff>
    </xdr:from>
    <xdr:to>
      <xdr:col>41</xdr:col>
      <xdr:colOff>50800</xdr:colOff>
      <xdr:row>99</xdr:row>
      <xdr:rowOff>91094</xdr:rowOff>
    </xdr:to>
    <xdr:cxnSp macro="">
      <xdr:nvCxnSpPr>
        <xdr:cNvPr id="470" name="直線コネクタ 469"/>
        <xdr:cNvCxnSpPr/>
      </xdr:nvCxnSpPr>
      <xdr:spPr>
        <a:xfrm>
          <a:off x="6972300" y="17062425"/>
          <a:ext cx="889000" cy="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158139</xdr:rowOff>
    </xdr:from>
    <xdr:to>
      <xdr:col>55</xdr:col>
      <xdr:colOff>50800</xdr:colOff>
      <xdr:row>99</xdr:row>
      <xdr:rowOff>88289</xdr:rowOff>
    </xdr:to>
    <xdr:sp macro="" textlink="">
      <xdr:nvSpPr>
        <xdr:cNvPr id="480" name="楕円 479"/>
        <xdr:cNvSpPr/>
      </xdr:nvSpPr>
      <xdr:spPr>
        <a:xfrm>
          <a:off x="10426700" y="1696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120457</xdr:rowOff>
    </xdr:from>
    <xdr:ext cx="534377" cy="259045"/>
    <xdr:sp macro="" textlink="">
      <xdr:nvSpPr>
        <xdr:cNvPr id="481" name="普通建設事業費 （ うち更新整備　）該当値テキスト"/>
        <xdr:cNvSpPr txBox="1"/>
      </xdr:nvSpPr>
      <xdr:spPr>
        <a:xfrm>
          <a:off x="10528300" y="169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28098</xdr:rowOff>
    </xdr:from>
    <xdr:to>
      <xdr:col>50</xdr:col>
      <xdr:colOff>165100</xdr:colOff>
      <xdr:row>99</xdr:row>
      <xdr:rowOff>129698</xdr:rowOff>
    </xdr:to>
    <xdr:sp macro="" textlink="">
      <xdr:nvSpPr>
        <xdr:cNvPr id="482" name="楕円 481"/>
        <xdr:cNvSpPr/>
      </xdr:nvSpPr>
      <xdr:spPr>
        <a:xfrm>
          <a:off x="9588500" y="170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120825</xdr:rowOff>
    </xdr:from>
    <xdr:ext cx="534377" cy="259045"/>
    <xdr:sp macro="" textlink="">
      <xdr:nvSpPr>
        <xdr:cNvPr id="483" name="テキスト ボックス 482"/>
        <xdr:cNvSpPr txBox="1"/>
      </xdr:nvSpPr>
      <xdr:spPr>
        <a:xfrm>
          <a:off x="9372111" y="1709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24496</xdr:rowOff>
    </xdr:from>
    <xdr:to>
      <xdr:col>46</xdr:col>
      <xdr:colOff>38100</xdr:colOff>
      <xdr:row>99</xdr:row>
      <xdr:rowOff>126096</xdr:rowOff>
    </xdr:to>
    <xdr:sp macro="" textlink="">
      <xdr:nvSpPr>
        <xdr:cNvPr id="484" name="楕円 483"/>
        <xdr:cNvSpPr/>
      </xdr:nvSpPr>
      <xdr:spPr>
        <a:xfrm>
          <a:off x="8699500" y="1699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117223</xdr:rowOff>
    </xdr:from>
    <xdr:ext cx="534377" cy="259045"/>
    <xdr:sp macro="" textlink="">
      <xdr:nvSpPr>
        <xdr:cNvPr id="485" name="テキスト ボックス 484"/>
        <xdr:cNvSpPr txBox="1"/>
      </xdr:nvSpPr>
      <xdr:spPr>
        <a:xfrm>
          <a:off x="8483111" y="1709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40294</xdr:rowOff>
    </xdr:from>
    <xdr:to>
      <xdr:col>41</xdr:col>
      <xdr:colOff>101600</xdr:colOff>
      <xdr:row>99</xdr:row>
      <xdr:rowOff>141894</xdr:rowOff>
    </xdr:to>
    <xdr:sp macro="" textlink="">
      <xdr:nvSpPr>
        <xdr:cNvPr id="486" name="楕円 485"/>
        <xdr:cNvSpPr/>
      </xdr:nvSpPr>
      <xdr:spPr>
        <a:xfrm>
          <a:off x="7810500" y="1701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133021</xdr:rowOff>
    </xdr:from>
    <xdr:ext cx="469744" cy="259045"/>
    <xdr:sp macro="" textlink="">
      <xdr:nvSpPr>
        <xdr:cNvPr id="487" name="テキスト ボックス 486"/>
        <xdr:cNvSpPr txBox="1"/>
      </xdr:nvSpPr>
      <xdr:spPr>
        <a:xfrm>
          <a:off x="7626428" y="1710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38075</xdr:rowOff>
    </xdr:from>
    <xdr:to>
      <xdr:col>36</xdr:col>
      <xdr:colOff>165100</xdr:colOff>
      <xdr:row>99</xdr:row>
      <xdr:rowOff>139675</xdr:rowOff>
    </xdr:to>
    <xdr:sp macro="" textlink="">
      <xdr:nvSpPr>
        <xdr:cNvPr id="488" name="楕円 487"/>
        <xdr:cNvSpPr/>
      </xdr:nvSpPr>
      <xdr:spPr>
        <a:xfrm>
          <a:off x="6921500" y="1701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130802</xdr:rowOff>
    </xdr:from>
    <xdr:ext cx="469744" cy="259045"/>
    <xdr:sp macro="" textlink="">
      <xdr:nvSpPr>
        <xdr:cNvPr id="489" name="テキスト ボックス 488"/>
        <xdr:cNvSpPr txBox="1"/>
      </xdr:nvSpPr>
      <xdr:spPr>
        <a:xfrm>
          <a:off x="6737428" y="1710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70187</xdr:rowOff>
    </xdr:from>
    <xdr:to>
      <xdr:col>85</xdr:col>
      <xdr:colOff>127000</xdr:colOff>
      <xdr:row>38</xdr:row>
      <xdr:rowOff>137615</xdr:rowOff>
    </xdr:to>
    <xdr:cxnSp macro="">
      <xdr:nvCxnSpPr>
        <xdr:cNvPr id="516" name="直線コネクタ 515"/>
        <xdr:cNvCxnSpPr/>
      </xdr:nvCxnSpPr>
      <xdr:spPr>
        <a:xfrm>
          <a:off x="15481300" y="6585287"/>
          <a:ext cx="838200" cy="6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70187</xdr:rowOff>
    </xdr:from>
    <xdr:to>
      <xdr:col>81</xdr:col>
      <xdr:colOff>50800</xdr:colOff>
      <xdr:row>38</xdr:row>
      <xdr:rowOff>88846</xdr:rowOff>
    </xdr:to>
    <xdr:cxnSp macro="">
      <xdr:nvCxnSpPr>
        <xdr:cNvPr id="519" name="直線コネクタ 518"/>
        <xdr:cNvCxnSpPr/>
      </xdr:nvCxnSpPr>
      <xdr:spPr>
        <a:xfrm flipV="1">
          <a:off x="14592300" y="6585287"/>
          <a:ext cx="889000" cy="1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137137</xdr:rowOff>
    </xdr:from>
    <xdr:ext cx="469744" cy="259045"/>
    <xdr:sp macro="" textlink="">
      <xdr:nvSpPr>
        <xdr:cNvPr id="521" name="テキスト ボックス 520"/>
        <xdr:cNvSpPr txBox="1"/>
      </xdr:nvSpPr>
      <xdr:spPr>
        <a:xfrm>
          <a:off x="15246428" y="665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88846</xdr:rowOff>
    </xdr:from>
    <xdr:to>
      <xdr:col>76</xdr:col>
      <xdr:colOff>114300</xdr:colOff>
      <xdr:row>38</xdr:row>
      <xdr:rowOff>138676</xdr:rowOff>
    </xdr:to>
    <xdr:cxnSp macro="">
      <xdr:nvCxnSpPr>
        <xdr:cNvPr id="522" name="直線コネクタ 521"/>
        <xdr:cNvCxnSpPr/>
      </xdr:nvCxnSpPr>
      <xdr:spPr>
        <a:xfrm flipV="1">
          <a:off x="13703300" y="6603946"/>
          <a:ext cx="889000" cy="4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137110</xdr:rowOff>
    </xdr:from>
    <xdr:ext cx="469744" cy="259045"/>
    <xdr:sp macro="" textlink="">
      <xdr:nvSpPr>
        <xdr:cNvPr id="524" name="テキスト ボックス 523"/>
        <xdr:cNvSpPr txBox="1"/>
      </xdr:nvSpPr>
      <xdr:spPr>
        <a:xfrm>
          <a:off x="14357428" y="665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132517</xdr:rowOff>
    </xdr:from>
    <xdr:to>
      <xdr:col>71</xdr:col>
      <xdr:colOff>177800</xdr:colOff>
      <xdr:row>38</xdr:row>
      <xdr:rowOff>138676</xdr:rowOff>
    </xdr:to>
    <xdr:cxnSp macro="">
      <xdr:nvCxnSpPr>
        <xdr:cNvPr id="525" name="直線コネクタ 524"/>
        <xdr:cNvCxnSpPr/>
      </xdr:nvCxnSpPr>
      <xdr:spPr>
        <a:xfrm>
          <a:off x="12814300" y="6647617"/>
          <a:ext cx="889000" cy="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9" name="テキスト ボックス 528"/>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86815</xdr:rowOff>
    </xdr:from>
    <xdr:to>
      <xdr:col>85</xdr:col>
      <xdr:colOff>177800</xdr:colOff>
      <xdr:row>39</xdr:row>
      <xdr:rowOff>16965</xdr:rowOff>
    </xdr:to>
    <xdr:sp macro="" textlink="">
      <xdr:nvSpPr>
        <xdr:cNvPr id="535" name="楕円 534"/>
        <xdr:cNvSpPr/>
      </xdr:nvSpPr>
      <xdr:spPr>
        <a:xfrm>
          <a:off x="16268700" y="660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378565" cy="259045"/>
    <xdr:sp macro="" textlink="">
      <xdr:nvSpPr>
        <xdr:cNvPr id="536" name="災害復旧事業費該当値テキスト"/>
        <xdr:cNvSpPr txBox="1"/>
      </xdr:nvSpPr>
      <xdr:spPr>
        <a:xfrm>
          <a:off x="16370300" y="6542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19387</xdr:rowOff>
    </xdr:from>
    <xdr:to>
      <xdr:col>81</xdr:col>
      <xdr:colOff>101600</xdr:colOff>
      <xdr:row>38</xdr:row>
      <xdr:rowOff>120987</xdr:rowOff>
    </xdr:to>
    <xdr:sp macro="" textlink="">
      <xdr:nvSpPr>
        <xdr:cNvPr id="537" name="楕円 536"/>
        <xdr:cNvSpPr/>
      </xdr:nvSpPr>
      <xdr:spPr>
        <a:xfrm>
          <a:off x="15430500" y="653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137514</xdr:rowOff>
    </xdr:from>
    <xdr:ext cx="534377" cy="259045"/>
    <xdr:sp macro="" textlink="">
      <xdr:nvSpPr>
        <xdr:cNvPr id="538" name="テキスト ボックス 537"/>
        <xdr:cNvSpPr txBox="1"/>
      </xdr:nvSpPr>
      <xdr:spPr>
        <a:xfrm>
          <a:off x="15214111" y="630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38046</xdr:rowOff>
    </xdr:from>
    <xdr:to>
      <xdr:col>76</xdr:col>
      <xdr:colOff>165100</xdr:colOff>
      <xdr:row>38</xdr:row>
      <xdr:rowOff>139646</xdr:rowOff>
    </xdr:to>
    <xdr:sp macro="" textlink="">
      <xdr:nvSpPr>
        <xdr:cNvPr id="539" name="楕円 538"/>
        <xdr:cNvSpPr/>
      </xdr:nvSpPr>
      <xdr:spPr>
        <a:xfrm>
          <a:off x="14541500" y="655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156173</xdr:rowOff>
    </xdr:from>
    <xdr:ext cx="534377" cy="259045"/>
    <xdr:sp macro="" textlink="">
      <xdr:nvSpPr>
        <xdr:cNvPr id="540" name="テキスト ボックス 539"/>
        <xdr:cNvSpPr txBox="1"/>
      </xdr:nvSpPr>
      <xdr:spPr>
        <a:xfrm>
          <a:off x="14325111" y="632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87876</xdr:rowOff>
    </xdr:from>
    <xdr:to>
      <xdr:col>72</xdr:col>
      <xdr:colOff>38100</xdr:colOff>
      <xdr:row>39</xdr:row>
      <xdr:rowOff>18026</xdr:rowOff>
    </xdr:to>
    <xdr:sp macro="" textlink="">
      <xdr:nvSpPr>
        <xdr:cNvPr id="541" name="楕円 540"/>
        <xdr:cNvSpPr/>
      </xdr:nvSpPr>
      <xdr:spPr>
        <a:xfrm>
          <a:off x="13652500" y="660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9153</xdr:rowOff>
    </xdr:from>
    <xdr:ext cx="378565" cy="259045"/>
    <xdr:sp macro="" textlink="">
      <xdr:nvSpPr>
        <xdr:cNvPr id="542" name="テキスト ボックス 541"/>
        <xdr:cNvSpPr txBox="1"/>
      </xdr:nvSpPr>
      <xdr:spPr>
        <a:xfrm>
          <a:off x="13514017" y="669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81717</xdr:rowOff>
    </xdr:from>
    <xdr:to>
      <xdr:col>67</xdr:col>
      <xdr:colOff>101600</xdr:colOff>
      <xdr:row>39</xdr:row>
      <xdr:rowOff>11867</xdr:rowOff>
    </xdr:to>
    <xdr:sp macro="" textlink="">
      <xdr:nvSpPr>
        <xdr:cNvPr id="543" name="楕円 542"/>
        <xdr:cNvSpPr/>
      </xdr:nvSpPr>
      <xdr:spPr>
        <a:xfrm>
          <a:off x="12763500" y="659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2994</xdr:rowOff>
    </xdr:from>
    <xdr:ext cx="469744" cy="259045"/>
    <xdr:sp macro="" textlink="">
      <xdr:nvSpPr>
        <xdr:cNvPr id="544" name="テキスト ボックス 543"/>
        <xdr:cNvSpPr txBox="1"/>
      </xdr:nvSpPr>
      <xdr:spPr>
        <a:xfrm>
          <a:off x="12579428" y="668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129390</xdr:rowOff>
    </xdr:from>
    <xdr:to>
      <xdr:col>85</xdr:col>
      <xdr:colOff>127000</xdr:colOff>
      <xdr:row>75</xdr:row>
      <xdr:rowOff>16055</xdr:rowOff>
    </xdr:to>
    <xdr:cxnSp macro="">
      <xdr:nvCxnSpPr>
        <xdr:cNvPr id="620" name="直線コネクタ 619"/>
        <xdr:cNvCxnSpPr/>
      </xdr:nvCxnSpPr>
      <xdr:spPr>
        <a:xfrm flipV="1">
          <a:off x="15481300" y="12816690"/>
          <a:ext cx="838200" cy="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66933</xdr:rowOff>
    </xdr:from>
    <xdr:ext cx="534377" cy="259045"/>
    <xdr:sp macro="" textlink="">
      <xdr:nvSpPr>
        <xdr:cNvPr id="621" name="公債費平均値テキスト"/>
        <xdr:cNvSpPr txBox="1"/>
      </xdr:nvSpPr>
      <xdr:spPr>
        <a:xfrm>
          <a:off x="16370300" y="13097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16055</xdr:rowOff>
    </xdr:from>
    <xdr:to>
      <xdr:col>81</xdr:col>
      <xdr:colOff>50800</xdr:colOff>
      <xdr:row>75</xdr:row>
      <xdr:rowOff>65451</xdr:rowOff>
    </xdr:to>
    <xdr:cxnSp macro="">
      <xdr:nvCxnSpPr>
        <xdr:cNvPr id="623" name="直線コネクタ 622"/>
        <xdr:cNvCxnSpPr/>
      </xdr:nvCxnSpPr>
      <xdr:spPr>
        <a:xfrm flipV="1">
          <a:off x="14592300" y="12874805"/>
          <a:ext cx="889000" cy="4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38093</xdr:rowOff>
    </xdr:from>
    <xdr:ext cx="534377" cy="259045"/>
    <xdr:sp macro="" textlink="">
      <xdr:nvSpPr>
        <xdr:cNvPr id="625" name="テキスト ボックス 624"/>
        <xdr:cNvSpPr txBox="1"/>
      </xdr:nvSpPr>
      <xdr:spPr>
        <a:xfrm>
          <a:off x="15214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65451</xdr:rowOff>
    </xdr:from>
    <xdr:to>
      <xdr:col>76</xdr:col>
      <xdr:colOff>114300</xdr:colOff>
      <xdr:row>75</xdr:row>
      <xdr:rowOff>97235</xdr:rowOff>
    </xdr:to>
    <xdr:cxnSp macro="">
      <xdr:nvCxnSpPr>
        <xdr:cNvPr id="626" name="直線コネクタ 625"/>
        <xdr:cNvCxnSpPr/>
      </xdr:nvCxnSpPr>
      <xdr:spPr>
        <a:xfrm flipV="1">
          <a:off x="13703300" y="12924201"/>
          <a:ext cx="889000" cy="3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32794</xdr:rowOff>
    </xdr:from>
    <xdr:ext cx="534377" cy="259045"/>
    <xdr:sp macro="" textlink="">
      <xdr:nvSpPr>
        <xdr:cNvPr id="628" name="テキスト ボックス 627"/>
        <xdr:cNvSpPr txBox="1"/>
      </xdr:nvSpPr>
      <xdr:spPr>
        <a:xfrm>
          <a:off x="14325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97235</xdr:rowOff>
    </xdr:from>
    <xdr:to>
      <xdr:col>71</xdr:col>
      <xdr:colOff>177800</xdr:colOff>
      <xdr:row>75</xdr:row>
      <xdr:rowOff>118651</xdr:rowOff>
    </xdr:to>
    <xdr:cxnSp macro="">
      <xdr:nvCxnSpPr>
        <xdr:cNvPr id="629" name="直線コネクタ 628"/>
        <xdr:cNvCxnSpPr/>
      </xdr:nvCxnSpPr>
      <xdr:spPr>
        <a:xfrm flipV="1">
          <a:off x="12814300" y="12955985"/>
          <a:ext cx="889000" cy="2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37481</xdr:rowOff>
    </xdr:from>
    <xdr:ext cx="534377" cy="259045"/>
    <xdr:sp macro="" textlink="">
      <xdr:nvSpPr>
        <xdr:cNvPr id="631" name="テキスト ボックス 630"/>
        <xdr:cNvSpPr txBox="1"/>
      </xdr:nvSpPr>
      <xdr:spPr>
        <a:xfrm>
          <a:off x="13436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40220</xdr:rowOff>
    </xdr:from>
    <xdr:ext cx="534377" cy="259045"/>
    <xdr:sp macro="" textlink="">
      <xdr:nvSpPr>
        <xdr:cNvPr id="633" name="テキスト ボックス 632"/>
        <xdr:cNvSpPr txBox="1"/>
      </xdr:nvSpPr>
      <xdr:spPr>
        <a:xfrm>
          <a:off x="12547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78590</xdr:rowOff>
    </xdr:from>
    <xdr:to>
      <xdr:col>85</xdr:col>
      <xdr:colOff>177800</xdr:colOff>
      <xdr:row>75</xdr:row>
      <xdr:rowOff>8740</xdr:rowOff>
    </xdr:to>
    <xdr:sp macro="" textlink="">
      <xdr:nvSpPr>
        <xdr:cNvPr id="639" name="楕円 638"/>
        <xdr:cNvSpPr/>
      </xdr:nvSpPr>
      <xdr:spPr>
        <a:xfrm>
          <a:off x="16268700" y="1276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101467</xdr:rowOff>
    </xdr:from>
    <xdr:ext cx="599010" cy="259045"/>
    <xdr:sp macro="" textlink="">
      <xdr:nvSpPr>
        <xdr:cNvPr id="640" name="公債費該当値テキスト"/>
        <xdr:cNvSpPr txBox="1"/>
      </xdr:nvSpPr>
      <xdr:spPr>
        <a:xfrm>
          <a:off x="16370300" y="12617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136705</xdr:rowOff>
    </xdr:from>
    <xdr:to>
      <xdr:col>81</xdr:col>
      <xdr:colOff>101600</xdr:colOff>
      <xdr:row>75</xdr:row>
      <xdr:rowOff>66855</xdr:rowOff>
    </xdr:to>
    <xdr:sp macro="" textlink="">
      <xdr:nvSpPr>
        <xdr:cNvPr id="641" name="楕円 640"/>
        <xdr:cNvSpPr/>
      </xdr:nvSpPr>
      <xdr:spPr>
        <a:xfrm>
          <a:off x="15430500" y="1282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83382</xdr:rowOff>
    </xdr:from>
    <xdr:ext cx="599010" cy="259045"/>
    <xdr:sp macro="" textlink="">
      <xdr:nvSpPr>
        <xdr:cNvPr id="642" name="テキスト ボックス 641"/>
        <xdr:cNvSpPr txBox="1"/>
      </xdr:nvSpPr>
      <xdr:spPr>
        <a:xfrm>
          <a:off x="15181795" y="1259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14651</xdr:rowOff>
    </xdr:from>
    <xdr:to>
      <xdr:col>76</xdr:col>
      <xdr:colOff>165100</xdr:colOff>
      <xdr:row>75</xdr:row>
      <xdr:rowOff>116251</xdr:rowOff>
    </xdr:to>
    <xdr:sp macro="" textlink="">
      <xdr:nvSpPr>
        <xdr:cNvPr id="643" name="楕円 642"/>
        <xdr:cNvSpPr/>
      </xdr:nvSpPr>
      <xdr:spPr>
        <a:xfrm>
          <a:off x="14541500" y="1287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132778</xdr:rowOff>
    </xdr:from>
    <xdr:ext cx="599010" cy="259045"/>
    <xdr:sp macro="" textlink="">
      <xdr:nvSpPr>
        <xdr:cNvPr id="644" name="テキスト ボックス 643"/>
        <xdr:cNvSpPr txBox="1"/>
      </xdr:nvSpPr>
      <xdr:spPr>
        <a:xfrm>
          <a:off x="14292795" y="12648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46435</xdr:rowOff>
    </xdr:from>
    <xdr:to>
      <xdr:col>72</xdr:col>
      <xdr:colOff>38100</xdr:colOff>
      <xdr:row>75</xdr:row>
      <xdr:rowOff>148034</xdr:rowOff>
    </xdr:to>
    <xdr:sp macro="" textlink="">
      <xdr:nvSpPr>
        <xdr:cNvPr id="645" name="楕円 644"/>
        <xdr:cNvSpPr/>
      </xdr:nvSpPr>
      <xdr:spPr>
        <a:xfrm>
          <a:off x="13652500" y="129051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164562</xdr:rowOff>
    </xdr:from>
    <xdr:ext cx="599010" cy="259045"/>
    <xdr:sp macro="" textlink="">
      <xdr:nvSpPr>
        <xdr:cNvPr id="646" name="テキスト ボックス 645"/>
        <xdr:cNvSpPr txBox="1"/>
      </xdr:nvSpPr>
      <xdr:spPr>
        <a:xfrm>
          <a:off x="13403795" y="1268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67851</xdr:rowOff>
    </xdr:from>
    <xdr:to>
      <xdr:col>67</xdr:col>
      <xdr:colOff>101600</xdr:colOff>
      <xdr:row>75</xdr:row>
      <xdr:rowOff>169450</xdr:rowOff>
    </xdr:to>
    <xdr:sp macro="" textlink="">
      <xdr:nvSpPr>
        <xdr:cNvPr id="647" name="楕円 646"/>
        <xdr:cNvSpPr/>
      </xdr:nvSpPr>
      <xdr:spPr>
        <a:xfrm>
          <a:off x="12763500" y="129266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14528</xdr:rowOff>
    </xdr:from>
    <xdr:ext cx="599010" cy="259045"/>
    <xdr:sp macro="" textlink="">
      <xdr:nvSpPr>
        <xdr:cNvPr id="648" name="テキスト ボックス 647"/>
        <xdr:cNvSpPr txBox="1"/>
      </xdr:nvSpPr>
      <xdr:spPr>
        <a:xfrm>
          <a:off x="12514795" y="12701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1721</xdr:rowOff>
    </xdr:from>
    <xdr:to>
      <xdr:col>85</xdr:col>
      <xdr:colOff>127000</xdr:colOff>
      <xdr:row>99</xdr:row>
      <xdr:rowOff>20796</xdr:rowOff>
    </xdr:to>
    <xdr:cxnSp macro="">
      <xdr:nvCxnSpPr>
        <xdr:cNvPr id="677" name="直線コネクタ 676"/>
        <xdr:cNvCxnSpPr/>
      </xdr:nvCxnSpPr>
      <xdr:spPr>
        <a:xfrm>
          <a:off x="15481300" y="16975271"/>
          <a:ext cx="838200" cy="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78" name="積立金平均値テキスト"/>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1721</xdr:rowOff>
    </xdr:from>
    <xdr:to>
      <xdr:col>81</xdr:col>
      <xdr:colOff>50800</xdr:colOff>
      <xdr:row>99</xdr:row>
      <xdr:rowOff>9982</xdr:rowOff>
    </xdr:to>
    <xdr:cxnSp macro="">
      <xdr:nvCxnSpPr>
        <xdr:cNvPr id="680" name="直線コネクタ 679"/>
        <xdr:cNvCxnSpPr/>
      </xdr:nvCxnSpPr>
      <xdr:spPr>
        <a:xfrm flipV="1">
          <a:off x="14592300" y="16975271"/>
          <a:ext cx="889000" cy="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45646</xdr:rowOff>
    </xdr:from>
    <xdr:ext cx="534377" cy="259045"/>
    <xdr:sp macro="" textlink="">
      <xdr:nvSpPr>
        <xdr:cNvPr id="682" name="テキスト ボックス 681"/>
        <xdr:cNvSpPr txBox="1"/>
      </xdr:nvSpPr>
      <xdr:spPr>
        <a:xfrm>
          <a:off x="15214111" y="1701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163061</xdr:rowOff>
    </xdr:from>
    <xdr:to>
      <xdr:col>76</xdr:col>
      <xdr:colOff>114300</xdr:colOff>
      <xdr:row>99</xdr:row>
      <xdr:rowOff>9982</xdr:rowOff>
    </xdr:to>
    <xdr:cxnSp macro="">
      <xdr:nvCxnSpPr>
        <xdr:cNvPr id="683" name="直線コネクタ 682"/>
        <xdr:cNvCxnSpPr/>
      </xdr:nvCxnSpPr>
      <xdr:spPr>
        <a:xfrm>
          <a:off x="13703300" y="16965161"/>
          <a:ext cx="889000" cy="1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5" name="テキスト ボックス 684"/>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157265</xdr:rowOff>
    </xdr:from>
    <xdr:to>
      <xdr:col>71</xdr:col>
      <xdr:colOff>177800</xdr:colOff>
      <xdr:row>98</xdr:row>
      <xdr:rowOff>163061</xdr:rowOff>
    </xdr:to>
    <xdr:cxnSp macro="">
      <xdr:nvCxnSpPr>
        <xdr:cNvPr id="686" name="直線コネクタ 685"/>
        <xdr:cNvCxnSpPr/>
      </xdr:nvCxnSpPr>
      <xdr:spPr>
        <a:xfrm>
          <a:off x="12814300" y="16959365"/>
          <a:ext cx="889000" cy="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43187</xdr:rowOff>
    </xdr:from>
    <xdr:ext cx="534377" cy="259045"/>
    <xdr:sp macro="" textlink="">
      <xdr:nvSpPr>
        <xdr:cNvPr id="688" name="テキスト ボックス 687"/>
        <xdr:cNvSpPr txBox="1"/>
      </xdr:nvSpPr>
      <xdr:spPr>
        <a:xfrm>
          <a:off x="13436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36171</xdr:rowOff>
    </xdr:from>
    <xdr:ext cx="534377" cy="259045"/>
    <xdr:sp macro="" textlink="">
      <xdr:nvSpPr>
        <xdr:cNvPr id="690" name="テキスト ボックス 689"/>
        <xdr:cNvSpPr txBox="1"/>
      </xdr:nvSpPr>
      <xdr:spPr>
        <a:xfrm>
          <a:off x="12547111" y="17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141446</xdr:rowOff>
    </xdr:from>
    <xdr:to>
      <xdr:col>85</xdr:col>
      <xdr:colOff>177800</xdr:colOff>
      <xdr:row>99</xdr:row>
      <xdr:rowOff>71596</xdr:rowOff>
    </xdr:to>
    <xdr:sp macro="" textlink="">
      <xdr:nvSpPr>
        <xdr:cNvPr id="696" name="楕円 695"/>
        <xdr:cNvSpPr/>
      </xdr:nvSpPr>
      <xdr:spPr>
        <a:xfrm>
          <a:off x="16268700" y="1694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104585</xdr:rowOff>
    </xdr:from>
    <xdr:ext cx="534377" cy="259045"/>
    <xdr:sp macro="" textlink="">
      <xdr:nvSpPr>
        <xdr:cNvPr id="697" name="積立金該当値テキスト"/>
        <xdr:cNvSpPr txBox="1"/>
      </xdr:nvSpPr>
      <xdr:spPr>
        <a:xfrm>
          <a:off x="16370300" y="169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122371</xdr:rowOff>
    </xdr:from>
    <xdr:to>
      <xdr:col>81</xdr:col>
      <xdr:colOff>101600</xdr:colOff>
      <xdr:row>99</xdr:row>
      <xdr:rowOff>52521</xdr:rowOff>
    </xdr:to>
    <xdr:sp macro="" textlink="">
      <xdr:nvSpPr>
        <xdr:cNvPr id="698" name="楕円 697"/>
        <xdr:cNvSpPr/>
      </xdr:nvSpPr>
      <xdr:spPr>
        <a:xfrm>
          <a:off x="15430500" y="1692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69048</xdr:rowOff>
    </xdr:from>
    <xdr:ext cx="534377" cy="259045"/>
    <xdr:sp macro="" textlink="">
      <xdr:nvSpPr>
        <xdr:cNvPr id="699" name="テキスト ボックス 698"/>
        <xdr:cNvSpPr txBox="1"/>
      </xdr:nvSpPr>
      <xdr:spPr>
        <a:xfrm>
          <a:off x="15214111" y="1669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130632</xdr:rowOff>
    </xdr:from>
    <xdr:to>
      <xdr:col>76</xdr:col>
      <xdr:colOff>165100</xdr:colOff>
      <xdr:row>99</xdr:row>
      <xdr:rowOff>60782</xdr:rowOff>
    </xdr:to>
    <xdr:sp macro="" textlink="">
      <xdr:nvSpPr>
        <xdr:cNvPr id="700" name="楕円 699"/>
        <xdr:cNvSpPr/>
      </xdr:nvSpPr>
      <xdr:spPr>
        <a:xfrm>
          <a:off x="14541500" y="1693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51909</xdr:rowOff>
    </xdr:from>
    <xdr:ext cx="534377" cy="259045"/>
    <xdr:sp macro="" textlink="">
      <xdr:nvSpPr>
        <xdr:cNvPr id="701" name="テキスト ボックス 700"/>
        <xdr:cNvSpPr txBox="1"/>
      </xdr:nvSpPr>
      <xdr:spPr>
        <a:xfrm>
          <a:off x="14325111" y="1702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112261</xdr:rowOff>
    </xdr:from>
    <xdr:to>
      <xdr:col>72</xdr:col>
      <xdr:colOff>38100</xdr:colOff>
      <xdr:row>99</xdr:row>
      <xdr:rowOff>42411</xdr:rowOff>
    </xdr:to>
    <xdr:sp macro="" textlink="">
      <xdr:nvSpPr>
        <xdr:cNvPr id="702" name="楕円 701"/>
        <xdr:cNvSpPr/>
      </xdr:nvSpPr>
      <xdr:spPr>
        <a:xfrm>
          <a:off x="13652500" y="1691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58938</xdr:rowOff>
    </xdr:from>
    <xdr:ext cx="534377" cy="259045"/>
    <xdr:sp macro="" textlink="">
      <xdr:nvSpPr>
        <xdr:cNvPr id="703" name="テキスト ボックス 702"/>
        <xdr:cNvSpPr txBox="1"/>
      </xdr:nvSpPr>
      <xdr:spPr>
        <a:xfrm>
          <a:off x="13436111" y="1668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106465</xdr:rowOff>
    </xdr:from>
    <xdr:to>
      <xdr:col>67</xdr:col>
      <xdr:colOff>101600</xdr:colOff>
      <xdr:row>99</xdr:row>
      <xdr:rowOff>36615</xdr:rowOff>
    </xdr:to>
    <xdr:sp macro="" textlink="">
      <xdr:nvSpPr>
        <xdr:cNvPr id="704" name="楕円 703"/>
        <xdr:cNvSpPr/>
      </xdr:nvSpPr>
      <xdr:spPr>
        <a:xfrm>
          <a:off x="12763500" y="169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53142</xdr:rowOff>
    </xdr:from>
    <xdr:ext cx="534377" cy="259045"/>
    <xdr:sp macro="" textlink="">
      <xdr:nvSpPr>
        <xdr:cNvPr id="705" name="テキスト ボックス 704"/>
        <xdr:cNvSpPr txBox="1"/>
      </xdr:nvSpPr>
      <xdr:spPr>
        <a:xfrm>
          <a:off x="12547111" y="1668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5" name="投資及び出資金平均値テキスト"/>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9" name="直線コネクタ 78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2" name="直線コネクタ 79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5" name="直線コネクタ 79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8" name="直線コネクタ 79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8" name="楕円 80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249299" cy="259045"/>
    <xdr:sp macro="" textlink="">
      <xdr:nvSpPr>
        <xdr:cNvPr id="809" name="貸付金該当値テキスト"/>
        <xdr:cNvSpPr txBox="1"/>
      </xdr:nvSpPr>
      <xdr:spPr>
        <a:xfrm>
          <a:off x="22212300" y="9999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0" name="楕円 80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1" name="テキスト ボックス 81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2" name="楕円 81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3" name="テキスト ボックス 81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4" name="楕円 81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5" name="テキスト ボックス 81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6" name="楕円 81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7" name="テキスト ボックス 81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78587</xdr:rowOff>
    </xdr:from>
    <xdr:to>
      <xdr:col>116</xdr:col>
      <xdr:colOff>63500</xdr:colOff>
      <xdr:row>76</xdr:row>
      <xdr:rowOff>4978</xdr:rowOff>
    </xdr:to>
    <xdr:cxnSp macro="">
      <xdr:nvCxnSpPr>
        <xdr:cNvPr id="847" name="直線コネクタ 846"/>
        <xdr:cNvCxnSpPr/>
      </xdr:nvCxnSpPr>
      <xdr:spPr>
        <a:xfrm flipV="1">
          <a:off x="21323300" y="12937337"/>
          <a:ext cx="8382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106532</xdr:rowOff>
    </xdr:from>
    <xdr:ext cx="534377" cy="259045"/>
    <xdr:sp macro="" textlink="">
      <xdr:nvSpPr>
        <xdr:cNvPr id="848" name="繰出金平均値テキスト"/>
        <xdr:cNvSpPr txBox="1"/>
      </xdr:nvSpPr>
      <xdr:spPr>
        <a:xfrm>
          <a:off x="22212300" y="12965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4978</xdr:rowOff>
    </xdr:from>
    <xdr:to>
      <xdr:col>111</xdr:col>
      <xdr:colOff>177800</xdr:colOff>
      <xdr:row>76</xdr:row>
      <xdr:rowOff>27406</xdr:rowOff>
    </xdr:to>
    <xdr:cxnSp macro="">
      <xdr:nvCxnSpPr>
        <xdr:cNvPr id="850" name="直線コネクタ 849"/>
        <xdr:cNvCxnSpPr/>
      </xdr:nvCxnSpPr>
      <xdr:spPr>
        <a:xfrm flipV="1">
          <a:off x="20434300" y="13035178"/>
          <a:ext cx="889000" cy="2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62628</xdr:rowOff>
    </xdr:from>
    <xdr:ext cx="534377" cy="259045"/>
    <xdr:sp macro="" textlink="">
      <xdr:nvSpPr>
        <xdr:cNvPr id="852" name="テキスト ボックス 851"/>
        <xdr:cNvSpPr txBox="1"/>
      </xdr:nvSpPr>
      <xdr:spPr>
        <a:xfrm>
          <a:off x="21056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5118</xdr:rowOff>
    </xdr:from>
    <xdr:to>
      <xdr:col>107</xdr:col>
      <xdr:colOff>50800</xdr:colOff>
      <xdr:row>76</xdr:row>
      <xdr:rowOff>27406</xdr:rowOff>
    </xdr:to>
    <xdr:cxnSp macro="">
      <xdr:nvCxnSpPr>
        <xdr:cNvPr id="853" name="直線コネクタ 852"/>
        <xdr:cNvCxnSpPr/>
      </xdr:nvCxnSpPr>
      <xdr:spPr>
        <a:xfrm>
          <a:off x="19545300" y="12692418"/>
          <a:ext cx="889000" cy="36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80611</xdr:rowOff>
    </xdr:from>
    <xdr:ext cx="534377" cy="259045"/>
    <xdr:sp macro="" textlink="">
      <xdr:nvSpPr>
        <xdr:cNvPr id="855" name="テキスト ボックス 854"/>
        <xdr:cNvSpPr txBox="1"/>
      </xdr:nvSpPr>
      <xdr:spPr>
        <a:xfrm>
          <a:off x="20167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5118</xdr:rowOff>
    </xdr:from>
    <xdr:to>
      <xdr:col>102</xdr:col>
      <xdr:colOff>114300</xdr:colOff>
      <xdr:row>74</xdr:row>
      <xdr:rowOff>168745</xdr:rowOff>
    </xdr:to>
    <xdr:cxnSp macro="">
      <xdr:nvCxnSpPr>
        <xdr:cNvPr id="856" name="直線コネクタ 855"/>
        <xdr:cNvCxnSpPr/>
      </xdr:nvCxnSpPr>
      <xdr:spPr>
        <a:xfrm flipV="1">
          <a:off x="18656300" y="12692418"/>
          <a:ext cx="889000" cy="1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39158</xdr:rowOff>
    </xdr:from>
    <xdr:ext cx="534377" cy="259045"/>
    <xdr:sp macro="" textlink="">
      <xdr:nvSpPr>
        <xdr:cNvPr id="858" name="テキスト ボックス 857"/>
        <xdr:cNvSpPr txBox="1"/>
      </xdr:nvSpPr>
      <xdr:spPr>
        <a:xfrm>
          <a:off x="19278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47477</xdr:rowOff>
    </xdr:from>
    <xdr:ext cx="534377" cy="259045"/>
    <xdr:sp macro="" textlink="">
      <xdr:nvSpPr>
        <xdr:cNvPr id="860" name="テキスト ボックス 859"/>
        <xdr:cNvSpPr txBox="1"/>
      </xdr:nvSpPr>
      <xdr:spPr>
        <a:xfrm>
          <a:off x="18389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27787</xdr:rowOff>
    </xdr:from>
    <xdr:to>
      <xdr:col>116</xdr:col>
      <xdr:colOff>114300</xdr:colOff>
      <xdr:row>75</xdr:row>
      <xdr:rowOff>129387</xdr:rowOff>
    </xdr:to>
    <xdr:sp macro="" textlink="">
      <xdr:nvSpPr>
        <xdr:cNvPr id="866" name="楕円 865"/>
        <xdr:cNvSpPr/>
      </xdr:nvSpPr>
      <xdr:spPr>
        <a:xfrm>
          <a:off x="22110700" y="1288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50664</xdr:rowOff>
    </xdr:from>
    <xdr:ext cx="534377" cy="259045"/>
    <xdr:sp macro="" textlink="">
      <xdr:nvSpPr>
        <xdr:cNvPr id="867" name="繰出金該当値テキスト"/>
        <xdr:cNvSpPr txBox="1"/>
      </xdr:nvSpPr>
      <xdr:spPr>
        <a:xfrm>
          <a:off x="22212300" y="127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125629</xdr:rowOff>
    </xdr:from>
    <xdr:to>
      <xdr:col>112</xdr:col>
      <xdr:colOff>38100</xdr:colOff>
      <xdr:row>76</xdr:row>
      <xdr:rowOff>55780</xdr:rowOff>
    </xdr:to>
    <xdr:sp macro="" textlink="">
      <xdr:nvSpPr>
        <xdr:cNvPr id="868" name="楕円 867"/>
        <xdr:cNvSpPr/>
      </xdr:nvSpPr>
      <xdr:spPr>
        <a:xfrm>
          <a:off x="21272500" y="129843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72306</xdr:rowOff>
    </xdr:from>
    <xdr:ext cx="534377" cy="259045"/>
    <xdr:sp macro="" textlink="">
      <xdr:nvSpPr>
        <xdr:cNvPr id="869" name="テキスト ボックス 868"/>
        <xdr:cNvSpPr txBox="1"/>
      </xdr:nvSpPr>
      <xdr:spPr>
        <a:xfrm>
          <a:off x="21056111" y="1275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148056</xdr:rowOff>
    </xdr:from>
    <xdr:to>
      <xdr:col>107</xdr:col>
      <xdr:colOff>101600</xdr:colOff>
      <xdr:row>76</xdr:row>
      <xdr:rowOff>78206</xdr:rowOff>
    </xdr:to>
    <xdr:sp macro="" textlink="">
      <xdr:nvSpPr>
        <xdr:cNvPr id="870" name="楕円 869"/>
        <xdr:cNvSpPr/>
      </xdr:nvSpPr>
      <xdr:spPr>
        <a:xfrm>
          <a:off x="20383500" y="1300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69333</xdr:rowOff>
    </xdr:from>
    <xdr:ext cx="534377" cy="259045"/>
    <xdr:sp macro="" textlink="">
      <xdr:nvSpPr>
        <xdr:cNvPr id="871" name="テキスト ボックス 870"/>
        <xdr:cNvSpPr txBox="1"/>
      </xdr:nvSpPr>
      <xdr:spPr>
        <a:xfrm>
          <a:off x="20167111" y="1309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125768</xdr:rowOff>
    </xdr:from>
    <xdr:to>
      <xdr:col>102</xdr:col>
      <xdr:colOff>165100</xdr:colOff>
      <xdr:row>74</xdr:row>
      <xdr:rowOff>55918</xdr:rowOff>
    </xdr:to>
    <xdr:sp macro="" textlink="">
      <xdr:nvSpPr>
        <xdr:cNvPr id="872" name="楕円 871"/>
        <xdr:cNvSpPr/>
      </xdr:nvSpPr>
      <xdr:spPr>
        <a:xfrm>
          <a:off x="19494500" y="126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72445</xdr:rowOff>
    </xdr:from>
    <xdr:ext cx="599010" cy="259045"/>
    <xdr:sp macro="" textlink="">
      <xdr:nvSpPr>
        <xdr:cNvPr id="873" name="テキスト ボックス 872"/>
        <xdr:cNvSpPr txBox="1"/>
      </xdr:nvSpPr>
      <xdr:spPr>
        <a:xfrm>
          <a:off x="19245795" y="1241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117945</xdr:rowOff>
    </xdr:from>
    <xdr:to>
      <xdr:col>98</xdr:col>
      <xdr:colOff>38100</xdr:colOff>
      <xdr:row>75</xdr:row>
      <xdr:rowOff>48095</xdr:rowOff>
    </xdr:to>
    <xdr:sp macro="" textlink="">
      <xdr:nvSpPr>
        <xdr:cNvPr id="874" name="楕円 873"/>
        <xdr:cNvSpPr/>
      </xdr:nvSpPr>
      <xdr:spPr>
        <a:xfrm>
          <a:off x="18605500" y="128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64622</xdr:rowOff>
    </xdr:from>
    <xdr:ext cx="534377" cy="259045"/>
    <xdr:sp macro="" textlink="">
      <xdr:nvSpPr>
        <xdr:cNvPr id="875" name="テキスト ボックス 874"/>
        <xdr:cNvSpPr txBox="1"/>
      </xdr:nvSpPr>
      <xdr:spPr>
        <a:xfrm>
          <a:off x="18389111" y="125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歳出決算額より、住民一人当たり</a:t>
          </a:r>
          <a:r>
            <a:rPr kumimoji="1" lang="en-US" altLang="ja-JP" sz="1300">
              <a:latin typeface="ＭＳ Ｐゴシック" panose="020B0600070205080204" pitchFamily="50" charset="-128"/>
              <a:ea typeface="ＭＳ Ｐゴシック" panose="020B0600070205080204" pitchFamily="50" charset="-128"/>
            </a:rPr>
            <a:t>847,439</a:t>
          </a:r>
          <a:r>
            <a:rPr kumimoji="1" lang="ja-JP" altLang="en-US" sz="1300">
              <a:latin typeface="ＭＳ Ｐゴシック" panose="020B0600070205080204" pitchFamily="50" charset="-128"/>
              <a:ea typeface="ＭＳ Ｐゴシック" panose="020B0600070205080204" pitchFamily="50" charset="-128"/>
            </a:rPr>
            <a:t>円となっており、支出のある項目の中では物件費のみが類似団体と比べて低くなっている以外は、全て平均又は平均以上の高い数値となっている。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均との乖離が大きなものでは、補助費等ではごみ処理事業や消防業務における非効率地域での事業費高騰や、過疎化や高齢化・少子化対策及び一次産業の振興等への補助費等で町単独施策も多く実施していることから、住民一人当たり</a:t>
          </a:r>
          <a:r>
            <a:rPr kumimoji="1" lang="en-US" altLang="ja-JP" sz="1300">
              <a:latin typeface="ＭＳ Ｐゴシック" panose="020B0600070205080204" pitchFamily="50" charset="-128"/>
              <a:ea typeface="ＭＳ Ｐゴシック" panose="020B0600070205080204" pitchFamily="50" charset="-128"/>
            </a:rPr>
            <a:t>144,255</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公債費については、借入については財政支援の高い地方債を選択し借入れを行っているものの、償還額そのものは増加しており住民一人当たり</a:t>
          </a:r>
          <a:r>
            <a:rPr kumimoji="1" lang="en-US" altLang="ja-JP" sz="1300">
              <a:latin typeface="ＭＳ Ｐゴシック" panose="020B0600070205080204" pitchFamily="50" charset="-128"/>
              <a:ea typeface="ＭＳ Ｐゴシック" panose="020B0600070205080204" pitchFamily="50" charset="-128"/>
            </a:rPr>
            <a:t>152,255</a:t>
          </a:r>
          <a:r>
            <a:rPr kumimoji="1" lang="ja-JP" altLang="en-US" sz="1300">
              <a:latin typeface="ＭＳ Ｐゴシック" panose="020B0600070205080204" pitchFamily="50" charset="-128"/>
              <a:ea typeface="ＭＳ Ｐゴシック" panose="020B0600070205080204" pitchFamily="50" charset="-128"/>
            </a:rPr>
            <a:t>円と類似団体の平均よりかなり高い水準となっている。今後は、重点事業の厳選などにより地方債残高を抑制し、公債費の減少に努める。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8,344
8,264
233.32
7,438,294
7,071,031
336,206
4,554,376
10,173,056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122809</xdr:rowOff>
    </xdr:from>
    <xdr:to>
      <xdr:col>24</xdr:col>
      <xdr:colOff>63500</xdr:colOff>
      <xdr:row>35</xdr:row>
      <xdr:rowOff>254</xdr:rowOff>
    </xdr:to>
    <xdr:cxnSp macro="">
      <xdr:nvCxnSpPr>
        <xdr:cNvPr id="61" name="直線コネクタ 60"/>
        <xdr:cNvCxnSpPr/>
      </xdr:nvCxnSpPr>
      <xdr:spPr>
        <a:xfrm>
          <a:off x="3797300" y="5952109"/>
          <a:ext cx="8382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36466</xdr:rowOff>
    </xdr:from>
    <xdr:ext cx="469744" cy="259045"/>
    <xdr:sp macro="" textlink="">
      <xdr:nvSpPr>
        <xdr:cNvPr id="62" name="議会費平均値テキスト"/>
        <xdr:cNvSpPr txBox="1"/>
      </xdr:nvSpPr>
      <xdr:spPr>
        <a:xfrm>
          <a:off x="4686300" y="569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122809</xdr:rowOff>
    </xdr:from>
    <xdr:to>
      <xdr:col>19</xdr:col>
      <xdr:colOff>177800</xdr:colOff>
      <xdr:row>34</xdr:row>
      <xdr:rowOff>156972</xdr:rowOff>
    </xdr:to>
    <xdr:cxnSp macro="">
      <xdr:nvCxnSpPr>
        <xdr:cNvPr id="64" name="直線コネクタ 63"/>
        <xdr:cNvCxnSpPr/>
      </xdr:nvCxnSpPr>
      <xdr:spPr>
        <a:xfrm flipV="1">
          <a:off x="2908300" y="5952109"/>
          <a:ext cx="889000" cy="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170451</xdr:rowOff>
    </xdr:from>
    <xdr:ext cx="469744" cy="259045"/>
    <xdr:sp macro="" textlink="">
      <xdr:nvSpPr>
        <xdr:cNvPr id="66" name="テキスト ボックス 65"/>
        <xdr:cNvSpPr txBox="1"/>
      </xdr:nvSpPr>
      <xdr:spPr>
        <a:xfrm>
          <a:off x="3562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105918</xdr:rowOff>
    </xdr:from>
    <xdr:to>
      <xdr:col>15</xdr:col>
      <xdr:colOff>50800</xdr:colOff>
      <xdr:row>34</xdr:row>
      <xdr:rowOff>156972</xdr:rowOff>
    </xdr:to>
    <xdr:cxnSp macro="">
      <xdr:nvCxnSpPr>
        <xdr:cNvPr id="67" name="直線コネクタ 66"/>
        <xdr:cNvCxnSpPr/>
      </xdr:nvCxnSpPr>
      <xdr:spPr>
        <a:xfrm>
          <a:off x="2019300" y="5935218"/>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3827</xdr:rowOff>
    </xdr:from>
    <xdr:ext cx="469744" cy="259045"/>
    <xdr:sp macro="" textlink="">
      <xdr:nvSpPr>
        <xdr:cNvPr id="69" name="テキスト ボックス 68"/>
        <xdr:cNvSpPr txBox="1"/>
      </xdr:nvSpPr>
      <xdr:spPr>
        <a:xfrm>
          <a:off x="2673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4572</xdr:rowOff>
    </xdr:from>
    <xdr:to>
      <xdr:col>10</xdr:col>
      <xdr:colOff>114300</xdr:colOff>
      <xdr:row>34</xdr:row>
      <xdr:rowOff>105918</xdr:rowOff>
    </xdr:to>
    <xdr:cxnSp macro="">
      <xdr:nvCxnSpPr>
        <xdr:cNvPr id="70" name="直線コネクタ 69"/>
        <xdr:cNvCxnSpPr/>
      </xdr:nvCxnSpPr>
      <xdr:spPr>
        <a:xfrm>
          <a:off x="1130300" y="583387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162450</xdr:rowOff>
    </xdr:from>
    <xdr:ext cx="469744" cy="259045"/>
    <xdr:sp macro="" textlink="">
      <xdr:nvSpPr>
        <xdr:cNvPr id="72" name="テキスト ボックス 71"/>
        <xdr:cNvSpPr txBox="1"/>
      </xdr:nvSpPr>
      <xdr:spPr>
        <a:xfrm>
          <a:off x="1784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93489</xdr:rowOff>
    </xdr:from>
    <xdr:ext cx="469744" cy="259045"/>
    <xdr:sp macro="" textlink="">
      <xdr:nvSpPr>
        <xdr:cNvPr id="74" name="テキスト ボックス 73"/>
        <xdr:cNvSpPr txBox="1"/>
      </xdr:nvSpPr>
      <xdr:spPr>
        <a:xfrm>
          <a:off x="895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120904</xdr:rowOff>
    </xdr:from>
    <xdr:to>
      <xdr:col>24</xdr:col>
      <xdr:colOff>114300</xdr:colOff>
      <xdr:row>35</xdr:row>
      <xdr:rowOff>51054</xdr:rowOff>
    </xdr:to>
    <xdr:sp macro="" textlink="">
      <xdr:nvSpPr>
        <xdr:cNvPr id="80" name="楕円 79"/>
        <xdr:cNvSpPr/>
      </xdr:nvSpPr>
      <xdr:spPr>
        <a:xfrm>
          <a:off x="4584700" y="59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99331</xdr:rowOff>
    </xdr:from>
    <xdr:ext cx="469744" cy="259045"/>
    <xdr:sp macro="" textlink="">
      <xdr:nvSpPr>
        <xdr:cNvPr id="81" name="議会費該当値テキスト"/>
        <xdr:cNvSpPr txBox="1"/>
      </xdr:nvSpPr>
      <xdr:spPr>
        <a:xfrm>
          <a:off x="4686300" y="592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72009</xdr:rowOff>
    </xdr:from>
    <xdr:to>
      <xdr:col>20</xdr:col>
      <xdr:colOff>38100</xdr:colOff>
      <xdr:row>35</xdr:row>
      <xdr:rowOff>2159</xdr:rowOff>
    </xdr:to>
    <xdr:sp macro="" textlink="">
      <xdr:nvSpPr>
        <xdr:cNvPr id="82" name="楕円 81"/>
        <xdr:cNvSpPr/>
      </xdr:nvSpPr>
      <xdr:spPr>
        <a:xfrm>
          <a:off x="3746500" y="590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164736</xdr:rowOff>
    </xdr:from>
    <xdr:ext cx="469744" cy="259045"/>
    <xdr:sp macro="" textlink="">
      <xdr:nvSpPr>
        <xdr:cNvPr id="83" name="テキスト ボックス 82"/>
        <xdr:cNvSpPr txBox="1"/>
      </xdr:nvSpPr>
      <xdr:spPr>
        <a:xfrm>
          <a:off x="3562428" y="599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106172</xdr:rowOff>
    </xdr:from>
    <xdr:to>
      <xdr:col>15</xdr:col>
      <xdr:colOff>101600</xdr:colOff>
      <xdr:row>35</xdr:row>
      <xdr:rowOff>36322</xdr:rowOff>
    </xdr:to>
    <xdr:sp macro="" textlink="">
      <xdr:nvSpPr>
        <xdr:cNvPr id="84" name="楕円 83"/>
        <xdr:cNvSpPr/>
      </xdr:nvSpPr>
      <xdr:spPr>
        <a:xfrm>
          <a:off x="2857500" y="593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27449</xdr:rowOff>
    </xdr:from>
    <xdr:ext cx="469744" cy="259045"/>
    <xdr:sp macro="" textlink="">
      <xdr:nvSpPr>
        <xdr:cNvPr id="85" name="テキスト ボックス 84"/>
        <xdr:cNvSpPr txBox="1"/>
      </xdr:nvSpPr>
      <xdr:spPr>
        <a:xfrm>
          <a:off x="2673428" y="602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55118</xdr:rowOff>
    </xdr:from>
    <xdr:to>
      <xdr:col>10</xdr:col>
      <xdr:colOff>165100</xdr:colOff>
      <xdr:row>34</xdr:row>
      <xdr:rowOff>156718</xdr:rowOff>
    </xdr:to>
    <xdr:sp macro="" textlink="">
      <xdr:nvSpPr>
        <xdr:cNvPr id="86" name="楕円 85"/>
        <xdr:cNvSpPr/>
      </xdr:nvSpPr>
      <xdr:spPr>
        <a:xfrm>
          <a:off x="1968500" y="588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147845</xdr:rowOff>
    </xdr:from>
    <xdr:ext cx="469744" cy="259045"/>
    <xdr:sp macro="" textlink="">
      <xdr:nvSpPr>
        <xdr:cNvPr id="87" name="テキスト ボックス 86"/>
        <xdr:cNvSpPr txBox="1"/>
      </xdr:nvSpPr>
      <xdr:spPr>
        <a:xfrm>
          <a:off x="1784428" y="5977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125222</xdr:rowOff>
    </xdr:from>
    <xdr:to>
      <xdr:col>6</xdr:col>
      <xdr:colOff>38100</xdr:colOff>
      <xdr:row>34</xdr:row>
      <xdr:rowOff>55372</xdr:rowOff>
    </xdr:to>
    <xdr:sp macro="" textlink="">
      <xdr:nvSpPr>
        <xdr:cNvPr id="88" name="楕円 87"/>
        <xdr:cNvSpPr/>
      </xdr:nvSpPr>
      <xdr:spPr>
        <a:xfrm>
          <a:off x="1079500" y="578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71899</xdr:rowOff>
    </xdr:from>
    <xdr:ext cx="534377" cy="259045"/>
    <xdr:sp macro="" textlink="">
      <xdr:nvSpPr>
        <xdr:cNvPr id="89" name="テキスト ボックス 88"/>
        <xdr:cNvSpPr txBox="1"/>
      </xdr:nvSpPr>
      <xdr:spPr>
        <a:xfrm>
          <a:off x="863111" y="555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140257</xdr:rowOff>
    </xdr:from>
    <xdr:to>
      <xdr:col>24</xdr:col>
      <xdr:colOff>63500</xdr:colOff>
      <xdr:row>58</xdr:row>
      <xdr:rowOff>159536</xdr:rowOff>
    </xdr:to>
    <xdr:cxnSp macro="">
      <xdr:nvCxnSpPr>
        <xdr:cNvPr id="120" name="直線コネクタ 119"/>
        <xdr:cNvCxnSpPr/>
      </xdr:nvCxnSpPr>
      <xdr:spPr>
        <a:xfrm>
          <a:off x="3797300" y="10084357"/>
          <a:ext cx="8382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140257</xdr:rowOff>
    </xdr:from>
    <xdr:to>
      <xdr:col>19</xdr:col>
      <xdr:colOff>177800</xdr:colOff>
      <xdr:row>58</xdr:row>
      <xdr:rowOff>156233</xdr:rowOff>
    </xdr:to>
    <xdr:cxnSp macro="">
      <xdr:nvCxnSpPr>
        <xdr:cNvPr id="123" name="直線コネクタ 122"/>
        <xdr:cNvCxnSpPr/>
      </xdr:nvCxnSpPr>
      <xdr:spPr>
        <a:xfrm flipV="1">
          <a:off x="2908300" y="10084357"/>
          <a:ext cx="889000" cy="1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121172</xdr:rowOff>
    </xdr:from>
    <xdr:to>
      <xdr:col>15</xdr:col>
      <xdr:colOff>50800</xdr:colOff>
      <xdr:row>58</xdr:row>
      <xdr:rowOff>156233</xdr:rowOff>
    </xdr:to>
    <xdr:cxnSp macro="">
      <xdr:nvCxnSpPr>
        <xdr:cNvPr id="126" name="直線コネクタ 125"/>
        <xdr:cNvCxnSpPr/>
      </xdr:nvCxnSpPr>
      <xdr:spPr>
        <a:xfrm>
          <a:off x="2019300" y="10065272"/>
          <a:ext cx="889000" cy="3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118370</xdr:rowOff>
    </xdr:from>
    <xdr:to>
      <xdr:col>10</xdr:col>
      <xdr:colOff>114300</xdr:colOff>
      <xdr:row>58</xdr:row>
      <xdr:rowOff>121172</xdr:rowOff>
    </xdr:to>
    <xdr:cxnSp macro="">
      <xdr:nvCxnSpPr>
        <xdr:cNvPr id="129" name="直線コネクタ 128"/>
        <xdr:cNvCxnSpPr/>
      </xdr:nvCxnSpPr>
      <xdr:spPr>
        <a:xfrm>
          <a:off x="1130300" y="10062470"/>
          <a:ext cx="889000" cy="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166756</xdr:rowOff>
    </xdr:from>
    <xdr:ext cx="599010" cy="259045"/>
    <xdr:sp macro="" textlink="">
      <xdr:nvSpPr>
        <xdr:cNvPr id="131" name="テキスト ボックス 130"/>
        <xdr:cNvSpPr txBox="1"/>
      </xdr:nvSpPr>
      <xdr:spPr>
        <a:xfrm>
          <a:off x="1719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1557</xdr:rowOff>
    </xdr:from>
    <xdr:ext cx="599010" cy="259045"/>
    <xdr:sp macro="" textlink="">
      <xdr:nvSpPr>
        <xdr:cNvPr id="133" name="テキスト ボックス 132"/>
        <xdr:cNvSpPr txBox="1"/>
      </xdr:nvSpPr>
      <xdr:spPr>
        <a:xfrm>
          <a:off x="830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108736</xdr:rowOff>
    </xdr:from>
    <xdr:to>
      <xdr:col>24</xdr:col>
      <xdr:colOff>114300</xdr:colOff>
      <xdr:row>59</xdr:row>
      <xdr:rowOff>38886</xdr:rowOff>
    </xdr:to>
    <xdr:sp macro="" textlink="">
      <xdr:nvSpPr>
        <xdr:cNvPr id="139" name="楕円 138"/>
        <xdr:cNvSpPr/>
      </xdr:nvSpPr>
      <xdr:spPr>
        <a:xfrm>
          <a:off x="4584700" y="100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58137</xdr:rowOff>
    </xdr:from>
    <xdr:ext cx="599010" cy="259045"/>
    <xdr:sp macro="" textlink="">
      <xdr:nvSpPr>
        <xdr:cNvPr id="140" name="総務費該当値テキスト"/>
        <xdr:cNvSpPr txBox="1"/>
      </xdr:nvSpPr>
      <xdr:spPr>
        <a:xfrm>
          <a:off x="4686300" y="1000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89457</xdr:rowOff>
    </xdr:from>
    <xdr:to>
      <xdr:col>20</xdr:col>
      <xdr:colOff>38100</xdr:colOff>
      <xdr:row>59</xdr:row>
      <xdr:rowOff>19607</xdr:rowOff>
    </xdr:to>
    <xdr:sp macro="" textlink="">
      <xdr:nvSpPr>
        <xdr:cNvPr id="141" name="楕円 140"/>
        <xdr:cNvSpPr/>
      </xdr:nvSpPr>
      <xdr:spPr>
        <a:xfrm>
          <a:off x="3746500" y="100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10734</xdr:rowOff>
    </xdr:from>
    <xdr:ext cx="599010" cy="259045"/>
    <xdr:sp macro="" textlink="">
      <xdr:nvSpPr>
        <xdr:cNvPr id="142" name="テキスト ボックス 141"/>
        <xdr:cNvSpPr txBox="1"/>
      </xdr:nvSpPr>
      <xdr:spPr>
        <a:xfrm>
          <a:off x="3497795" y="1012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105433</xdr:rowOff>
    </xdr:from>
    <xdr:to>
      <xdr:col>15</xdr:col>
      <xdr:colOff>101600</xdr:colOff>
      <xdr:row>59</xdr:row>
      <xdr:rowOff>35583</xdr:rowOff>
    </xdr:to>
    <xdr:sp macro="" textlink="">
      <xdr:nvSpPr>
        <xdr:cNvPr id="143" name="楕円 142"/>
        <xdr:cNvSpPr/>
      </xdr:nvSpPr>
      <xdr:spPr>
        <a:xfrm>
          <a:off x="2857500" y="1004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26710</xdr:rowOff>
    </xdr:from>
    <xdr:ext cx="599010" cy="259045"/>
    <xdr:sp macro="" textlink="">
      <xdr:nvSpPr>
        <xdr:cNvPr id="144" name="テキスト ボックス 143"/>
        <xdr:cNvSpPr txBox="1"/>
      </xdr:nvSpPr>
      <xdr:spPr>
        <a:xfrm>
          <a:off x="2608795" y="10142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70372</xdr:rowOff>
    </xdr:from>
    <xdr:to>
      <xdr:col>10</xdr:col>
      <xdr:colOff>165100</xdr:colOff>
      <xdr:row>59</xdr:row>
      <xdr:rowOff>522</xdr:rowOff>
    </xdr:to>
    <xdr:sp macro="" textlink="">
      <xdr:nvSpPr>
        <xdr:cNvPr id="145" name="楕円 144"/>
        <xdr:cNvSpPr/>
      </xdr:nvSpPr>
      <xdr:spPr>
        <a:xfrm>
          <a:off x="1968500" y="1001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17049</xdr:rowOff>
    </xdr:from>
    <xdr:ext cx="599010" cy="259045"/>
    <xdr:sp macro="" textlink="">
      <xdr:nvSpPr>
        <xdr:cNvPr id="146" name="テキスト ボックス 145"/>
        <xdr:cNvSpPr txBox="1"/>
      </xdr:nvSpPr>
      <xdr:spPr>
        <a:xfrm>
          <a:off x="1719795" y="9789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67570</xdr:rowOff>
    </xdr:from>
    <xdr:to>
      <xdr:col>6</xdr:col>
      <xdr:colOff>38100</xdr:colOff>
      <xdr:row>58</xdr:row>
      <xdr:rowOff>169170</xdr:rowOff>
    </xdr:to>
    <xdr:sp macro="" textlink="">
      <xdr:nvSpPr>
        <xdr:cNvPr id="147" name="楕円 146"/>
        <xdr:cNvSpPr/>
      </xdr:nvSpPr>
      <xdr:spPr>
        <a:xfrm>
          <a:off x="1079500" y="1001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14247</xdr:rowOff>
    </xdr:from>
    <xdr:ext cx="599010" cy="259045"/>
    <xdr:sp macro="" textlink="">
      <xdr:nvSpPr>
        <xdr:cNvPr id="148" name="テキスト ボックス 147"/>
        <xdr:cNvSpPr txBox="1"/>
      </xdr:nvSpPr>
      <xdr:spPr>
        <a:xfrm>
          <a:off x="830795" y="978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44762</xdr:rowOff>
    </xdr:from>
    <xdr:to>
      <xdr:col>24</xdr:col>
      <xdr:colOff>63500</xdr:colOff>
      <xdr:row>75</xdr:row>
      <xdr:rowOff>117737</xdr:rowOff>
    </xdr:to>
    <xdr:cxnSp macro="">
      <xdr:nvCxnSpPr>
        <xdr:cNvPr id="174" name="直線コネクタ 173"/>
        <xdr:cNvCxnSpPr/>
      </xdr:nvCxnSpPr>
      <xdr:spPr>
        <a:xfrm flipV="1">
          <a:off x="3797300" y="12903512"/>
          <a:ext cx="838200" cy="7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105892</xdr:rowOff>
    </xdr:from>
    <xdr:ext cx="599010" cy="259045"/>
    <xdr:sp macro="" textlink="">
      <xdr:nvSpPr>
        <xdr:cNvPr id="175" name="民生費平均値テキスト"/>
        <xdr:cNvSpPr txBox="1"/>
      </xdr:nvSpPr>
      <xdr:spPr>
        <a:xfrm>
          <a:off x="4686300" y="12964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109668</xdr:rowOff>
    </xdr:from>
    <xdr:to>
      <xdr:col>19</xdr:col>
      <xdr:colOff>177800</xdr:colOff>
      <xdr:row>75</xdr:row>
      <xdr:rowOff>117737</xdr:rowOff>
    </xdr:to>
    <xdr:cxnSp macro="">
      <xdr:nvCxnSpPr>
        <xdr:cNvPr id="177" name="直線コネクタ 176"/>
        <xdr:cNvCxnSpPr/>
      </xdr:nvCxnSpPr>
      <xdr:spPr>
        <a:xfrm>
          <a:off x="2908300" y="12968418"/>
          <a:ext cx="889000" cy="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95491</xdr:rowOff>
    </xdr:from>
    <xdr:ext cx="599010" cy="259045"/>
    <xdr:sp macro="" textlink="">
      <xdr:nvSpPr>
        <xdr:cNvPr id="179" name="テキスト ボックス 178"/>
        <xdr:cNvSpPr txBox="1"/>
      </xdr:nvSpPr>
      <xdr:spPr>
        <a:xfrm>
          <a:off x="3497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109668</xdr:rowOff>
    </xdr:from>
    <xdr:to>
      <xdr:col>15</xdr:col>
      <xdr:colOff>50800</xdr:colOff>
      <xdr:row>75</xdr:row>
      <xdr:rowOff>110599</xdr:rowOff>
    </xdr:to>
    <xdr:cxnSp macro="">
      <xdr:nvCxnSpPr>
        <xdr:cNvPr id="180" name="直線コネクタ 179"/>
        <xdr:cNvCxnSpPr/>
      </xdr:nvCxnSpPr>
      <xdr:spPr>
        <a:xfrm flipV="1">
          <a:off x="2019300" y="12968418"/>
          <a:ext cx="8890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87329</xdr:rowOff>
    </xdr:from>
    <xdr:ext cx="599010" cy="259045"/>
    <xdr:sp macro="" textlink="">
      <xdr:nvSpPr>
        <xdr:cNvPr id="182" name="テキスト ボックス 181"/>
        <xdr:cNvSpPr txBox="1"/>
      </xdr:nvSpPr>
      <xdr:spPr>
        <a:xfrm>
          <a:off x="2608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110599</xdr:rowOff>
    </xdr:from>
    <xdr:to>
      <xdr:col>10</xdr:col>
      <xdr:colOff>114300</xdr:colOff>
      <xdr:row>76</xdr:row>
      <xdr:rowOff>22920</xdr:rowOff>
    </xdr:to>
    <xdr:cxnSp macro="">
      <xdr:nvCxnSpPr>
        <xdr:cNvPr id="183" name="直線コネクタ 182"/>
        <xdr:cNvCxnSpPr/>
      </xdr:nvCxnSpPr>
      <xdr:spPr>
        <a:xfrm flipV="1">
          <a:off x="1130300" y="12969349"/>
          <a:ext cx="889000" cy="8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67636</xdr:rowOff>
    </xdr:from>
    <xdr:ext cx="599010" cy="259045"/>
    <xdr:sp macro="" textlink="">
      <xdr:nvSpPr>
        <xdr:cNvPr id="185" name="テキスト ボックス 184"/>
        <xdr:cNvSpPr txBox="1"/>
      </xdr:nvSpPr>
      <xdr:spPr>
        <a:xfrm>
          <a:off x="1719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165412</xdr:rowOff>
    </xdr:from>
    <xdr:to>
      <xdr:col>24</xdr:col>
      <xdr:colOff>114300</xdr:colOff>
      <xdr:row>75</xdr:row>
      <xdr:rowOff>95562</xdr:rowOff>
    </xdr:to>
    <xdr:sp macro="" textlink="">
      <xdr:nvSpPr>
        <xdr:cNvPr id="193" name="楕円 192"/>
        <xdr:cNvSpPr/>
      </xdr:nvSpPr>
      <xdr:spPr>
        <a:xfrm>
          <a:off x="4584700" y="1285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16839</xdr:rowOff>
    </xdr:from>
    <xdr:ext cx="599010" cy="259045"/>
    <xdr:sp macro="" textlink="">
      <xdr:nvSpPr>
        <xdr:cNvPr id="194" name="民生費該当値テキスト"/>
        <xdr:cNvSpPr txBox="1"/>
      </xdr:nvSpPr>
      <xdr:spPr>
        <a:xfrm>
          <a:off x="4686300" y="1270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66937</xdr:rowOff>
    </xdr:from>
    <xdr:to>
      <xdr:col>20</xdr:col>
      <xdr:colOff>38100</xdr:colOff>
      <xdr:row>75</xdr:row>
      <xdr:rowOff>168537</xdr:rowOff>
    </xdr:to>
    <xdr:sp macro="" textlink="">
      <xdr:nvSpPr>
        <xdr:cNvPr id="195" name="楕円 194"/>
        <xdr:cNvSpPr/>
      </xdr:nvSpPr>
      <xdr:spPr>
        <a:xfrm>
          <a:off x="3746500" y="1292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13614</xdr:rowOff>
    </xdr:from>
    <xdr:ext cx="599010" cy="259045"/>
    <xdr:sp macro="" textlink="">
      <xdr:nvSpPr>
        <xdr:cNvPr id="196" name="テキスト ボックス 195"/>
        <xdr:cNvSpPr txBox="1"/>
      </xdr:nvSpPr>
      <xdr:spPr>
        <a:xfrm>
          <a:off x="3497795" y="12700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58868</xdr:rowOff>
    </xdr:from>
    <xdr:to>
      <xdr:col>15</xdr:col>
      <xdr:colOff>101600</xdr:colOff>
      <xdr:row>75</xdr:row>
      <xdr:rowOff>160468</xdr:rowOff>
    </xdr:to>
    <xdr:sp macro="" textlink="">
      <xdr:nvSpPr>
        <xdr:cNvPr id="197" name="楕円 196"/>
        <xdr:cNvSpPr/>
      </xdr:nvSpPr>
      <xdr:spPr>
        <a:xfrm>
          <a:off x="2857500" y="1291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5545</xdr:rowOff>
    </xdr:from>
    <xdr:ext cx="599010" cy="259045"/>
    <xdr:sp macro="" textlink="">
      <xdr:nvSpPr>
        <xdr:cNvPr id="198" name="テキスト ボックス 197"/>
        <xdr:cNvSpPr txBox="1"/>
      </xdr:nvSpPr>
      <xdr:spPr>
        <a:xfrm>
          <a:off x="2608795" y="1269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59799</xdr:rowOff>
    </xdr:from>
    <xdr:to>
      <xdr:col>10</xdr:col>
      <xdr:colOff>165100</xdr:colOff>
      <xdr:row>75</xdr:row>
      <xdr:rowOff>161399</xdr:rowOff>
    </xdr:to>
    <xdr:sp macro="" textlink="">
      <xdr:nvSpPr>
        <xdr:cNvPr id="199" name="楕円 198"/>
        <xdr:cNvSpPr/>
      </xdr:nvSpPr>
      <xdr:spPr>
        <a:xfrm>
          <a:off x="1968500" y="1291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6476</xdr:rowOff>
    </xdr:from>
    <xdr:ext cx="599010" cy="259045"/>
    <xdr:sp macro="" textlink="">
      <xdr:nvSpPr>
        <xdr:cNvPr id="200" name="テキスト ボックス 199"/>
        <xdr:cNvSpPr txBox="1"/>
      </xdr:nvSpPr>
      <xdr:spPr>
        <a:xfrm>
          <a:off x="1719795" y="1269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143570</xdr:rowOff>
    </xdr:from>
    <xdr:to>
      <xdr:col>6</xdr:col>
      <xdr:colOff>38100</xdr:colOff>
      <xdr:row>76</xdr:row>
      <xdr:rowOff>73720</xdr:rowOff>
    </xdr:to>
    <xdr:sp macro="" textlink="">
      <xdr:nvSpPr>
        <xdr:cNvPr id="201" name="楕円 200"/>
        <xdr:cNvSpPr/>
      </xdr:nvSpPr>
      <xdr:spPr>
        <a:xfrm>
          <a:off x="1079500" y="1300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64847</xdr:rowOff>
    </xdr:from>
    <xdr:ext cx="599010" cy="259045"/>
    <xdr:sp macro="" textlink="">
      <xdr:nvSpPr>
        <xdr:cNvPr id="202" name="テキスト ボックス 201"/>
        <xdr:cNvSpPr txBox="1"/>
      </xdr:nvSpPr>
      <xdr:spPr>
        <a:xfrm>
          <a:off x="830795" y="13095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130032</xdr:rowOff>
    </xdr:from>
    <xdr:to>
      <xdr:col>24</xdr:col>
      <xdr:colOff>63500</xdr:colOff>
      <xdr:row>97</xdr:row>
      <xdr:rowOff>140925</xdr:rowOff>
    </xdr:to>
    <xdr:cxnSp macro="">
      <xdr:nvCxnSpPr>
        <xdr:cNvPr id="229" name="直線コネクタ 228"/>
        <xdr:cNvCxnSpPr/>
      </xdr:nvCxnSpPr>
      <xdr:spPr>
        <a:xfrm flipV="1">
          <a:off x="3797300" y="16760682"/>
          <a:ext cx="838200" cy="1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91316</xdr:rowOff>
    </xdr:from>
    <xdr:ext cx="534377" cy="259045"/>
    <xdr:sp macro="" textlink="">
      <xdr:nvSpPr>
        <xdr:cNvPr id="230" name="衛生費平均値テキスト"/>
        <xdr:cNvSpPr txBox="1"/>
      </xdr:nvSpPr>
      <xdr:spPr>
        <a:xfrm>
          <a:off x="4686300" y="16721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138148</xdr:rowOff>
    </xdr:from>
    <xdr:to>
      <xdr:col>19</xdr:col>
      <xdr:colOff>177800</xdr:colOff>
      <xdr:row>97</xdr:row>
      <xdr:rowOff>140925</xdr:rowOff>
    </xdr:to>
    <xdr:cxnSp macro="">
      <xdr:nvCxnSpPr>
        <xdr:cNvPr id="232" name="直線コネクタ 231"/>
        <xdr:cNvCxnSpPr/>
      </xdr:nvCxnSpPr>
      <xdr:spPr>
        <a:xfrm>
          <a:off x="2908300" y="16768798"/>
          <a:ext cx="8890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46431</xdr:rowOff>
    </xdr:from>
    <xdr:ext cx="534377" cy="259045"/>
    <xdr:sp macro="" textlink="">
      <xdr:nvSpPr>
        <xdr:cNvPr id="234" name="テキスト ボックス 233"/>
        <xdr:cNvSpPr txBox="1"/>
      </xdr:nvSpPr>
      <xdr:spPr>
        <a:xfrm>
          <a:off x="3530111" y="168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134108</xdr:rowOff>
    </xdr:from>
    <xdr:to>
      <xdr:col>15</xdr:col>
      <xdr:colOff>50800</xdr:colOff>
      <xdr:row>97</xdr:row>
      <xdr:rowOff>138148</xdr:rowOff>
    </xdr:to>
    <xdr:cxnSp macro="">
      <xdr:nvCxnSpPr>
        <xdr:cNvPr id="235" name="直線コネクタ 234"/>
        <xdr:cNvCxnSpPr/>
      </xdr:nvCxnSpPr>
      <xdr:spPr>
        <a:xfrm>
          <a:off x="2019300" y="16764758"/>
          <a:ext cx="889000" cy="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41229</xdr:rowOff>
    </xdr:from>
    <xdr:ext cx="534377" cy="259045"/>
    <xdr:sp macro="" textlink="">
      <xdr:nvSpPr>
        <xdr:cNvPr id="237" name="テキスト ボックス 236"/>
        <xdr:cNvSpPr txBox="1"/>
      </xdr:nvSpPr>
      <xdr:spPr>
        <a:xfrm>
          <a:off x="2641111" y="1684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134108</xdr:rowOff>
    </xdr:from>
    <xdr:to>
      <xdr:col>10</xdr:col>
      <xdr:colOff>114300</xdr:colOff>
      <xdr:row>97</xdr:row>
      <xdr:rowOff>140712</xdr:rowOff>
    </xdr:to>
    <xdr:cxnSp macro="">
      <xdr:nvCxnSpPr>
        <xdr:cNvPr id="238" name="直線コネクタ 237"/>
        <xdr:cNvCxnSpPr/>
      </xdr:nvCxnSpPr>
      <xdr:spPr>
        <a:xfrm flipV="1">
          <a:off x="1130300" y="16764758"/>
          <a:ext cx="8890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31788</xdr:rowOff>
    </xdr:from>
    <xdr:ext cx="534377" cy="259045"/>
    <xdr:sp macro="" textlink="">
      <xdr:nvSpPr>
        <xdr:cNvPr id="240" name="テキスト ボックス 239"/>
        <xdr:cNvSpPr txBox="1"/>
      </xdr:nvSpPr>
      <xdr:spPr>
        <a:xfrm>
          <a:off x="1752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49553</xdr:rowOff>
    </xdr:from>
    <xdr:ext cx="534377" cy="259045"/>
    <xdr:sp macro="" textlink="">
      <xdr:nvSpPr>
        <xdr:cNvPr id="242" name="テキスト ボックス 241"/>
        <xdr:cNvSpPr txBox="1"/>
      </xdr:nvSpPr>
      <xdr:spPr>
        <a:xfrm>
          <a:off x="863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79232</xdr:rowOff>
    </xdr:from>
    <xdr:to>
      <xdr:col>24</xdr:col>
      <xdr:colOff>114300</xdr:colOff>
      <xdr:row>98</xdr:row>
      <xdr:rowOff>9382</xdr:rowOff>
    </xdr:to>
    <xdr:sp macro="" textlink="">
      <xdr:nvSpPr>
        <xdr:cNvPr id="248" name="楕円 247"/>
        <xdr:cNvSpPr/>
      </xdr:nvSpPr>
      <xdr:spPr>
        <a:xfrm>
          <a:off x="4584700" y="1670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102109</xdr:rowOff>
    </xdr:from>
    <xdr:ext cx="534377" cy="259045"/>
    <xdr:sp macro="" textlink="">
      <xdr:nvSpPr>
        <xdr:cNvPr id="249" name="衛生費該当値テキスト"/>
        <xdr:cNvSpPr txBox="1"/>
      </xdr:nvSpPr>
      <xdr:spPr>
        <a:xfrm>
          <a:off x="4686300" y="1656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90125</xdr:rowOff>
    </xdr:from>
    <xdr:to>
      <xdr:col>20</xdr:col>
      <xdr:colOff>38100</xdr:colOff>
      <xdr:row>98</xdr:row>
      <xdr:rowOff>20275</xdr:rowOff>
    </xdr:to>
    <xdr:sp macro="" textlink="">
      <xdr:nvSpPr>
        <xdr:cNvPr id="250" name="楕円 249"/>
        <xdr:cNvSpPr/>
      </xdr:nvSpPr>
      <xdr:spPr>
        <a:xfrm>
          <a:off x="3746500" y="1672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36802</xdr:rowOff>
    </xdr:from>
    <xdr:ext cx="534377" cy="259045"/>
    <xdr:sp macro="" textlink="">
      <xdr:nvSpPr>
        <xdr:cNvPr id="251" name="テキスト ボックス 250"/>
        <xdr:cNvSpPr txBox="1"/>
      </xdr:nvSpPr>
      <xdr:spPr>
        <a:xfrm>
          <a:off x="3530111" y="1649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87348</xdr:rowOff>
    </xdr:from>
    <xdr:to>
      <xdr:col>15</xdr:col>
      <xdr:colOff>101600</xdr:colOff>
      <xdr:row>98</xdr:row>
      <xdr:rowOff>17498</xdr:rowOff>
    </xdr:to>
    <xdr:sp macro="" textlink="">
      <xdr:nvSpPr>
        <xdr:cNvPr id="252" name="楕円 251"/>
        <xdr:cNvSpPr/>
      </xdr:nvSpPr>
      <xdr:spPr>
        <a:xfrm>
          <a:off x="2857500" y="1671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34025</xdr:rowOff>
    </xdr:from>
    <xdr:ext cx="534377" cy="259045"/>
    <xdr:sp macro="" textlink="">
      <xdr:nvSpPr>
        <xdr:cNvPr id="253" name="テキスト ボックス 252"/>
        <xdr:cNvSpPr txBox="1"/>
      </xdr:nvSpPr>
      <xdr:spPr>
        <a:xfrm>
          <a:off x="2641111" y="1649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83308</xdr:rowOff>
    </xdr:from>
    <xdr:to>
      <xdr:col>10</xdr:col>
      <xdr:colOff>165100</xdr:colOff>
      <xdr:row>98</xdr:row>
      <xdr:rowOff>13458</xdr:rowOff>
    </xdr:to>
    <xdr:sp macro="" textlink="">
      <xdr:nvSpPr>
        <xdr:cNvPr id="254" name="楕円 253"/>
        <xdr:cNvSpPr/>
      </xdr:nvSpPr>
      <xdr:spPr>
        <a:xfrm>
          <a:off x="1968500" y="167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29985</xdr:rowOff>
    </xdr:from>
    <xdr:ext cx="534377" cy="259045"/>
    <xdr:sp macro="" textlink="">
      <xdr:nvSpPr>
        <xdr:cNvPr id="255" name="テキスト ボックス 254"/>
        <xdr:cNvSpPr txBox="1"/>
      </xdr:nvSpPr>
      <xdr:spPr>
        <a:xfrm>
          <a:off x="1752111" y="1648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89912</xdr:rowOff>
    </xdr:from>
    <xdr:to>
      <xdr:col>6</xdr:col>
      <xdr:colOff>38100</xdr:colOff>
      <xdr:row>98</xdr:row>
      <xdr:rowOff>20062</xdr:rowOff>
    </xdr:to>
    <xdr:sp macro="" textlink="">
      <xdr:nvSpPr>
        <xdr:cNvPr id="256" name="楕円 255"/>
        <xdr:cNvSpPr/>
      </xdr:nvSpPr>
      <xdr:spPr>
        <a:xfrm>
          <a:off x="1079500" y="1672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36589</xdr:rowOff>
    </xdr:from>
    <xdr:ext cx="534377" cy="259045"/>
    <xdr:sp macro="" textlink="">
      <xdr:nvSpPr>
        <xdr:cNvPr id="257" name="テキスト ボックス 256"/>
        <xdr:cNvSpPr txBox="1"/>
      </xdr:nvSpPr>
      <xdr:spPr>
        <a:xfrm>
          <a:off x="863111" y="1649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14029</xdr:rowOff>
    </xdr:from>
    <xdr:to>
      <xdr:col>55</xdr:col>
      <xdr:colOff>0</xdr:colOff>
      <xdr:row>58</xdr:row>
      <xdr:rowOff>15913</xdr:rowOff>
    </xdr:to>
    <xdr:cxnSp macro="">
      <xdr:nvCxnSpPr>
        <xdr:cNvPr id="341" name="直線コネクタ 340"/>
        <xdr:cNvCxnSpPr/>
      </xdr:nvCxnSpPr>
      <xdr:spPr>
        <a:xfrm>
          <a:off x="9639300" y="9958129"/>
          <a:ext cx="838200" cy="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120504</xdr:rowOff>
    </xdr:from>
    <xdr:ext cx="534377" cy="259045"/>
    <xdr:sp macro="" textlink="">
      <xdr:nvSpPr>
        <xdr:cNvPr id="342" name="農林水産業費平均値テキスト"/>
        <xdr:cNvSpPr txBox="1"/>
      </xdr:nvSpPr>
      <xdr:spPr>
        <a:xfrm>
          <a:off x="10528300" y="9893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14029</xdr:rowOff>
    </xdr:from>
    <xdr:to>
      <xdr:col>50</xdr:col>
      <xdr:colOff>114300</xdr:colOff>
      <xdr:row>58</xdr:row>
      <xdr:rowOff>23030</xdr:rowOff>
    </xdr:to>
    <xdr:cxnSp macro="">
      <xdr:nvCxnSpPr>
        <xdr:cNvPr id="344" name="直線コネクタ 343"/>
        <xdr:cNvCxnSpPr/>
      </xdr:nvCxnSpPr>
      <xdr:spPr>
        <a:xfrm flipV="1">
          <a:off x="8750300" y="9958129"/>
          <a:ext cx="889000" cy="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74747</xdr:rowOff>
    </xdr:from>
    <xdr:ext cx="534377" cy="259045"/>
    <xdr:sp macro="" textlink="">
      <xdr:nvSpPr>
        <xdr:cNvPr id="346" name="テキスト ボックス 345"/>
        <xdr:cNvSpPr txBox="1"/>
      </xdr:nvSpPr>
      <xdr:spPr>
        <a:xfrm>
          <a:off x="9372111" y="100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9944</xdr:rowOff>
    </xdr:from>
    <xdr:to>
      <xdr:col>45</xdr:col>
      <xdr:colOff>177800</xdr:colOff>
      <xdr:row>58</xdr:row>
      <xdr:rowOff>23030</xdr:rowOff>
    </xdr:to>
    <xdr:cxnSp macro="">
      <xdr:nvCxnSpPr>
        <xdr:cNvPr id="347" name="直線コネクタ 346"/>
        <xdr:cNvCxnSpPr/>
      </xdr:nvCxnSpPr>
      <xdr:spPr>
        <a:xfrm>
          <a:off x="7861300" y="9954044"/>
          <a:ext cx="889000" cy="1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9944</xdr:rowOff>
    </xdr:from>
    <xdr:to>
      <xdr:col>41</xdr:col>
      <xdr:colOff>50800</xdr:colOff>
      <xdr:row>58</xdr:row>
      <xdr:rowOff>39459</xdr:rowOff>
    </xdr:to>
    <xdr:cxnSp macro="">
      <xdr:nvCxnSpPr>
        <xdr:cNvPr id="350" name="直線コネクタ 349"/>
        <xdr:cNvCxnSpPr/>
      </xdr:nvCxnSpPr>
      <xdr:spPr>
        <a:xfrm flipV="1">
          <a:off x="6972300" y="9954044"/>
          <a:ext cx="889000" cy="2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60755</xdr:rowOff>
    </xdr:from>
    <xdr:ext cx="534377" cy="259045"/>
    <xdr:sp macro="" textlink="">
      <xdr:nvSpPr>
        <xdr:cNvPr id="352" name="テキスト ボックス 351"/>
        <xdr:cNvSpPr txBox="1"/>
      </xdr:nvSpPr>
      <xdr:spPr>
        <a:xfrm>
          <a:off x="7594111" y="1000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136563</xdr:rowOff>
    </xdr:from>
    <xdr:to>
      <xdr:col>55</xdr:col>
      <xdr:colOff>50800</xdr:colOff>
      <xdr:row>58</xdr:row>
      <xdr:rowOff>66713</xdr:rowOff>
    </xdr:to>
    <xdr:sp macro="" textlink="">
      <xdr:nvSpPr>
        <xdr:cNvPr id="360" name="楕円 359"/>
        <xdr:cNvSpPr/>
      </xdr:nvSpPr>
      <xdr:spPr>
        <a:xfrm>
          <a:off x="10426700" y="990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95940</xdr:rowOff>
    </xdr:from>
    <xdr:ext cx="534377" cy="259045"/>
    <xdr:sp macro="" textlink="">
      <xdr:nvSpPr>
        <xdr:cNvPr id="361" name="農林水産業費該当値テキスト"/>
        <xdr:cNvSpPr txBox="1"/>
      </xdr:nvSpPr>
      <xdr:spPr>
        <a:xfrm>
          <a:off x="10528300" y="969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134679</xdr:rowOff>
    </xdr:from>
    <xdr:to>
      <xdr:col>50</xdr:col>
      <xdr:colOff>165100</xdr:colOff>
      <xdr:row>58</xdr:row>
      <xdr:rowOff>64829</xdr:rowOff>
    </xdr:to>
    <xdr:sp macro="" textlink="">
      <xdr:nvSpPr>
        <xdr:cNvPr id="362" name="楕円 361"/>
        <xdr:cNvSpPr/>
      </xdr:nvSpPr>
      <xdr:spPr>
        <a:xfrm>
          <a:off x="9588500" y="990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81356</xdr:rowOff>
    </xdr:from>
    <xdr:ext cx="534377" cy="259045"/>
    <xdr:sp macro="" textlink="">
      <xdr:nvSpPr>
        <xdr:cNvPr id="363" name="テキスト ボックス 362"/>
        <xdr:cNvSpPr txBox="1"/>
      </xdr:nvSpPr>
      <xdr:spPr>
        <a:xfrm>
          <a:off x="9372111" y="968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143680</xdr:rowOff>
    </xdr:from>
    <xdr:to>
      <xdr:col>46</xdr:col>
      <xdr:colOff>38100</xdr:colOff>
      <xdr:row>58</xdr:row>
      <xdr:rowOff>73830</xdr:rowOff>
    </xdr:to>
    <xdr:sp macro="" textlink="">
      <xdr:nvSpPr>
        <xdr:cNvPr id="364" name="楕円 363"/>
        <xdr:cNvSpPr/>
      </xdr:nvSpPr>
      <xdr:spPr>
        <a:xfrm>
          <a:off x="8699500" y="991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64957</xdr:rowOff>
    </xdr:from>
    <xdr:ext cx="534377" cy="259045"/>
    <xdr:sp macro="" textlink="">
      <xdr:nvSpPr>
        <xdr:cNvPr id="365" name="テキスト ボックス 364"/>
        <xdr:cNvSpPr txBox="1"/>
      </xdr:nvSpPr>
      <xdr:spPr>
        <a:xfrm>
          <a:off x="8483111" y="1000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130594</xdr:rowOff>
    </xdr:from>
    <xdr:to>
      <xdr:col>41</xdr:col>
      <xdr:colOff>101600</xdr:colOff>
      <xdr:row>58</xdr:row>
      <xdr:rowOff>60744</xdr:rowOff>
    </xdr:to>
    <xdr:sp macro="" textlink="">
      <xdr:nvSpPr>
        <xdr:cNvPr id="366" name="楕円 365"/>
        <xdr:cNvSpPr/>
      </xdr:nvSpPr>
      <xdr:spPr>
        <a:xfrm>
          <a:off x="7810500" y="990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77271</xdr:rowOff>
    </xdr:from>
    <xdr:ext cx="534377" cy="259045"/>
    <xdr:sp macro="" textlink="">
      <xdr:nvSpPr>
        <xdr:cNvPr id="367" name="テキスト ボックス 366"/>
        <xdr:cNvSpPr txBox="1"/>
      </xdr:nvSpPr>
      <xdr:spPr>
        <a:xfrm>
          <a:off x="7594111" y="967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160109</xdr:rowOff>
    </xdr:from>
    <xdr:to>
      <xdr:col>36</xdr:col>
      <xdr:colOff>165100</xdr:colOff>
      <xdr:row>58</xdr:row>
      <xdr:rowOff>90259</xdr:rowOff>
    </xdr:to>
    <xdr:sp macro="" textlink="">
      <xdr:nvSpPr>
        <xdr:cNvPr id="368" name="楕円 367"/>
        <xdr:cNvSpPr/>
      </xdr:nvSpPr>
      <xdr:spPr>
        <a:xfrm>
          <a:off x="6921500" y="993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81386</xdr:rowOff>
    </xdr:from>
    <xdr:ext cx="534377" cy="259045"/>
    <xdr:sp macro="" textlink="">
      <xdr:nvSpPr>
        <xdr:cNvPr id="369" name="テキスト ボックス 368"/>
        <xdr:cNvSpPr txBox="1"/>
      </xdr:nvSpPr>
      <xdr:spPr>
        <a:xfrm>
          <a:off x="6705111" y="1002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22658</xdr:rowOff>
    </xdr:from>
    <xdr:to>
      <xdr:col>55</xdr:col>
      <xdr:colOff>0</xdr:colOff>
      <xdr:row>78</xdr:row>
      <xdr:rowOff>28105</xdr:rowOff>
    </xdr:to>
    <xdr:cxnSp macro="">
      <xdr:nvCxnSpPr>
        <xdr:cNvPr id="398" name="直線コネクタ 397"/>
        <xdr:cNvCxnSpPr/>
      </xdr:nvCxnSpPr>
      <xdr:spPr>
        <a:xfrm flipV="1">
          <a:off x="9639300" y="13395758"/>
          <a:ext cx="838200" cy="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28105</xdr:rowOff>
    </xdr:from>
    <xdr:to>
      <xdr:col>50</xdr:col>
      <xdr:colOff>114300</xdr:colOff>
      <xdr:row>78</xdr:row>
      <xdr:rowOff>37122</xdr:rowOff>
    </xdr:to>
    <xdr:cxnSp macro="">
      <xdr:nvCxnSpPr>
        <xdr:cNvPr id="401" name="直線コネクタ 400"/>
        <xdr:cNvCxnSpPr/>
      </xdr:nvCxnSpPr>
      <xdr:spPr>
        <a:xfrm flipV="1">
          <a:off x="8750300" y="13401205"/>
          <a:ext cx="889000"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32232</xdr:rowOff>
    </xdr:from>
    <xdr:to>
      <xdr:col>45</xdr:col>
      <xdr:colOff>177800</xdr:colOff>
      <xdr:row>78</xdr:row>
      <xdr:rowOff>37122</xdr:rowOff>
    </xdr:to>
    <xdr:cxnSp macro="">
      <xdr:nvCxnSpPr>
        <xdr:cNvPr id="404" name="直線コネクタ 403"/>
        <xdr:cNvCxnSpPr/>
      </xdr:nvCxnSpPr>
      <xdr:spPr>
        <a:xfrm>
          <a:off x="7861300" y="13405332"/>
          <a:ext cx="889000" cy="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61328</xdr:rowOff>
    </xdr:from>
    <xdr:to>
      <xdr:col>41</xdr:col>
      <xdr:colOff>50800</xdr:colOff>
      <xdr:row>78</xdr:row>
      <xdr:rowOff>32232</xdr:rowOff>
    </xdr:to>
    <xdr:cxnSp macro="">
      <xdr:nvCxnSpPr>
        <xdr:cNvPr id="407" name="直線コネクタ 406"/>
        <xdr:cNvCxnSpPr/>
      </xdr:nvCxnSpPr>
      <xdr:spPr>
        <a:xfrm>
          <a:off x="6972300" y="13262978"/>
          <a:ext cx="889000" cy="14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10089</xdr:rowOff>
    </xdr:from>
    <xdr:ext cx="534377" cy="259045"/>
    <xdr:sp macro="" textlink="">
      <xdr:nvSpPr>
        <xdr:cNvPr id="411" name="テキスト ボックス 410"/>
        <xdr:cNvSpPr txBox="1"/>
      </xdr:nvSpPr>
      <xdr:spPr>
        <a:xfrm>
          <a:off x="6705111" y="133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143308</xdr:rowOff>
    </xdr:from>
    <xdr:to>
      <xdr:col>55</xdr:col>
      <xdr:colOff>50800</xdr:colOff>
      <xdr:row>78</xdr:row>
      <xdr:rowOff>73458</xdr:rowOff>
    </xdr:to>
    <xdr:sp macro="" textlink="">
      <xdr:nvSpPr>
        <xdr:cNvPr id="417" name="楕円 416"/>
        <xdr:cNvSpPr/>
      </xdr:nvSpPr>
      <xdr:spPr>
        <a:xfrm>
          <a:off x="10426700" y="1334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121735</xdr:rowOff>
    </xdr:from>
    <xdr:ext cx="534377" cy="259045"/>
    <xdr:sp macro="" textlink="">
      <xdr:nvSpPr>
        <xdr:cNvPr id="418" name="商工費該当値テキスト"/>
        <xdr:cNvSpPr txBox="1"/>
      </xdr:nvSpPr>
      <xdr:spPr>
        <a:xfrm>
          <a:off x="10528300" y="1332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148755</xdr:rowOff>
    </xdr:from>
    <xdr:to>
      <xdr:col>50</xdr:col>
      <xdr:colOff>165100</xdr:colOff>
      <xdr:row>78</xdr:row>
      <xdr:rowOff>78905</xdr:rowOff>
    </xdr:to>
    <xdr:sp macro="" textlink="">
      <xdr:nvSpPr>
        <xdr:cNvPr id="419" name="楕円 418"/>
        <xdr:cNvSpPr/>
      </xdr:nvSpPr>
      <xdr:spPr>
        <a:xfrm>
          <a:off x="9588500" y="1335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70032</xdr:rowOff>
    </xdr:from>
    <xdr:ext cx="534377" cy="259045"/>
    <xdr:sp macro="" textlink="">
      <xdr:nvSpPr>
        <xdr:cNvPr id="420" name="テキスト ボックス 419"/>
        <xdr:cNvSpPr txBox="1"/>
      </xdr:nvSpPr>
      <xdr:spPr>
        <a:xfrm>
          <a:off x="9372111" y="1344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157772</xdr:rowOff>
    </xdr:from>
    <xdr:to>
      <xdr:col>46</xdr:col>
      <xdr:colOff>38100</xdr:colOff>
      <xdr:row>78</xdr:row>
      <xdr:rowOff>87922</xdr:rowOff>
    </xdr:to>
    <xdr:sp macro="" textlink="">
      <xdr:nvSpPr>
        <xdr:cNvPr id="421" name="楕円 420"/>
        <xdr:cNvSpPr/>
      </xdr:nvSpPr>
      <xdr:spPr>
        <a:xfrm>
          <a:off x="8699500" y="1335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79049</xdr:rowOff>
    </xdr:from>
    <xdr:ext cx="534377" cy="259045"/>
    <xdr:sp macro="" textlink="">
      <xdr:nvSpPr>
        <xdr:cNvPr id="422" name="テキスト ボックス 421"/>
        <xdr:cNvSpPr txBox="1"/>
      </xdr:nvSpPr>
      <xdr:spPr>
        <a:xfrm>
          <a:off x="8483111" y="1345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152882</xdr:rowOff>
    </xdr:from>
    <xdr:to>
      <xdr:col>41</xdr:col>
      <xdr:colOff>101600</xdr:colOff>
      <xdr:row>78</xdr:row>
      <xdr:rowOff>83032</xdr:rowOff>
    </xdr:to>
    <xdr:sp macro="" textlink="">
      <xdr:nvSpPr>
        <xdr:cNvPr id="423" name="楕円 422"/>
        <xdr:cNvSpPr/>
      </xdr:nvSpPr>
      <xdr:spPr>
        <a:xfrm>
          <a:off x="7810500" y="1335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74159</xdr:rowOff>
    </xdr:from>
    <xdr:ext cx="534377" cy="259045"/>
    <xdr:sp macro="" textlink="">
      <xdr:nvSpPr>
        <xdr:cNvPr id="424" name="テキスト ボックス 423"/>
        <xdr:cNvSpPr txBox="1"/>
      </xdr:nvSpPr>
      <xdr:spPr>
        <a:xfrm>
          <a:off x="7594111" y="1344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10528</xdr:rowOff>
    </xdr:from>
    <xdr:to>
      <xdr:col>36</xdr:col>
      <xdr:colOff>165100</xdr:colOff>
      <xdr:row>77</xdr:row>
      <xdr:rowOff>112128</xdr:rowOff>
    </xdr:to>
    <xdr:sp macro="" textlink="">
      <xdr:nvSpPr>
        <xdr:cNvPr id="425" name="楕円 424"/>
        <xdr:cNvSpPr/>
      </xdr:nvSpPr>
      <xdr:spPr>
        <a:xfrm>
          <a:off x="6921500" y="1321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128655</xdr:rowOff>
    </xdr:from>
    <xdr:ext cx="534377" cy="259045"/>
    <xdr:sp macro="" textlink="">
      <xdr:nvSpPr>
        <xdr:cNvPr id="426" name="テキスト ボックス 425"/>
        <xdr:cNvSpPr txBox="1"/>
      </xdr:nvSpPr>
      <xdr:spPr>
        <a:xfrm>
          <a:off x="6705111" y="1298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30136</xdr:rowOff>
    </xdr:from>
    <xdr:to>
      <xdr:col>55</xdr:col>
      <xdr:colOff>0</xdr:colOff>
      <xdr:row>99</xdr:row>
      <xdr:rowOff>51084</xdr:rowOff>
    </xdr:to>
    <xdr:cxnSp macro="">
      <xdr:nvCxnSpPr>
        <xdr:cNvPr id="457" name="直線コネクタ 456"/>
        <xdr:cNvCxnSpPr/>
      </xdr:nvCxnSpPr>
      <xdr:spPr>
        <a:xfrm flipV="1">
          <a:off x="9639300" y="17003686"/>
          <a:ext cx="838200" cy="2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50292</xdr:rowOff>
    </xdr:from>
    <xdr:to>
      <xdr:col>50</xdr:col>
      <xdr:colOff>114300</xdr:colOff>
      <xdr:row>99</xdr:row>
      <xdr:rowOff>51084</xdr:rowOff>
    </xdr:to>
    <xdr:cxnSp macro="">
      <xdr:nvCxnSpPr>
        <xdr:cNvPr id="460" name="直線コネクタ 459"/>
        <xdr:cNvCxnSpPr/>
      </xdr:nvCxnSpPr>
      <xdr:spPr>
        <a:xfrm>
          <a:off x="8750300" y="17023842"/>
          <a:ext cx="889000" cy="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33110</xdr:rowOff>
    </xdr:from>
    <xdr:to>
      <xdr:col>45</xdr:col>
      <xdr:colOff>177800</xdr:colOff>
      <xdr:row>99</xdr:row>
      <xdr:rowOff>50292</xdr:rowOff>
    </xdr:to>
    <xdr:cxnSp macro="">
      <xdr:nvCxnSpPr>
        <xdr:cNvPr id="463" name="直線コネクタ 462"/>
        <xdr:cNvCxnSpPr/>
      </xdr:nvCxnSpPr>
      <xdr:spPr>
        <a:xfrm>
          <a:off x="7861300" y="17006660"/>
          <a:ext cx="8890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8812</xdr:rowOff>
    </xdr:from>
    <xdr:to>
      <xdr:col>41</xdr:col>
      <xdr:colOff>50800</xdr:colOff>
      <xdr:row>99</xdr:row>
      <xdr:rowOff>33110</xdr:rowOff>
    </xdr:to>
    <xdr:cxnSp macro="">
      <xdr:nvCxnSpPr>
        <xdr:cNvPr id="466" name="直線コネクタ 465"/>
        <xdr:cNvCxnSpPr/>
      </xdr:nvCxnSpPr>
      <xdr:spPr>
        <a:xfrm>
          <a:off x="6972300" y="16982362"/>
          <a:ext cx="889000" cy="2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150786</xdr:rowOff>
    </xdr:from>
    <xdr:to>
      <xdr:col>55</xdr:col>
      <xdr:colOff>50800</xdr:colOff>
      <xdr:row>99</xdr:row>
      <xdr:rowOff>80936</xdr:rowOff>
    </xdr:to>
    <xdr:sp macro="" textlink="">
      <xdr:nvSpPr>
        <xdr:cNvPr id="476" name="楕円 475"/>
        <xdr:cNvSpPr/>
      </xdr:nvSpPr>
      <xdr:spPr>
        <a:xfrm>
          <a:off x="10426700" y="1695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102487</xdr:rowOff>
    </xdr:from>
    <xdr:ext cx="534377" cy="259045"/>
    <xdr:sp macro="" textlink="">
      <xdr:nvSpPr>
        <xdr:cNvPr id="477" name="土木費該当値テキスト"/>
        <xdr:cNvSpPr txBox="1"/>
      </xdr:nvSpPr>
      <xdr:spPr>
        <a:xfrm>
          <a:off x="10528300" y="1690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284</xdr:rowOff>
    </xdr:from>
    <xdr:to>
      <xdr:col>50</xdr:col>
      <xdr:colOff>165100</xdr:colOff>
      <xdr:row>99</xdr:row>
      <xdr:rowOff>101884</xdr:rowOff>
    </xdr:to>
    <xdr:sp macro="" textlink="">
      <xdr:nvSpPr>
        <xdr:cNvPr id="478" name="楕円 477"/>
        <xdr:cNvSpPr/>
      </xdr:nvSpPr>
      <xdr:spPr>
        <a:xfrm>
          <a:off x="9588500" y="1697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93011</xdr:rowOff>
    </xdr:from>
    <xdr:ext cx="534377" cy="259045"/>
    <xdr:sp macro="" textlink="">
      <xdr:nvSpPr>
        <xdr:cNvPr id="479" name="テキスト ボックス 478"/>
        <xdr:cNvSpPr txBox="1"/>
      </xdr:nvSpPr>
      <xdr:spPr>
        <a:xfrm>
          <a:off x="9372111" y="1706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170942</xdr:rowOff>
    </xdr:from>
    <xdr:to>
      <xdr:col>46</xdr:col>
      <xdr:colOff>38100</xdr:colOff>
      <xdr:row>99</xdr:row>
      <xdr:rowOff>101092</xdr:rowOff>
    </xdr:to>
    <xdr:sp macro="" textlink="">
      <xdr:nvSpPr>
        <xdr:cNvPr id="480" name="楕円 479"/>
        <xdr:cNvSpPr/>
      </xdr:nvSpPr>
      <xdr:spPr>
        <a:xfrm>
          <a:off x="8699500" y="1697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92219</xdr:rowOff>
    </xdr:from>
    <xdr:ext cx="534377" cy="259045"/>
    <xdr:sp macro="" textlink="">
      <xdr:nvSpPr>
        <xdr:cNvPr id="481" name="テキスト ボックス 480"/>
        <xdr:cNvSpPr txBox="1"/>
      </xdr:nvSpPr>
      <xdr:spPr>
        <a:xfrm>
          <a:off x="8483111" y="1706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153760</xdr:rowOff>
    </xdr:from>
    <xdr:to>
      <xdr:col>41</xdr:col>
      <xdr:colOff>101600</xdr:colOff>
      <xdr:row>99</xdr:row>
      <xdr:rowOff>83910</xdr:rowOff>
    </xdr:to>
    <xdr:sp macro="" textlink="">
      <xdr:nvSpPr>
        <xdr:cNvPr id="482" name="楕円 481"/>
        <xdr:cNvSpPr/>
      </xdr:nvSpPr>
      <xdr:spPr>
        <a:xfrm>
          <a:off x="7810500" y="169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75037</xdr:rowOff>
    </xdr:from>
    <xdr:ext cx="534377" cy="259045"/>
    <xdr:sp macro="" textlink="">
      <xdr:nvSpPr>
        <xdr:cNvPr id="483" name="テキスト ボックス 482"/>
        <xdr:cNvSpPr txBox="1"/>
      </xdr:nvSpPr>
      <xdr:spPr>
        <a:xfrm>
          <a:off x="7594111" y="1704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129462</xdr:rowOff>
    </xdr:from>
    <xdr:to>
      <xdr:col>36</xdr:col>
      <xdr:colOff>165100</xdr:colOff>
      <xdr:row>99</xdr:row>
      <xdr:rowOff>59612</xdr:rowOff>
    </xdr:to>
    <xdr:sp macro="" textlink="">
      <xdr:nvSpPr>
        <xdr:cNvPr id="484" name="楕円 483"/>
        <xdr:cNvSpPr/>
      </xdr:nvSpPr>
      <xdr:spPr>
        <a:xfrm>
          <a:off x="6921500" y="1693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50739</xdr:rowOff>
    </xdr:from>
    <xdr:ext cx="534377" cy="259045"/>
    <xdr:sp macro="" textlink="">
      <xdr:nvSpPr>
        <xdr:cNvPr id="485" name="テキスト ボックス 484"/>
        <xdr:cNvSpPr txBox="1"/>
      </xdr:nvSpPr>
      <xdr:spPr>
        <a:xfrm>
          <a:off x="6705111" y="1702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33556</xdr:rowOff>
    </xdr:from>
    <xdr:to>
      <xdr:col>85</xdr:col>
      <xdr:colOff>127000</xdr:colOff>
      <xdr:row>36</xdr:row>
      <xdr:rowOff>22351</xdr:rowOff>
    </xdr:to>
    <xdr:cxnSp macro="">
      <xdr:nvCxnSpPr>
        <xdr:cNvPr id="512" name="直線コネクタ 511"/>
        <xdr:cNvCxnSpPr/>
      </xdr:nvCxnSpPr>
      <xdr:spPr>
        <a:xfrm flipV="1">
          <a:off x="15481300" y="6034306"/>
          <a:ext cx="838200" cy="16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76073</xdr:rowOff>
    </xdr:from>
    <xdr:ext cx="534377" cy="259045"/>
    <xdr:sp macro="" textlink="">
      <xdr:nvSpPr>
        <xdr:cNvPr id="513" name="消防費平均値テキスト"/>
        <xdr:cNvSpPr txBox="1"/>
      </xdr:nvSpPr>
      <xdr:spPr>
        <a:xfrm>
          <a:off x="16370300" y="6419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22351</xdr:rowOff>
    </xdr:from>
    <xdr:to>
      <xdr:col>81</xdr:col>
      <xdr:colOff>50800</xdr:colOff>
      <xdr:row>36</xdr:row>
      <xdr:rowOff>57793</xdr:rowOff>
    </xdr:to>
    <xdr:cxnSp macro="">
      <xdr:nvCxnSpPr>
        <xdr:cNvPr id="515" name="直線コネクタ 514"/>
        <xdr:cNvCxnSpPr/>
      </xdr:nvCxnSpPr>
      <xdr:spPr>
        <a:xfrm flipV="1">
          <a:off x="14592300" y="6194551"/>
          <a:ext cx="889000" cy="3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34294</xdr:rowOff>
    </xdr:from>
    <xdr:ext cx="534377" cy="259045"/>
    <xdr:sp macro="" textlink="">
      <xdr:nvSpPr>
        <xdr:cNvPr id="517" name="テキスト ボックス 516"/>
        <xdr:cNvSpPr txBox="1"/>
      </xdr:nvSpPr>
      <xdr:spPr>
        <a:xfrm>
          <a:off x="15214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148679</xdr:rowOff>
    </xdr:from>
    <xdr:to>
      <xdr:col>76</xdr:col>
      <xdr:colOff>114300</xdr:colOff>
      <xdr:row>36</xdr:row>
      <xdr:rowOff>57793</xdr:rowOff>
    </xdr:to>
    <xdr:cxnSp macro="">
      <xdr:nvCxnSpPr>
        <xdr:cNvPr id="518" name="直線コネクタ 517"/>
        <xdr:cNvCxnSpPr/>
      </xdr:nvCxnSpPr>
      <xdr:spPr>
        <a:xfrm>
          <a:off x="13703300" y="6149429"/>
          <a:ext cx="889000" cy="8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29704</xdr:rowOff>
    </xdr:from>
    <xdr:ext cx="534377" cy="259045"/>
    <xdr:sp macro="" textlink="">
      <xdr:nvSpPr>
        <xdr:cNvPr id="520" name="テキスト ボックス 519"/>
        <xdr:cNvSpPr txBox="1"/>
      </xdr:nvSpPr>
      <xdr:spPr>
        <a:xfrm>
          <a:off x="14325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148679</xdr:rowOff>
    </xdr:from>
    <xdr:to>
      <xdr:col>71</xdr:col>
      <xdr:colOff>177800</xdr:colOff>
      <xdr:row>36</xdr:row>
      <xdr:rowOff>75125</xdr:rowOff>
    </xdr:to>
    <xdr:cxnSp macro="">
      <xdr:nvCxnSpPr>
        <xdr:cNvPr id="521" name="直線コネクタ 520"/>
        <xdr:cNvCxnSpPr/>
      </xdr:nvCxnSpPr>
      <xdr:spPr>
        <a:xfrm flipV="1">
          <a:off x="12814300" y="6149429"/>
          <a:ext cx="889000" cy="9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15293</xdr:rowOff>
    </xdr:from>
    <xdr:ext cx="534377" cy="259045"/>
    <xdr:sp macro="" textlink="">
      <xdr:nvSpPr>
        <xdr:cNvPr id="523" name="テキスト ボックス 522"/>
        <xdr:cNvSpPr txBox="1"/>
      </xdr:nvSpPr>
      <xdr:spPr>
        <a:xfrm>
          <a:off x="13436111" y="6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38140</xdr:rowOff>
    </xdr:from>
    <xdr:ext cx="534377" cy="259045"/>
    <xdr:sp macro="" textlink="">
      <xdr:nvSpPr>
        <xdr:cNvPr id="525" name="テキスト ボックス 524"/>
        <xdr:cNvSpPr txBox="1"/>
      </xdr:nvSpPr>
      <xdr:spPr>
        <a:xfrm>
          <a:off x="12547111" y="655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154206</xdr:rowOff>
    </xdr:from>
    <xdr:to>
      <xdr:col>85</xdr:col>
      <xdr:colOff>177800</xdr:colOff>
      <xdr:row>35</xdr:row>
      <xdr:rowOff>84356</xdr:rowOff>
    </xdr:to>
    <xdr:sp macro="" textlink="">
      <xdr:nvSpPr>
        <xdr:cNvPr id="531" name="楕円 530"/>
        <xdr:cNvSpPr/>
      </xdr:nvSpPr>
      <xdr:spPr>
        <a:xfrm>
          <a:off x="16268700" y="598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5633</xdr:rowOff>
    </xdr:from>
    <xdr:ext cx="599010" cy="259045"/>
    <xdr:sp macro="" textlink="">
      <xdr:nvSpPr>
        <xdr:cNvPr id="532" name="消防費該当値テキスト"/>
        <xdr:cNvSpPr txBox="1"/>
      </xdr:nvSpPr>
      <xdr:spPr>
        <a:xfrm>
          <a:off x="16370300" y="583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143001</xdr:rowOff>
    </xdr:from>
    <xdr:to>
      <xdr:col>81</xdr:col>
      <xdr:colOff>101600</xdr:colOff>
      <xdr:row>36</xdr:row>
      <xdr:rowOff>73151</xdr:rowOff>
    </xdr:to>
    <xdr:sp macro="" textlink="">
      <xdr:nvSpPr>
        <xdr:cNvPr id="533" name="楕円 532"/>
        <xdr:cNvSpPr/>
      </xdr:nvSpPr>
      <xdr:spPr>
        <a:xfrm>
          <a:off x="15430500" y="614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89678</xdr:rowOff>
    </xdr:from>
    <xdr:ext cx="599010" cy="259045"/>
    <xdr:sp macro="" textlink="">
      <xdr:nvSpPr>
        <xdr:cNvPr id="534" name="テキスト ボックス 533"/>
        <xdr:cNvSpPr txBox="1"/>
      </xdr:nvSpPr>
      <xdr:spPr>
        <a:xfrm>
          <a:off x="15181795" y="591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6993</xdr:rowOff>
    </xdr:from>
    <xdr:to>
      <xdr:col>76</xdr:col>
      <xdr:colOff>165100</xdr:colOff>
      <xdr:row>36</xdr:row>
      <xdr:rowOff>108593</xdr:rowOff>
    </xdr:to>
    <xdr:sp macro="" textlink="">
      <xdr:nvSpPr>
        <xdr:cNvPr id="535" name="楕円 534"/>
        <xdr:cNvSpPr/>
      </xdr:nvSpPr>
      <xdr:spPr>
        <a:xfrm>
          <a:off x="14541500" y="617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125120</xdr:rowOff>
    </xdr:from>
    <xdr:ext cx="534377" cy="259045"/>
    <xdr:sp macro="" textlink="">
      <xdr:nvSpPr>
        <xdr:cNvPr id="536" name="テキスト ボックス 535"/>
        <xdr:cNvSpPr txBox="1"/>
      </xdr:nvSpPr>
      <xdr:spPr>
        <a:xfrm>
          <a:off x="14325111" y="595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97879</xdr:rowOff>
    </xdr:from>
    <xdr:to>
      <xdr:col>72</xdr:col>
      <xdr:colOff>38100</xdr:colOff>
      <xdr:row>36</xdr:row>
      <xdr:rowOff>28029</xdr:rowOff>
    </xdr:to>
    <xdr:sp macro="" textlink="">
      <xdr:nvSpPr>
        <xdr:cNvPr id="537" name="楕円 536"/>
        <xdr:cNvSpPr/>
      </xdr:nvSpPr>
      <xdr:spPr>
        <a:xfrm>
          <a:off x="13652500" y="609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44556</xdr:rowOff>
    </xdr:from>
    <xdr:ext cx="599010" cy="259045"/>
    <xdr:sp macro="" textlink="">
      <xdr:nvSpPr>
        <xdr:cNvPr id="538" name="テキスト ボックス 537"/>
        <xdr:cNvSpPr txBox="1"/>
      </xdr:nvSpPr>
      <xdr:spPr>
        <a:xfrm>
          <a:off x="13403795" y="5873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24325</xdr:rowOff>
    </xdr:from>
    <xdr:to>
      <xdr:col>67</xdr:col>
      <xdr:colOff>101600</xdr:colOff>
      <xdr:row>36</xdr:row>
      <xdr:rowOff>125925</xdr:rowOff>
    </xdr:to>
    <xdr:sp macro="" textlink="">
      <xdr:nvSpPr>
        <xdr:cNvPr id="539" name="楕円 538"/>
        <xdr:cNvSpPr/>
      </xdr:nvSpPr>
      <xdr:spPr>
        <a:xfrm>
          <a:off x="12763500" y="61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142452</xdr:rowOff>
    </xdr:from>
    <xdr:ext cx="534377" cy="259045"/>
    <xdr:sp macro="" textlink="">
      <xdr:nvSpPr>
        <xdr:cNvPr id="540" name="テキスト ボックス 539"/>
        <xdr:cNvSpPr txBox="1"/>
      </xdr:nvSpPr>
      <xdr:spPr>
        <a:xfrm>
          <a:off x="12547111" y="597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106615</xdr:rowOff>
    </xdr:from>
    <xdr:to>
      <xdr:col>85</xdr:col>
      <xdr:colOff>127000</xdr:colOff>
      <xdr:row>58</xdr:row>
      <xdr:rowOff>124325</xdr:rowOff>
    </xdr:to>
    <xdr:cxnSp macro="">
      <xdr:nvCxnSpPr>
        <xdr:cNvPr id="571" name="直線コネクタ 570"/>
        <xdr:cNvCxnSpPr/>
      </xdr:nvCxnSpPr>
      <xdr:spPr>
        <a:xfrm flipV="1">
          <a:off x="15481300" y="10050715"/>
          <a:ext cx="838200" cy="1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2522</xdr:rowOff>
    </xdr:from>
    <xdr:ext cx="534377" cy="259045"/>
    <xdr:sp macro="" textlink="">
      <xdr:nvSpPr>
        <xdr:cNvPr id="572" name="教育費平均値テキスト"/>
        <xdr:cNvSpPr txBox="1"/>
      </xdr:nvSpPr>
      <xdr:spPr>
        <a:xfrm>
          <a:off x="16370300" y="977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116530</xdr:rowOff>
    </xdr:from>
    <xdr:to>
      <xdr:col>81</xdr:col>
      <xdr:colOff>50800</xdr:colOff>
      <xdr:row>58</xdr:row>
      <xdr:rowOff>124325</xdr:rowOff>
    </xdr:to>
    <xdr:cxnSp macro="">
      <xdr:nvCxnSpPr>
        <xdr:cNvPr id="574" name="直線コネクタ 573"/>
        <xdr:cNvCxnSpPr/>
      </xdr:nvCxnSpPr>
      <xdr:spPr>
        <a:xfrm>
          <a:off x="14592300" y="10060630"/>
          <a:ext cx="8890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6" name="テキスト ボックス 575"/>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113682</xdr:rowOff>
    </xdr:from>
    <xdr:to>
      <xdr:col>76</xdr:col>
      <xdr:colOff>114300</xdr:colOff>
      <xdr:row>58</xdr:row>
      <xdr:rowOff>116530</xdr:rowOff>
    </xdr:to>
    <xdr:cxnSp macro="">
      <xdr:nvCxnSpPr>
        <xdr:cNvPr id="577" name="直線コネクタ 576"/>
        <xdr:cNvCxnSpPr/>
      </xdr:nvCxnSpPr>
      <xdr:spPr>
        <a:xfrm>
          <a:off x="13703300" y="10057782"/>
          <a:ext cx="889000" cy="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113682</xdr:rowOff>
    </xdr:from>
    <xdr:to>
      <xdr:col>71</xdr:col>
      <xdr:colOff>177800</xdr:colOff>
      <xdr:row>58</xdr:row>
      <xdr:rowOff>134687</xdr:rowOff>
    </xdr:to>
    <xdr:cxnSp macro="">
      <xdr:nvCxnSpPr>
        <xdr:cNvPr id="580" name="直線コネクタ 579"/>
        <xdr:cNvCxnSpPr/>
      </xdr:nvCxnSpPr>
      <xdr:spPr>
        <a:xfrm flipV="1">
          <a:off x="12814300" y="10057782"/>
          <a:ext cx="889000" cy="2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99261</xdr:rowOff>
    </xdr:from>
    <xdr:ext cx="534377" cy="259045"/>
    <xdr:sp macro="" textlink="">
      <xdr:nvSpPr>
        <xdr:cNvPr id="584" name="テキスト ボックス 583"/>
        <xdr:cNvSpPr txBox="1"/>
      </xdr:nvSpPr>
      <xdr:spPr>
        <a:xfrm>
          <a:off x="12547111" y="97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55815</xdr:rowOff>
    </xdr:from>
    <xdr:to>
      <xdr:col>85</xdr:col>
      <xdr:colOff>177800</xdr:colOff>
      <xdr:row>58</xdr:row>
      <xdr:rowOff>157415</xdr:rowOff>
    </xdr:to>
    <xdr:sp macro="" textlink="">
      <xdr:nvSpPr>
        <xdr:cNvPr id="590" name="楕円 589"/>
        <xdr:cNvSpPr/>
      </xdr:nvSpPr>
      <xdr:spPr>
        <a:xfrm>
          <a:off x="16268700" y="99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142192</xdr:rowOff>
    </xdr:from>
    <xdr:ext cx="534377" cy="259045"/>
    <xdr:sp macro="" textlink="">
      <xdr:nvSpPr>
        <xdr:cNvPr id="591" name="教育費該当値テキスト"/>
        <xdr:cNvSpPr txBox="1"/>
      </xdr:nvSpPr>
      <xdr:spPr>
        <a:xfrm>
          <a:off x="16370300" y="991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73525</xdr:rowOff>
    </xdr:from>
    <xdr:to>
      <xdr:col>81</xdr:col>
      <xdr:colOff>101600</xdr:colOff>
      <xdr:row>59</xdr:row>
      <xdr:rowOff>3675</xdr:rowOff>
    </xdr:to>
    <xdr:sp macro="" textlink="">
      <xdr:nvSpPr>
        <xdr:cNvPr id="592" name="楕円 591"/>
        <xdr:cNvSpPr/>
      </xdr:nvSpPr>
      <xdr:spPr>
        <a:xfrm>
          <a:off x="15430500" y="10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166252</xdr:rowOff>
    </xdr:from>
    <xdr:ext cx="534377" cy="259045"/>
    <xdr:sp macro="" textlink="">
      <xdr:nvSpPr>
        <xdr:cNvPr id="593" name="テキスト ボックス 592"/>
        <xdr:cNvSpPr txBox="1"/>
      </xdr:nvSpPr>
      <xdr:spPr>
        <a:xfrm>
          <a:off x="15214111" y="1011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65730</xdr:rowOff>
    </xdr:from>
    <xdr:to>
      <xdr:col>76</xdr:col>
      <xdr:colOff>165100</xdr:colOff>
      <xdr:row>58</xdr:row>
      <xdr:rowOff>167330</xdr:rowOff>
    </xdr:to>
    <xdr:sp macro="" textlink="">
      <xdr:nvSpPr>
        <xdr:cNvPr id="594" name="楕円 593"/>
        <xdr:cNvSpPr/>
      </xdr:nvSpPr>
      <xdr:spPr>
        <a:xfrm>
          <a:off x="14541500" y="100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158457</xdr:rowOff>
    </xdr:from>
    <xdr:ext cx="534377" cy="259045"/>
    <xdr:sp macro="" textlink="">
      <xdr:nvSpPr>
        <xdr:cNvPr id="595" name="テキスト ボックス 594"/>
        <xdr:cNvSpPr txBox="1"/>
      </xdr:nvSpPr>
      <xdr:spPr>
        <a:xfrm>
          <a:off x="14325111" y="101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62882</xdr:rowOff>
    </xdr:from>
    <xdr:to>
      <xdr:col>72</xdr:col>
      <xdr:colOff>38100</xdr:colOff>
      <xdr:row>58</xdr:row>
      <xdr:rowOff>164482</xdr:rowOff>
    </xdr:to>
    <xdr:sp macro="" textlink="">
      <xdr:nvSpPr>
        <xdr:cNvPr id="596" name="楕円 595"/>
        <xdr:cNvSpPr/>
      </xdr:nvSpPr>
      <xdr:spPr>
        <a:xfrm>
          <a:off x="13652500" y="1000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155609</xdr:rowOff>
    </xdr:from>
    <xdr:ext cx="534377" cy="259045"/>
    <xdr:sp macro="" textlink="">
      <xdr:nvSpPr>
        <xdr:cNvPr id="597" name="テキスト ボックス 596"/>
        <xdr:cNvSpPr txBox="1"/>
      </xdr:nvSpPr>
      <xdr:spPr>
        <a:xfrm>
          <a:off x="13436111" y="1009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83887</xdr:rowOff>
    </xdr:from>
    <xdr:to>
      <xdr:col>67</xdr:col>
      <xdr:colOff>101600</xdr:colOff>
      <xdr:row>59</xdr:row>
      <xdr:rowOff>14037</xdr:rowOff>
    </xdr:to>
    <xdr:sp macro="" textlink="">
      <xdr:nvSpPr>
        <xdr:cNvPr id="598" name="楕円 597"/>
        <xdr:cNvSpPr/>
      </xdr:nvSpPr>
      <xdr:spPr>
        <a:xfrm>
          <a:off x="12763500" y="1002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5164</xdr:rowOff>
    </xdr:from>
    <xdr:ext cx="534377" cy="259045"/>
    <xdr:sp macro="" textlink="">
      <xdr:nvSpPr>
        <xdr:cNvPr id="599" name="テキスト ボックス 598"/>
        <xdr:cNvSpPr txBox="1"/>
      </xdr:nvSpPr>
      <xdr:spPr>
        <a:xfrm>
          <a:off x="12547111" y="101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70188</xdr:rowOff>
    </xdr:from>
    <xdr:to>
      <xdr:col>85</xdr:col>
      <xdr:colOff>127000</xdr:colOff>
      <xdr:row>78</xdr:row>
      <xdr:rowOff>137615</xdr:rowOff>
    </xdr:to>
    <xdr:cxnSp macro="">
      <xdr:nvCxnSpPr>
        <xdr:cNvPr id="626" name="直線コネクタ 625"/>
        <xdr:cNvCxnSpPr/>
      </xdr:nvCxnSpPr>
      <xdr:spPr>
        <a:xfrm>
          <a:off x="15481300" y="13443288"/>
          <a:ext cx="838200" cy="6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70188</xdr:rowOff>
    </xdr:from>
    <xdr:to>
      <xdr:col>81</xdr:col>
      <xdr:colOff>50800</xdr:colOff>
      <xdr:row>78</xdr:row>
      <xdr:rowOff>88846</xdr:rowOff>
    </xdr:to>
    <xdr:cxnSp macro="">
      <xdr:nvCxnSpPr>
        <xdr:cNvPr id="629" name="直線コネクタ 628"/>
        <xdr:cNvCxnSpPr/>
      </xdr:nvCxnSpPr>
      <xdr:spPr>
        <a:xfrm flipV="1">
          <a:off x="14592300" y="13443288"/>
          <a:ext cx="889000" cy="1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137137</xdr:rowOff>
    </xdr:from>
    <xdr:ext cx="469744" cy="259045"/>
    <xdr:sp macro="" textlink="">
      <xdr:nvSpPr>
        <xdr:cNvPr id="631" name="テキスト ボックス 630"/>
        <xdr:cNvSpPr txBox="1"/>
      </xdr:nvSpPr>
      <xdr:spPr>
        <a:xfrm>
          <a:off x="15246428" y="135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88846</xdr:rowOff>
    </xdr:from>
    <xdr:to>
      <xdr:col>76</xdr:col>
      <xdr:colOff>114300</xdr:colOff>
      <xdr:row>78</xdr:row>
      <xdr:rowOff>138675</xdr:rowOff>
    </xdr:to>
    <xdr:cxnSp macro="">
      <xdr:nvCxnSpPr>
        <xdr:cNvPr id="632" name="直線コネクタ 631"/>
        <xdr:cNvCxnSpPr/>
      </xdr:nvCxnSpPr>
      <xdr:spPr>
        <a:xfrm flipV="1">
          <a:off x="13703300" y="13461946"/>
          <a:ext cx="889000" cy="4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137109</xdr:rowOff>
    </xdr:from>
    <xdr:ext cx="469744" cy="259045"/>
    <xdr:sp macro="" textlink="">
      <xdr:nvSpPr>
        <xdr:cNvPr id="634" name="テキスト ボックス 633"/>
        <xdr:cNvSpPr txBox="1"/>
      </xdr:nvSpPr>
      <xdr:spPr>
        <a:xfrm>
          <a:off x="14357428" y="1351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132517</xdr:rowOff>
    </xdr:from>
    <xdr:to>
      <xdr:col>71</xdr:col>
      <xdr:colOff>177800</xdr:colOff>
      <xdr:row>78</xdr:row>
      <xdr:rowOff>138675</xdr:rowOff>
    </xdr:to>
    <xdr:cxnSp macro="">
      <xdr:nvCxnSpPr>
        <xdr:cNvPr id="635" name="直線コネクタ 634"/>
        <xdr:cNvCxnSpPr/>
      </xdr:nvCxnSpPr>
      <xdr:spPr>
        <a:xfrm>
          <a:off x="12814300" y="13505617"/>
          <a:ext cx="889000" cy="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86815</xdr:rowOff>
    </xdr:from>
    <xdr:to>
      <xdr:col>85</xdr:col>
      <xdr:colOff>177800</xdr:colOff>
      <xdr:row>79</xdr:row>
      <xdr:rowOff>16965</xdr:rowOff>
    </xdr:to>
    <xdr:sp macro="" textlink="">
      <xdr:nvSpPr>
        <xdr:cNvPr id="645" name="楕円 644"/>
        <xdr:cNvSpPr/>
      </xdr:nvSpPr>
      <xdr:spPr>
        <a:xfrm>
          <a:off x="16268700" y="134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27272</xdr:rowOff>
    </xdr:from>
    <xdr:ext cx="378565" cy="259045"/>
    <xdr:sp macro="" textlink="">
      <xdr:nvSpPr>
        <xdr:cNvPr id="646" name="災害復旧費該当値テキスト"/>
        <xdr:cNvSpPr txBox="1"/>
      </xdr:nvSpPr>
      <xdr:spPr>
        <a:xfrm>
          <a:off x="16370300" y="13400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19388</xdr:rowOff>
    </xdr:from>
    <xdr:to>
      <xdr:col>81</xdr:col>
      <xdr:colOff>101600</xdr:colOff>
      <xdr:row>78</xdr:row>
      <xdr:rowOff>120988</xdr:rowOff>
    </xdr:to>
    <xdr:sp macro="" textlink="">
      <xdr:nvSpPr>
        <xdr:cNvPr id="647" name="楕円 646"/>
        <xdr:cNvSpPr/>
      </xdr:nvSpPr>
      <xdr:spPr>
        <a:xfrm>
          <a:off x="15430500" y="1339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137515</xdr:rowOff>
    </xdr:from>
    <xdr:ext cx="534377" cy="259045"/>
    <xdr:sp macro="" textlink="">
      <xdr:nvSpPr>
        <xdr:cNvPr id="648" name="テキスト ボックス 647"/>
        <xdr:cNvSpPr txBox="1"/>
      </xdr:nvSpPr>
      <xdr:spPr>
        <a:xfrm>
          <a:off x="15214111" y="1316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38046</xdr:rowOff>
    </xdr:from>
    <xdr:to>
      <xdr:col>76</xdr:col>
      <xdr:colOff>165100</xdr:colOff>
      <xdr:row>78</xdr:row>
      <xdr:rowOff>139646</xdr:rowOff>
    </xdr:to>
    <xdr:sp macro="" textlink="">
      <xdr:nvSpPr>
        <xdr:cNvPr id="649" name="楕円 648"/>
        <xdr:cNvSpPr/>
      </xdr:nvSpPr>
      <xdr:spPr>
        <a:xfrm>
          <a:off x="14541500" y="1341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156173</xdr:rowOff>
    </xdr:from>
    <xdr:ext cx="534377" cy="259045"/>
    <xdr:sp macro="" textlink="">
      <xdr:nvSpPr>
        <xdr:cNvPr id="650" name="テキスト ボックス 649"/>
        <xdr:cNvSpPr txBox="1"/>
      </xdr:nvSpPr>
      <xdr:spPr>
        <a:xfrm>
          <a:off x="14325111" y="1318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87875</xdr:rowOff>
    </xdr:from>
    <xdr:to>
      <xdr:col>72</xdr:col>
      <xdr:colOff>38100</xdr:colOff>
      <xdr:row>79</xdr:row>
      <xdr:rowOff>18025</xdr:rowOff>
    </xdr:to>
    <xdr:sp macro="" textlink="">
      <xdr:nvSpPr>
        <xdr:cNvPr id="651" name="楕円 650"/>
        <xdr:cNvSpPr/>
      </xdr:nvSpPr>
      <xdr:spPr>
        <a:xfrm>
          <a:off x="13652500" y="134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9152</xdr:rowOff>
    </xdr:from>
    <xdr:ext cx="378565" cy="259045"/>
    <xdr:sp macro="" textlink="">
      <xdr:nvSpPr>
        <xdr:cNvPr id="652" name="テキスト ボックス 651"/>
        <xdr:cNvSpPr txBox="1"/>
      </xdr:nvSpPr>
      <xdr:spPr>
        <a:xfrm>
          <a:off x="13514017" y="13553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81717</xdr:rowOff>
    </xdr:from>
    <xdr:to>
      <xdr:col>67</xdr:col>
      <xdr:colOff>101600</xdr:colOff>
      <xdr:row>79</xdr:row>
      <xdr:rowOff>11867</xdr:rowOff>
    </xdr:to>
    <xdr:sp macro="" textlink="">
      <xdr:nvSpPr>
        <xdr:cNvPr id="653" name="楕円 652"/>
        <xdr:cNvSpPr/>
      </xdr:nvSpPr>
      <xdr:spPr>
        <a:xfrm>
          <a:off x="12763500" y="1345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2994</xdr:rowOff>
    </xdr:from>
    <xdr:ext cx="469744" cy="259045"/>
    <xdr:sp macro="" textlink="">
      <xdr:nvSpPr>
        <xdr:cNvPr id="654" name="テキスト ボックス 653"/>
        <xdr:cNvSpPr txBox="1"/>
      </xdr:nvSpPr>
      <xdr:spPr>
        <a:xfrm>
          <a:off x="12579428" y="1354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129391</xdr:rowOff>
    </xdr:from>
    <xdr:to>
      <xdr:col>85</xdr:col>
      <xdr:colOff>127000</xdr:colOff>
      <xdr:row>95</xdr:row>
      <xdr:rowOff>16055</xdr:rowOff>
    </xdr:to>
    <xdr:cxnSp macro="">
      <xdr:nvCxnSpPr>
        <xdr:cNvPr id="681" name="直線コネクタ 680"/>
        <xdr:cNvCxnSpPr/>
      </xdr:nvCxnSpPr>
      <xdr:spPr>
        <a:xfrm flipV="1">
          <a:off x="15481300" y="16245691"/>
          <a:ext cx="838200" cy="5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66916</xdr:rowOff>
    </xdr:from>
    <xdr:ext cx="534377" cy="259045"/>
    <xdr:sp macro="" textlink="">
      <xdr:nvSpPr>
        <xdr:cNvPr id="682" name="公債費平均値テキスト"/>
        <xdr:cNvSpPr txBox="1"/>
      </xdr:nvSpPr>
      <xdr:spPr>
        <a:xfrm>
          <a:off x="16370300" y="1652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16055</xdr:rowOff>
    </xdr:from>
    <xdr:to>
      <xdr:col>81</xdr:col>
      <xdr:colOff>50800</xdr:colOff>
      <xdr:row>95</xdr:row>
      <xdr:rowOff>65450</xdr:rowOff>
    </xdr:to>
    <xdr:cxnSp macro="">
      <xdr:nvCxnSpPr>
        <xdr:cNvPr id="684" name="直線コネクタ 683"/>
        <xdr:cNvCxnSpPr/>
      </xdr:nvCxnSpPr>
      <xdr:spPr>
        <a:xfrm flipV="1">
          <a:off x="14592300" y="16303805"/>
          <a:ext cx="889000" cy="4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38093</xdr:rowOff>
    </xdr:from>
    <xdr:ext cx="534377" cy="259045"/>
    <xdr:sp macro="" textlink="">
      <xdr:nvSpPr>
        <xdr:cNvPr id="686" name="テキスト ボックス 685"/>
        <xdr:cNvSpPr txBox="1"/>
      </xdr:nvSpPr>
      <xdr:spPr>
        <a:xfrm>
          <a:off x="15214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65450</xdr:rowOff>
    </xdr:from>
    <xdr:to>
      <xdr:col>76</xdr:col>
      <xdr:colOff>114300</xdr:colOff>
      <xdr:row>95</xdr:row>
      <xdr:rowOff>97236</xdr:rowOff>
    </xdr:to>
    <xdr:cxnSp macro="">
      <xdr:nvCxnSpPr>
        <xdr:cNvPr id="687" name="直線コネクタ 686"/>
        <xdr:cNvCxnSpPr/>
      </xdr:nvCxnSpPr>
      <xdr:spPr>
        <a:xfrm flipV="1">
          <a:off x="13703300" y="16353200"/>
          <a:ext cx="889000" cy="3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32731</xdr:rowOff>
    </xdr:from>
    <xdr:ext cx="534377" cy="259045"/>
    <xdr:sp macro="" textlink="">
      <xdr:nvSpPr>
        <xdr:cNvPr id="689" name="テキスト ボックス 688"/>
        <xdr:cNvSpPr txBox="1"/>
      </xdr:nvSpPr>
      <xdr:spPr>
        <a:xfrm>
          <a:off x="14325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97236</xdr:rowOff>
    </xdr:from>
    <xdr:to>
      <xdr:col>71</xdr:col>
      <xdr:colOff>177800</xdr:colOff>
      <xdr:row>95</xdr:row>
      <xdr:rowOff>118650</xdr:rowOff>
    </xdr:to>
    <xdr:cxnSp macro="">
      <xdr:nvCxnSpPr>
        <xdr:cNvPr id="690" name="直線コネクタ 689"/>
        <xdr:cNvCxnSpPr/>
      </xdr:nvCxnSpPr>
      <xdr:spPr>
        <a:xfrm flipV="1">
          <a:off x="12814300" y="16384986"/>
          <a:ext cx="889000" cy="2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37481</xdr:rowOff>
    </xdr:from>
    <xdr:ext cx="534377" cy="259045"/>
    <xdr:sp macro="" textlink="">
      <xdr:nvSpPr>
        <xdr:cNvPr id="692" name="テキスト ボックス 691"/>
        <xdr:cNvSpPr txBox="1"/>
      </xdr:nvSpPr>
      <xdr:spPr>
        <a:xfrm>
          <a:off x="13436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40064</xdr:rowOff>
    </xdr:from>
    <xdr:ext cx="534377" cy="259045"/>
    <xdr:sp macro="" textlink="">
      <xdr:nvSpPr>
        <xdr:cNvPr id="694" name="テキスト ボックス 693"/>
        <xdr:cNvSpPr txBox="1"/>
      </xdr:nvSpPr>
      <xdr:spPr>
        <a:xfrm>
          <a:off x="12547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78591</xdr:rowOff>
    </xdr:from>
    <xdr:to>
      <xdr:col>85</xdr:col>
      <xdr:colOff>177800</xdr:colOff>
      <xdr:row>95</xdr:row>
      <xdr:rowOff>8741</xdr:rowOff>
    </xdr:to>
    <xdr:sp macro="" textlink="">
      <xdr:nvSpPr>
        <xdr:cNvPr id="700" name="楕円 699"/>
        <xdr:cNvSpPr/>
      </xdr:nvSpPr>
      <xdr:spPr>
        <a:xfrm>
          <a:off x="16268700" y="1619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101468</xdr:rowOff>
    </xdr:from>
    <xdr:ext cx="599010" cy="259045"/>
    <xdr:sp macro="" textlink="">
      <xdr:nvSpPr>
        <xdr:cNvPr id="701" name="公債費該当値テキスト"/>
        <xdr:cNvSpPr txBox="1"/>
      </xdr:nvSpPr>
      <xdr:spPr>
        <a:xfrm>
          <a:off x="16370300" y="1604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136705</xdr:rowOff>
    </xdr:from>
    <xdr:to>
      <xdr:col>81</xdr:col>
      <xdr:colOff>101600</xdr:colOff>
      <xdr:row>95</xdr:row>
      <xdr:rowOff>66855</xdr:rowOff>
    </xdr:to>
    <xdr:sp macro="" textlink="">
      <xdr:nvSpPr>
        <xdr:cNvPr id="702" name="楕円 701"/>
        <xdr:cNvSpPr/>
      </xdr:nvSpPr>
      <xdr:spPr>
        <a:xfrm>
          <a:off x="15430500" y="1625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83382</xdr:rowOff>
    </xdr:from>
    <xdr:ext cx="599010" cy="259045"/>
    <xdr:sp macro="" textlink="">
      <xdr:nvSpPr>
        <xdr:cNvPr id="703" name="テキスト ボックス 702"/>
        <xdr:cNvSpPr txBox="1"/>
      </xdr:nvSpPr>
      <xdr:spPr>
        <a:xfrm>
          <a:off x="15181795" y="16028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14650</xdr:rowOff>
    </xdr:from>
    <xdr:to>
      <xdr:col>76</xdr:col>
      <xdr:colOff>165100</xdr:colOff>
      <xdr:row>95</xdr:row>
      <xdr:rowOff>116250</xdr:rowOff>
    </xdr:to>
    <xdr:sp macro="" textlink="">
      <xdr:nvSpPr>
        <xdr:cNvPr id="704" name="楕円 703"/>
        <xdr:cNvSpPr/>
      </xdr:nvSpPr>
      <xdr:spPr>
        <a:xfrm>
          <a:off x="14541500" y="163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132777</xdr:rowOff>
    </xdr:from>
    <xdr:ext cx="599010" cy="259045"/>
    <xdr:sp macro="" textlink="">
      <xdr:nvSpPr>
        <xdr:cNvPr id="705" name="テキスト ボックス 704"/>
        <xdr:cNvSpPr txBox="1"/>
      </xdr:nvSpPr>
      <xdr:spPr>
        <a:xfrm>
          <a:off x="14292795" y="16077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46436</xdr:rowOff>
    </xdr:from>
    <xdr:to>
      <xdr:col>72</xdr:col>
      <xdr:colOff>38100</xdr:colOff>
      <xdr:row>95</xdr:row>
      <xdr:rowOff>148036</xdr:rowOff>
    </xdr:to>
    <xdr:sp macro="" textlink="">
      <xdr:nvSpPr>
        <xdr:cNvPr id="706" name="楕円 705"/>
        <xdr:cNvSpPr/>
      </xdr:nvSpPr>
      <xdr:spPr>
        <a:xfrm>
          <a:off x="13652500" y="1633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164563</xdr:rowOff>
    </xdr:from>
    <xdr:ext cx="599010" cy="259045"/>
    <xdr:sp macro="" textlink="">
      <xdr:nvSpPr>
        <xdr:cNvPr id="707" name="テキスト ボックス 706"/>
        <xdr:cNvSpPr txBox="1"/>
      </xdr:nvSpPr>
      <xdr:spPr>
        <a:xfrm>
          <a:off x="13403795" y="16109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67850</xdr:rowOff>
    </xdr:from>
    <xdr:to>
      <xdr:col>67</xdr:col>
      <xdr:colOff>101600</xdr:colOff>
      <xdr:row>95</xdr:row>
      <xdr:rowOff>169450</xdr:rowOff>
    </xdr:to>
    <xdr:sp macro="" textlink="">
      <xdr:nvSpPr>
        <xdr:cNvPr id="708" name="楕円 707"/>
        <xdr:cNvSpPr/>
      </xdr:nvSpPr>
      <xdr:spPr>
        <a:xfrm>
          <a:off x="12763500" y="163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14527</xdr:rowOff>
    </xdr:from>
    <xdr:ext cx="599010" cy="259045"/>
    <xdr:sp macro="" textlink="">
      <xdr:nvSpPr>
        <xdr:cNvPr id="709" name="テキスト ボックス 708"/>
        <xdr:cNvSpPr txBox="1"/>
      </xdr:nvSpPr>
      <xdr:spPr>
        <a:xfrm>
          <a:off x="12514795" y="1613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消防費は依然として類似団体を大きく上回る高い水準となっているが、これは臨時的な事業経費で、近年の東南海地震津波に対処した、継続した防災・減災事業の実施によるものとなっている。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公債費については、性質別歳出決算分析表の欄で記述のとおりであり、人口減少の影響もあり、住民一人当たりの額が増加傾向にあるが、今後は地方債事業の抑制などにより健全財政の維持に努める。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財政調整基金の残高および実質収支額もほぼ例年並みの水準となっており、実質単年度収支もプラス決算に転じている。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一般会計及び各特別会計・事業会計共に赤字は発生しておらず、今後も一層の効率化と計画的な事業運営により健全な財政運営に努める。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医療給付費の増嵩と保険料賦課額の抑制により、一般会計より財政補填的な繰出しを実施しているが、保険料の計画的な改正の実施により、事業運営の健全化に努める。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（介護保険特別会計）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高齢化と共に介護需要が増加する中、介護保険事業計画の的確な策定と運用による適正な保険料の設定などにより健全な事業運営に努める。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中山間地域で人口密度が低く、高料金対策事業となっているが、一般会計からの財政支援と水道料金の改正等により事業の改善を図り、健全運営を目指していく。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（後期高齢者医療事業特別会計）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高齢者の増加と共に事業費全体が増嵩しており、これに伴う一般会計の負担も増加しつつあるが、制度の運用に沿って適正な運営に努める。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7438294</v>
      </c>
      <c r="BO4" s="462"/>
      <c r="BP4" s="462"/>
      <c r="BQ4" s="462"/>
      <c r="BR4" s="462"/>
      <c r="BS4" s="462"/>
      <c r="BT4" s="462"/>
      <c r="BU4" s="463"/>
      <c r="BV4" s="461">
        <v>7092580</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7.4</v>
      </c>
      <c r="CU4" s="646"/>
      <c r="CV4" s="646"/>
      <c r="CW4" s="646"/>
      <c r="CX4" s="646"/>
      <c r="CY4" s="646"/>
      <c r="CZ4" s="646"/>
      <c r="DA4" s="647"/>
      <c r="DB4" s="645">
        <v>5.6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7071031</v>
      </c>
      <c r="BO5" s="467"/>
      <c r="BP5" s="467"/>
      <c r="BQ5" s="467"/>
      <c r="BR5" s="467"/>
      <c r="BS5" s="467"/>
      <c r="BT5" s="467"/>
      <c r="BU5" s="468"/>
      <c r="BV5" s="466">
        <v>6812036</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84.7</v>
      </c>
      <c r="CU5" s="437"/>
      <c r="CV5" s="437"/>
      <c r="CW5" s="437"/>
      <c r="CX5" s="437"/>
      <c r="CY5" s="437"/>
      <c r="CZ5" s="437"/>
      <c r="DA5" s="438"/>
      <c r="DB5" s="436">
        <v>89.5</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367263</v>
      </c>
      <c r="BO6" s="467"/>
      <c r="BP6" s="467"/>
      <c r="BQ6" s="467"/>
      <c r="BR6" s="467"/>
      <c r="BS6" s="467"/>
      <c r="BT6" s="467"/>
      <c r="BU6" s="468"/>
      <c r="BV6" s="466">
        <v>280544</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87.1</v>
      </c>
      <c r="CU6" s="620"/>
      <c r="CV6" s="620"/>
      <c r="CW6" s="620"/>
      <c r="CX6" s="620"/>
      <c r="CY6" s="620"/>
      <c r="CZ6" s="620"/>
      <c r="DA6" s="621"/>
      <c r="DB6" s="619">
        <v>93</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31057</v>
      </c>
      <c r="BO7" s="467"/>
      <c r="BP7" s="467"/>
      <c r="BQ7" s="467"/>
      <c r="BR7" s="467"/>
      <c r="BS7" s="467"/>
      <c r="BT7" s="467"/>
      <c r="BU7" s="468"/>
      <c r="BV7" s="466">
        <v>28399</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4554376</v>
      </c>
      <c r="CU7" s="467"/>
      <c r="CV7" s="467"/>
      <c r="CW7" s="467"/>
      <c r="CX7" s="467"/>
      <c r="CY7" s="467"/>
      <c r="CZ7" s="467"/>
      <c r="DA7" s="468"/>
      <c r="DB7" s="466">
        <v>4518679</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94</v>
      </c>
      <c r="AV8" s="524"/>
      <c r="AW8" s="524"/>
      <c r="AX8" s="524"/>
      <c r="AY8" s="446" t="s">
        <v>110</v>
      </c>
      <c r="AZ8" s="447"/>
      <c r="BA8" s="447"/>
      <c r="BB8" s="447"/>
      <c r="BC8" s="447"/>
      <c r="BD8" s="447"/>
      <c r="BE8" s="447"/>
      <c r="BF8" s="447"/>
      <c r="BG8" s="447"/>
      <c r="BH8" s="447"/>
      <c r="BI8" s="447"/>
      <c r="BJ8" s="447"/>
      <c r="BK8" s="447"/>
      <c r="BL8" s="447"/>
      <c r="BM8" s="448"/>
      <c r="BN8" s="466">
        <v>336206</v>
      </c>
      <c r="BO8" s="467"/>
      <c r="BP8" s="467"/>
      <c r="BQ8" s="467"/>
      <c r="BR8" s="467"/>
      <c r="BS8" s="467"/>
      <c r="BT8" s="467"/>
      <c r="BU8" s="468"/>
      <c r="BV8" s="466">
        <v>252145</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0.19</v>
      </c>
      <c r="CU8" s="580"/>
      <c r="CV8" s="580"/>
      <c r="CW8" s="580"/>
      <c r="CX8" s="580"/>
      <c r="CY8" s="580"/>
      <c r="CZ8" s="580"/>
      <c r="DA8" s="581"/>
      <c r="DB8" s="579">
        <v>0.19</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8939</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94</v>
      </c>
      <c r="AV9" s="524"/>
      <c r="AW9" s="524"/>
      <c r="AX9" s="524"/>
      <c r="AY9" s="446" t="s">
        <v>116</v>
      </c>
      <c r="AZ9" s="447"/>
      <c r="BA9" s="447"/>
      <c r="BB9" s="447"/>
      <c r="BC9" s="447"/>
      <c r="BD9" s="447"/>
      <c r="BE9" s="447"/>
      <c r="BF9" s="447"/>
      <c r="BG9" s="447"/>
      <c r="BH9" s="447"/>
      <c r="BI9" s="447"/>
      <c r="BJ9" s="447"/>
      <c r="BK9" s="447"/>
      <c r="BL9" s="447"/>
      <c r="BM9" s="448"/>
      <c r="BN9" s="466">
        <v>84061</v>
      </c>
      <c r="BO9" s="467"/>
      <c r="BP9" s="467"/>
      <c r="BQ9" s="467"/>
      <c r="BR9" s="467"/>
      <c r="BS9" s="467"/>
      <c r="BT9" s="467"/>
      <c r="BU9" s="468"/>
      <c r="BV9" s="466">
        <v>-102652</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24.2</v>
      </c>
      <c r="CU9" s="437"/>
      <c r="CV9" s="437"/>
      <c r="CW9" s="437"/>
      <c r="CX9" s="437"/>
      <c r="CY9" s="437"/>
      <c r="CZ9" s="437"/>
      <c r="DA9" s="438"/>
      <c r="DB9" s="436">
        <v>21.4</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9846</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1043</v>
      </c>
      <c r="BO10" s="467"/>
      <c r="BP10" s="467"/>
      <c r="BQ10" s="467"/>
      <c r="BR10" s="467"/>
      <c r="BS10" s="467"/>
      <c r="BT10" s="467"/>
      <c r="BU10" s="468"/>
      <c r="BV10" s="466">
        <v>1083</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8344</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102</v>
      </c>
      <c r="AV12" s="524"/>
      <c r="AW12" s="524"/>
      <c r="AX12" s="524"/>
      <c r="AY12" s="446" t="s">
        <v>135</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340000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8264</v>
      </c>
      <c r="S13" s="570"/>
      <c r="T13" s="570"/>
      <c r="U13" s="570"/>
      <c r="V13" s="571"/>
      <c r="W13" s="557" t="s">
        <v>139</v>
      </c>
      <c r="X13" s="479"/>
      <c r="Y13" s="479"/>
      <c r="Z13" s="479"/>
      <c r="AA13" s="479"/>
      <c r="AB13" s="480"/>
      <c r="AC13" s="442">
        <v>429</v>
      </c>
      <c r="AD13" s="443"/>
      <c r="AE13" s="443"/>
      <c r="AF13" s="443"/>
      <c r="AG13" s="444"/>
      <c r="AH13" s="442">
        <v>420</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85104</v>
      </c>
      <c r="BO13" s="467"/>
      <c r="BP13" s="467"/>
      <c r="BQ13" s="467"/>
      <c r="BR13" s="467"/>
      <c r="BS13" s="467"/>
      <c r="BT13" s="467"/>
      <c r="BU13" s="468"/>
      <c r="BV13" s="466">
        <v>-441569</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11.2</v>
      </c>
      <c r="CU13" s="437"/>
      <c r="CV13" s="437"/>
      <c r="CW13" s="437"/>
      <c r="CX13" s="437"/>
      <c r="CY13" s="437"/>
      <c r="CZ13" s="437"/>
      <c r="DA13" s="438"/>
      <c r="DB13" s="436">
        <v>10.7</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8615</v>
      </c>
      <c r="S14" s="570"/>
      <c r="T14" s="570"/>
      <c r="U14" s="570"/>
      <c r="V14" s="571"/>
      <c r="W14" s="572"/>
      <c r="X14" s="482"/>
      <c r="Y14" s="482"/>
      <c r="Z14" s="482"/>
      <c r="AA14" s="482"/>
      <c r="AB14" s="483"/>
      <c r="AC14" s="562">
        <v>10.7</v>
      </c>
      <c r="AD14" s="563"/>
      <c r="AE14" s="563"/>
      <c r="AF14" s="563"/>
      <c r="AG14" s="564"/>
      <c r="AH14" s="562">
        <v>9.8000000000000007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28.5</v>
      </c>
      <c r="CU14" s="574"/>
      <c r="CV14" s="574"/>
      <c r="CW14" s="574"/>
      <c r="CX14" s="574"/>
      <c r="CY14" s="574"/>
      <c r="CZ14" s="574"/>
      <c r="DA14" s="575"/>
      <c r="DB14" s="573">
        <v>27.8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146</v>
      </c>
      <c r="N15" s="567"/>
      <c r="O15" s="567"/>
      <c r="P15" s="567"/>
      <c r="Q15" s="568"/>
      <c r="R15" s="569">
        <v>8524</v>
      </c>
      <c r="S15" s="570"/>
      <c r="T15" s="570"/>
      <c r="U15" s="570"/>
      <c r="V15" s="571"/>
      <c r="W15" s="557" t="s">
        <v>147</v>
      </c>
      <c r="X15" s="479"/>
      <c r="Y15" s="479"/>
      <c r="Z15" s="479"/>
      <c r="AA15" s="479"/>
      <c r="AB15" s="480"/>
      <c r="AC15" s="442">
        <v>1191</v>
      </c>
      <c r="AD15" s="443"/>
      <c r="AE15" s="443"/>
      <c r="AF15" s="443"/>
      <c r="AG15" s="444"/>
      <c r="AH15" s="442">
        <v>1373</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771490</v>
      </c>
      <c r="BO15" s="462"/>
      <c r="BP15" s="462"/>
      <c r="BQ15" s="462"/>
      <c r="BR15" s="462"/>
      <c r="BS15" s="462"/>
      <c r="BT15" s="462"/>
      <c r="BU15" s="463"/>
      <c r="BV15" s="461">
        <v>767353</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29.7</v>
      </c>
      <c r="AD16" s="563"/>
      <c r="AE16" s="563"/>
      <c r="AF16" s="563"/>
      <c r="AG16" s="564"/>
      <c r="AH16" s="562">
        <v>32.1</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4209791</v>
      </c>
      <c r="BO16" s="467"/>
      <c r="BP16" s="467"/>
      <c r="BQ16" s="467"/>
      <c r="BR16" s="467"/>
      <c r="BS16" s="467"/>
      <c r="BT16" s="467"/>
      <c r="BU16" s="468"/>
      <c r="BV16" s="466">
        <v>4063202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151</v>
      </c>
      <c r="S17" s="555"/>
      <c r="T17" s="555"/>
      <c r="U17" s="555"/>
      <c r="V17" s="556"/>
      <c r="W17" s="557" t="s">
        <v>154</v>
      </c>
      <c r="X17" s="479"/>
      <c r="Y17" s="479"/>
      <c r="Z17" s="479"/>
      <c r="AA17" s="479"/>
      <c r="AB17" s="480"/>
      <c r="AC17" s="442">
        <v>2386</v>
      </c>
      <c r="AD17" s="443"/>
      <c r="AE17" s="443"/>
      <c r="AF17" s="443"/>
      <c r="AG17" s="444"/>
      <c r="AH17" s="442">
        <v>2486</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958872</v>
      </c>
      <c r="BO17" s="467"/>
      <c r="BP17" s="467"/>
      <c r="BQ17" s="467"/>
      <c r="BR17" s="467"/>
      <c r="BS17" s="467"/>
      <c r="BT17" s="467"/>
      <c r="BU17" s="468"/>
      <c r="BV17" s="466">
        <v>959057</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233.32</v>
      </c>
      <c r="M18" s="531"/>
      <c r="N18" s="531"/>
      <c r="O18" s="531"/>
      <c r="P18" s="531"/>
      <c r="Q18" s="531"/>
      <c r="R18" s="532"/>
      <c r="S18" s="532"/>
      <c r="T18" s="532"/>
      <c r="U18" s="532"/>
      <c r="V18" s="533"/>
      <c r="W18" s="547"/>
      <c r="X18" s="548"/>
      <c r="Y18" s="548"/>
      <c r="Z18" s="548"/>
      <c r="AA18" s="548"/>
      <c r="AB18" s="558"/>
      <c r="AC18" s="430">
        <v>59.6</v>
      </c>
      <c r="AD18" s="431"/>
      <c r="AE18" s="431"/>
      <c r="AF18" s="431"/>
      <c r="AG18" s="534"/>
      <c r="AH18" s="430">
        <v>58.1</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3895496</v>
      </c>
      <c r="BO18" s="467"/>
      <c r="BP18" s="467"/>
      <c r="BQ18" s="467"/>
      <c r="BR18" s="467"/>
      <c r="BS18" s="467"/>
      <c r="BT18" s="467"/>
      <c r="BU18" s="468"/>
      <c r="BV18" s="466">
        <v>4054709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38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5205112</v>
      </c>
      <c r="BO19" s="467"/>
      <c r="BP19" s="467"/>
      <c r="BQ19" s="467"/>
      <c r="BR19" s="467"/>
      <c r="BS19" s="467"/>
      <c r="BT19" s="467"/>
      <c r="BU19" s="468"/>
      <c r="BV19" s="466">
        <v>5567890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3691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10173056</v>
      </c>
      <c r="BO23" s="467"/>
      <c r="BP23" s="467"/>
      <c r="BQ23" s="467"/>
      <c r="BR23" s="467"/>
      <c r="BS23" s="467"/>
      <c r="BT23" s="467"/>
      <c r="BU23" s="468"/>
      <c r="BV23" s="466">
        <v>10102788</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7700</v>
      </c>
      <c r="R24" s="443"/>
      <c r="S24" s="443"/>
      <c r="T24" s="443"/>
      <c r="U24" s="443"/>
      <c r="V24" s="444"/>
      <c r="W24" s="508"/>
      <c r="X24" s="499"/>
      <c r="Y24" s="500"/>
      <c r="Z24" s="439" t="s">
        <v>170</v>
      </c>
      <c r="AA24" s="440"/>
      <c r="AB24" s="440"/>
      <c r="AC24" s="440"/>
      <c r="AD24" s="440"/>
      <c r="AE24" s="440"/>
      <c r="AF24" s="440"/>
      <c r="AG24" s="441"/>
      <c r="AH24" s="442">
        <v>124</v>
      </c>
      <c r="AI24" s="443"/>
      <c r="AJ24" s="443"/>
      <c r="AK24" s="443"/>
      <c r="AL24" s="444"/>
      <c r="AM24" s="442">
        <v>373240</v>
      </c>
      <c r="AN24" s="443"/>
      <c r="AO24" s="443"/>
      <c r="AP24" s="443"/>
      <c r="AQ24" s="443"/>
      <c r="AR24" s="444"/>
      <c r="AS24" s="442">
        <v>3010</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5366680</v>
      </c>
      <c r="BO24" s="467"/>
      <c r="BP24" s="467"/>
      <c r="BQ24" s="467"/>
      <c r="BR24" s="467"/>
      <c r="BS24" s="467"/>
      <c r="BT24" s="467"/>
      <c r="BU24" s="468"/>
      <c r="BV24" s="466">
        <v>5406486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5600</v>
      </c>
      <c r="R25" s="443"/>
      <c r="S25" s="443"/>
      <c r="T25" s="443"/>
      <c r="U25" s="443"/>
      <c r="V25" s="444"/>
      <c r="W25" s="508"/>
      <c r="X25" s="499"/>
      <c r="Y25" s="500"/>
      <c r="Z25" s="439" t="s">
        <v>173</v>
      </c>
      <c r="AA25" s="440"/>
      <c r="AB25" s="440"/>
      <c r="AC25" s="440"/>
      <c r="AD25" s="440"/>
      <c r="AE25" s="440"/>
      <c r="AF25" s="440"/>
      <c r="AG25" s="441"/>
      <c r="AH25" s="442" t="s">
        <v>129</v>
      </c>
      <c r="AI25" s="443"/>
      <c r="AJ25" s="443"/>
      <c r="AK25" s="443"/>
      <c r="AL25" s="444"/>
      <c r="AM25" s="442" t="s">
        <v>129</v>
      </c>
      <c r="AN25" s="443"/>
      <c r="AO25" s="443"/>
      <c r="AP25" s="443"/>
      <c r="AQ25" s="443"/>
      <c r="AR25" s="444"/>
      <c r="AS25" s="442" t="s">
        <v>129</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680000</v>
      </c>
      <c r="BO25" s="462"/>
      <c r="BP25" s="462"/>
      <c r="BQ25" s="462"/>
      <c r="BR25" s="462"/>
      <c r="BS25" s="462"/>
      <c r="BT25" s="462"/>
      <c r="BU25" s="463"/>
      <c r="BV25" s="461">
        <v>680000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5200</v>
      </c>
      <c r="R26" s="443"/>
      <c r="S26" s="443"/>
      <c r="T26" s="443"/>
      <c r="U26" s="443"/>
      <c r="V26" s="444"/>
      <c r="W26" s="508"/>
      <c r="X26" s="499"/>
      <c r="Y26" s="500"/>
      <c r="Z26" s="439" t="s">
        <v>176</v>
      </c>
      <c r="AA26" s="521"/>
      <c r="AB26" s="521"/>
      <c r="AC26" s="521"/>
      <c r="AD26" s="521"/>
      <c r="AE26" s="521"/>
      <c r="AF26" s="521"/>
      <c r="AG26" s="522"/>
      <c r="AH26" s="442">
        <v>13</v>
      </c>
      <c r="AI26" s="443"/>
      <c r="AJ26" s="443"/>
      <c r="AK26" s="443"/>
      <c r="AL26" s="444"/>
      <c r="AM26" s="442">
        <v>34528</v>
      </c>
      <c r="AN26" s="443"/>
      <c r="AO26" s="443"/>
      <c r="AP26" s="443"/>
      <c r="AQ26" s="443"/>
      <c r="AR26" s="444"/>
      <c r="AS26" s="442">
        <v>2656</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137</v>
      </c>
      <c r="BO26" s="467"/>
      <c r="BP26" s="467"/>
      <c r="BQ26" s="467"/>
      <c r="BR26" s="467"/>
      <c r="BS26" s="467"/>
      <c r="BT26" s="467"/>
      <c r="BU26" s="468"/>
      <c r="BV26" s="466" t="s">
        <v>129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2850</v>
      </c>
      <c r="R27" s="443"/>
      <c r="S27" s="443"/>
      <c r="T27" s="443"/>
      <c r="U27" s="443"/>
      <c r="V27" s="444"/>
      <c r="W27" s="508"/>
      <c r="X27" s="499"/>
      <c r="Y27" s="500"/>
      <c r="Z27" s="439" t="s">
        <v>179</v>
      </c>
      <c r="AA27" s="440"/>
      <c r="AB27" s="440"/>
      <c r="AC27" s="440"/>
      <c r="AD27" s="440"/>
      <c r="AE27" s="440"/>
      <c r="AF27" s="440"/>
      <c r="AG27" s="441"/>
      <c r="AH27" s="442" t="s">
        <v>137</v>
      </c>
      <c r="AI27" s="443"/>
      <c r="AJ27" s="443"/>
      <c r="AK27" s="443"/>
      <c r="AL27" s="444"/>
      <c r="AM27" s="442" t="s">
        <v>129</v>
      </c>
      <c r="AN27" s="443"/>
      <c r="AO27" s="443"/>
      <c r="AP27" s="443"/>
      <c r="AQ27" s="443"/>
      <c r="AR27" s="444"/>
      <c r="AS27" s="442" t="s">
        <v>129</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50000</v>
      </c>
      <c r="BO27" s="470"/>
      <c r="BP27" s="470"/>
      <c r="BQ27" s="470"/>
      <c r="BR27" s="470"/>
      <c r="BS27" s="470"/>
      <c r="BT27" s="470"/>
      <c r="BU27" s="471"/>
      <c r="BV27" s="469">
        <v>50000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2200</v>
      </c>
      <c r="R28" s="443"/>
      <c r="S28" s="443"/>
      <c r="T28" s="443"/>
      <c r="U28" s="443"/>
      <c r="V28" s="444"/>
      <c r="W28" s="508"/>
      <c r="X28" s="499"/>
      <c r="Y28" s="500"/>
      <c r="Z28" s="439" t="s">
        <v>182</v>
      </c>
      <c r="AA28" s="440"/>
      <c r="AB28" s="440"/>
      <c r="AC28" s="440"/>
      <c r="AD28" s="440"/>
      <c r="AE28" s="440"/>
      <c r="AF28" s="440"/>
      <c r="AG28" s="441"/>
      <c r="AH28" s="442" t="s">
        <v>129</v>
      </c>
      <c r="AI28" s="443"/>
      <c r="AJ28" s="443"/>
      <c r="AK28" s="443"/>
      <c r="AL28" s="444"/>
      <c r="AM28" s="442" t="s">
        <v>129</v>
      </c>
      <c r="AN28" s="443"/>
      <c r="AO28" s="443"/>
      <c r="AP28" s="443"/>
      <c r="AQ28" s="443"/>
      <c r="AR28" s="444"/>
      <c r="AS28" s="442" t="s">
        <v>129</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1867350</v>
      </c>
      <c r="BO28" s="462"/>
      <c r="BP28" s="462"/>
      <c r="BQ28" s="462"/>
      <c r="BR28" s="462"/>
      <c r="BS28" s="462"/>
      <c r="BT28" s="462"/>
      <c r="BU28" s="463"/>
      <c r="BV28" s="461">
        <v>1866307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184</v>
      </c>
      <c r="F29" s="440"/>
      <c r="G29" s="440"/>
      <c r="H29" s="440"/>
      <c r="I29" s="440"/>
      <c r="J29" s="440"/>
      <c r="K29" s="441"/>
      <c r="L29" s="442">
        <v>12</v>
      </c>
      <c r="M29" s="443"/>
      <c r="N29" s="443"/>
      <c r="O29" s="443"/>
      <c r="P29" s="444"/>
      <c r="Q29" s="442">
        <v>2000</v>
      </c>
      <c r="R29" s="443"/>
      <c r="S29" s="443"/>
      <c r="T29" s="443"/>
      <c r="U29" s="443"/>
      <c r="V29" s="444"/>
      <c r="W29" s="509"/>
      <c r="X29" s="510"/>
      <c r="Y29" s="511"/>
      <c r="Z29" s="439" t="s">
        <v>185</v>
      </c>
      <c r="AA29" s="440"/>
      <c r="AB29" s="440"/>
      <c r="AC29" s="440"/>
      <c r="AD29" s="440"/>
      <c r="AE29" s="440"/>
      <c r="AF29" s="440"/>
      <c r="AG29" s="441"/>
      <c r="AH29" s="442">
        <v>124</v>
      </c>
      <c r="AI29" s="443"/>
      <c r="AJ29" s="443"/>
      <c r="AK29" s="443"/>
      <c r="AL29" s="444"/>
      <c r="AM29" s="442">
        <v>373240</v>
      </c>
      <c r="AN29" s="443"/>
      <c r="AO29" s="443"/>
      <c r="AP29" s="443"/>
      <c r="AQ29" s="443"/>
      <c r="AR29" s="444"/>
      <c r="AS29" s="442">
        <v>3010</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109642</v>
      </c>
      <c r="BO29" s="467"/>
      <c r="BP29" s="467"/>
      <c r="BQ29" s="467"/>
      <c r="BR29" s="467"/>
      <c r="BS29" s="467"/>
      <c r="BT29" s="467"/>
      <c r="BU29" s="468"/>
      <c r="BV29" s="466">
        <v>109572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92.5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2996751</v>
      </c>
      <c r="BO30" s="470"/>
      <c r="BP30" s="470"/>
      <c r="BQ30" s="470"/>
      <c r="BR30" s="470"/>
      <c r="BS30" s="470"/>
      <c r="BT30" s="470"/>
      <c r="BU30" s="471"/>
      <c r="BV30" s="469">
        <v>3117458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194</v>
      </c>
      <c r="V33" s="429"/>
      <c r="W33" s="428" t="s">
        <v>196</v>
      </c>
      <c r="X33" s="428"/>
      <c r="Y33" s="428"/>
      <c r="Z33" s="428"/>
      <c r="AA33" s="428"/>
      <c r="AB33" s="428"/>
      <c r="AC33" s="428"/>
      <c r="AD33" s="428"/>
      <c r="AE33" s="428"/>
      <c r="AF33" s="428"/>
      <c r="AG33" s="428"/>
      <c r="AH33" s="428"/>
      <c r="AI33" s="428"/>
      <c r="AJ33" s="428"/>
      <c r="AK33" s="428"/>
      <c r="AL33" s="216"/>
      <c r="AM33" s="429" t="s">
        <v>197</v>
      </c>
      <c r="AN33" s="429"/>
      <c r="AO33" s="428" t="s">
        <v>196</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194</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6</v>
      </c>
      <c r="BX34" s="425"/>
      <c r="BY34" s="424" t="str">
        <f>IF('各会計、関係団体の財政状況及び健全化判断比率'!B68="","",'各会計、関係団体の財政状況及び健全化判断比率'!B68)</f>
        <v>わたらい老人福祉施設組合</v>
      </c>
      <c r="BZ34" s="424"/>
      <c r="CA34" s="424"/>
      <c r="CB34" s="424"/>
      <c r="CC34" s="424"/>
      <c r="CD34" s="424"/>
      <c r="CE34" s="424"/>
      <c r="CF34" s="424"/>
      <c r="CG34" s="424"/>
      <c r="CH34" s="424"/>
      <c r="CI34" s="424"/>
      <c r="CJ34" s="424"/>
      <c r="CK34" s="424"/>
      <c r="CL34" s="424"/>
      <c r="CM34" s="424"/>
      <c r="CN34" s="214"/>
      <c r="CO34" s="425">
        <f>IF(CQ34="","",MAX(C34:D43,U34:V43,AM34:AN43,BE34:BF43,BW34:BX43)+1)</f>
        <v>15</v>
      </c>
      <c r="CP34" s="425"/>
      <c r="CQ34" s="424" t="str">
        <f>IF('各会計、関係団体の財政状況及び健全化判断比率'!BS7="","",'各会計、関係団体の財政状況及び健全化判断比率'!BS7)</f>
        <v>奥伊勢ハイウェイパーク</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7</v>
      </c>
      <c r="BX35" s="425"/>
      <c r="BY35" s="424" t="str">
        <f>IF('各会計、関係団体の財政状況及び健全化判断比率'!B69="","",'各会計、関係団体の財政状況及び健全化判断比率'!B69)</f>
        <v>奥伊勢広域行政組合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8</v>
      </c>
      <c r="BX36" s="425"/>
      <c r="BY36" s="424" t="str">
        <f>IF('各会計、関係団体の財政状況及び健全化判断比率'!B70="","",'各会計、関係団体の財政状況及び健全化判断比率'!B70)</f>
        <v>三重県市町総合事務組合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9</v>
      </c>
      <c r="BX37" s="425"/>
      <c r="BY37" s="424" t="str">
        <f>IF('各会計、関係団体の財政状況及び健全化判断比率'!B71="","",'各会計、関係団体の財政状況及び健全化判断比率'!B71)</f>
        <v>紀勢地区広域総合事務組合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10</v>
      </c>
      <c r="BX38" s="425"/>
      <c r="BY38" s="424" t="str">
        <f>IF('各会計、関係団体の財政状況及び健全化判断比率'!B72="","",'各会計、関係団体の財政状況及び健全化判断比率'!B72)</f>
        <v>荷坂やすらぎ苑</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11</v>
      </c>
      <c r="BX39" s="425"/>
      <c r="BY39" s="424" t="str">
        <f>IF('各会計、関係団体の財政状況及び健全化判断比率'!B73="","",'各会計、関係団体の財政状況及び健全化判断比率'!B73)</f>
        <v>香肌奥伊勢資源化広域連合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12</v>
      </c>
      <c r="BX40" s="425"/>
      <c r="BY40" s="424" t="str">
        <f>IF('各会計、関係団体の財政状況及び健全化判断比率'!B74="","",'各会計、関係団体の財政状況及び健全化判断比率'!B74)</f>
        <v>度会広域連合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13</v>
      </c>
      <c r="BX41" s="425"/>
      <c r="BY41" s="424" t="str">
        <f>IF('各会計、関係団体の財政状況及び健全化判断比率'!B75="","",'各会計、関係団体の財政状況及び健全化判断比率'!B75)</f>
        <v>三重地方税管理回収機構</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14</v>
      </c>
      <c r="BX42" s="425"/>
      <c r="BY42" s="424" t="str">
        <f>IF('各会計、関係団体の財政状況及び健全化判断比率'!B76="","",'各会計、関係団体の財政状況及び健全化判断比率'!B76)</f>
        <v>三重県後期高齢者医療広域連合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JnxhwiTN4QgS5hU37K2kO29/gK5ROADO5Z2SJVwFjeRJ17I5Ckhhy5BeakGsKKhMQyQu2bsSkyKkolEtu0gW8w==" saltValue="p8SP64LmNDZAOD06D5mOA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17"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8" t="s">
        <v>565</v>
      </c>
      <c r="D34" s="1248"/>
      <c r="E34" s="1249"/>
      <c r="F34" s="32">
        <v>7.14</v>
      </c>
      <c r="G34" s="33">
        <v>6.84</v>
      </c>
      <c r="H34" s="33">
        <v>7.79</v>
      </c>
      <c r="I34" s="33">
        <v>5.58</v>
      </c>
      <c r="J34" s="34">
        <v>7.38</v>
      </c>
      <c r="K34" s="22"/>
      <c r="L34" s="22"/>
      <c r="M34" s="22"/>
      <c r="N34" s="22"/>
      <c r="O34" s="22"/>
      <c r="P34" s="22"/>
    </row>
    <row r="35" spans="1:16" ht="39" customHeight="1" x14ac:dyDescent="0.15">
      <c r="A35" s="22"/>
      <c r="B35" s="35"/>
      <c r="C35" s="1242" t="s">
        <v>566</v>
      </c>
      <c r="D35" s="1243"/>
      <c r="E35" s="1244"/>
      <c r="F35" s="36">
        <v>0.61</v>
      </c>
      <c r="G35" s="37">
        <v>0.87</v>
      </c>
      <c r="H35" s="37">
        <v>1.41</v>
      </c>
      <c r="I35" s="37">
        <v>1.44</v>
      </c>
      <c r="J35" s="38">
        <v>1.32</v>
      </c>
      <c r="K35" s="22"/>
      <c r="L35" s="22"/>
      <c r="M35" s="22"/>
      <c r="N35" s="22"/>
      <c r="O35" s="22"/>
      <c r="P35" s="22"/>
    </row>
    <row r="36" spans="1:16" ht="39" customHeight="1" x14ac:dyDescent="0.15">
      <c r="A36" s="22"/>
      <c r="B36" s="35"/>
      <c r="C36" s="1242" t="s">
        <v>567</v>
      </c>
      <c r="D36" s="1243"/>
      <c r="E36" s="1244"/>
      <c r="F36" s="36">
        <v>0.8</v>
      </c>
      <c r="G36" s="37">
        <v>0.91</v>
      </c>
      <c r="H36" s="37">
        <v>1.61</v>
      </c>
      <c r="I36" s="37">
        <v>0.7</v>
      </c>
      <c r="J36" s="38">
        <v>0.84</v>
      </c>
      <c r="K36" s="22"/>
      <c r="L36" s="22"/>
      <c r="M36" s="22"/>
      <c r="N36" s="22"/>
      <c r="O36" s="22"/>
      <c r="P36" s="22"/>
    </row>
    <row r="37" spans="1:16" ht="39" customHeight="1" x14ac:dyDescent="0.15">
      <c r="A37" s="22"/>
      <c r="B37" s="35"/>
      <c r="C37" s="1242" t="s">
        <v>568</v>
      </c>
      <c r="D37" s="1243"/>
      <c r="E37" s="1244"/>
      <c r="F37" s="36" t="s">
        <v>517</v>
      </c>
      <c r="G37" s="37" t="s">
        <v>517</v>
      </c>
      <c r="H37" s="37">
        <v>1.06</v>
      </c>
      <c r="I37" s="37">
        <v>0.82</v>
      </c>
      <c r="J37" s="38">
        <v>0.6</v>
      </c>
      <c r="K37" s="22"/>
      <c r="L37" s="22"/>
      <c r="M37" s="22"/>
      <c r="N37" s="22"/>
      <c r="O37" s="22"/>
      <c r="P37" s="22"/>
    </row>
    <row r="38" spans="1:16" ht="39" customHeight="1" x14ac:dyDescent="0.15">
      <c r="A38" s="22"/>
      <c r="B38" s="35"/>
      <c r="C38" s="1242" t="s">
        <v>569</v>
      </c>
      <c r="D38" s="1243"/>
      <c r="E38" s="1244"/>
      <c r="F38" s="36">
        <v>0.01</v>
      </c>
      <c r="G38" s="37">
        <v>0.02</v>
      </c>
      <c r="H38" s="37">
        <v>0.02</v>
      </c>
      <c r="I38" s="37">
        <v>0.02</v>
      </c>
      <c r="J38" s="38">
        <v>0.03</v>
      </c>
      <c r="K38" s="22"/>
      <c r="L38" s="22"/>
      <c r="M38" s="22"/>
      <c r="N38" s="22"/>
      <c r="O38" s="22"/>
      <c r="P38" s="22"/>
    </row>
    <row r="39" spans="1:16" ht="39" customHeight="1" x14ac:dyDescent="0.15">
      <c r="A39" s="22"/>
      <c r="B39" s="35"/>
      <c r="C39" s="1242"/>
      <c r="D39" s="1243"/>
      <c r="E39" s="1244"/>
      <c r="F39" s="36"/>
      <c r="G39" s="37"/>
      <c r="H39" s="37"/>
      <c r="I39" s="37"/>
      <c r="J39" s="38"/>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570</v>
      </c>
      <c r="D42" s="1243"/>
      <c r="E42" s="1244"/>
      <c r="F42" s="36" t="s">
        <v>517</v>
      </c>
      <c r="G42" s="37" t="s">
        <v>517</v>
      </c>
      <c r="H42" s="37" t="s">
        <v>517</v>
      </c>
      <c r="I42" s="37" t="s">
        <v>517</v>
      </c>
      <c r="J42" s="38" t="s">
        <v>517</v>
      </c>
      <c r="K42" s="22"/>
      <c r="L42" s="22"/>
      <c r="M42" s="22"/>
      <c r="N42" s="22"/>
      <c r="O42" s="22"/>
      <c r="P42" s="22"/>
    </row>
    <row r="43" spans="1:16" ht="39" customHeight="1" thickBot="1" x14ac:dyDescent="0.2">
      <c r="A43" s="22"/>
      <c r="B43" s="40"/>
      <c r="C43" s="1245" t="s">
        <v>571</v>
      </c>
      <c r="D43" s="1246"/>
      <c r="E43" s="1247"/>
      <c r="F43" s="41">
        <v>0.14000000000000001</v>
      </c>
      <c r="G43" s="42">
        <v>6.09</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Hmy5Jx2PIQnuws1BGbGQ9JIV9V8rbjQ/Mqkjxw5dH2f1/dwTTkQzccZmf5Ssiyl+vEolntSaUKQD14qKULMEA==" saltValue="H/Bb8xQ8sg0y8veXxUtP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2"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1094</v>
      </c>
      <c r="L45" s="60">
        <v>1111</v>
      </c>
      <c r="M45" s="60">
        <v>1138</v>
      </c>
      <c r="N45" s="60">
        <v>1202</v>
      </c>
      <c r="O45" s="61">
        <v>1270</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517</v>
      </c>
      <c r="L46" s="64" t="s">
        <v>517</v>
      </c>
      <c r="M46" s="64" t="s">
        <v>517</v>
      </c>
      <c r="N46" s="64" t="s">
        <v>517</v>
      </c>
      <c r="O46" s="65" t="s">
        <v>517</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517</v>
      </c>
      <c r="L47" s="64" t="s">
        <v>517</v>
      </c>
      <c r="M47" s="64" t="s">
        <v>517</v>
      </c>
      <c r="N47" s="64" t="s">
        <v>517</v>
      </c>
      <c r="O47" s="65" t="s">
        <v>517</v>
      </c>
      <c r="P47" s="48"/>
      <c r="Q47" s="48"/>
      <c r="R47" s="48"/>
      <c r="S47" s="48"/>
      <c r="T47" s="48"/>
      <c r="U47" s="48"/>
    </row>
    <row r="48" spans="1:21" ht="30.75" customHeight="1" x14ac:dyDescent="0.15">
      <c r="A48" s="48"/>
      <c r="B48" s="1270"/>
      <c r="C48" s="1271"/>
      <c r="D48" s="62"/>
      <c r="E48" s="1252" t="s">
        <v>15</v>
      </c>
      <c r="F48" s="1252"/>
      <c r="G48" s="1252"/>
      <c r="H48" s="1252"/>
      <c r="I48" s="1252"/>
      <c r="J48" s="1253"/>
      <c r="K48" s="63">
        <v>182</v>
      </c>
      <c r="L48" s="64">
        <v>218</v>
      </c>
      <c r="M48" s="64">
        <v>208</v>
      </c>
      <c r="N48" s="64">
        <v>205</v>
      </c>
      <c r="O48" s="65">
        <v>220</v>
      </c>
      <c r="P48" s="48"/>
      <c r="Q48" s="48"/>
      <c r="R48" s="48"/>
      <c r="S48" s="48"/>
      <c r="T48" s="48"/>
      <c r="U48" s="48"/>
    </row>
    <row r="49" spans="1:21" ht="30.75" customHeight="1" x14ac:dyDescent="0.15">
      <c r="A49" s="48"/>
      <c r="B49" s="1270"/>
      <c r="C49" s="1271"/>
      <c r="D49" s="62"/>
      <c r="E49" s="1252" t="s">
        <v>16</v>
      </c>
      <c r="F49" s="1252"/>
      <c r="G49" s="1252"/>
      <c r="H49" s="1252"/>
      <c r="I49" s="1252"/>
      <c r="J49" s="1253"/>
      <c r="K49" s="63">
        <v>96</v>
      </c>
      <c r="L49" s="64">
        <v>54</v>
      </c>
      <c r="M49" s="64">
        <v>37</v>
      </c>
      <c r="N49" s="64">
        <v>31</v>
      </c>
      <c r="O49" s="65">
        <v>31</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517</v>
      </c>
      <c r="L50" s="64" t="s">
        <v>517</v>
      </c>
      <c r="M50" s="64" t="s">
        <v>517</v>
      </c>
      <c r="N50" s="64" t="s">
        <v>517</v>
      </c>
      <c r="O50" s="65" t="s">
        <v>517</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517</v>
      </c>
      <c r="L51" s="64" t="s">
        <v>517</v>
      </c>
      <c r="M51" s="64" t="s">
        <v>517</v>
      </c>
      <c r="N51" s="64" t="s">
        <v>517</v>
      </c>
      <c r="O51" s="65" t="s">
        <v>517</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981</v>
      </c>
      <c r="L52" s="64">
        <v>989</v>
      </c>
      <c r="M52" s="64">
        <v>1009</v>
      </c>
      <c r="N52" s="64">
        <v>1057</v>
      </c>
      <c r="O52" s="65">
        <v>1095</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391</v>
      </c>
      <c r="L53" s="69">
        <v>394</v>
      </c>
      <c r="M53" s="69">
        <v>374</v>
      </c>
      <c r="N53" s="69">
        <v>381</v>
      </c>
      <c r="O53" s="70">
        <v>426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oXAxyeAYjBCsVO++fChj4uYOncS0PJHUNrBQLqdPxuPotTrNOOom0csOQ1oo9gjkWA0wlD+WdV/eQl9RW86fg==" saltValue="r5xQhRNHzvfxAP+6wBcYP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88" t="s">
        <v>30</v>
      </c>
      <c r="C41" s="1289"/>
      <c r="D41" s="102"/>
      <c r="E41" s="1290" t="s">
        <v>31</v>
      </c>
      <c r="F41" s="1290"/>
      <c r="G41" s="1290"/>
      <c r="H41" s="1291"/>
      <c r="I41" s="103">
        <v>10195</v>
      </c>
      <c r="J41" s="104">
        <v>10452</v>
      </c>
      <c r="K41" s="104">
        <v>10442</v>
      </c>
      <c r="L41" s="104">
        <v>10103</v>
      </c>
      <c r="M41" s="105">
        <v>10173</v>
      </c>
    </row>
    <row r="42" spans="2:13" ht="27.75" customHeight="1" x14ac:dyDescent="0.15">
      <c r="B42" s="1278"/>
      <c r="C42" s="1279"/>
      <c r="D42" s="106"/>
      <c r="E42" s="1282" t="s">
        <v>32</v>
      </c>
      <c r="F42" s="1282"/>
      <c r="G42" s="1282"/>
      <c r="H42" s="1283"/>
      <c r="I42" s="107" t="s">
        <v>517</v>
      </c>
      <c r="J42" s="108" t="s">
        <v>517</v>
      </c>
      <c r="K42" s="108" t="s">
        <v>517</v>
      </c>
      <c r="L42" s="108" t="s">
        <v>517</v>
      </c>
      <c r="M42" s="109" t="s">
        <v>517</v>
      </c>
    </row>
    <row r="43" spans="2:13" ht="27.75" customHeight="1" x14ac:dyDescent="0.15">
      <c r="B43" s="1278"/>
      <c r="C43" s="1279"/>
      <c r="D43" s="106"/>
      <c r="E43" s="1282" t="s">
        <v>33</v>
      </c>
      <c r="F43" s="1282"/>
      <c r="G43" s="1282"/>
      <c r="H43" s="1283"/>
      <c r="I43" s="107">
        <v>2284</v>
      </c>
      <c r="J43" s="108">
        <v>2814</v>
      </c>
      <c r="K43" s="108">
        <v>2620</v>
      </c>
      <c r="L43" s="108">
        <v>2391</v>
      </c>
      <c r="M43" s="109">
        <v>2219</v>
      </c>
    </row>
    <row r="44" spans="2:13" ht="27.75" customHeight="1" x14ac:dyDescent="0.15">
      <c r="B44" s="1278"/>
      <c r="C44" s="1279"/>
      <c r="D44" s="106"/>
      <c r="E44" s="1282" t="s">
        <v>34</v>
      </c>
      <c r="F44" s="1282"/>
      <c r="G44" s="1282"/>
      <c r="H44" s="1283"/>
      <c r="I44" s="107">
        <v>219</v>
      </c>
      <c r="J44" s="108">
        <v>164</v>
      </c>
      <c r="K44" s="108">
        <v>125</v>
      </c>
      <c r="L44" s="108">
        <v>91</v>
      </c>
      <c r="M44" s="109">
        <v>57</v>
      </c>
    </row>
    <row r="45" spans="2:13" ht="27.75" customHeight="1" x14ac:dyDescent="0.15">
      <c r="B45" s="1278"/>
      <c r="C45" s="1279"/>
      <c r="D45" s="106"/>
      <c r="E45" s="1282" t="s">
        <v>35</v>
      </c>
      <c r="F45" s="1282"/>
      <c r="G45" s="1282"/>
      <c r="H45" s="1283"/>
      <c r="I45" s="107">
        <v>1318</v>
      </c>
      <c r="J45" s="108">
        <v>1293</v>
      </c>
      <c r="K45" s="108">
        <v>1286</v>
      </c>
      <c r="L45" s="108">
        <v>1226</v>
      </c>
      <c r="M45" s="109">
        <v>1247</v>
      </c>
    </row>
    <row r="46" spans="2:13" ht="27.75" customHeight="1" x14ac:dyDescent="0.15">
      <c r="B46" s="1278"/>
      <c r="C46" s="1279"/>
      <c r="D46" s="110"/>
      <c r="E46" s="1282" t="s">
        <v>36</v>
      </c>
      <c r="F46" s="1282"/>
      <c r="G46" s="1282"/>
      <c r="H46" s="1283"/>
      <c r="I46" s="107" t="s">
        <v>517</v>
      </c>
      <c r="J46" s="108" t="s">
        <v>517</v>
      </c>
      <c r="K46" s="108" t="s">
        <v>517</v>
      </c>
      <c r="L46" s="108" t="s">
        <v>517</v>
      </c>
      <c r="M46" s="109" t="s">
        <v>517</v>
      </c>
    </row>
    <row r="47" spans="2:13" ht="27.75" customHeight="1" x14ac:dyDescent="0.15">
      <c r="B47" s="1278"/>
      <c r="C47" s="1279"/>
      <c r="D47" s="111"/>
      <c r="E47" s="1292" t="s">
        <v>37</v>
      </c>
      <c r="F47" s="1293"/>
      <c r="G47" s="1293"/>
      <c r="H47" s="1294"/>
      <c r="I47" s="107" t="s">
        <v>517</v>
      </c>
      <c r="J47" s="108" t="s">
        <v>517</v>
      </c>
      <c r="K47" s="108" t="s">
        <v>517</v>
      </c>
      <c r="L47" s="108" t="s">
        <v>517</v>
      </c>
      <c r="M47" s="109" t="s">
        <v>517</v>
      </c>
    </row>
    <row r="48" spans="2:13" ht="27.75" customHeight="1" x14ac:dyDescent="0.15">
      <c r="B48" s="1278"/>
      <c r="C48" s="1279"/>
      <c r="D48" s="106"/>
      <c r="E48" s="1282" t="s">
        <v>38</v>
      </c>
      <c r="F48" s="1282"/>
      <c r="G48" s="1282"/>
      <c r="H48" s="1283"/>
      <c r="I48" s="107" t="s">
        <v>517</v>
      </c>
      <c r="J48" s="108" t="s">
        <v>517</v>
      </c>
      <c r="K48" s="108" t="s">
        <v>517</v>
      </c>
      <c r="L48" s="108" t="s">
        <v>517</v>
      </c>
      <c r="M48" s="109" t="s">
        <v>517</v>
      </c>
    </row>
    <row r="49" spans="2:13" ht="27.75" customHeight="1" x14ac:dyDescent="0.15">
      <c r="B49" s="1280"/>
      <c r="C49" s="1281"/>
      <c r="D49" s="106"/>
      <c r="E49" s="1282" t="s">
        <v>39</v>
      </c>
      <c r="F49" s="1282"/>
      <c r="G49" s="1282"/>
      <c r="H49" s="1283"/>
      <c r="I49" s="107" t="s">
        <v>517</v>
      </c>
      <c r="J49" s="108" t="s">
        <v>517</v>
      </c>
      <c r="K49" s="108" t="s">
        <v>517</v>
      </c>
      <c r="L49" s="108" t="s">
        <v>517</v>
      </c>
      <c r="M49" s="109" t="s">
        <v>517</v>
      </c>
    </row>
    <row r="50" spans="2:13" ht="27.75" customHeight="1" x14ac:dyDescent="0.15">
      <c r="B50" s="1276" t="s">
        <v>40</v>
      </c>
      <c r="C50" s="1277"/>
      <c r="D50" s="112"/>
      <c r="E50" s="1282" t="s">
        <v>41</v>
      </c>
      <c r="F50" s="1282"/>
      <c r="G50" s="1282"/>
      <c r="H50" s="1283"/>
      <c r="I50" s="107">
        <v>3609</v>
      </c>
      <c r="J50" s="108">
        <v>3678</v>
      </c>
      <c r="K50" s="108">
        <v>3720</v>
      </c>
      <c r="L50" s="108">
        <v>3698</v>
      </c>
      <c r="M50" s="109">
        <v>3850</v>
      </c>
    </row>
    <row r="51" spans="2:13" ht="27.75" customHeight="1" x14ac:dyDescent="0.15">
      <c r="B51" s="1278"/>
      <c r="C51" s="1279"/>
      <c r="D51" s="106"/>
      <c r="E51" s="1282" t="s">
        <v>42</v>
      </c>
      <c r="F51" s="1282"/>
      <c r="G51" s="1282"/>
      <c r="H51" s="1283"/>
      <c r="I51" s="107">
        <v>93</v>
      </c>
      <c r="J51" s="108">
        <v>79</v>
      </c>
      <c r="K51" s="108">
        <v>69</v>
      </c>
      <c r="L51" s="108">
        <v>51</v>
      </c>
      <c r="M51" s="109">
        <v>42</v>
      </c>
    </row>
    <row r="52" spans="2:13" ht="27.75" customHeight="1" x14ac:dyDescent="0.15">
      <c r="B52" s="1280"/>
      <c r="C52" s="1281"/>
      <c r="D52" s="106"/>
      <c r="E52" s="1282" t="s">
        <v>43</v>
      </c>
      <c r="F52" s="1282"/>
      <c r="G52" s="1282"/>
      <c r="H52" s="1283"/>
      <c r="I52" s="107">
        <v>9328</v>
      </c>
      <c r="J52" s="108">
        <v>9598</v>
      </c>
      <c r="K52" s="108">
        <v>9463</v>
      </c>
      <c r="L52" s="108">
        <v>9095</v>
      </c>
      <c r="M52" s="109">
        <v>8814</v>
      </c>
    </row>
    <row r="53" spans="2:13" ht="27.75" customHeight="1" thickBot="1" x14ac:dyDescent="0.2">
      <c r="B53" s="1284" t="s">
        <v>44</v>
      </c>
      <c r="C53" s="1285"/>
      <c r="D53" s="113"/>
      <c r="E53" s="1286" t="s">
        <v>45</v>
      </c>
      <c r="F53" s="1286"/>
      <c r="G53" s="1286"/>
      <c r="H53" s="1287"/>
      <c r="I53" s="114">
        <v>988</v>
      </c>
      <c r="J53" s="115">
        <v>1367</v>
      </c>
      <c r="K53" s="115">
        <v>1220</v>
      </c>
      <c r="L53" s="115">
        <v>967</v>
      </c>
      <c r="M53" s="116">
        <v>990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1xDTbwRyGeMyyN00j2Pu0ZQorbmxTMnl6ay2ITre13cUH9M71C/RkMHI0yMwYzCioM3pmn0tPCcaE43Qv75g==" saltValue="1+OsiIqnaSKHgAZWOiDWs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64"/>
  <sheetViews>
    <sheetView showGridLines="0" topLeftCell="A31" zoomScale="60" zoomScaleNormal="60" zoomScaleSheetLayoutView="100" workbookViewId="0">
      <selection activeCell="G63" sqref="G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3" t="s">
        <v>48</v>
      </c>
      <c r="D55" s="1303"/>
      <c r="E55" s="1304"/>
      <c r="F55" s="128">
        <v>2205</v>
      </c>
      <c r="G55" s="128">
        <v>1866</v>
      </c>
      <c r="H55" s="129">
        <v>1867</v>
      </c>
    </row>
    <row r="56" spans="2:8" ht="52.5" customHeight="1" x14ac:dyDescent="0.15">
      <c r="B56" s="130"/>
      <c r="C56" s="1305" t="s">
        <v>49</v>
      </c>
      <c r="D56" s="1305"/>
      <c r="E56" s="1306"/>
      <c r="F56" s="131">
        <v>110</v>
      </c>
      <c r="G56" s="131">
        <v>110</v>
      </c>
      <c r="H56" s="132">
        <v>110</v>
      </c>
    </row>
    <row r="57" spans="2:8" ht="53.25" customHeight="1" x14ac:dyDescent="0.15">
      <c r="B57" s="130"/>
      <c r="C57" s="1307" t="s">
        <v>50</v>
      </c>
      <c r="D57" s="1307"/>
      <c r="E57" s="1308"/>
      <c r="F57" s="133">
        <v>2849</v>
      </c>
      <c r="G57" s="133">
        <v>3117</v>
      </c>
      <c r="H57" s="134">
        <v>2997</v>
      </c>
    </row>
    <row r="58" spans="2:8" ht="45.75" customHeight="1" x14ac:dyDescent="0.15">
      <c r="B58" s="135"/>
      <c r="C58" s="1295" t="s">
        <v>587</v>
      </c>
      <c r="D58" s="1296"/>
      <c r="E58" s="1297"/>
      <c r="F58" s="136">
        <v>921</v>
      </c>
      <c r="G58" s="136">
        <v>1101</v>
      </c>
      <c r="H58" s="137">
        <v>1201</v>
      </c>
    </row>
    <row r="59" spans="2:8" ht="45.75" customHeight="1" x14ac:dyDescent="0.15">
      <c r="B59" s="135"/>
      <c r="C59" s="1295" t="s">
        <v>588</v>
      </c>
      <c r="D59" s="1296"/>
      <c r="E59" s="1297"/>
      <c r="F59" s="136">
        <v>1406</v>
      </c>
      <c r="G59" s="136">
        <v>1407</v>
      </c>
      <c r="H59" s="137">
        <v>1132</v>
      </c>
    </row>
    <row r="60" spans="2:8" ht="45.75" customHeight="1" x14ac:dyDescent="0.15">
      <c r="B60" s="135"/>
      <c r="C60" s="1295" t="s">
        <v>589</v>
      </c>
      <c r="D60" s="1296"/>
      <c r="E60" s="1297"/>
      <c r="F60" s="136">
        <v>205</v>
      </c>
      <c r="G60" s="136">
        <v>313</v>
      </c>
      <c r="H60" s="137">
        <v>343</v>
      </c>
    </row>
    <row r="61" spans="2:8" ht="45.75" customHeight="1" x14ac:dyDescent="0.15">
      <c r="B61" s="135"/>
      <c r="C61" s="1295" t="s">
        <v>590</v>
      </c>
      <c r="D61" s="1296"/>
      <c r="E61" s="1297"/>
      <c r="F61" s="136">
        <v>238</v>
      </c>
      <c r="G61" s="136">
        <v>238</v>
      </c>
      <c r="H61" s="137">
        <v>238</v>
      </c>
    </row>
    <row r="62" spans="2:8" ht="45.75" customHeight="1" thickBot="1" x14ac:dyDescent="0.2">
      <c r="B62" s="138"/>
      <c r="C62" s="1298" t="s">
        <v>593</v>
      </c>
      <c r="D62" s="1299"/>
      <c r="E62" s="1300"/>
      <c r="F62" s="139">
        <v>46</v>
      </c>
      <c r="G62" s="139">
        <v>46</v>
      </c>
      <c r="H62" s="140">
        <v>46</v>
      </c>
    </row>
    <row r="63" spans="2:8" ht="52.5" customHeight="1" thickBot="1" x14ac:dyDescent="0.2">
      <c r="B63" s="141"/>
      <c r="C63" s="1301" t="s">
        <v>51</v>
      </c>
      <c r="D63" s="1301"/>
      <c r="E63" s="1302"/>
      <c r="F63" s="142">
        <v>5164</v>
      </c>
      <c r="G63" s="142">
        <v>5093</v>
      </c>
      <c r="H63" s="143">
        <v>4974</v>
      </c>
    </row>
    <row r="64" spans="2:8" ht="15" customHeight="1" x14ac:dyDescent="0.15"/>
  </sheetData>
  <sheetProtection algorithmName="SHA-512" hashValue="XJDrWNnXpt2NLrANjSobHt4QTIQiS43GdnJinHFPXim1F4afAPCZV22cIp9S47nEjdUHBBvJ9d4wnrPECsjozA==" saltValue="Zo+MNOzqVzvwkyeBziZ1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43" zoomScale="80" zoomScaleNormal="80" zoomScaleSheetLayoutView="55" workbookViewId="0">
      <selection activeCell="BM70" sqref="BM7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0" t="s">
        <v>604</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597</v>
      </c>
    </row>
    <row r="50" spans="1:109" x14ac:dyDescent="0.15">
      <c r="B50" s="395"/>
      <c r="G50" s="1320"/>
      <c r="H50" s="1320"/>
      <c r="I50" s="1320"/>
      <c r="J50" s="1320"/>
      <c r="K50" s="405"/>
      <c r="L50" s="405"/>
      <c r="M50" s="406"/>
      <c r="N50" s="406"/>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558</v>
      </c>
      <c r="BQ50" s="1324"/>
      <c r="BR50" s="1324"/>
      <c r="BS50" s="1324"/>
      <c r="BT50" s="1324"/>
      <c r="BU50" s="1324"/>
      <c r="BV50" s="1324"/>
      <c r="BW50" s="1324"/>
      <c r="BX50" s="1324" t="s">
        <v>559</v>
      </c>
      <c r="BY50" s="1324"/>
      <c r="BZ50" s="1324"/>
      <c r="CA50" s="1324"/>
      <c r="CB50" s="1324"/>
      <c r="CC50" s="1324"/>
      <c r="CD50" s="1324"/>
      <c r="CE50" s="1324"/>
      <c r="CF50" s="1324" t="s">
        <v>560</v>
      </c>
      <c r="CG50" s="1324"/>
      <c r="CH50" s="1324"/>
      <c r="CI50" s="1324"/>
      <c r="CJ50" s="1324"/>
      <c r="CK50" s="1324"/>
      <c r="CL50" s="1324"/>
      <c r="CM50" s="1324"/>
      <c r="CN50" s="1324" t="s">
        <v>561</v>
      </c>
      <c r="CO50" s="1324"/>
      <c r="CP50" s="1324"/>
      <c r="CQ50" s="1324"/>
      <c r="CR50" s="1324"/>
      <c r="CS50" s="1324"/>
      <c r="CT50" s="1324"/>
      <c r="CU50" s="1324"/>
      <c r="CV50" s="1324" t="s">
        <v>562</v>
      </c>
      <c r="CW50" s="1324"/>
      <c r="CX50" s="1324"/>
      <c r="CY50" s="1324"/>
      <c r="CZ50" s="1324"/>
      <c r="DA50" s="1324"/>
      <c r="DB50" s="1324"/>
      <c r="DC50" s="1324"/>
    </row>
    <row r="51" spans="1:109" ht="13.5" customHeight="1" x14ac:dyDescent="0.15">
      <c r="B51" s="395"/>
      <c r="G51" s="1325"/>
      <c r="H51" s="1325"/>
      <c r="I51" s="1328"/>
      <c r="J51" s="1328"/>
      <c r="K51" s="1326"/>
      <c r="L51" s="1326"/>
      <c r="M51" s="1326"/>
      <c r="N51" s="1326"/>
      <c r="AM51" s="404"/>
      <c r="AN51" s="1327" t="s">
        <v>598</v>
      </c>
      <c r="AO51" s="1327"/>
      <c r="AP51" s="1327"/>
      <c r="AQ51" s="1327"/>
      <c r="AR51" s="1327"/>
      <c r="AS51" s="1327"/>
      <c r="AT51" s="1327"/>
      <c r="AU51" s="1327"/>
      <c r="AV51" s="1327"/>
      <c r="AW51" s="1327"/>
      <c r="AX51" s="1327"/>
      <c r="AY51" s="1327"/>
      <c r="AZ51" s="1327"/>
      <c r="BA51" s="1327"/>
      <c r="BB51" s="1327" t="s">
        <v>599</v>
      </c>
      <c r="BC51" s="1327"/>
      <c r="BD51" s="1327"/>
      <c r="BE51" s="1327"/>
      <c r="BF51" s="1327"/>
      <c r="BG51" s="1327"/>
      <c r="BH51" s="1327"/>
      <c r="BI51" s="1327"/>
      <c r="BJ51" s="1327"/>
      <c r="BK51" s="1327"/>
      <c r="BL51" s="1327"/>
      <c r="BM51" s="1327"/>
      <c r="BN51" s="1327"/>
      <c r="BO51" s="1327"/>
      <c r="BP51" s="1319"/>
      <c r="BQ51" s="1309"/>
      <c r="BR51" s="1309"/>
      <c r="BS51" s="1309"/>
      <c r="BT51" s="1309"/>
      <c r="BU51" s="1309"/>
      <c r="BV51" s="1309"/>
      <c r="BW51" s="1309"/>
      <c r="BX51" s="1309">
        <v>36.700000000000003</v>
      </c>
      <c r="BY51" s="1309"/>
      <c r="BZ51" s="1309"/>
      <c r="CA51" s="1309"/>
      <c r="CB51" s="1309"/>
      <c r="CC51" s="1309"/>
      <c r="CD51" s="1309"/>
      <c r="CE51" s="1309"/>
      <c r="CF51" s="1309">
        <v>34.299999999999997</v>
      </c>
      <c r="CG51" s="1309"/>
      <c r="CH51" s="1309"/>
      <c r="CI51" s="1309"/>
      <c r="CJ51" s="1309"/>
      <c r="CK51" s="1309"/>
      <c r="CL51" s="1309"/>
      <c r="CM51" s="1309"/>
      <c r="CN51" s="1319"/>
      <c r="CO51" s="1309"/>
      <c r="CP51" s="1309"/>
      <c r="CQ51" s="1309"/>
      <c r="CR51" s="1309"/>
      <c r="CS51" s="1309"/>
      <c r="CT51" s="1309"/>
      <c r="CU51" s="1309"/>
      <c r="CV51" s="1319"/>
      <c r="CW51" s="1309"/>
      <c r="CX51" s="1309"/>
      <c r="CY51" s="1309"/>
      <c r="CZ51" s="1309"/>
      <c r="DA51" s="1309"/>
      <c r="DB51" s="1309"/>
      <c r="DC51" s="1309"/>
    </row>
    <row r="52" spans="1:109" x14ac:dyDescent="0.15">
      <c r="B52" s="395"/>
      <c r="G52" s="1325"/>
      <c r="H52" s="1325"/>
      <c r="I52" s="1328"/>
      <c r="J52" s="1328"/>
      <c r="K52" s="1326"/>
      <c r="L52" s="1326"/>
      <c r="M52" s="1326"/>
      <c r="N52" s="1326"/>
      <c r="AM52" s="404"/>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25"/>
      <c r="H53" s="1325"/>
      <c r="I53" s="1320"/>
      <c r="J53" s="1320"/>
      <c r="K53" s="1326"/>
      <c r="L53" s="1326"/>
      <c r="M53" s="1326"/>
      <c r="N53" s="1326"/>
      <c r="AM53" s="404"/>
      <c r="AN53" s="1327"/>
      <c r="AO53" s="1327"/>
      <c r="AP53" s="1327"/>
      <c r="AQ53" s="1327"/>
      <c r="AR53" s="1327"/>
      <c r="AS53" s="1327"/>
      <c r="AT53" s="1327"/>
      <c r="AU53" s="1327"/>
      <c r="AV53" s="1327"/>
      <c r="AW53" s="1327"/>
      <c r="AX53" s="1327"/>
      <c r="AY53" s="1327"/>
      <c r="AZ53" s="1327"/>
      <c r="BA53" s="1327"/>
      <c r="BB53" s="1327" t="s">
        <v>600</v>
      </c>
      <c r="BC53" s="1327"/>
      <c r="BD53" s="1327"/>
      <c r="BE53" s="1327"/>
      <c r="BF53" s="1327"/>
      <c r="BG53" s="1327"/>
      <c r="BH53" s="1327"/>
      <c r="BI53" s="1327"/>
      <c r="BJ53" s="1327"/>
      <c r="BK53" s="1327"/>
      <c r="BL53" s="1327"/>
      <c r="BM53" s="1327"/>
      <c r="BN53" s="1327"/>
      <c r="BO53" s="1327"/>
      <c r="BP53" s="1319"/>
      <c r="BQ53" s="1309"/>
      <c r="BR53" s="1309"/>
      <c r="BS53" s="1309"/>
      <c r="BT53" s="1309"/>
      <c r="BU53" s="1309"/>
      <c r="BV53" s="1309"/>
      <c r="BW53" s="1309"/>
      <c r="BX53" s="1309">
        <v>58.1</v>
      </c>
      <c r="BY53" s="1309"/>
      <c r="BZ53" s="1309"/>
      <c r="CA53" s="1309"/>
      <c r="CB53" s="1309"/>
      <c r="CC53" s="1309"/>
      <c r="CD53" s="1309"/>
      <c r="CE53" s="1309"/>
      <c r="CF53" s="1309">
        <v>61.4</v>
      </c>
      <c r="CG53" s="1309"/>
      <c r="CH53" s="1309"/>
      <c r="CI53" s="1309"/>
      <c r="CJ53" s="1309"/>
      <c r="CK53" s="1309"/>
      <c r="CL53" s="1309"/>
      <c r="CM53" s="1309"/>
      <c r="CN53" s="1319"/>
      <c r="CO53" s="1309"/>
      <c r="CP53" s="1309"/>
      <c r="CQ53" s="1309"/>
      <c r="CR53" s="1309"/>
      <c r="CS53" s="1309"/>
      <c r="CT53" s="1309"/>
      <c r="CU53" s="1309"/>
      <c r="CV53" s="1319"/>
      <c r="CW53" s="1309"/>
      <c r="CX53" s="1309"/>
      <c r="CY53" s="1309"/>
      <c r="CZ53" s="1309"/>
      <c r="DA53" s="1309"/>
      <c r="DB53" s="1309"/>
      <c r="DC53" s="1309"/>
    </row>
    <row r="54" spans="1:109" x14ac:dyDescent="0.15">
      <c r="A54" s="403"/>
      <c r="B54" s="395"/>
      <c r="G54" s="1325"/>
      <c r="H54" s="1325"/>
      <c r="I54" s="1320"/>
      <c r="J54" s="1320"/>
      <c r="K54" s="1326"/>
      <c r="L54" s="1326"/>
      <c r="M54" s="1326"/>
      <c r="N54" s="1326"/>
      <c r="AM54" s="404"/>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20"/>
      <c r="H55" s="1320"/>
      <c r="I55" s="1320"/>
      <c r="J55" s="1320"/>
      <c r="K55" s="1326"/>
      <c r="L55" s="1326"/>
      <c r="M55" s="1326"/>
      <c r="N55" s="1326"/>
      <c r="AN55" s="1324" t="s">
        <v>601</v>
      </c>
      <c r="AO55" s="1324"/>
      <c r="AP55" s="1324"/>
      <c r="AQ55" s="1324"/>
      <c r="AR55" s="1324"/>
      <c r="AS55" s="1324"/>
      <c r="AT55" s="1324"/>
      <c r="AU55" s="1324"/>
      <c r="AV55" s="1324"/>
      <c r="AW55" s="1324"/>
      <c r="AX55" s="1324"/>
      <c r="AY55" s="1324"/>
      <c r="AZ55" s="1324"/>
      <c r="BA55" s="1324"/>
      <c r="BB55" s="1327" t="s">
        <v>599</v>
      </c>
      <c r="BC55" s="1327"/>
      <c r="BD55" s="1327"/>
      <c r="BE55" s="1327"/>
      <c r="BF55" s="1327"/>
      <c r="BG55" s="1327"/>
      <c r="BH55" s="1327"/>
      <c r="BI55" s="1327"/>
      <c r="BJ55" s="1327"/>
      <c r="BK55" s="1327"/>
      <c r="BL55" s="1327"/>
      <c r="BM55" s="1327"/>
      <c r="BN55" s="1327"/>
      <c r="BO55" s="1327"/>
      <c r="BP55" s="1319"/>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19"/>
      <c r="CO55" s="1309"/>
      <c r="CP55" s="1309"/>
      <c r="CQ55" s="1309"/>
      <c r="CR55" s="1309"/>
      <c r="CS55" s="1309"/>
      <c r="CT55" s="1309"/>
      <c r="CU55" s="1309"/>
      <c r="CV55" s="1319"/>
      <c r="CW55" s="1309"/>
      <c r="CX55" s="1309"/>
      <c r="CY55" s="1309"/>
      <c r="CZ55" s="1309"/>
      <c r="DA55" s="1309"/>
      <c r="DB55" s="1309"/>
      <c r="DC55" s="1309"/>
    </row>
    <row r="56" spans="1:109" x14ac:dyDescent="0.15">
      <c r="A56" s="403"/>
      <c r="B56" s="395"/>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20"/>
      <c r="H57" s="1320"/>
      <c r="I57" s="1329"/>
      <c r="J57" s="1329"/>
      <c r="K57" s="1326"/>
      <c r="L57" s="1326"/>
      <c r="M57" s="1326"/>
      <c r="N57" s="1326"/>
      <c r="AM57" s="388"/>
      <c r="AN57" s="1324"/>
      <c r="AO57" s="1324"/>
      <c r="AP57" s="1324"/>
      <c r="AQ57" s="1324"/>
      <c r="AR57" s="1324"/>
      <c r="AS57" s="1324"/>
      <c r="AT57" s="1324"/>
      <c r="AU57" s="1324"/>
      <c r="AV57" s="1324"/>
      <c r="AW57" s="1324"/>
      <c r="AX57" s="1324"/>
      <c r="AY57" s="1324"/>
      <c r="AZ57" s="1324"/>
      <c r="BA57" s="1324"/>
      <c r="BB57" s="1327" t="s">
        <v>600</v>
      </c>
      <c r="BC57" s="1327"/>
      <c r="BD57" s="1327"/>
      <c r="BE57" s="1327"/>
      <c r="BF57" s="1327"/>
      <c r="BG57" s="1327"/>
      <c r="BH57" s="1327"/>
      <c r="BI57" s="1327"/>
      <c r="BJ57" s="1327"/>
      <c r="BK57" s="1327"/>
      <c r="BL57" s="1327"/>
      <c r="BM57" s="1327"/>
      <c r="BN57" s="1327"/>
      <c r="BO57" s="1327"/>
      <c r="BP57" s="1319"/>
      <c r="BQ57" s="1309"/>
      <c r="BR57" s="1309"/>
      <c r="BS57" s="1309"/>
      <c r="BT57" s="1309"/>
      <c r="BU57" s="1309"/>
      <c r="BV57" s="1309"/>
      <c r="BW57" s="1309"/>
      <c r="BX57" s="1309">
        <v>58.6</v>
      </c>
      <c r="BY57" s="1309"/>
      <c r="BZ57" s="1309"/>
      <c r="CA57" s="1309"/>
      <c r="CB57" s="1309"/>
      <c r="CC57" s="1309"/>
      <c r="CD57" s="1309"/>
      <c r="CE57" s="1309"/>
      <c r="CF57" s="1309">
        <v>59.1</v>
      </c>
      <c r="CG57" s="1309"/>
      <c r="CH57" s="1309"/>
      <c r="CI57" s="1309"/>
      <c r="CJ57" s="1309"/>
      <c r="CK57" s="1309"/>
      <c r="CL57" s="1309"/>
      <c r="CM57" s="1309"/>
      <c r="CN57" s="1319"/>
      <c r="CO57" s="1309"/>
      <c r="CP57" s="1309"/>
      <c r="CQ57" s="1309"/>
      <c r="CR57" s="1309"/>
      <c r="CS57" s="1309"/>
      <c r="CT57" s="1309"/>
      <c r="CU57" s="1309"/>
      <c r="CV57" s="1319"/>
      <c r="CW57" s="1309"/>
      <c r="CX57" s="1309"/>
      <c r="CY57" s="1309"/>
      <c r="CZ57" s="1309"/>
      <c r="DA57" s="1309"/>
      <c r="DB57" s="1309"/>
      <c r="DC57" s="1309"/>
      <c r="DD57" s="408"/>
      <c r="DE57" s="407"/>
    </row>
    <row r="58" spans="1:109" s="403" customFormat="1" x14ac:dyDescent="0.15">
      <c r="A58" s="388"/>
      <c r="B58" s="407"/>
      <c r="G58" s="1320"/>
      <c r="H58" s="1320"/>
      <c r="I58" s="1329"/>
      <c r="J58" s="1329"/>
      <c r="K58" s="1326"/>
      <c r="L58" s="1326"/>
      <c r="M58" s="1326"/>
      <c r="N58" s="1326"/>
      <c r="AM58" s="388"/>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602</v>
      </c>
    </row>
    <row r="64" spans="1:109" x14ac:dyDescent="0.15">
      <c r="B64" s="395"/>
      <c r="G64" s="402"/>
      <c r="I64" s="415"/>
      <c r="J64" s="415"/>
      <c r="K64" s="415"/>
      <c r="L64" s="415"/>
      <c r="M64" s="415"/>
      <c r="N64" s="416"/>
      <c r="AM64" s="402"/>
      <c r="AN64" s="402" t="s">
        <v>596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0" t="s">
        <v>605</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597</v>
      </c>
    </row>
    <row r="72" spans="2:107" x14ac:dyDescent="0.15">
      <c r="B72" s="395"/>
      <c r="G72" s="1320"/>
      <c r="H72" s="1320"/>
      <c r="I72" s="1320"/>
      <c r="J72" s="1320"/>
      <c r="K72" s="405"/>
      <c r="L72" s="405"/>
      <c r="M72" s="406"/>
      <c r="N72" s="406"/>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558</v>
      </c>
      <c r="BQ72" s="1324"/>
      <c r="BR72" s="1324"/>
      <c r="BS72" s="1324"/>
      <c r="BT72" s="1324"/>
      <c r="BU72" s="1324"/>
      <c r="BV72" s="1324"/>
      <c r="BW72" s="1324"/>
      <c r="BX72" s="1324" t="s">
        <v>559</v>
      </c>
      <c r="BY72" s="1324"/>
      <c r="BZ72" s="1324"/>
      <c r="CA72" s="1324"/>
      <c r="CB72" s="1324"/>
      <c r="CC72" s="1324"/>
      <c r="CD72" s="1324"/>
      <c r="CE72" s="1324"/>
      <c r="CF72" s="1324" t="s">
        <v>560</v>
      </c>
      <c r="CG72" s="1324"/>
      <c r="CH72" s="1324"/>
      <c r="CI72" s="1324"/>
      <c r="CJ72" s="1324"/>
      <c r="CK72" s="1324"/>
      <c r="CL72" s="1324"/>
      <c r="CM72" s="1324"/>
      <c r="CN72" s="1324" t="s">
        <v>561</v>
      </c>
      <c r="CO72" s="1324"/>
      <c r="CP72" s="1324"/>
      <c r="CQ72" s="1324"/>
      <c r="CR72" s="1324"/>
      <c r="CS72" s="1324"/>
      <c r="CT72" s="1324"/>
      <c r="CU72" s="1324"/>
      <c r="CV72" s="1324" t="s">
        <v>562</v>
      </c>
      <c r="CW72" s="1324"/>
      <c r="CX72" s="1324"/>
      <c r="CY72" s="1324"/>
      <c r="CZ72" s="1324"/>
      <c r="DA72" s="1324"/>
      <c r="DB72" s="1324"/>
      <c r="DC72" s="1324"/>
    </row>
    <row r="73" spans="2:107" x14ac:dyDescent="0.15">
      <c r="B73" s="395"/>
      <c r="G73" s="1325"/>
      <c r="H73" s="1325"/>
      <c r="I73" s="1325"/>
      <c r="J73" s="1325"/>
      <c r="K73" s="1330"/>
      <c r="L73" s="1330"/>
      <c r="M73" s="1330"/>
      <c r="N73" s="1330"/>
      <c r="AM73" s="404"/>
      <c r="AN73" s="1327" t="s">
        <v>598</v>
      </c>
      <c r="AO73" s="1327"/>
      <c r="AP73" s="1327"/>
      <c r="AQ73" s="1327"/>
      <c r="AR73" s="1327"/>
      <c r="AS73" s="1327"/>
      <c r="AT73" s="1327"/>
      <c r="AU73" s="1327"/>
      <c r="AV73" s="1327"/>
      <c r="AW73" s="1327"/>
      <c r="AX73" s="1327"/>
      <c r="AY73" s="1327"/>
      <c r="AZ73" s="1327"/>
      <c r="BA73" s="1327"/>
      <c r="BB73" s="1327" t="s">
        <v>599</v>
      </c>
      <c r="BC73" s="1327"/>
      <c r="BD73" s="1327"/>
      <c r="BE73" s="1327"/>
      <c r="BF73" s="1327"/>
      <c r="BG73" s="1327"/>
      <c r="BH73" s="1327"/>
      <c r="BI73" s="1327"/>
      <c r="BJ73" s="1327"/>
      <c r="BK73" s="1327"/>
      <c r="BL73" s="1327"/>
      <c r="BM73" s="1327"/>
      <c r="BN73" s="1327"/>
      <c r="BO73" s="1327"/>
      <c r="BP73" s="1309">
        <v>25.2</v>
      </c>
      <c r="BQ73" s="1309"/>
      <c r="BR73" s="1309"/>
      <c r="BS73" s="1309"/>
      <c r="BT73" s="1309"/>
      <c r="BU73" s="1309"/>
      <c r="BV73" s="1309"/>
      <c r="BW73" s="1309"/>
      <c r="BX73" s="1309">
        <v>36.700000000000003</v>
      </c>
      <c r="BY73" s="1309"/>
      <c r="BZ73" s="1309"/>
      <c r="CA73" s="1309"/>
      <c r="CB73" s="1309"/>
      <c r="CC73" s="1309"/>
      <c r="CD73" s="1309"/>
      <c r="CE73" s="1309"/>
      <c r="CF73" s="1309">
        <v>34.299999999999997</v>
      </c>
      <c r="CG73" s="1309"/>
      <c r="CH73" s="1309"/>
      <c r="CI73" s="1309"/>
      <c r="CJ73" s="1309"/>
      <c r="CK73" s="1309"/>
      <c r="CL73" s="1309"/>
      <c r="CM73" s="1309"/>
      <c r="CN73" s="1309">
        <v>27.8</v>
      </c>
      <c r="CO73" s="1309"/>
      <c r="CP73" s="1309"/>
      <c r="CQ73" s="1309"/>
      <c r="CR73" s="1309"/>
      <c r="CS73" s="1309"/>
      <c r="CT73" s="1309"/>
      <c r="CU73" s="1309"/>
      <c r="CV73" s="1309">
        <v>28.5</v>
      </c>
      <c r="CW73" s="1309"/>
      <c r="CX73" s="1309"/>
      <c r="CY73" s="1309"/>
      <c r="CZ73" s="1309"/>
      <c r="DA73" s="1309"/>
      <c r="DB73" s="1309"/>
      <c r="DC73" s="1309"/>
    </row>
    <row r="74" spans="2:107" x14ac:dyDescent="0.15">
      <c r="B74" s="395"/>
      <c r="G74" s="1325"/>
      <c r="H74" s="1325"/>
      <c r="I74" s="1325"/>
      <c r="J74" s="1325"/>
      <c r="K74" s="1330"/>
      <c r="L74" s="1330"/>
      <c r="M74" s="1330"/>
      <c r="N74" s="1330"/>
      <c r="AM74" s="404"/>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25"/>
      <c r="H75" s="1325"/>
      <c r="I75" s="1320"/>
      <c r="J75" s="1320"/>
      <c r="K75" s="1326"/>
      <c r="L75" s="1326"/>
      <c r="M75" s="1326"/>
      <c r="N75" s="1326"/>
      <c r="AM75" s="404"/>
      <c r="AN75" s="1327"/>
      <c r="AO75" s="1327"/>
      <c r="AP75" s="1327"/>
      <c r="AQ75" s="1327"/>
      <c r="AR75" s="1327"/>
      <c r="AS75" s="1327"/>
      <c r="AT75" s="1327"/>
      <c r="AU75" s="1327"/>
      <c r="AV75" s="1327"/>
      <c r="AW75" s="1327"/>
      <c r="AX75" s="1327"/>
      <c r="AY75" s="1327"/>
      <c r="AZ75" s="1327"/>
      <c r="BA75" s="1327"/>
      <c r="BB75" s="1327" t="s">
        <v>603</v>
      </c>
      <c r="BC75" s="1327"/>
      <c r="BD75" s="1327"/>
      <c r="BE75" s="1327"/>
      <c r="BF75" s="1327"/>
      <c r="BG75" s="1327"/>
      <c r="BH75" s="1327"/>
      <c r="BI75" s="1327"/>
      <c r="BJ75" s="1327"/>
      <c r="BK75" s="1327"/>
      <c r="BL75" s="1327"/>
      <c r="BM75" s="1327"/>
      <c r="BN75" s="1327"/>
      <c r="BO75" s="1327"/>
      <c r="BP75" s="1309">
        <v>10.5</v>
      </c>
      <c r="BQ75" s="1309"/>
      <c r="BR75" s="1309"/>
      <c r="BS75" s="1309"/>
      <c r="BT75" s="1309"/>
      <c r="BU75" s="1309"/>
      <c r="BV75" s="1309"/>
      <c r="BW75" s="1309"/>
      <c r="BX75" s="1309">
        <v>10.5</v>
      </c>
      <c r="BY75" s="1309"/>
      <c r="BZ75" s="1309"/>
      <c r="CA75" s="1309"/>
      <c r="CB75" s="1309"/>
      <c r="CC75" s="1309"/>
      <c r="CD75" s="1309"/>
      <c r="CE75" s="1309"/>
      <c r="CF75" s="1309">
        <v>10.3</v>
      </c>
      <c r="CG75" s="1309"/>
      <c r="CH75" s="1309"/>
      <c r="CI75" s="1309"/>
      <c r="CJ75" s="1309"/>
      <c r="CK75" s="1309"/>
      <c r="CL75" s="1309"/>
      <c r="CM75" s="1309"/>
      <c r="CN75" s="1309">
        <v>10.7</v>
      </c>
      <c r="CO75" s="1309"/>
      <c r="CP75" s="1309"/>
      <c r="CQ75" s="1309"/>
      <c r="CR75" s="1309"/>
      <c r="CS75" s="1309"/>
      <c r="CT75" s="1309"/>
      <c r="CU75" s="1309"/>
      <c r="CV75" s="1309">
        <v>11.2</v>
      </c>
      <c r="CW75" s="1309"/>
      <c r="CX75" s="1309"/>
      <c r="CY75" s="1309"/>
      <c r="CZ75" s="1309"/>
      <c r="DA75" s="1309"/>
      <c r="DB75" s="1309"/>
      <c r="DC75" s="1309"/>
    </row>
    <row r="76" spans="2:107" x14ac:dyDescent="0.15">
      <c r="B76" s="395"/>
      <c r="G76" s="1325"/>
      <c r="H76" s="1325"/>
      <c r="I76" s="1320"/>
      <c r="J76" s="1320"/>
      <c r="K76" s="1326"/>
      <c r="L76" s="1326"/>
      <c r="M76" s="1326"/>
      <c r="N76" s="1326"/>
      <c r="AM76" s="404"/>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20"/>
      <c r="H77" s="1320"/>
      <c r="I77" s="1320"/>
      <c r="J77" s="1320"/>
      <c r="K77" s="1330"/>
      <c r="L77" s="1330"/>
      <c r="M77" s="1330"/>
      <c r="N77" s="1330"/>
      <c r="AN77" s="1324" t="s">
        <v>601</v>
      </c>
      <c r="AO77" s="1324"/>
      <c r="AP77" s="1324"/>
      <c r="AQ77" s="1324"/>
      <c r="AR77" s="1324"/>
      <c r="AS77" s="1324"/>
      <c r="AT77" s="1324"/>
      <c r="AU77" s="1324"/>
      <c r="AV77" s="1324"/>
      <c r="AW77" s="1324"/>
      <c r="AX77" s="1324"/>
      <c r="AY77" s="1324"/>
      <c r="AZ77" s="1324"/>
      <c r="BA77" s="1324"/>
      <c r="BB77" s="1327" t="s">
        <v>599</v>
      </c>
      <c r="BC77" s="1327"/>
      <c r="BD77" s="1327"/>
      <c r="BE77" s="1327"/>
      <c r="BF77" s="1327"/>
      <c r="BG77" s="1327"/>
      <c r="BH77" s="1327"/>
      <c r="BI77" s="1327"/>
      <c r="BJ77" s="1327"/>
      <c r="BK77" s="1327"/>
      <c r="BL77" s="1327"/>
      <c r="BM77" s="1327"/>
      <c r="BN77" s="1327"/>
      <c r="BO77" s="1327"/>
      <c r="BP77" s="1309">
        <v>0.8</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x14ac:dyDescent="0.15">
      <c r="B78" s="395"/>
      <c r="G78" s="1320"/>
      <c r="H78" s="1320"/>
      <c r="I78" s="1320"/>
      <c r="J78" s="1320"/>
      <c r="K78" s="1330"/>
      <c r="L78" s="1330"/>
      <c r="M78" s="1330"/>
      <c r="N78" s="1330"/>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20"/>
      <c r="H79" s="1320"/>
      <c r="I79" s="1329"/>
      <c r="J79" s="1329"/>
      <c r="K79" s="1331"/>
      <c r="L79" s="1331"/>
      <c r="M79" s="1331"/>
      <c r="N79" s="1331"/>
      <c r="AN79" s="1324"/>
      <c r="AO79" s="1324"/>
      <c r="AP79" s="1324"/>
      <c r="AQ79" s="1324"/>
      <c r="AR79" s="1324"/>
      <c r="AS79" s="1324"/>
      <c r="AT79" s="1324"/>
      <c r="AU79" s="1324"/>
      <c r="AV79" s="1324"/>
      <c r="AW79" s="1324"/>
      <c r="AX79" s="1324"/>
      <c r="AY79" s="1324"/>
      <c r="AZ79" s="1324"/>
      <c r="BA79" s="1324"/>
      <c r="BB79" s="1327" t="s">
        <v>603</v>
      </c>
      <c r="BC79" s="1327"/>
      <c r="BD79" s="1327"/>
      <c r="BE79" s="1327"/>
      <c r="BF79" s="1327"/>
      <c r="BG79" s="1327"/>
      <c r="BH79" s="1327"/>
      <c r="BI79" s="1327"/>
      <c r="BJ79" s="1327"/>
      <c r="BK79" s="1327"/>
      <c r="BL79" s="1327"/>
      <c r="BM79" s="1327"/>
      <c r="BN79" s="1327"/>
      <c r="BO79" s="1327"/>
      <c r="BP79" s="1309">
        <v>8.1</v>
      </c>
      <c r="BQ79" s="1309"/>
      <c r="BR79" s="1309"/>
      <c r="BS79" s="1309"/>
      <c r="BT79" s="1309"/>
      <c r="BU79" s="1309"/>
      <c r="BV79" s="1309"/>
      <c r="BW79" s="1309"/>
      <c r="BX79" s="1309">
        <v>7.3</v>
      </c>
      <c r="BY79" s="1309"/>
      <c r="BZ79" s="1309"/>
      <c r="CA79" s="1309"/>
      <c r="CB79" s="1309"/>
      <c r="CC79" s="1309"/>
      <c r="CD79" s="1309"/>
      <c r="CE79" s="1309"/>
      <c r="CF79" s="1309">
        <v>7.2</v>
      </c>
      <c r="CG79" s="1309"/>
      <c r="CH79" s="1309"/>
      <c r="CI79" s="1309"/>
      <c r="CJ79" s="1309"/>
      <c r="CK79" s="1309"/>
      <c r="CL79" s="1309"/>
      <c r="CM79" s="1309"/>
      <c r="CN79" s="1309">
        <v>7.2</v>
      </c>
      <c r="CO79" s="1309"/>
      <c r="CP79" s="1309"/>
      <c r="CQ79" s="1309"/>
      <c r="CR79" s="1309"/>
      <c r="CS79" s="1309"/>
      <c r="CT79" s="1309"/>
      <c r="CU79" s="1309"/>
      <c r="CV79" s="1309">
        <v>7.7</v>
      </c>
      <c r="CW79" s="1309"/>
      <c r="CX79" s="1309"/>
      <c r="CY79" s="1309"/>
      <c r="CZ79" s="1309"/>
      <c r="DA79" s="1309"/>
      <c r="DB79" s="1309"/>
      <c r="DC79" s="1309"/>
    </row>
    <row r="80" spans="2:107" x14ac:dyDescent="0.15">
      <c r="B80" s="395"/>
      <c r="G80" s="1320"/>
      <c r="H80" s="1320"/>
      <c r="I80" s="1329"/>
      <c r="J80" s="1329"/>
      <c r="K80" s="1331"/>
      <c r="L80" s="1331"/>
      <c r="M80" s="1331"/>
      <c r="N80" s="1331"/>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pswo32uPLRn9lN2KD6ufuamta78dB4HdLndaf8X/41iPZOPOwaj9x167eEa4ky32nhx2V84+iz0uF/ajet8DEg==" saltValue="wggNUe+Mxfy1Tf2W+Bjuw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3" zoomScaleNormal="100" zoomScaleSheetLayoutView="70" workbookViewId="0">
      <selection activeCell="AG109" sqref="AG10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ixB13EUEedAz0pwuRiv8aVlc8FD7gAclZeTSNI0NdwSr70CrddoWRrlJgcT3QwJQS1EB0/7U1zoF3vgNUTOzrw==" saltValue="4OtQ0jGpZQGX1hx6mI7bx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Normal="100" zoomScaleSheetLayoutView="55" workbookViewId="0">
      <selection activeCell="AH97" sqref="AH9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Ae4il+bOwyiG3TWT3p98L/VfHJKlFfNJ+EO8ga6SlajIxrFqSlBk0156rYt1bOmi/QtsmMjrTVHeGAtteS3BIA==" saltValue="OjeDuKD8+B53HW5QE4+q4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146656</v>
      </c>
      <c r="E3" s="162"/>
      <c r="F3" s="163">
        <v>128611</v>
      </c>
      <c r="G3" s="164"/>
      <c r="H3" s="165"/>
    </row>
    <row r="4" spans="1:8" x14ac:dyDescent="0.15">
      <c r="A4" s="166"/>
      <c r="B4" s="167"/>
      <c r="C4" s="168"/>
      <c r="D4" s="169">
        <v>101058</v>
      </c>
      <c r="E4" s="170"/>
      <c r="F4" s="171">
        <v>61552</v>
      </c>
      <c r="G4" s="172"/>
      <c r="H4" s="173"/>
    </row>
    <row r="5" spans="1:8" x14ac:dyDescent="0.15">
      <c r="A5" s="154" t="s">
        <v>550</v>
      </c>
      <c r="B5" s="159"/>
      <c r="C5" s="160"/>
      <c r="D5" s="161">
        <v>170133</v>
      </c>
      <c r="E5" s="162"/>
      <c r="F5" s="163">
        <v>138651</v>
      </c>
      <c r="G5" s="164"/>
      <c r="H5" s="165"/>
    </row>
    <row r="6" spans="1:8" x14ac:dyDescent="0.15">
      <c r="A6" s="166"/>
      <c r="B6" s="167"/>
      <c r="C6" s="168"/>
      <c r="D6" s="169">
        <v>154399</v>
      </c>
      <c r="E6" s="170"/>
      <c r="F6" s="171">
        <v>71211</v>
      </c>
      <c r="G6" s="172"/>
      <c r="H6" s="173"/>
    </row>
    <row r="7" spans="1:8" x14ac:dyDescent="0.15">
      <c r="A7" s="154" t="s">
        <v>551</v>
      </c>
      <c r="B7" s="159"/>
      <c r="C7" s="160"/>
      <c r="D7" s="161">
        <v>114927</v>
      </c>
      <c r="E7" s="162"/>
      <c r="F7" s="163">
        <v>122882</v>
      </c>
      <c r="G7" s="164"/>
      <c r="H7" s="165"/>
    </row>
    <row r="8" spans="1:8" x14ac:dyDescent="0.15">
      <c r="A8" s="166"/>
      <c r="B8" s="167"/>
      <c r="C8" s="168"/>
      <c r="D8" s="169">
        <v>102760</v>
      </c>
      <c r="E8" s="170"/>
      <c r="F8" s="171">
        <v>65785</v>
      </c>
      <c r="G8" s="172"/>
      <c r="H8" s="173"/>
    </row>
    <row r="9" spans="1:8" x14ac:dyDescent="0.15">
      <c r="A9" s="154" t="s">
        <v>552</v>
      </c>
      <c r="B9" s="159"/>
      <c r="C9" s="160"/>
      <c r="D9" s="161">
        <v>125943</v>
      </c>
      <c r="E9" s="162"/>
      <c r="F9" s="163">
        <v>114790</v>
      </c>
      <c r="G9" s="164"/>
      <c r="H9" s="165"/>
    </row>
    <row r="10" spans="1:8" x14ac:dyDescent="0.15">
      <c r="A10" s="166"/>
      <c r="B10" s="167"/>
      <c r="C10" s="168"/>
      <c r="D10" s="169">
        <v>103035</v>
      </c>
      <c r="E10" s="170"/>
      <c r="F10" s="171">
        <v>55601</v>
      </c>
      <c r="G10" s="172"/>
      <c r="H10" s="173"/>
    </row>
    <row r="11" spans="1:8" x14ac:dyDescent="0.15">
      <c r="A11" s="154" t="s">
        <v>553</v>
      </c>
      <c r="B11" s="159"/>
      <c r="C11" s="160"/>
      <c r="D11" s="161">
        <v>178485</v>
      </c>
      <c r="E11" s="162"/>
      <c r="F11" s="163">
        <v>126262</v>
      </c>
      <c r="G11" s="164"/>
      <c r="H11" s="165"/>
    </row>
    <row r="12" spans="1:8" x14ac:dyDescent="0.15">
      <c r="A12" s="166"/>
      <c r="B12" s="167"/>
      <c r="C12" s="174"/>
      <c r="D12" s="169">
        <v>146493</v>
      </c>
      <c r="E12" s="170"/>
      <c r="F12" s="171">
        <v>56769</v>
      </c>
      <c r="G12" s="172"/>
      <c r="H12" s="173"/>
    </row>
    <row r="13" spans="1:8" x14ac:dyDescent="0.15">
      <c r="A13" s="154"/>
      <c r="B13" s="159"/>
      <c r="C13" s="175"/>
      <c r="D13" s="176">
        <v>147229</v>
      </c>
      <c r="E13" s="177"/>
      <c r="F13" s="178">
        <v>126239</v>
      </c>
      <c r="G13" s="179"/>
      <c r="H13" s="165"/>
    </row>
    <row r="14" spans="1:8" x14ac:dyDescent="0.15">
      <c r="A14" s="166"/>
      <c r="B14" s="167"/>
      <c r="C14" s="168"/>
      <c r="D14" s="169">
        <v>121549</v>
      </c>
      <c r="E14" s="170"/>
      <c r="F14" s="171">
        <v>62184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7.15</v>
      </c>
      <c r="C19" s="180">
        <f>ROUND(VALUE(SUBSTITUTE(実質収支比率等に係る経年分析!G$48,"▲","-")),2)</f>
        <v>6.85</v>
      </c>
      <c r="D19" s="180">
        <f>ROUND(VALUE(SUBSTITUTE(実質収支比率等に係る経年分析!H$48,"▲","-")),2)</f>
        <v>7.8</v>
      </c>
      <c r="E19" s="180">
        <f>ROUND(VALUE(SUBSTITUTE(実質収支比率等に係る経年分析!I$48,"▲","-")),2)</f>
        <v>5.58</v>
      </c>
      <c r="F19" s="180">
        <f>ROUND(VALUE(SUBSTITUTE(実質収支比率等に係る経年分析!J$48,"▲","-")),2)</f>
        <v>7.38</v>
      </c>
    </row>
    <row r="20" spans="1:11" x14ac:dyDescent="0.15">
      <c r="A20" s="180" t="s">
        <v>55</v>
      </c>
      <c r="B20" s="180">
        <f>ROUND(VALUE(SUBSTITUTE(実質収支比率等に係る経年分析!F$47,"▲","-")),2)</f>
        <v>45.18</v>
      </c>
      <c r="C20" s="180">
        <f>ROUND(VALUE(SUBSTITUTE(実質収支比率等に係る経年分析!G$47,"▲","-")),2)</f>
        <v>46.96</v>
      </c>
      <c r="D20" s="180">
        <f>ROUND(VALUE(SUBSTITUTE(実質収支比率等に係る経年分析!H$47,"▲","-")),2)</f>
        <v>48.47</v>
      </c>
      <c r="E20" s="180">
        <f>ROUND(VALUE(SUBSTITUTE(実質収支比率等に係る経年分析!I$47,"▲","-")),2)</f>
        <v>41.3</v>
      </c>
      <c r="F20" s="180">
        <f>ROUND(VALUE(SUBSTITUTE(実質収支比率等に係る経年分析!J$47,"▲","-")),2)</f>
        <v>41</v>
      </c>
    </row>
    <row r="21" spans="1:11" x14ac:dyDescent="0.15">
      <c r="A21" s="180" t="s">
        <v>56</v>
      </c>
      <c r="B21" s="180">
        <f>IF(ISNUMBER(VALUE(SUBSTITUTE(実質収支比率等に係る経年分析!F$49,"▲","-"))),ROUND(VALUE(SUBSTITUTE(実質収支比率等に係る経年分析!F$49,"▲","-")),2),NA())</f>
        <v>2.96</v>
      </c>
      <c r="C21" s="180">
        <f>IF(ISNUMBER(VALUE(SUBSTITUTE(実質収支比率等に係る経年分析!G$49,"▲","-"))),ROUND(VALUE(SUBSTITUTE(実質収支比率等に係る経年分析!G$49,"▲","-")),2),NA())</f>
        <v>-0.56000000000000005</v>
      </c>
      <c r="D21" s="180">
        <f>IF(ISNUMBER(VALUE(SUBSTITUTE(実質収支比率等に係る経年分析!H$49,"▲","-"))),ROUND(VALUE(SUBSTITUTE(実質収支比率等に係る経年分析!H$49,"▲","-")),2),NA())</f>
        <v>0.77</v>
      </c>
      <c r="E21" s="180">
        <f>IF(ISNUMBER(VALUE(SUBSTITUTE(実質収支比率等に係る経年分析!I$49,"▲","-"))),ROUND(VALUE(SUBSTITUTE(実質収支比率等に係る経年分析!I$49,"▲","-")),2),NA())</f>
        <v>-9.77</v>
      </c>
      <c r="F21" s="180">
        <f>IF(ISNUMBER(VALUE(SUBSTITUTE(実質収支比率等に係る経年分析!J$49,"▲","-"))),ROUND(VALUE(SUBSTITUTE(実質収支比率等に係る経年分析!J$49,"▲","-")),2),NA())</f>
        <v>1.87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0.14000000000000001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6.09</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15">
      <c r="A33" s="181" t="str">
        <f>IF(連結実質赤字比率に係る赤字・黒字の構成分析!C$37="",NA(),連結実質赤字比率に係る赤字・黒字の構成分析!C$37)</f>
        <v>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0.84</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0.87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7.14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6.84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7.79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5.58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7.38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981</v>
      </c>
      <c r="E42" s="182"/>
      <c r="F42" s="182"/>
      <c r="G42" s="182">
        <f>'実質公債費比率（分子）の構造'!L$52</f>
        <v>989</v>
      </c>
      <c r="H42" s="182"/>
      <c r="I42" s="182"/>
      <c r="J42" s="182">
        <f>'実質公債費比率（分子）の構造'!M$52</f>
        <v>1009</v>
      </c>
      <c r="K42" s="182"/>
      <c r="L42" s="182"/>
      <c r="M42" s="182">
        <f>'実質公債費比率（分子）の構造'!N$52</f>
        <v>1057</v>
      </c>
      <c r="N42" s="182"/>
      <c r="O42" s="182"/>
      <c r="P42" s="182">
        <f>'実質公債費比率（分子）の構造'!O$52</f>
        <v>1095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96</v>
      </c>
      <c r="C45" s="182"/>
      <c r="D45" s="182"/>
      <c r="E45" s="182">
        <f>'実質公債費比率（分子）の構造'!L$49</f>
        <v>54</v>
      </c>
      <c r="F45" s="182"/>
      <c r="G45" s="182"/>
      <c r="H45" s="182">
        <f>'実質公債費比率（分子）の構造'!M$49</f>
        <v>37</v>
      </c>
      <c r="I45" s="182"/>
      <c r="J45" s="182"/>
      <c r="K45" s="182">
        <f>'実質公債費比率（分子）の構造'!N$49</f>
        <v>31</v>
      </c>
      <c r="L45" s="182"/>
      <c r="M45" s="182"/>
      <c r="N45" s="182">
        <f>'実質公債費比率（分子）の構造'!O$49</f>
        <v>31</v>
      </c>
      <c r="O45" s="182"/>
      <c r="P45" s="182"/>
    </row>
    <row r="46" spans="1:16" x14ac:dyDescent="0.15">
      <c r="A46" s="182" t="s">
        <v>67</v>
      </c>
      <c r="B46" s="182">
        <f>'実質公債費比率（分子）の構造'!K$48</f>
        <v>182</v>
      </c>
      <c r="C46" s="182"/>
      <c r="D46" s="182"/>
      <c r="E46" s="182">
        <f>'実質公債費比率（分子）の構造'!L$48</f>
        <v>218</v>
      </c>
      <c r="F46" s="182"/>
      <c r="G46" s="182"/>
      <c r="H46" s="182">
        <f>'実質公債費比率（分子）の構造'!M$48</f>
        <v>208</v>
      </c>
      <c r="I46" s="182"/>
      <c r="J46" s="182"/>
      <c r="K46" s="182">
        <f>'実質公債費比率（分子）の構造'!N$48</f>
        <v>205</v>
      </c>
      <c r="L46" s="182"/>
      <c r="M46" s="182"/>
      <c r="N46" s="182">
        <f>'実質公債費比率（分子）の構造'!O$48</f>
        <v>220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1094</v>
      </c>
      <c r="C49" s="182"/>
      <c r="D49" s="182"/>
      <c r="E49" s="182">
        <f>'実質公債費比率（分子）の構造'!L$45</f>
        <v>1111</v>
      </c>
      <c r="F49" s="182"/>
      <c r="G49" s="182"/>
      <c r="H49" s="182">
        <f>'実質公債費比率（分子）の構造'!M$45</f>
        <v>1138</v>
      </c>
      <c r="I49" s="182"/>
      <c r="J49" s="182"/>
      <c r="K49" s="182">
        <f>'実質公債費比率（分子）の構造'!N$45</f>
        <v>1202</v>
      </c>
      <c r="L49" s="182"/>
      <c r="M49" s="182"/>
      <c r="N49" s="182">
        <f>'実質公債費比率（分子）の構造'!O$45</f>
        <v>1270</v>
      </c>
      <c r="O49" s="182"/>
      <c r="P49" s="182"/>
    </row>
    <row r="50" spans="1:16" x14ac:dyDescent="0.15">
      <c r="A50" s="182" t="s">
        <v>71</v>
      </c>
      <c r="B50" s="182" t="e">
        <f>NA()</f>
        <v>#N/A</v>
      </c>
      <c r="C50" s="182">
        <f>IF(ISNUMBER('実質公債費比率（分子）の構造'!K$53),'実質公債費比率（分子）の構造'!K$53,NA())</f>
        <v>391</v>
      </c>
      <c r="D50" s="182" t="e">
        <f>NA()</f>
        <v>#N/A</v>
      </c>
      <c r="E50" s="182" t="e">
        <f>NA()</f>
        <v>#N/A</v>
      </c>
      <c r="F50" s="182">
        <f>IF(ISNUMBER('実質公債費比率（分子）の構造'!L$53),'実質公債費比率（分子）の構造'!L$53,NA())</f>
        <v>394</v>
      </c>
      <c r="G50" s="182" t="e">
        <f>NA()</f>
        <v>#N/A</v>
      </c>
      <c r="H50" s="182" t="e">
        <f>NA()</f>
        <v>#N/A</v>
      </c>
      <c r="I50" s="182">
        <f>IF(ISNUMBER('実質公債費比率（分子）の構造'!M$53),'実質公債費比率（分子）の構造'!M$53,NA())</f>
        <v>374</v>
      </c>
      <c r="J50" s="182" t="e">
        <f>NA()</f>
        <v>#N/A</v>
      </c>
      <c r="K50" s="182" t="e">
        <f>NA()</f>
        <v>#N/A</v>
      </c>
      <c r="L50" s="182">
        <f>IF(ISNUMBER('実質公債費比率（分子）の構造'!N$53),'実質公債費比率（分子）の構造'!N$53,NA())</f>
        <v>381</v>
      </c>
      <c r="M50" s="182" t="e">
        <f>NA()</f>
        <v>#N/A</v>
      </c>
      <c r="N50" s="182" t="e">
        <f>NA()</f>
        <v>#N/A</v>
      </c>
      <c r="O50" s="182">
        <f>IF(ISNUMBER('実質公債費比率（分子）の構造'!O$53),'実質公債費比率（分子）の構造'!O$53,NA())</f>
        <v>426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9328</v>
      </c>
      <c r="E56" s="181"/>
      <c r="F56" s="181"/>
      <c r="G56" s="181">
        <f>'将来負担比率（分子）の構造'!J$52</f>
        <v>9598</v>
      </c>
      <c r="H56" s="181"/>
      <c r="I56" s="181"/>
      <c r="J56" s="181">
        <f>'将来負担比率（分子）の構造'!K$52</f>
        <v>9463</v>
      </c>
      <c r="K56" s="181"/>
      <c r="L56" s="181"/>
      <c r="M56" s="181">
        <f>'将来負担比率（分子）の構造'!L$52</f>
        <v>9095</v>
      </c>
      <c r="N56" s="181"/>
      <c r="O56" s="181"/>
      <c r="P56" s="181">
        <f>'将来負担比率（分子）の構造'!M$52</f>
        <v>8814</v>
      </c>
    </row>
    <row r="57" spans="1:16" x14ac:dyDescent="0.15">
      <c r="A57" s="181" t="s">
        <v>42</v>
      </c>
      <c r="B57" s="181"/>
      <c r="C57" s="181"/>
      <c r="D57" s="181">
        <f>'将来負担比率（分子）の構造'!I$51</f>
        <v>93</v>
      </c>
      <c r="E57" s="181"/>
      <c r="F57" s="181"/>
      <c r="G57" s="181">
        <f>'将来負担比率（分子）の構造'!J$51</f>
        <v>79</v>
      </c>
      <c r="H57" s="181"/>
      <c r="I57" s="181"/>
      <c r="J57" s="181">
        <f>'将来負担比率（分子）の構造'!K$51</f>
        <v>69</v>
      </c>
      <c r="K57" s="181"/>
      <c r="L57" s="181"/>
      <c r="M57" s="181">
        <f>'将来負担比率（分子）の構造'!L$51</f>
        <v>51</v>
      </c>
      <c r="N57" s="181"/>
      <c r="O57" s="181"/>
      <c r="P57" s="181">
        <f>'将来負担比率（分子）の構造'!M$51</f>
        <v>42</v>
      </c>
    </row>
    <row r="58" spans="1:16" x14ac:dyDescent="0.15">
      <c r="A58" s="181" t="s">
        <v>41</v>
      </c>
      <c r="B58" s="181"/>
      <c r="C58" s="181"/>
      <c r="D58" s="181">
        <f>'将来負担比率（分子）の構造'!I$50</f>
        <v>3609</v>
      </c>
      <c r="E58" s="181"/>
      <c r="F58" s="181"/>
      <c r="G58" s="181">
        <f>'将来負担比率（分子）の構造'!J$50</f>
        <v>3678</v>
      </c>
      <c r="H58" s="181"/>
      <c r="I58" s="181"/>
      <c r="J58" s="181">
        <f>'将来負担比率（分子）の構造'!K$50</f>
        <v>3720</v>
      </c>
      <c r="K58" s="181"/>
      <c r="L58" s="181"/>
      <c r="M58" s="181">
        <f>'将来負担比率（分子）の構造'!L$50</f>
        <v>3698</v>
      </c>
      <c r="N58" s="181"/>
      <c r="O58" s="181"/>
      <c r="P58" s="181">
        <f>'将来負担比率（分子）の構造'!M$50</f>
        <v>3850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1318</v>
      </c>
      <c r="C62" s="181"/>
      <c r="D62" s="181"/>
      <c r="E62" s="181">
        <f>'将来負担比率（分子）の構造'!J$45</f>
        <v>1293</v>
      </c>
      <c r="F62" s="181"/>
      <c r="G62" s="181"/>
      <c r="H62" s="181">
        <f>'将来負担比率（分子）の構造'!K$45</f>
        <v>1286</v>
      </c>
      <c r="I62" s="181"/>
      <c r="J62" s="181"/>
      <c r="K62" s="181">
        <f>'将来負担比率（分子）の構造'!L$45</f>
        <v>1226</v>
      </c>
      <c r="L62" s="181"/>
      <c r="M62" s="181"/>
      <c r="N62" s="181">
        <f>'将来負担比率（分子）の構造'!M$45</f>
        <v>1247</v>
      </c>
      <c r="O62" s="181"/>
      <c r="P62" s="181"/>
    </row>
    <row r="63" spans="1:16" x14ac:dyDescent="0.15">
      <c r="A63" s="181" t="s">
        <v>34</v>
      </c>
      <c r="B63" s="181">
        <f>'将来負担比率（分子）の構造'!I$44</f>
        <v>219</v>
      </c>
      <c r="C63" s="181"/>
      <c r="D63" s="181"/>
      <c r="E63" s="181">
        <f>'将来負担比率（分子）の構造'!J$44</f>
        <v>164</v>
      </c>
      <c r="F63" s="181"/>
      <c r="G63" s="181"/>
      <c r="H63" s="181">
        <f>'将来負担比率（分子）の構造'!K$44</f>
        <v>125</v>
      </c>
      <c r="I63" s="181"/>
      <c r="J63" s="181"/>
      <c r="K63" s="181">
        <f>'将来負担比率（分子）の構造'!L$44</f>
        <v>91</v>
      </c>
      <c r="L63" s="181"/>
      <c r="M63" s="181"/>
      <c r="N63" s="181">
        <f>'将来負担比率（分子）の構造'!M$44</f>
        <v>57</v>
      </c>
      <c r="O63" s="181"/>
      <c r="P63" s="181"/>
    </row>
    <row r="64" spans="1:16" x14ac:dyDescent="0.15">
      <c r="A64" s="181" t="s">
        <v>33</v>
      </c>
      <c r="B64" s="181">
        <f>'将来負担比率（分子）の構造'!I$43</f>
        <v>2284</v>
      </c>
      <c r="C64" s="181"/>
      <c r="D64" s="181"/>
      <c r="E64" s="181">
        <f>'将来負担比率（分子）の構造'!J$43</f>
        <v>2814</v>
      </c>
      <c r="F64" s="181"/>
      <c r="G64" s="181"/>
      <c r="H64" s="181">
        <f>'将来負担比率（分子）の構造'!K$43</f>
        <v>2620</v>
      </c>
      <c r="I64" s="181"/>
      <c r="J64" s="181"/>
      <c r="K64" s="181">
        <f>'将来負担比率（分子）の構造'!L$43</f>
        <v>2391</v>
      </c>
      <c r="L64" s="181"/>
      <c r="M64" s="181"/>
      <c r="N64" s="181">
        <f>'将来負担比率（分子）の構造'!M$43</f>
        <v>2219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10195</v>
      </c>
      <c r="C66" s="181"/>
      <c r="D66" s="181"/>
      <c r="E66" s="181">
        <f>'将来負担比率（分子）の構造'!J$41</f>
        <v>10452</v>
      </c>
      <c r="F66" s="181"/>
      <c r="G66" s="181"/>
      <c r="H66" s="181">
        <f>'将来負担比率（分子）の構造'!K$41</f>
        <v>10442</v>
      </c>
      <c r="I66" s="181"/>
      <c r="J66" s="181"/>
      <c r="K66" s="181">
        <f>'将来負担比率（分子）の構造'!L$41</f>
        <v>10103</v>
      </c>
      <c r="L66" s="181"/>
      <c r="M66" s="181"/>
      <c r="N66" s="181">
        <f>'将来負担比率（分子）の構造'!M$41</f>
        <v>10173</v>
      </c>
      <c r="O66" s="181"/>
      <c r="P66" s="181"/>
    </row>
    <row r="67" spans="1:16" x14ac:dyDescent="0.15">
      <c r="A67" s="181" t="s">
        <v>75</v>
      </c>
      <c r="B67" s="181" t="e">
        <f>NA()</f>
        <v>#N/A</v>
      </c>
      <c r="C67" s="181">
        <f>IF(ISNUMBER('将来負担比率（分子）の構造'!I$53), IF('将来負担比率（分子）の構造'!I$53 &lt; 0, 0, '将来負担比率（分子）の構造'!I$53), NA())</f>
        <v>988</v>
      </c>
      <c r="D67" s="181" t="e">
        <f>NA()</f>
        <v>#N/A</v>
      </c>
      <c r="E67" s="181" t="e">
        <f>NA()</f>
        <v>#N/A</v>
      </c>
      <c r="F67" s="181">
        <f>IF(ISNUMBER('将来負担比率（分子）の構造'!J$53), IF('将来負担比率（分子）の構造'!J$53 &lt; 0, 0, '将来負担比率（分子）の構造'!J$53), NA())</f>
        <v>1367</v>
      </c>
      <c r="G67" s="181" t="e">
        <f>NA()</f>
        <v>#N/A</v>
      </c>
      <c r="H67" s="181" t="e">
        <f>NA()</f>
        <v>#N/A</v>
      </c>
      <c r="I67" s="181">
        <f>IF(ISNUMBER('将来負担比率（分子）の構造'!K$53), IF('将来負担比率（分子）の構造'!K$53 &lt; 0, 0, '将来負担比率（分子）の構造'!K$53), NA())</f>
        <v>1220</v>
      </c>
      <c r="J67" s="181" t="e">
        <f>NA()</f>
        <v>#N/A</v>
      </c>
      <c r="K67" s="181" t="e">
        <f>NA()</f>
        <v>#N/A</v>
      </c>
      <c r="L67" s="181">
        <f>IF(ISNUMBER('将来負担比率（分子）の構造'!L$53), IF('将来負担比率（分子）の構造'!L$53 &lt; 0, 0, '将来負担比率（分子）の構造'!L$53), NA())</f>
        <v>967</v>
      </c>
      <c r="M67" s="181" t="e">
        <f>NA()</f>
        <v>#N/A</v>
      </c>
      <c r="N67" s="181" t="e">
        <f>NA()</f>
        <v>#N/A</v>
      </c>
      <c r="O67" s="181">
        <f>IF(ISNUMBER('将来負担比率（分子）の構造'!M$53), IF('将来負担比率（分子）の構造'!M$53 &lt; 0, 0, '将来負担比率（分子）の構造'!M$53), NA())</f>
        <v>990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2205</v>
      </c>
      <c r="C72" s="185">
        <f>基金残高に係る経年分析!G55</f>
        <v>1866</v>
      </c>
      <c r="D72" s="185">
        <f>基金残高に係る経年分析!H55</f>
        <v>1867</v>
      </c>
    </row>
    <row r="73" spans="1:16" x14ac:dyDescent="0.15">
      <c r="A73" s="184" t="s">
        <v>78</v>
      </c>
      <c r="B73" s="185">
        <f>基金残高に係る経年分析!F56</f>
        <v>110</v>
      </c>
      <c r="C73" s="185">
        <f>基金残高に係る経年分析!G56</f>
        <v>110</v>
      </c>
      <c r="D73" s="185">
        <f>基金残高に係る経年分析!H56</f>
        <v>110</v>
      </c>
    </row>
    <row r="74" spans="1:16" x14ac:dyDescent="0.15">
      <c r="A74" s="184" t="s">
        <v>79</v>
      </c>
      <c r="B74" s="185">
        <f>基金残高に係る経年分析!F57</f>
        <v>2849</v>
      </c>
      <c r="C74" s="185">
        <f>基金残高に係る経年分析!G57</f>
        <v>3117</v>
      </c>
      <c r="D74" s="185">
        <f>基金残高に係る経年分析!H57</f>
        <v>2997</v>
      </c>
    </row>
  </sheetData>
  <sheetProtection algorithmName="SHA-512" hashValue="QyBr5IXDMu8rBWh3awoTvNlpsjAkIgRvDLU0i9Y1n5+HRznfLLQYWnBD1nCcdWi4m9GrgJUB2CJWib+P81tGMA==" saltValue="7KXVVlBIQYMHBR9VW9KR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224</v>
      </c>
      <c r="C5" s="745"/>
      <c r="D5" s="745"/>
      <c r="E5" s="745"/>
      <c r="F5" s="745"/>
      <c r="G5" s="745"/>
      <c r="H5" s="745"/>
      <c r="I5" s="745"/>
      <c r="J5" s="745"/>
      <c r="K5" s="745"/>
      <c r="L5" s="745"/>
      <c r="M5" s="745"/>
      <c r="N5" s="745"/>
      <c r="O5" s="745"/>
      <c r="P5" s="745"/>
      <c r="Q5" s="746"/>
      <c r="R5" s="733">
        <v>722391</v>
      </c>
      <c r="S5" s="734"/>
      <c r="T5" s="734"/>
      <c r="U5" s="734"/>
      <c r="V5" s="734"/>
      <c r="W5" s="734"/>
      <c r="X5" s="734"/>
      <c r="Y5" s="777"/>
      <c r="Z5" s="795">
        <v>9.6999999999999993</v>
      </c>
      <c r="AA5" s="795"/>
      <c r="AB5" s="795"/>
      <c r="AC5" s="795"/>
      <c r="AD5" s="796">
        <v>722391</v>
      </c>
      <c r="AE5" s="796"/>
      <c r="AF5" s="796"/>
      <c r="AG5" s="796"/>
      <c r="AH5" s="796"/>
      <c r="AI5" s="796"/>
      <c r="AJ5" s="796"/>
      <c r="AK5" s="796"/>
      <c r="AL5" s="778">
        <v>16.2</v>
      </c>
      <c r="AM5" s="749"/>
      <c r="AN5" s="749"/>
      <c r="AO5" s="779"/>
      <c r="AP5" s="744" t="s">
        <v>225</v>
      </c>
      <c r="AQ5" s="745"/>
      <c r="AR5" s="745"/>
      <c r="AS5" s="745"/>
      <c r="AT5" s="745"/>
      <c r="AU5" s="745"/>
      <c r="AV5" s="745"/>
      <c r="AW5" s="745"/>
      <c r="AX5" s="745"/>
      <c r="AY5" s="745"/>
      <c r="AZ5" s="745"/>
      <c r="BA5" s="745"/>
      <c r="BB5" s="745"/>
      <c r="BC5" s="745"/>
      <c r="BD5" s="745"/>
      <c r="BE5" s="745"/>
      <c r="BF5" s="746"/>
      <c r="BG5" s="678">
        <v>722391</v>
      </c>
      <c r="BH5" s="679"/>
      <c r="BI5" s="679"/>
      <c r="BJ5" s="679"/>
      <c r="BK5" s="679"/>
      <c r="BL5" s="679"/>
      <c r="BM5" s="679"/>
      <c r="BN5" s="680"/>
      <c r="BO5" s="715">
        <v>100</v>
      </c>
      <c r="BP5" s="715"/>
      <c r="BQ5" s="715"/>
      <c r="BR5" s="715"/>
      <c r="BS5" s="716" t="s">
        <v>129</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68860</v>
      </c>
      <c r="S6" s="679"/>
      <c r="T6" s="679"/>
      <c r="U6" s="679"/>
      <c r="V6" s="679"/>
      <c r="W6" s="679"/>
      <c r="X6" s="679"/>
      <c r="Y6" s="680"/>
      <c r="Z6" s="715">
        <v>0.9</v>
      </c>
      <c r="AA6" s="715"/>
      <c r="AB6" s="715"/>
      <c r="AC6" s="715"/>
      <c r="AD6" s="716">
        <v>68860</v>
      </c>
      <c r="AE6" s="716"/>
      <c r="AF6" s="716"/>
      <c r="AG6" s="716"/>
      <c r="AH6" s="716"/>
      <c r="AI6" s="716"/>
      <c r="AJ6" s="716"/>
      <c r="AK6" s="716"/>
      <c r="AL6" s="681">
        <v>1.5</v>
      </c>
      <c r="AM6" s="682"/>
      <c r="AN6" s="682"/>
      <c r="AO6" s="717"/>
      <c r="AP6" s="675" t="s">
        <v>230</v>
      </c>
      <c r="AQ6" s="676"/>
      <c r="AR6" s="676"/>
      <c r="AS6" s="676"/>
      <c r="AT6" s="676"/>
      <c r="AU6" s="676"/>
      <c r="AV6" s="676"/>
      <c r="AW6" s="676"/>
      <c r="AX6" s="676"/>
      <c r="AY6" s="676"/>
      <c r="AZ6" s="676"/>
      <c r="BA6" s="676"/>
      <c r="BB6" s="676"/>
      <c r="BC6" s="676"/>
      <c r="BD6" s="676"/>
      <c r="BE6" s="676"/>
      <c r="BF6" s="677"/>
      <c r="BG6" s="678">
        <v>722391</v>
      </c>
      <c r="BH6" s="679"/>
      <c r="BI6" s="679"/>
      <c r="BJ6" s="679"/>
      <c r="BK6" s="679"/>
      <c r="BL6" s="679"/>
      <c r="BM6" s="679"/>
      <c r="BN6" s="680"/>
      <c r="BO6" s="715">
        <v>100</v>
      </c>
      <c r="BP6" s="715"/>
      <c r="BQ6" s="715"/>
      <c r="BR6" s="715"/>
      <c r="BS6" s="716" t="s">
        <v>231</v>
      </c>
      <c r="BT6" s="716"/>
      <c r="BU6" s="716"/>
      <c r="BV6" s="716"/>
      <c r="BW6" s="716"/>
      <c r="BX6" s="716"/>
      <c r="BY6" s="716"/>
      <c r="BZ6" s="716"/>
      <c r="CA6" s="716"/>
      <c r="CB6" s="775"/>
      <c r="CD6" s="736" t="s">
        <v>232</v>
      </c>
      <c r="CE6" s="737"/>
      <c r="CF6" s="737"/>
      <c r="CG6" s="737"/>
      <c r="CH6" s="737"/>
      <c r="CI6" s="737"/>
      <c r="CJ6" s="737"/>
      <c r="CK6" s="737"/>
      <c r="CL6" s="737"/>
      <c r="CM6" s="737"/>
      <c r="CN6" s="737"/>
      <c r="CO6" s="737"/>
      <c r="CP6" s="737"/>
      <c r="CQ6" s="738"/>
      <c r="CR6" s="678">
        <v>72990</v>
      </c>
      <c r="CS6" s="679"/>
      <c r="CT6" s="679"/>
      <c r="CU6" s="679"/>
      <c r="CV6" s="679"/>
      <c r="CW6" s="679"/>
      <c r="CX6" s="679"/>
      <c r="CY6" s="680"/>
      <c r="CZ6" s="778">
        <v>1</v>
      </c>
      <c r="DA6" s="749"/>
      <c r="DB6" s="749"/>
      <c r="DC6" s="781"/>
      <c r="DD6" s="684" t="s">
        <v>231</v>
      </c>
      <c r="DE6" s="679"/>
      <c r="DF6" s="679"/>
      <c r="DG6" s="679"/>
      <c r="DH6" s="679"/>
      <c r="DI6" s="679"/>
      <c r="DJ6" s="679"/>
      <c r="DK6" s="679"/>
      <c r="DL6" s="679"/>
      <c r="DM6" s="679"/>
      <c r="DN6" s="679"/>
      <c r="DO6" s="679"/>
      <c r="DP6" s="680"/>
      <c r="DQ6" s="684">
        <v>72990</v>
      </c>
      <c r="DR6" s="679"/>
      <c r="DS6" s="679"/>
      <c r="DT6" s="679"/>
      <c r="DU6" s="679"/>
      <c r="DV6" s="679"/>
      <c r="DW6" s="679"/>
      <c r="DX6" s="679"/>
      <c r="DY6" s="679"/>
      <c r="DZ6" s="679"/>
      <c r="EA6" s="679"/>
      <c r="EB6" s="679"/>
      <c r="EC6" s="722"/>
    </row>
    <row r="7" spans="2:143" ht="11.25" customHeight="1" x14ac:dyDescent="0.15">
      <c r="B7" s="675" t="s">
        <v>233</v>
      </c>
      <c r="C7" s="676"/>
      <c r="D7" s="676"/>
      <c r="E7" s="676"/>
      <c r="F7" s="676"/>
      <c r="G7" s="676"/>
      <c r="H7" s="676"/>
      <c r="I7" s="676"/>
      <c r="J7" s="676"/>
      <c r="K7" s="676"/>
      <c r="L7" s="676"/>
      <c r="M7" s="676"/>
      <c r="N7" s="676"/>
      <c r="O7" s="676"/>
      <c r="P7" s="676"/>
      <c r="Q7" s="677"/>
      <c r="R7" s="678">
        <v>815</v>
      </c>
      <c r="S7" s="679"/>
      <c r="T7" s="679"/>
      <c r="U7" s="679"/>
      <c r="V7" s="679"/>
      <c r="W7" s="679"/>
      <c r="X7" s="679"/>
      <c r="Y7" s="680"/>
      <c r="Z7" s="715">
        <v>0</v>
      </c>
      <c r="AA7" s="715"/>
      <c r="AB7" s="715"/>
      <c r="AC7" s="715"/>
      <c r="AD7" s="716">
        <v>815</v>
      </c>
      <c r="AE7" s="716"/>
      <c r="AF7" s="716"/>
      <c r="AG7" s="716"/>
      <c r="AH7" s="716"/>
      <c r="AI7" s="716"/>
      <c r="AJ7" s="716"/>
      <c r="AK7" s="716"/>
      <c r="AL7" s="681">
        <v>0</v>
      </c>
      <c r="AM7" s="682"/>
      <c r="AN7" s="682"/>
      <c r="AO7" s="717"/>
      <c r="AP7" s="675" t="s">
        <v>234</v>
      </c>
      <c r="AQ7" s="676"/>
      <c r="AR7" s="676"/>
      <c r="AS7" s="676"/>
      <c r="AT7" s="676"/>
      <c r="AU7" s="676"/>
      <c r="AV7" s="676"/>
      <c r="AW7" s="676"/>
      <c r="AX7" s="676"/>
      <c r="AY7" s="676"/>
      <c r="AZ7" s="676"/>
      <c r="BA7" s="676"/>
      <c r="BB7" s="676"/>
      <c r="BC7" s="676"/>
      <c r="BD7" s="676"/>
      <c r="BE7" s="676"/>
      <c r="BF7" s="677"/>
      <c r="BG7" s="678">
        <v>321709</v>
      </c>
      <c r="BH7" s="679"/>
      <c r="BI7" s="679"/>
      <c r="BJ7" s="679"/>
      <c r="BK7" s="679"/>
      <c r="BL7" s="679"/>
      <c r="BM7" s="679"/>
      <c r="BN7" s="680"/>
      <c r="BO7" s="715">
        <v>44.5</v>
      </c>
      <c r="BP7" s="715"/>
      <c r="BQ7" s="715"/>
      <c r="BR7" s="715"/>
      <c r="BS7" s="716" t="s">
        <v>231</v>
      </c>
      <c r="BT7" s="716"/>
      <c r="BU7" s="716"/>
      <c r="BV7" s="716"/>
      <c r="BW7" s="716"/>
      <c r="BX7" s="716"/>
      <c r="BY7" s="716"/>
      <c r="BZ7" s="716"/>
      <c r="CA7" s="716"/>
      <c r="CB7" s="775"/>
      <c r="CD7" s="711" t="s">
        <v>235</v>
      </c>
      <c r="CE7" s="712"/>
      <c r="CF7" s="712"/>
      <c r="CG7" s="712"/>
      <c r="CH7" s="712"/>
      <c r="CI7" s="712"/>
      <c r="CJ7" s="712"/>
      <c r="CK7" s="712"/>
      <c r="CL7" s="712"/>
      <c r="CM7" s="712"/>
      <c r="CN7" s="712"/>
      <c r="CO7" s="712"/>
      <c r="CP7" s="712"/>
      <c r="CQ7" s="713"/>
      <c r="CR7" s="678">
        <v>849234</v>
      </c>
      <c r="CS7" s="679"/>
      <c r="CT7" s="679"/>
      <c r="CU7" s="679"/>
      <c r="CV7" s="679"/>
      <c r="CW7" s="679"/>
      <c r="CX7" s="679"/>
      <c r="CY7" s="680"/>
      <c r="CZ7" s="715">
        <v>12</v>
      </c>
      <c r="DA7" s="715"/>
      <c r="DB7" s="715"/>
      <c r="DC7" s="715"/>
      <c r="DD7" s="684">
        <v>21451</v>
      </c>
      <c r="DE7" s="679"/>
      <c r="DF7" s="679"/>
      <c r="DG7" s="679"/>
      <c r="DH7" s="679"/>
      <c r="DI7" s="679"/>
      <c r="DJ7" s="679"/>
      <c r="DK7" s="679"/>
      <c r="DL7" s="679"/>
      <c r="DM7" s="679"/>
      <c r="DN7" s="679"/>
      <c r="DO7" s="679"/>
      <c r="DP7" s="680"/>
      <c r="DQ7" s="684">
        <v>739885</v>
      </c>
      <c r="DR7" s="679"/>
      <c r="DS7" s="679"/>
      <c r="DT7" s="679"/>
      <c r="DU7" s="679"/>
      <c r="DV7" s="679"/>
      <c r="DW7" s="679"/>
      <c r="DX7" s="679"/>
      <c r="DY7" s="679"/>
      <c r="DZ7" s="679"/>
      <c r="EA7" s="679"/>
      <c r="EB7" s="679"/>
      <c r="EC7" s="722"/>
    </row>
    <row r="8" spans="2:143" ht="11.25" customHeight="1" x14ac:dyDescent="0.15">
      <c r="B8" s="675" t="s">
        <v>236</v>
      </c>
      <c r="C8" s="676"/>
      <c r="D8" s="676"/>
      <c r="E8" s="676"/>
      <c r="F8" s="676"/>
      <c r="G8" s="676"/>
      <c r="H8" s="676"/>
      <c r="I8" s="676"/>
      <c r="J8" s="676"/>
      <c r="K8" s="676"/>
      <c r="L8" s="676"/>
      <c r="M8" s="676"/>
      <c r="N8" s="676"/>
      <c r="O8" s="676"/>
      <c r="P8" s="676"/>
      <c r="Q8" s="677"/>
      <c r="R8" s="678">
        <v>4174</v>
      </c>
      <c r="S8" s="679"/>
      <c r="T8" s="679"/>
      <c r="U8" s="679"/>
      <c r="V8" s="679"/>
      <c r="W8" s="679"/>
      <c r="X8" s="679"/>
      <c r="Y8" s="680"/>
      <c r="Z8" s="715">
        <v>0.1</v>
      </c>
      <c r="AA8" s="715"/>
      <c r="AB8" s="715"/>
      <c r="AC8" s="715"/>
      <c r="AD8" s="716">
        <v>4174</v>
      </c>
      <c r="AE8" s="716"/>
      <c r="AF8" s="716"/>
      <c r="AG8" s="716"/>
      <c r="AH8" s="716"/>
      <c r="AI8" s="716"/>
      <c r="AJ8" s="716"/>
      <c r="AK8" s="716"/>
      <c r="AL8" s="681">
        <v>0.1</v>
      </c>
      <c r="AM8" s="682"/>
      <c r="AN8" s="682"/>
      <c r="AO8" s="717"/>
      <c r="AP8" s="675" t="s">
        <v>237</v>
      </c>
      <c r="AQ8" s="676"/>
      <c r="AR8" s="676"/>
      <c r="AS8" s="676"/>
      <c r="AT8" s="676"/>
      <c r="AU8" s="676"/>
      <c r="AV8" s="676"/>
      <c r="AW8" s="676"/>
      <c r="AX8" s="676"/>
      <c r="AY8" s="676"/>
      <c r="AZ8" s="676"/>
      <c r="BA8" s="676"/>
      <c r="BB8" s="676"/>
      <c r="BC8" s="676"/>
      <c r="BD8" s="676"/>
      <c r="BE8" s="676"/>
      <c r="BF8" s="677"/>
      <c r="BG8" s="678">
        <v>13389</v>
      </c>
      <c r="BH8" s="679"/>
      <c r="BI8" s="679"/>
      <c r="BJ8" s="679"/>
      <c r="BK8" s="679"/>
      <c r="BL8" s="679"/>
      <c r="BM8" s="679"/>
      <c r="BN8" s="680"/>
      <c r="BO8" s="715">
        <v>1.9</v>
      </c>
      <c r="BP8" s="715"/>
      <c r="BQ8" s="715"/>
      <c r="BR8" s="715"/>
      <c r="BS8" s="684" t="s">
        <v>137</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1557091</v>
      </c>
      <c r="CS8" s="679"/>
      <c r="CT8" s="679"/>
      <c r="CU8" s="679"/>
      <c r="CV8" s="679"/>
      <c r="CW8" s="679"/>
      <c r="CX8" s="679"/>
      <c r="CY8" s="680"/>
      <c r="CZ8" s="715">
        <v>22</v>
      </c>
      <c r="DA8" s="715"/>
      <c r="DB8" s="715"/>
      <c r="DC8" s="715"/>
      <c r="DD8" s="684">
        <v>6904</v>
      </c>
      <c r="DE8" s="679"/>
      <c r="DF8" s="679"/>
      <c r="DG8" s="679"/>
      <c r="DH8" s="679"/>
      <c r="DI8" s="679"/>
      <c r="DJ8" s="679"/>
      <c r="DK8" s="679"/>
      <c r="DL8" s="679"/>
      <c r="DM8" s="679"/>
      <c r="DN8" s="679"/>
      <c r="DO8" s="679"/>
      <c r="DP8" s="680"/>
      <c r="DQ8" s="684">
        <v>1137709</v>
      </c>
      <c r="DR8" s="679"/>
      <c r="DS8" s="679"/>
      <c r="DT8" s="679"/>
      <c r="DU8" s="679"/>
      <c r="DV8" s="679"/>
      <c r="DW8" s="679"/>
      <c r="DX8" s="679"/>
      <c r="DY8" s="679"/>
      <c r="DZ8" s="679"/>
      <c r="EA8" s="679"/>
      <c r="EB8" s="679"/>
      <c r="EC8" s="722"/>
    </row>
    <row r="9" spans="2:143" ht="11.25" customHeight="1" x14ac:dyDescent="0.15">
      <c r="B9" s="675" t="s">
        <v>239</v>
      </c>
      <c r="C9" s="676"/>
      <c r="D9" s="676"/>
      <c r="E9" s="676"/>
      <c r="F9" s="676"/>
      <c r="G9" s="676"/>
      <c r="H9" s="676"/>
      <c r="I9" s="676"/>
      <c r="J9" s="676"/>
      <c r="K9" s="676"/>
      <c r="L9" s="676"/>
      <c r="M9" s="676"/>
      <c r="N9" s="676"/>
      <c r="O9" s="676"/>
      <c r="P9" s="676"/>
      <c r="Q9" s="677"/>
      <c r="R9" s="678">
        <v>2279</v>
      </c>
      <c r="S9" s="679"/>
      <c r="T9" s="679"/>
      <c r="U9" s="679"/>
      <c r="V9" s="679"/>
      <c r="W9" s="679"/>
      <c r="X9" s="679"/>
      <c r="Y9" s="680"/>
      <c r="Z9" s="715">
        <v>0</v>
      </c>
      <c r="AA9" s="715"/>
      <c r="AB9" s="715"/>
      <c r="AC9" s="715"/>
      <c r="AD9" s="716">
        <v>2279</v>
      </c>
      <c r="AE9" s="716"/>
      <c r="AF9" s="716"/>
      <c r="AG9" s="716"/>
      <c r="AH9" s="716"/>
      <c r="AI9" s="716"/>
      <c r="AJ9" s="716"/>
      <c r="AK9" s="716"/>
      <c r="AL9" s="681">
        <v>0.1</v>
      </c>
      <c r="AM9" s="682"/>
      <c r="AN9" s="682"/>
      <c r="AO9" s="717"/>
      <c r="AP9" s="675" t="s">
        <v>240</v>
      </c>
      <c r="AQ9" s="676"/>
      <c r="AR9" s="676"/>
      <c r="AS9" s="676"/>
      <c r="AT9" s="676"/>
      <c r="AU9" s="676"/>
      <c r="AV9" s="676"/>
      <c r="AW9" s="676"/>
      <c r="AX9" s="676"/>
      <c r="AY9" s="676"/>
      <c r="AZ9" s="676"/>
      <c r="BA9" s="676"/>
      <c r="BB9" s="676"/>
      <c r="BC9" s="676"/>
      <c r="BD9" s="676"/>
      <c r="BE9" s="676"/>
      <c r="BF9" s="677"/>
      <c r="BG9" s="678">
        <v>275647</v>
      </c>
      <c r="BH9" s="679"/>
      <c r="BI9" s="679"/>
      <c r="BJ9" s="679"/>
      <c r="BK9" s="679"/>
      <c r="BL9" s="679"/>
      <c r="BM9" s="679"/>
      <c r="BN9" s="680"/>
      <c r="BO9" s="715">
        <v>38.200000000000003</v>
      </c>
      <c r="BP9" s="715"/>
      <c r="BQ9" s="715"/>
      <c r="BR9" s="715"/>
      <c r="BS9" s="684" t="s">
        <v>129</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661083</v>
      </c>
      <c r="CS9" s="679"/>
      <c r="CT9" s="679"/>
      <c r="CU9" s="679"/>
      <c r="CV9" s="679"/>
      <c r="CW9" s="679"/>
      <c r="CX9" s="679"/>
      <c r="CY9" s="680"/>
      <c r="CZ9" s="715">
        <v>9.3000000000000007</v>
      </c>
      <c r="DA9" s="715"/>
      <c r="DB9" s="715"/>
      <c r="DC9" s="715"/>
      <c r="DD9" s="684">
        <v>13692</v>
      </c>
      <c r="DE9" s="679"/>
      <c r="DF9" s="679"/>
      <c r="DG9" s="679"/>
      <c r="DH9" s="679"/>
      <c r="DI9" s="679"/>
      <c r="DJ9" s="679"/>
      <c r="DK9" s="679"/>
      <c r="DL9" s="679"/>
      <c r="DM9" s="679"/>
      <c r="DN9" s="679"/>
      <c r="DO9" s="679"/>
      <c r="DP9" s="680"/>
      <c r="DQ9" s="684">
        <v>451818</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129</v>
      </c>
      <c r="S10" s="679"/>
      <c r="T10" s="679"/>
      <c r="U10" s="679"/>
      <c r="V10" s="679"/>
      <c r="W10" s="679"/>
      <c r="X10" s="679"/>
      <c r="Y10" s="680"/>
      <c r="Z10" s="715" t="s">
        <v>231</v>
      </c>
      <c r="AA10" s="715"/>
      <c r="AB10" s="715"/>
      <c r="AC10" s="715"/>
      <c r="AD10" s="716" t="s">
        <v>231</v>
      </c>
      <c r="AE10" s="716"/>
      <c r="AF10" s="716"/>
      <c r="AG10" s="716"/>
      <c r="AH10" s="716"/>
      <c r="AI10" s="716"/>
      <c r="AJ10" s="716"/>
      <c r="AK10" s="716"/>
      <c r="AL10" s="681" t="s">
        <v>231</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15292</v>
      </c>
      <c r="BH10" s="679"/>
      <c r="BI10" s="679"/>
      <c r="BJ10" s="679"/>
      <c r="BK10" s="679"/>
      <c r="BL10" s="679"/>
      <c r="BM10" s="679"/>
      <c r="BN10" s="680"/>
      <c r="BO10" s="715">
        <v>2.1</v>
      </c>
      <c r="BP10" s="715"/>
      <c r="BQ10" s="715"/>
      <c r="BR10" s="715"/>
      <c r="BS10" s="684" t="s">
        <v>129</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t="s">
        <v>231</v>
      </c>
      <c r="CS10" s="679"/>
      <c r="CT10" s="679"/>
      <c r="CU10" s="679"/>
      <c r="CV10" s="679"/>
      <c r="CW10" s="679"/>
      <c r="CX10" s="679"/>
      <c r="CY10" s="680"/>
      <c r="CZ10" s="715" t="s">
        <v>129</v>
      </c>
      <c r="DA10" s="715"/>
      <c r="DB10" s="715"/>
      <c r="DC10" s="715"/>
      <c r="DD10" s="684" t="s">
        <v>231</v>
      </c>
      <c r="DE10" s="679"/>
      <c r="DF10" s="679"/>
      <c r="DG10" s="679"/>
      <c r="DH10" s="679"/>
      <c r="DI10" s="679"/>
      <c r="DJ10" s="679"/>
      <c r="DK10" s="679"/>
      <c r="DL10" s="679"/>
      <c r="DM10" s="679"/>
      <c r="DN10" s="679"/>
      <c r="DO10" s="679"/>
      <c r="DP10" s="680"/>
      <c r="DQ10" s="684" t="s">
        <v>231</v>
      </c>
      <c r="DR10" s="679"/>
      <c r="DS10" s="679"/>
      <c r="DT10" s="679"/>
      <c r="DU10" s="679"/>
      <c r="DV10" s="679"/>
      <c r="DW10" s="679"/>
      <c r="DX10" s="679"/>
      <c r="DY10" s="679"/>
      <c r="DZ10" s="679"/>
      <c r="EA10" s="679"/>
      <c r="EB10" s="679"/>
      <c r="EC10" s="722"/>
    </row>
    <row r="11" spans="2:143" ht="11.25" customHeight="1" x14ac:dyDescent="0.15">
      <c r="B11" s="675" t="s">
        <v>245</v>
      </c>
      <c r="C11" s="676"/>
      <c r="D11" s="676"/>
      <c r="E11" s="676"/>
      <c r="F11" s="676"/>
      <c r="G11" s="676"/>
      <c r="H11" s="676"/>
      <c r="I11" s="676"/>
      <c r="J11" s="676"/>
      <c r="K11" s="676"/>
      <c r="L11" s="676"/>
      <c r="M11" s="676"/>
      <c r="N11" s="676"/>
      <c r="O11" s="676"/>
      <c r="P11" s="676"/>
      <c r="Q11" s="677"/>
      <c r="R11" s="678">
        <v>152427</v>
      </c>
      <c r="S11" s="679"/>
      <c r="T11" s="679"/>
      <c r="U11" s="679"/>
      <c r="V11" s="679"/>
      <c r="W11" s="679"/>
      <c r="X11" s="679"/>
      <c r="Y11" s="680"/>
      <c r="Z11" s="681">
        <v>2</v>
      </c>
      <c r="AA11" s="682"/>
      <c r="AB11" s="682"/>
      <c r="AC11" s="683"/>
      <c r="AD11" s="684">
        <v>152427</v>
      </c>
      <c r="AE11" s="679"/>
      <c r="AF11" s="679"/>
      <c r="AG11" s="679"/>
      <c r="AH11" s="679"/>
      <c r="AI11" s="679"/>
      <c r="AJ11" s="679"/>
      <c r="AK11" s="680"/>
      <c r="AL11" s="681">
        <v>3.4</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17381</v>
      </c>
      <c r="BH11" s="679"/>
      <c r="BI11" s="679"/>
      <c r="BJ11" s="679"/>
      <c r="BK11" s="679"/>
      <c r="BL11" s="679"/>
      <c r="BM11" s="679"/>
      <c r="BN11" s="680"/>
      <c r="BO11" s="715">
        <v>2.4</v>
      </c>
      <c r="BP11" s="715"/>
      <c r="BQ11" s="715"/>
      <c r="BR11" s="715"/>
      <c r="BS11" s="684" t="s">
        <v>129</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451831</v>
      </c>
      <c r="CS11" s="679"/>
      <c r="CT11" s="679"/>
      <c r="CU11" s="679"/>
      <c r="CV11" s="679"/>
      <c r="CW11" s="679"/>
      <c r="CX11" s="679"/>
      <c r="CY11" s="680"/>
      <c r="CZ11" s="715">
        <v>6.4</v>
      </c>
      <c r="DA11" s="715"/>
      <c r="DB11" s="715"/>
      <c r="DC11" s="715"/>
      <c r="DD11" s="684">
        <v>254367</v>
      </c>
      <c r="DE11" s="679"/>
      <c r="DF11" s="679"/>
      <c r="DG11" s="679"/>
      <c r="DH11" s="679"/>
      <c r="DI11" s="679"/>
      <c r="DJ11" s="679"/>
      <c r="DK11" s="679"/>
      <c r="DL11" s="679"/>
      <c r="DM11" s="679"/>
      <c r="DN11" s="679"/>
      <c r="DO11" s="679"/>
      <c r="DP11" s="680"/>
      <c r="DQ11" s="684">
        <v>169188</v>
      </c>
      <c r="DR11" s="679"/>
      <c r="DS11" s="679"/>
      <c r="DT11" s="679"/>
      <c r="DU11" s="679"/>
      <c r="DV11" s="679"/>
      <c r="DW11" s="679"/>
      <c r="DX11" s="679"/>
      <c r="DY11" s="679"/>
      <c r="DZ11" s="679"/>
      <c r="EA11" s="679"/>
      <c r="EB11" s="679"/>
      <c r="EC11" s="722"/>
    </row>
    <row r="12" spans="2:143" ht="11.25" customHeight="1" x14ac:dyDescent="0.15">
      <c r="B12" s="675" t="s">
        <v>248</v>
      </c>
      <c r="C12" s="676"/>
      <c r="D12" s="676"/>
      <c r="E12" s="676"/>
      <c r="F12" s="676"/>
      <c r="G12" s="676"/>
      <c r="H12" s="676"/>
      <c r="I12" s="676"/>
      <c r="J12" s="676"/>
      <c r="K12" s="676"/>
      <c r="L12" s="676"/>
      <c r="M12" s="676"/>
      <c r="N12" s="676"/>
      <c r="O12" s="676"/>
      <c r="P12" s="676"/>
      <c r="Q12" s="677"/>
      <c r="R12" s="678" t="s">
        <v>231</v>
      </c>
      <c r="S12" s="679"/>
      <c r="T12" s="679"/>
      <c r="U12" s="679"/>
      <c r="V12" s="679"/>
      <c r="W12" s="679"/>
      <c r="X12" s="679"/>
      <c r="Y12" s="680"/>
      <c r="Z12" s="715" t="s">
        <v>231</v>
      </c>
      <c r="AA12" s="715"/>
      <c r="AB12" s="715"/>
      <c r="AC12" s="715"/>
      <c r="AD12" s="716" t="s">
        <v>231</v>
      </c>
      <c r="AE12" s="716"/>
      <c r="AF12" s="716"/>
      <c r="AG12" s="716"/>
      <c r="AH12" s="716"/>
      <c r="AI12" s="716"/>
      <c r="AJ12" s="716"/>
      <c r="AK12" s="716"/>
      <c r="AL12" s="681" t="s">
        <v>231</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331459</v>
      </c>
      <c r="BH12" s="679"/>
      <c r="BI12" s="679"/>
      <c r="BJ12" s="679"/>
      <c r="BK12" s="679"/>
      <c r="BL12" s="679"/>
      <c r="BM12" s="679"/>
      <c r="BN12" s="680"/>
      <c r="BO12" s="715">
        <v>45.9</v>
      </c>
      <c r="BP12" s="715"/>
      <c r="BQ12" s="715"/>
      <c r="BR12" s="715"/>
      <c r="BS12" s="684" t="s">
        <v>137</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126961</v>
      </c>
      <c r="CS12" s="679"/>
      <c r="CT12" s="679"/>
      <c r="CU12" s="679"/>
      <c r="CV12" s="679"/>
      <c r="CW12" s="679"/>
      <c r="CX12" s="679"/>
      <c r="CY12" s="680"/>
      <c r="CZ12" s="715">
        <v>1.8</v>
      </c>
      <c r="DA12" s="715"/>
      <c r="DB12" s="715"/>
      <c r="DC12" s="715"/>
      <c r="DD12" s="684">
        <v>3794</v>
      </c>
      <c r="DE12" s="679"/>
      <c r="DF12" s="679"/>
      <c r="DG12" s="679"/>
      <c r="DH12" s="679"/>
      <c r="DI12" s="679"/>
      <c r="DJ12" s="679"/>
      <c r="DK12" s="679"/>
      <c r="DL12" s="679"/>
      <c r="DM12" s="679"/>
      <c r="DN12" s="679"/>
      <c r="DO12" s="679"/>
      <c r="DP12" s="680"/>
      <c r="DQ12" s="684">
        <v>83945</v>
      </c>
      <c r="DR12" s="679"/>
      <c r="DS12" s="679"/>
      <c r="DT12" s="679"/>
      <c r="DU12" s="679"/>
      <c r="DV12" s="679"/>
      <c r="DW12" s="679"/>
      <c r="DX12" s="679"/>
      <c r="DY12" s="679"/>
      <c r="DZ12" s="679"/>
      <c r="EA12" s="679"/>
      <c r="EB12" s="679"/>
      <c r="EC12" s="722"/>
    </row>
    <row r="13" spans="2:143" ht="11.25" customHeight="1" x14ac:dyDescent="0.15">
      <c r="B13" s="675" t="s">
        <v>251</v>
      </c>
      <c r="C13" s="676"/>
      <c r="D13" s="676"/>
      <c r="E13" s="676"/>
      <c r="F13" s="676"/>
      <c r="G13" s="676"/>
      <c r="H13" s="676"/>
      <c r="I13" s="676"/>
      <c r="J13" s="676"/>
      <c r="K13" s="676"/>
      <c r="L13" s="676"/>
      <c r="M13" s="676"/>
      <c r="N13" s="676"/>
      <c r="O13" s="676"/>
      <c r="P13" s="676"/>
      <c r="Q13" s="677"/>
      <c r="R13" s="678" t="s">
        <v>129</v>
      </c>
      <c r="S13" s="679"/>
      <c r="T13" s="679"/>
      <c r="U13" s="679"/>
      <c r="V13" s="679"/>
      <c r="W13" s="679"/>
      <c r="X13" s="679"/>
      <c r="Y13" s="680"/>
      <c r="Z13" s="715" t="s">
        <v>129</v>
      </c>
      <c r="AA13" s="715"/>
      <c r="AB13" s="715"/>
      <c r="AC13" s="715"/>
      <c r="AD13" s="716" t="s">
        <v>231</v>
      </c>
      <c r="AE13" s="716"/>
      <c r="AF13" s="716"/>
      <c r="AG13" s="716"/>
      <c r="AH13" s="716"/>
      <c r="AI13" s="716"/>
      <c r="AJ13" s="716"/>
      <c r="AK13" s="716"/>
      <c r="AL13" s="681" t="s">
        <v>129</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331288</v>
      </c>
      <c r="BH13" s="679"/>
      <c r="BI13" s="679"/>
      <c r="BJ13" s="679"/>
      <c r="BK13" s="679"/>
      <c r="BL13" s="679"/>
      <c r="BM13" s="679"/>
      <c r="BN13" s="680"/>
      <c r="BO13" s="715">
        <v>45.9</v>
      </c>
      <c r="BP13" s="715"/>
      <c r="BQ13" s="715"/>
      <c r="BR13" s="715"/>
      <c r="BS13" s="684" t="s">
        <v>129</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526919</v>
      </c>
      <c r="CS13" s="679"/>
      <c r="CT13" s="679"/>
      <c r="CU13" s="679"/>
      <c r="CV13" s="679"/>
      <c r="CW13" s="679"/>
      <c r="CX13" s="679"/>
      <c r="CY13" s="680"/>
      <c r="CZ13" s="715">
        <v>7.5</v>
      </c>
      <c r="DA13" s="715"/>
      <c r="DB13" s="715"/>
      <c r="DC13" s="715"/>
      <c r="DD13" s="684">
        <v>430834</v>
      </c>
      <c r="DE13" s="679"/>
      <c r="DF13" s="679"/>
      <c r="DG13" s="679"/>
      <c r="DH13" s="679"/>
      <c r="DI13" s="679"/>
      <c r="DJ13" s="679"/>
      <c r="DK13" s="679"/>
      <c r="DL13" s="679"/>
      <c r="DM13" s="679"/>
      <c r="DN13" s="679"/>
      <c r="DO13" s="679"/>
      <c r="DP13" s="680"/>
      <c r="DQ13" s="684">
        <v>198335</v>
      </c>
      <c r="DR13" s="679"/>
      <c r="DS13" s="679"/>
      <c r="DT13" s="679"/>
      <c r="DU13" s="679"/>
      <c r="DV13" s="679"/>
      <c r="DW13" s="679"/>
      <c r="DX13" s="679"/>
      <c r="DY13" s="679"/>
      <c r="DZ13" s="679"/>
      <c r="EA13" s="679"/>
      <c r="EB13" s="679"/>
      <c r="EC13" s="722"/>
    </row>
    <row r="14" spans="2:143" ht="11.25" customHeight="1" x14ac:dyDescent="0.15">
      <c r="B14" s="675" t="s">
        <v>254</v>
      </c>
      <c r="C14" s="676"/>
      <c r="D14" s="676"/>
      <c r="E14" s="676"/>
      <c r="F14" s="676"/>
      <c r="G14" s="676"/>
      <c r="H14" s="676"/>
      <c r="I14" s="676"/>
      <c r="J14" s="676"/>
      <c r="K14" s="676"/>
      <c r="L14" s="676"/>
      <c r="M14" s="676"/>
      <c r="N14" s="676"/>
      <c r="O14" s="676"/>
      <c r="P14" s="676"/>
      <c r="Q14" s="677"/>
      <c r="R14" s="678">
        <v>10215</v>
      </c>
      <c r="S14" s="679"/>
      <c r="T14" s="679"/>
      <c r="U14" s="679"/>
      <c r="V14" s="679"/>
      <c r="W14" s="679"/>
      <c r="X14" s="679"/>
      <c r="Y14" s="680"/>
      <c r="Z14" s="715">
        <v>0.1</v>
      </c>
      <c r="AA14" s="715"/>
      <c r="AB14" s="715"/>
      <c r="AC14" s="715"/>
      <c r="AD14" s="716">
        <v>10215</v>
      </c>
      <c r="AE14" s="716"/>
      <c r="AF14" s="716"/>
      <c r="AG14" s="716"/>
      <c r="AH14" s="716"/>
      <c r="AI14" s="716"/>
      <c r="AJ14" s="716"/>
      <c r="AK14" s="716"/>
      <c r="AL14" s="681">
        <v>0.2</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29868</v>
      </c>
      <c r="BH14" s="679"/>
      <c r="BI14" s="679"/>
      <c r="BJ14" s="679"/>
      <c r="BK14" s="679"/>
      <c r="BL14" s="679"/>
      <c r="BM14" s="679"/>
      <c r="BN14" s="680"/>
      <c r="BO14" s="715">
        <v>4.0999999999999996</v>
      </c>
      <c r="BP14" s="715"/>
      <c r="BQ14" s="715"/>
      <c r="BR14" s="715"/>
      <c r="BS14" s="684" t="s">
        <v>231</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1132417</v>
      </c>
      <c r="CS14" s="679"/>
      <c r="CT14" s="679"/>
      <c r="CU14" s="679"/>
      <c r="CV14" s="679"/>
      <c r="CW14" s="679"/>
      <c r="CX14" s="679"/>
      <c r="CY14" s="680"/>
      <c r="CZ14" s="715">
        <v>16</v>
      </c>
      <c r="DA14" s="715"/>
      <c r="DB14" s="715"/>
      <c r="DC14" s="715"/>
      <c r="DD14" s="684">
        <v>712904</v>
      </c>
      <c r="DE14" s="679"/>
      <c r="DF14" s="679"/>
      <c r="DG14" s="679"/>
      <c r="DH14" s="679"/>
      <c r="DI14" s="679"/>
      <c r="DJ14" s="679"/>
      <c r="DK14" s="679"/>
      <c r="DL14" s="679"/>
      <c r="DM14" s="679"/>
      <c r="DN14" s="679"/>
      <c r="DO14" s="679"/>
      <c r="DP14" s="680"/>
      <c r="DQ14" s="684">
        <v>330103</v>
      </c>
      <c r="DR14" s="679"/>
      <c r="DS14" s="679"/>
      <c r="DT14" s="679"/>
      <c r="DU14" s="679"/>
      <c r="DV14" s="679"/>
      <c r="DW14" s="679"/>
      <c r="DX14" s="679"/>
      <c r="DY14" s="679"/>
      <c r="DZ14" s="679"/>
      <c r="EA14" s="679"/>
      <c r="EB14" s="679"/>
      <c r="EC14" s="722"/>
    </row>
    <row r="15" spans="2:143" ht="11.25" customHeight="1" x14ac:dyDescent="0.15">
      <c r="B15" s="675" t="s">
        <v>257</v>
      </c>
      <c r="C15" s="676"/>
      <c r="D15" s="676"/>
      <c r="E15" s="676"/>
      <c r="F15" s="676"/>
      <c r="G15" s="676"/>
      <c r="H15" s="676"/>
      <c r="I15" s="676"/>
      <c r="J15" s="676"/>
      <c r="K15" s="676"/>
      <c r="L15" s="676"/>
      <c r="M15" s="676"/>
      <c r="N15" s="676"/>
      <c r="O15" s="676"/>
      <c r="P15" s="676"/>
      <c r="Q15" s="677"/>
      <c r="R15" s="678" t="s">
        <v>129</v>
      </c>
      <c r="S15" s="679"/>
      <c r="T15" s="679"/>
      <c r="U15" s="679"/>
      <c r="V15" s="679"/>
      <c r="W15" s="679"/>
      <c r="X15" s="679"/>
      <c r="Y15" s="680"/>
      <c r="Z15" s="715" t="s">
        <v>231</v>
      </c>
      <c r="AA15" s="715"/>
      <c r="AB15" s="715"/>
      <c r="AC15" s="715"/>
      <c r="AD15" s="716" t="s">
        <v>129</v>
      </c>
      <c r="AE15" s="716"/>
      <c r="AF15" s="716"/>
      <c r="AG15" s="716"/>
      <c r="AH15" s="716"/>
      <c r="AI15" s="716"/>
      <c r="AJ15" s="716"/>
      <c r="AK15" s="716"/>
      <c r="AL15" s="681" t="s">
        <v>231</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38622</v>
      </c>
      <c r="BH15" s="679"/>
      <c r="BI15" s="679"/>
      <c r="BJ15" s="679"/>
      <c r="BK15" s="679"/>
      <c r="BL15" s="679"/>
      <c r="BM15" s="679"/>
      <c r="BN15" s="680"/>
      <c r="BO15" s="715">
        <v>5.3</v>
      </c>
      <c r="BP15" s="715"/>
      <c r="BQ15" s="715"/>
      <c r="BR15" s="715"/>
      <c r="BS15" s="684" t="s">
        <v>231</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418289</v>
      </c>
      <c r="CS15" s="679"/>
      <c r="CT15" s="679"/>
      <c r="CU15" s="679"/>
      <c r="CV15" s="679"/>
      <c r="CW15" s="679"/>
      <c r="CX15" s="679"/>
      <c r="CY15" s="680"/>
      <c r="CZ15" s="715">
        <v>5.9</v>
      </c>
      <c r="DA15" s="715"/>
      <c r="DB15" s="715"/>
      <c r="DC15" s="715"/>
      <c r="DD15" s="684">
        <v>45329</v>
      </c>
      <c r="DE15" s="679"/>
      <c r="DF15" s="679"/>
      <c r="DG15" s="679"/>
      <c r="DH15" s="679"/>
      <c r="DI15" s="679"/>
      <c r="DJ15" s="679"/>
      <c r="DK15" s="679"/>
      <c r="DL15" s="679"/>
      <c r="DM15" s="679"/>
      <c r="DN15" s="679"/>
      <c r="DO15" s="679"/>
      <c r="DP15" s="680"/>
      <c r="DQ15" s="684">
        <v>393567</v>
      </c>
      <c r="DR15" s="679"/>
      <c r="DS15" s="679"/>
      <c r="DT15" s="679"/>
      <c r="DU15" s="679"/>
      <c r="DV15" s="679"/>
      <c r="DW15" s="679"/>
      <c r="DX15" s="679"/>
      <c r="DY15" s="679"/>
      <c r="DZ15" s="679"/>
      <c r="EA15" s="679"/>
      <c r="EB15" s="679"/>
      <c r="EC15" s="722"/>
    </row>
    <row r="16" spans="2:143" ht="11.25" customHeight="1" x14ac:dyDescent="0.15">
      <c r="B16" s="675" t="s">
        <v>260</v>
      </c>
      <c r="C16" s="676"/>
      <c r="D16" s="676"/>
      <c r="E16" s="676"/>
      <c r="F16" s="676"/>
      <c r="G16" s="676"/>
      <c r="H16" s="676"/>
      <c r="I16" s="676"/>
      <c r="J16" s="676"/>
      <c r="K16" s="676"/>
      <c r="L16" s="676"/>
      <c r="M16" s="676"/>
      <c r="N16" s="676"/>
      <c r="O16" s="676"/>
      <c r="P16" s="676"/>
      <c r="Q16" s="677"/>
      <c r="R16" s="678">
        <v>2513</v>
      </c>
      <c r="S16" s="679"/>
      <c r="T16" s="679"/>
      <c r="U16" s="679"/>
      <c r="V16" s="679"/>
      <c r="W16" s="679"/>
      <c r="X16" s="679"/>
      <c r="Y16" s="680"/>
      <c r="Z16" s="715">
        <v>0</v>
      </c>
      <c r="AA16" s="715"/>
      <c r="AB16" s="715"/>
      <c r="AC16" s="715"/>
      <c r="AD16" s="716">
        <v>2513</v>
      </c>
      <c r="AE16" s="716"/>
      <c r="AF16" s="716"/>
      <c r="AG16" s="716"/>
      <c r="AH16" s="716"/>
      <c r="AI16" s="716"/>
      <c r="AJ16" s="716"/>
      <c r="AK16" s="716"/>
      <c r="AL16" s="681">
        <v>0.1</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v>733</v>
      </c>
      <c r="BH16" s="679"/>
      <c r="BI16" s="679"/>
      <c r="BJ16" s="679"/>
      <c r="BK16" s="679"/>
      <c r="BL16" s="679"/>
      <c r="BM16" s="679"/>
      <c r="BN16" s="680"/>
      <c r="BO16" s="715">
        <v>0.1</v>
      </c>
      <c r="BP16" s="715"/>
      <c r="BQ16" s="715"/>
      <c r="BR16" s="715"/>
      <c r="BS16" s="684" t="s">
        <v>231</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v>3804</v>
      </c>
      <c r="CS16" s="679"/>
      <c r="CT16" s="679"/>
      <c r="CU16" s="679"/>
      <c r="CV16" s="679"/>
      <c r="CW16" s="679"/>
      <c r="CX16" s="679"/>
      <c r="CY16" s="680"/>
      <c r="CZ16" s="715">
        <v>0.1</v>
      </c>
      <c r="DA16" s="715"/>
      <c r="DB16" s="715"/>
      <c r="DC16" s="715"/>
      <c r="DD16" s="684" t="s">
        <v>231</v>
      </c>
      <c r="DE16" s="679"/>
      <c r="DF16" s="679"/>
      <c r="DG16" s="679"/>
      <c r="DH16" s="679"/>
      <c r="DI16" s="679"/>
      <c r="DJ16" s="679"/>
      <c r="DK16" s="679"/>
      <c r="DL16" s="679"/>
      <c r="DM16" s="679"/>
      <c r="DN16" s="679"/>
      <c r="DO16" s="679"/>
      <c r="DP16" s="680"/>
      <c r="DQ16" s="684">
        <v>376</v>
      </c>
      <c r="DR16" s="679"/>
      <c r="DS16" s="679"/>
      <c r="DT16" s="679"/>
      <c r="DU16" s="679"/>
      <c r="DV16" s="679"/>
      <c r="DW16" s="679"/>
      <c r="DX16" s="679"/>
      <c r="DY16" s="679"/>
      <c r="DZ16" s="679"/>
      <c r="EA16" s="679"/>
      <c r="EB16" s="679"/>
      <c r="EC16" s="722"/>
    </row>
    <row r="17" spans="2:133" ht="11.25" customHeight="1" x14ac:dyDescent="0.15">
      <c r="B17" s="675" t="s">
        <v>263</v>
      </c>
      <c r="C17" s="676"/>
      <c r="D17" s="676"/>
      <c r="E17" s="676"/>
      <c r="F17" s="676"/>
      <c r="G17" s="676"/>
      <c r="H17" s="676"/>
      <c r="I17" s="676"/>
      <c r="J17" s="676"/>
      <c r="K17" s="676"/>
      <c r="L17" s="676"/>
      <c r="M17" s="676"/>
      <c r="N17" s="676"/>
      <c r="O17" s="676"/>
      <c r="P17" s="676"/>
      <c r="Q17" s="677"/>
      <c r="R17" s="678">
        <v>23324</v>
      </c>
      <c r="S17" s="679"/>
      <c r="T17" s="679"/>
      <c r="U17" s="679"/>
      <c r="V17" s="679"/>
      <c r="W17" s="679"/>
      <c r="X17" s="679"/>
      <c r="Y17" s="680"/>
      <c r="Z17" s="715">
        <v>0.3</v>
      </c>
      <c r="AA17" s="715"/>
      <c r="AB17" s="715"/>
      <c r="AC17" s="715"/>
      <c r="AD17" s="716">
        <v>23324</v>
      </c>
      <c r="AE17" s="716"/>
      <c r="AF17" s="716"/>
      <c r="AG17" s="716"/>
      <c r="AH17" s="716"/>
      <c r="AI17" s="716"/>
      <c r="AJ17" s="716"/>
      <c r="AK17" s="716"/>
      <c r="AL17" s="681">
        <v>0.5</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231</v>
      </c>
      <c r="BH17" s="679"/>
      <c r="BI17" s="679"/>
      <c r="BJ17" s="679"/>
      <c r="BK17" s="679"/>
      <c r="BL17" s="679"/>
      <c r="BM17" s="679"/>
      <c r="BN17" s="680"/>
      <c r="BO17" s="715" t="s">
        <v>231</v>
      </c>
      <c r="BP17" s="715"/>
      <c r="BQ17" s="715"/>
      <c r="BR17" s="715"/>
      <c r="BS17" s="684" t="s">
        <v>129</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1270412</v>
      </c>
      <c r="CS17" s="679"/>
      <c r="CT17" s="679"/>
      <c r="CU17" s="679"/>
      <c r="CV17" s="679"/>
      <c r="CW17" s="679"/>
      <c r="CX17" s="679"/>
      <c r="CY17" s="680"/>
      <c r="CZ17" s="715">
        <v>18</v>
      </c>
      <c r="DA17" s="715"/>
      <c r="DB17" s="715"/>
      <c r="DC17" s="715"/>
      <c r="DD17" s="684" t="s">
        <v>231</v>
      </c>
      <c r="DE17" s="679"/>
      <c r="DF17" s="679"/>
      <c r="DG17" s="679"/>
      <c r="DH17" s="679"/>
      <c r="DI17" s="679"/>
      <c r="DJ17" s="679"/>
      <c r="DK17" s="679"/>
      <c r="DL17" s="679"/>
      <c r="DM17" s="679"/>
      <c r="DN17" s="679"/>
      <c r="DO17" s="679"/>
      <c r="DP17" s="680"/>
      <c r="DQ17" s="684">
        <v>1259933</v>
      </c>
      <c r="DR17" s="679"/>
      <c r="DS17" s="679"/>
      <c r="DT17" s="679"/>
      <c r="DU17" s="679"/>
      <c r="DV17" s="679"/>
      <c r="DW17" s="679"/>
      <c r="DX17" s="679"/>
      <c r="DY17" s="679"/>
      <c r="DZ17" s="679"/>
      <c r="EA17" s="679"/>
      <c r="EB17" s="679"/>
      <c r="EC17" s="722"/>
    </row>
    <row r="18" spans="2:133" ht="11.25" customHeight="1" x14ac:dyDescent="0.15">
      <c r="B18" s="675" t="s">
        <v>266</v>
      </c>
      <c r="C18" s="676"/>
      <c r="D18" s="676"/>
      <c r="E18" s="676"/>
      <c r="F18" s="676"/>
      <c r="G18" s="676"/>
      <c r="H18" s="676"/>
      <c r="I18" s="676"/>
      <c r="J18" s="676"/>
      <c r="K18" s="676"/>
      <c r="L18" s="676"/>
      <c r="M18" s="676"/>
      <c r="N18" s="676"/>
      <c r="O18" s="676"/>
      <c r="P18" s="676"/>
      <c r="Q18" s="677"/>
      <c r="R18" s="678">
        <v>2514</v>
      </c>
      <c r="S18" s="679"/>
      <c r="T18" s="679"/>
      <c r="U18" s="679"/>
      <c r="V18" s="679"/>
      <c r="W18" s="679"/>
      <c r="X18" s="679"/>
      <c r="Y18" s="680"/>
      <c r="Z18" s="715">
        <v>0</v>
      </c>
      <c r="AA18" s="715"/>
      <c r="AB18" s="715"/>
      <c r="AC18" s="715"/>
      <c r="AD18" s="716">
        <v>2514</v>
      </c>
      <c r="AE18" s="716"/>
      <c r="AF18" s="716"/>
      <c r="AG18" s="716"/>
      <c r="AH18" s="716"/>
      <c r="AI18" s="716"/>
      <c r="AJ18" s="716"/>
      <c r="AK18" s="716"/>
      <c r="AL18" s="681">
        <v>0.1</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231</v>
      </c>
      <c r="BH18" s="679"/>
      <c r="BI18" s="679"/>
      <c r="BJ18" s="679"/>
      <c r="BK18" s="679"/>
      <c r="BL18" s="679"/>
      <c r="BM18" s="679"/>
      <c r="BN18" s="680"/>
      <c r="BO18" s="715" t="s">
        <v>231</v>
      </c>
      <c r="BP18" s="715"/>
      <c r="BQ18" s="715"/>
      <c r="BR18" s="715"/>
      <c r="BS18" s="684" t="s">
        <v>231</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231</v>
      </c>
      <c r="CS18" s="679"/>
      <c r="CT18" s="679"/>
      <c r="CU18" s="679"/>
      <c r="CV18" s="679"/>
      <c r="CW18" s="679"/>
      <c r="CX18" s="679"/>
      <c r="CY18" s="680"/>
      <c r="CZ18" s="715" t="s">
        <v>129</v>
      </c>
      <c r="DA18" s="715"/>
      <c r="DB18" s="715"/>
      <c r="DC18" s="715"/>
      <c r="DD18" s="684" t="s">
        <v>231</v>
      </c>
      <c r="DE18" s="679"/>
      <c r="DF18" s="679"/>
      <c r="DG18" s="679"/>
      <c r="DH18" s="679"/>
      <c r="DI18" s="679"/>
      <c r="DJ18" s="679"/>
      <c r="DK18" s="679"/>
      <c r="DL18" s="679"/>
      <c r="DM18" s="679"/>
      <c r="DN18" s="679"/>
      <c r="DO18" s="679"/>
      <c r="DP18" s="680"/>
      <c r="DQ18" s="684" t="s">
        <v>137</v>
      </c>
      <c r="DR18" s="679"/>
      <c r="DS18" s="679"/>
      <c r="DT18" s="679"/>
      <c r="DU18" s="679"/>
      <c r="DV18" s="679"/>
      <c r="DW18" s="679"/>
      <c r="DX18" s="679"/>
      <c r="DY18" s="679"/>
      <c r="DZ18" s="679"/>
      <c r="EA18" s="679"/>
      <c r="EB18" s="679"/>
      <c r="EC18" s="722"/>
    </row>
    <row r="19" spans="2:133" ht="11.25" customHeight="1" x14ac:dyDescent="0.15">
      <c r="B19" s="675" t="s">
        <v>269</v>
      </c>
      <c r="C19" s="676"/>
      <c r="D19" s="676"/>
      <c r="E19" s="676"/>
      <c r="F19" s="676"/>
      <c r="G19" s="676"/>
      <c r="H19" s="676"/>
      <c r="I19" s="676"/>
      <c r="J19" s="676"/>
      <c r="K19" s="676"/>
      <c r="L19" s="676"/>
      <c r="M19" s="676"/>
      <c r="N19" s="676"/>
      <c r="O19" s="676"/>
      <c r="P19" s="676"/>
      <c r="Q19" s="677"/>
      <c r="R19" s="678">
        <v>1382</v>
      </c>
      <c r="S19" s="679"/>
      <c r="T19" s="679"/>
      <c r="U19" s="679"/>
      <c r="V19" s="679"/>
      <c r="W19" s="679"/>
      <c r="X19" s="679"/>
      <c r="Y19" s="680"/>
      <c r="Z19" s="715">
        <v>0</v>
      </c>
      <c r="AA19" s="715"/>
      <c r="AB19" s="715"/>
      <c r="AC19" s="715"/>
      <c r="AD19" s="716">
        <v>1382</v>
      </c>
      <c r="AE19" s="716"/>
      <c r="AF19" s="716"/>
      <c r="AG19" s="716"/>
      <c r="AH19" s="716"/>
      <c r="AI19" s="716"/>
      <c r="AJ19" s="716"/>
      <c r="AK19" s="716"/>
      <c r="AL19" s="681">
        <v>0</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t="s">
        <v>231</v>
      </c>
      <c r="BH19" s="679"/>
      <c r="BI19" s="679"/>
      <c r="BJ19" s="679"/>
      <c r="BK19" s="679"/>
      <c r="BL19" s="679"/>
      <c r="BM19" s="679"/>
      <c r="BN19" s="680"/>
      <c r="BO19" s="715" t="s">
        <v>129</v>
      </c>
      <c r="BP19" s="715"/>
      <c r="BQ19" s="715"/>
      <c r="BR19" s="715"/>
      <c r="BS19" s="684" t="s">
        <v>231</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129</v>
      </c>
      <c r="CS19" s="679"/>
      <c r="CT19" s="679"/>
      <c r="CU19" s="679"/>
      <c r="CV19" s="679"/>
      <c r="CW19" s="679"/>
      <c r="CX19" s="679"/>
      <c r="CY19" s="680"/>
      <c r="CZ19" s="715" t="s">
        <v>231</v>
      </c>
      <c r="DA19" s="715"/>
      <c r="DB19" s="715"/>
      <c r="DC19" s="715"/>
      <c r="DD19" s="684" t="s">
        <v>231</v>
      </c>
      <c r="DE19" s="679"/>
      <c r="DF19" s="679"/>
      <c r="DG19" s="679"/>
      <c r="DH19" s="679"/>
      <c r="DI19" s="679"/>
      <c r="DJ19" s="679"/>
      <c r="DK19" s="679"/>
      <c r="DL19" s="679"/>
      <c r="DM19" s="679"/>
      <c r="DN19" s="679"/>
      <c r="DO19" s="679"/>
      <c r="DP19" s="680"/>
      <c r="DQ19" s="684" t="s">
        <v>231</v>
      </c>
      <c r="DR19" s="679"/>
      <c r="DS19" s="679"/>
      <c r="DT19" s="679"/>
      <c r="DU19" s="679"/>
      <c r="DV19" s="679"/>
      <c r="DW19" s="679"/>
      <c r="DX19" s="679"/>
      <c r="DY19" s="679"/>
      <c r="DZ19" s="679"/>
      <c r="EA19" s="679"/>
      <c r="EB19" s="679"/>
      <c r="EC19" s="722"/>
    </row>
    <row r="20" spans="2:133" ht="11.25" customHeight="1" x14ac:dyDescent="0.15">
      <c r="B20" s="675" t="s">
        <v>272</v>
      </c>
      <c r="C20" s="676"/>
      <c r="D20" s="676"/>
      <c r="E20" s="676"/>
      <c r="F20" s="676"/>
      <c r="G20" s="676"/>
      <c r="H20" s="676"/>
      <c r="I20" s="676"/>
      <c r="J20" s="676"/>
      <c r="K20" s="676"/>
      <c r="L20" s="676"/>
      <c r="M20" s="676"/>
      <c r="N20" s="676"/>
      <c r="O20" s="676"/>
      <c r="P20" s="676"/>
      <c r="Q20" s="677"/>
      <c r="R20" s="678">
        <v>221</v>
      </c>
      <c r="S20" s="679"/>
      <c r="T20" s="679"/>
      <c r="U20" s="679"/>
      <c r="V20" s="679"/>
      <c r="W20" s="679"/>
      <c r="X20" s="679"/>
      <c r="Y20" s="680"/>
      <c r="Z20" s="715">
        <v>0</v>
      </c>
      <c r="AA20" s="715"/>
      <c r="AB20" s="715"/>
      <c r="AC20" s="715"/>
      <c r="AD20" s="716">
        <v>221</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t="s">
        <v>231</v>
      </c>
      <c r="BH20" s="679"/>
      <c r="BI20" s="679"/>
      <c r="BJ20" s="679"/>
      <c r="BK20" s="679"/>
      <c r="BL20" s="679"/>
      <c r="BM20" s="679"/>
      <c r="BN20" s="680"/>
      <c r="BO20" s="715" t="s">
        <v>231</v>
      </c>
      <c r="BP20" s="715"/>
      <c r="BQ20" s="715"/>
      <c r="BR20" s="715"/>
      <c r="BS20" s="684" t="s">
        <v>231</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7071031</v>
      </c>
      <c r="CS20" s="679"/>
      <c r="CT20" s="679"/>
      <c r="CU20" s="679"/>
      <c r="CV20" s="679"/>
      <c r="CW20" s="679"/>
      <c r="CX20" s="679"/>
      <c r="CY20" s="680"/>
      <c r="CZ20" s="715">
        <v>100</v>
      </c>
      <c r="DA20" s="715"/>
      <c r="DB20" s="715"/>
      <c r="DC20" s="715"/>
      <c r="DD20" s="684">
        <v>1489275</v>
      </c>
      <c r="DE20" s="679"/>
      <c r="DF20" s="679"/>
      <c r="DG20" s="679"/>
      <c r="DH20" s="679"/>
      <c r="DI20" s="679"/>
      <c r="DJ20" s="679"/>
      <c r="DK20" s="679"/>
      <c r="DL20" s="679"/>
      <c r="DM20" s="679"/>
      <c r="DN20" s="679"/>
      <c r="DO20" s="679"/>
      <c r="DP20" s="680"/>
      <c r="DQ20" s="684">
        <v>4837849</v>
      </c>
      <c r="DR20" s="679"/>
      <c r="DS20" s="679"/>
      <c r="DT20" s="679"/>
      <c r="DU20" s="679"/>
      <c r="DV20" s="679"/>
      <c r="DW20" s="679"/>
      <c r="DX20" s="679"/>
      <c r="DY20" s="679"/>
      <c r="DZ20" s="679"/>
      <c r="EA20" s="679"/>
      <c r="EB20" s="679"/>
      <c r="EC20" s="722"/>
    </row>
    <row r="21" spans="2:133" ht="11.25" customHeight="1" x14ac:dyDescent="0.15">
      <c r="B21" s="675" t="s">
        <v>275</v>
      </c>
      <c r="C21" s="676"/>
      <c r="D21" s="676"/>
      <c r="E21" s="676"/>
      <c r="F21" s="676"/>
      <c r="G21" s="676"/>
      <c r="H21" s="676"/>
      <c r="I21" s="676"/>
      <c r="J21" s="676"/>
      <c r="K21" s="676"/>
      <c r="L21" s="676"/>
      <c r="M21" s="676"/>
      <c r="N21" s="676"/>
      <c r="O21" s="676"/>
      <c r="P21" s="676"/>
      <c r="Q21" s="677"/>
      <c r="R21" s="678">
        <v>19207</v>
      </c>
      <c r="S21" s="679"/>
      <c r="T21" s="679"/>
      <c r="U21" s="679"/>
      <c r="V21" s="679"/>
      <c r="W21" s="679"/>
      <c r="X21" s="679"/>
      <c r="Y21" s="680"/>
      <c r="Z21" s="715">
        <v>0.3</v>
      </c>
      <c r="AA21" s="715"/>
      <c r="AB21" s="715"/>
      <c r="AC21" s="715"/>
      <c r="AD21" s="716">
        <v>19207</v>
      </c>
      <c r="AE21" s="716"/>
      <c r="AF21" s="716"/>
      <c r="AG21" s="716"/>
      <c r="AH21" s="716"/>
      <c r="AI21" s="716"/>
      <c r="AJ21" s="716"/>
      <c r="AK21" s="716"/>
      <c r="AL21" s="681">
        <v>0.4</v>
      </c>
      <c r="AM21" s="682"/>
      <c r="AN21" s="682"/>
      <c r="AO21" s="717"/>
      <c r="AP21" s="772" t="s">
        <v>276</v>
      </c>
      <c r="AQ21" s="780"/>
      <c r="AR21" s="780"/>
      <c r="AS21" s="780"/>
      <c r="AT21" s="780"/>
      <c r="AU21" s="780"/>
      <c r="AV21" s="780"/>
      <c r="AW21" s="780"/>
      <c r="AX21" s="780"/>
      <c r="AY21" s="780"/>
      <c r="AZ21" s="780"/>
      <c r="BA21" s="780"/>
      <c r="BB21" s="780"/>
      <c r="BC21" s="780"/>
      <c r="BD21" s="780"/>
      <c r="BE21" s="780"/>
      <c r="BF21" s="774"/>
      <c r="BG21" s="678" t="s">
        <v>129</v>
      </c>
      <c r="BH21" s="679"/>
      <c r="BI21" s="679"/>
      <c r="BJ21" s="679"/>
      <c r="BK21" s="679"/>
      <c r="BL21" s="679"/>
      <c r="BM21" s="679"/>
      <c r="BN21" s="680"/>
      <c r="BO21" s="715" t="s">
        <v>231</v>
      </c>
      <c r="BP21" s="715"/>
      <c r="BQ21" s="715"/>
      <c r="BR21" s="715"/>
      <c r="BS21" s="684" t="s">
        <v>231</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277</v>
      </c>
      <c r="C22" s="676"/>
      <c r="D22" s="676"/>
      <c r="E22" s="676"/>
      <c r="F22" s="676"/>
      <c r="G22" s="676"/>
      <c r="H22" s="676"/>
      <c r="I22" s="676"/>
      <c r="J22" s="676"/>
      <c r="K22" s="676"/>
      <c r="L22" s="676"/>
      <c r="M22" s="676"/>
      <c r="N22" s="676"/>
      <c r="O22" s="676"/>
      <c r="P22" s="676"/>
      <c r="Q22" s="677"/>
      <c r="R22" s="678">
        <v>3788949</v>
      </c>
      <c r="S22" s="679"/>
      <c r="T22" s="679"/>
      <c r="U22" s="679"/>
      <c r="V22" s="679"/>
      <c r="W22" s="679"/>
      <c r="X22" s="679"/>
      <c r="Y22" s="680"/>
      <c r="Z22" s="715">
        <v>50.9</v>
      </c>
      <c r="AA22" s="715"/>
      <c r="AB22" s="715"/>
      <c r="AC22" s="715"/>
      <c r="AD22" s="716">
        <v>3467299</v>
      </c>
      <c r="AE22" s="716"/>
      <c r="AF22" s="716"/>
      <c r="AG22" s="716"/>
      <c r="AH22" s="716"/>
      <c r="AI22" s="716"/>
      <c r="AJ22" s="716"/>
      <c r="AK22" s="716"/>
      <c r="AL22" s="681">
        <v>77.599999999999994</v>
      </c>
      <c r="AM22" s="682"/>
      <c r="AN22" s="682"/>
      <c r="AO22" s="717"/>
      <c r="AP22" s="772" t="s">
        <v>278</v>
      </c>
      <c r="AQ22" s="780"/>
      <c r="AR22" s="780"/>
      <c r="AS22" s="780"/>
      <c r="AT22" s="780"/>
      <c r="AU22" s="780"/>
      <c r="AV22" s="780"/>
      <c r="AW22" s="780"/>
      <c r="AX22" s="780"/>
      <c r="AY22" s="780"/>
      <c r="AZ22" s="780"/>
      <c r="BA22" s="780"/>
      <c r="BB22" s="780"/>
      <c r="BC22" s="780"/>
      <c r="BD22" s="780"/>
      <c r="BE22" s="780"/>
      <c r="BF22" s="774"/>
      <c r="BG22" s="678" t="s">
        <v>231</v>
      </c>
      <c r="BH22" s="679"/>
      <c r="BI22" s="679"/>
      <c r="BJ22" s="679"/>
      <c r="BK22" s="679"/>
      <c r="BL22" s="679"/>
      <c r="BM22" s="679"/>
      <c r="BN22" s="680"/>
      <c r="BO22" s="715" t="s">
        <v>231</v>
      </c>
      <c r="BP22" s="715"/>
      <c r="BQ22" s="715"/>
      <c r="BR22" s="715"/>
      <c r="BS22" s="684" t="s">
        <v>129</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280</v>
      </c>
      <c r="C23" s="676"/>
      <c r="D23" s="676"/>
      <c r="E23" s="676"/>
      <c r="F23" s="676"/>
      <c r="G23" s="676"/>
      <c r="H23" s="676"/>
      <c r="I23" s="676"/>
      <c r="J23" s="676"/>
      <c r="K23" s="676"/>
      <c r="L23" s="676"/>
      <c r="M23" s="676"/>
      <c r="N23" s="676"/>
      <c r="O23" s="676"/>
      <c r="P23" s="676"/>
      <c r="Q23" s="677"/>
      <c r="R23" s="678">
        <v>3467299</v>
      </c>
      <c r="S23" s="679"/>
      <c r="T23" s="679"/>
      <c r="U23" s="679"/>
      <c r="V23" s="679"/>
      <c r="W23" s="679"/>
      <c r="X23" s="679"/>
      <c r="Y23" s="680"/>
      <c r="Z23" s="715">
        <v>46.6</v>
      </c>
      <c r="AA23" s="715"/>
      <c r="AB23" s="715"/>
      <c r="AC23" s="715"/>
      <c r="AD23" s="716">
        <v>3467299</v>
      </c>
      <c r="AE23" s="716"/>
      <c r="AF23" s="716"/>
      <c r="AG23" s="716"/>
      <c r="AH23" s="716"/>
      <c r="AI23" s="716"/>
      <c r="AJ23" s="716"/>
      <c r="AK23" s="716"/>
      <c r="AL23" s="681">
        <v>77.599999999999994</v>
      </c>
      <c r="AM23" s="682"/>
      <c r="AN23" s="682"/>
      <c r="AO23" s="717"/>
      <c r="AP23" s="772" t="s">
        <v>281</v>
      </c>
      <c r="AQ23" s="780"/>
      <c r="AR23" s="780"/>
      <c r="AS23" s="780"/>
      <c r="AT23" s="780"/>
      <c r="AU23" s="780"/>
      <c r="AV23" s="780"/>
      <c r="AW23" s="780"/>
      <c r="AX23" s="780"/>
      <c r="AY23" s="780"/>
      <c r="AZ23" s="780"/>
      <c r="BA23" s="780"/>
      <c r="BB23" s="780"/>
      <c r="BC23" s="780"/>
      <c r="BD23" s="780"/>
      <c r="BE23" s="780"/>
      <c r="BF23" s="774"/>
      <c r="BG23" s="678" t="s">
        <v>231</v>
      </c>
      <c r="BH23" s="679"/>
      <c r="BI23" s="679"/>
      <c r="BJ23" s="679"/>
      <c r="BK23" s="679"/>
      <c r="BL23" s="679"/>
      <c r="BM23" s="679"/>
      <c r="BN23" s="680"/>
      <c r="BO23" s="715" t="s">
        <v>231</v>
      </c>
      <c r="BP23" s="715"/>
      <c r="BQ23" s="715"/>
      <c r="BR23" s="715"/>
      <c r="BS23" s="684" t="s">
        <v>129</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x14ac:dyDescent="0.15">
      <c r="B24" s="675" t="s">
        <v>287</v>
      </c>
      <c r="C24" s="676"/>
      <c r="D24" s="676"/>
      <c r="E24" s="676"/>
      <c r="F24" s="676"/>
      <c r="G24" s="676"/>
      <c r="H24" s="676"/>
      <c r="I24" s="676"/>
      <c r="J24" s="676"/>
      <c r="K24" s="676"/>
      <c r="L24" s="676"/>
      <c r="M24" s="676"/>
      <c r="N24" s="676"/>
      <c r="O24" s="676"/>
      <c r="P24" s="676"/>
      <c r="Q24" s="677"/>
      <c r="R24" s="678">
        <v>321650</v>
      </c>
      <c r="S24" s="679"/>
      <c r="T24" s="679"/>
      <c r="U24" s="679"/>
      <c r="V24" s="679"/>
      <c r="W24" s="679"/>
      <c r="X24" s="679"/>
      <c r="Y24" s="680"/>
      <c r="Z24" s="715">
        <v>4.3</v>
      </c>
      <c r="AA24" s="715"/>
      <c r="AB24" s="715"/>
      <c r="AC24" s="715"/>
      <c r="AD24" s="716" t="s">
        <v>231</v>
      </c>
      <c r="AE24" s="716"/>
      <c r="AF24" s="716"/>
      <c r="AG24" s="716"/>
      <c r="AH24" s="716"/>
      <c r="AI24" s="716"/>
      <c r="AJ24" s="716"/>
      <c r="AK24" s="716"/>
      <c r="AL24" s="681" t="s">
        <v>231</v>
      </c>
      <c r="AM24" s="682"/>
      <c r="AN24" s="682"/>
      <c r="AO24" s="717"/>
      <c r="AP24" s="772" t="s">
        <v>288</v>
      </c>
      <c r="AQ24" s="780"/>
      <c r="AR24" s="780"/>
      <c r="AS24" s="780"/>
      <c r="AT24" s="780"/>
      <c r="AU24" s="780"/>
      <c r="AV24" s="780"/>
      <c r="AW24" s="780"/>
      <c r="AX24" s="780"/>
      <c r="AY24" s="780"/>
      <c r="AZ24" s="780"/>
      <c r="BA24" s="780"/>
      <c r="BB24" s="780"/>
      <c r="BC24" s="780"/>
      <c r="BD24" s="780"/>
      <c r="BE24" s="780"/>
      <c r="BF24" s="774"/>
      <c r="BG24" s="678" t="s">
        <v>231</v>
      </c>
      <c r="BH24" s="679"/>
      <c r="BI24" s="679"/>
      <c r="BJ24" s="679"/>
      <c r="BK24" s="679"/>
      <c r="BL24" s="679"/>
      <c r="BM24" s="679"/>
      <c r="BN24" s="680"/>
      <c r="BO24" s="715" t="s">
        <v>231</v>
      </c>
      <c r="BP24" s="715"/>
      <c r="BQ24" s="715"/>
      <c r="BR24" s="715"/>
      <c r="BS24" s="684" t="s">
        <v>231</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2750065</v>
      </c>
      <c r="CS24" s="734"/>
      <c r="CT24" s="734"/>
      <c r="CU24" s="734"/>
      <c r="CV24" s="734"/>
      <c r="CW24" s="734"/>
      <c r="CX24" s="734"/>
      <c r="CY24" s="777"/>
      <c r="CZ24" s="778">
        <v>38.9</v>
      </c>
      <c r="DA24" s="749"/>
      <c r="DB24" s="749"/>
      <c r="DC24" s="781"/>
      <c r="DD24" s="776">
        <v>2448504</v>
      </c>
      <c r="DE24" s="734"/>
      <c r="DF24" s="734"/>
      <c r="DG24" s="734"/>
      <c r="DH24" s="734"/>
      <c r="DI24" s="734"/>
      <c r="DJ24" s="734"/>
      <c r="DK24" s="777"/>
      <c r="DL24" s="776">
        <v>2416954</v>
      </c>
      <c r="DM24" s="734"/>
      <c r="DN24" s="734"/>
      <c r="DO24" s="734"/>
      <c r="DP24" s="734"/>
      <c r="DQ24" s="734"/>
      <c r="DR24" s="734"/>
      <c r="DS24" s="734"/>
      <c r="DT24" s="734"/>
      <c r="DU24" s="734"/>
      <c r="DV24" s="777"/>
      <c r="DW24" s="778">
        <v>52.6</v>
      </c>
      <c r="DX24" s="749"/>
      <c r="DY24" s="749"/>
      <c r="DZ24" s="749"/>
      <c r="EA24" s="749"/>
      <c r="EB24" s="749"/>
      <c r="EC24" s="779"/>
    </row>
    <row r="25" spans="2:133" ht="11.25" customHeight="1" x14ac:dyDescent="0.15">
      <c r="B25" s="675" t="s">
        <v>290</v>
      </c>
      <c r="C25" s="676"/>
      <c r="D25" s="676"/>
      <c r="E25" s="676"/>
      <c r="F25" s="676"/>
      <c r="G25" s="676"/>
      <c r="H25" s="676"/>
      <c r="I25" s="676"/>
      <c r="J25" s="676"/>
      <c r="K25" s="676"/>
      <c r="L25" s="676"/>
      <c r="M25" s="676"/>
      <c r="N25" s="676"/>
      <c r="O25" s="676"/>
      <c r="P25" s="676"/>
      <c r="Q25" s="677"/>
      <c r="R25" s="678" t="s">
        <v>129</v>
      </c>
      <c r="S25" s="679"/>
      <c r="T25" s="679"/>
      <c r="U25" s="679"/>
      <c r="V25" s="679"/>
      <c r="W25" s="679"/>
      <c r="X25" s="679"/>
      <c r="Y25" s="680"/>
      <c r="Z25" s="715" t="s">
        <v>231</v>
      </c>
      <c r="AA25" s="715"/>
      <c r="AB25" s="715"/>
      <c r="AC25" s="715"/>
      <c r="AD25" s="716" t="s">
        <v>231</v>
      </c>
      <c r="AE25" s="716"/>
      <c r="AF25" s="716"/>
      <c r="AG25" s="716"/>
      <c r="AH25" s="716"/>
      <c r="AI25" s="716"/>
      <c r="AJ25" s="716"/>
      <c r="AK25" s="716"/>
      <c r="AL25" s="681" t="s">
        <v>129</v>
      </c>
      <c r="AM25" s="682"/>
      <c r="AN25" s="682"/>
      <c r="AO25" s="717"/>
      <c r="AP25" s="772" t="s">
        <v>291</v>
      </c>
      <c r="AQ25" s="780"/>
      <c r="AR25" s="780"/>
      <c r="AS25" s="780"/>
      <c r="AT25" s="780"/>
      <c r="AU25" s="780"/>
      <c r="AV25" s="780"/>
      <c r="AW25" s="780"/>
      <c r="AX25" s="780"/>
      <c r="AY25" s="780"/>
      <c r="AZ25" s="780"/>
      <c r="BA25" s="780"/>
      <c r="BB25" s="780"/>
      <c r="BC25" s="780"/>
      <c r="BD25" s="780"/>
      <c r="BE25" s="780"/>
      <c r="BF25" s="774"/>
      <c r="BG25" s="678" t="s">
        <v>129</v>
      </c>
      <c r="BH25" s="679"/>
      <c r="BI25" s="679"/>
      <c r="BJ25" s="679"/>
      <c r="BK25" s="679"/>
      <c r="BL25" s="679"/>
      <c r="BM25" s="679"/>
      <c r="BN25" s="680"/>
      <c r="BO25" s="715" t="s">
        <v>129</v>
      </c>
      <c r="BP25" s="715"/>
      <c r="BQ25" s="715"/>
      <c r="BR25" s="715"/>
      <c r="BS25" s="684" t="s">
        <v>231</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1004008</v>
      </c>
      <c r="CS25" s="697"/>
      <c r="CT25" s="697"/>
      <c r="CU25" s="697"/>
      <c r="CV25" s="697"/>
      <c r="CW25" s="697"/>
      <c r="CX25" s="697"/>
      <c r="CY25" s="698"/>
      <c r="CZ25" s="681">
        <v>14.2</v>
      </c>
      <c r="DA25" s="699"/>
      <c r="DB25" s="699"/>
      <c r="DC25" s="700"/>
      <c r="DD25" s="684">
        <v>975966</v>
      </c>
      <c r="DE25" s="697"/>
      <c r="DF25" s="697"/>
      <c r="DG25" s="697"/>
      <c r="DH25" s="697"/>
      <c r="DI25" s="697"/>
      <c r="DJ25" s="697"/>
      <c r="DK25" s="698"/>
      <c r="DL25" s="684">
        <v>944416</v>
      </c>
      <c r="DM25" s="697"/>
      <c r="DN25" s="697"/>
      <c r="DO25" s="697"/>
      <c r="DP25" s="697"/>
      <c r="DQ25" s="697"/>
      <c r="DR25" s="697"/>
      <c r="DS25" s="697"/>
      <c r="DT25" s="697"/>
      <c r="DU25" s="697"/>
      <c r="DV25" s="698"/>
      <c r="DW25" s="681">
        <v>20.5</v>
      </c>
      <c r="DX25" s="699"/>
      <c r="DY25" s="699"/>
      <c r="DZ25" s="699"/>
      <c r="EA25" s="699"/>
      <c r="EB25" s="699"/>
      <c r="EC25" s="714"/>
    </row>
    <row r="26" spans="2:133" ht="11.25" customHeight="1" x14ac:dyDescent="0.15">
      <c r="B26" s="675" t="s">
        <v>293</v>
      </c>
      <c r="C26" s="676"/>
      <c r="D26" s="676"/>
      <c r="E26" s="676"/>
      <c r="F26" s="676"/>
      <c r="G26" s="676"/>
      <c r="H26" s="676"/>
      <c r="I26" s="676"/>
      <c r="J26" s="676"/>
      <c r="K26" s="676"/>
      <c r="L26" s="676"/>
      <c r="M26" s="676"/>
      <c r="N26" s="676"/>
      <c r="O26" s="676"/>
      <c r="P26" s="676"/>
      <c r="Q26" s="677"/>
      <c r="R26" s="678">
        <v>4775947</v>
      </c>
      <c r="S26" s="679"/>
      <c r="T26" s="679"/>
      <c r="U26" s="679"/>
      <c r="V26" s="679"/>
      <c r="W26" s="679"/>
      <c r="X26" s="679"/>
      <c r="Y26" s="680"/>
      <c r="Z26" s="715">
        <v>64.2</v>
      </c>
      <c r="AA26" s="715"/>
      <c r="AB26" s="715"/>
      <c r="AC26" s="715"/>
      <c r="AD26" s="716">
        <v>4454297</v>
      </c>
      <c r="AE26" s="716"/>
      <c r="AF26" s="716"/>
      <c r="AG26" s="716"/>
      <c r="AH26" s="716"/>
      <c r="AI26" s="716"/>
      <c r="AJ26" s="716"/>
      <c r="AK26" s="716"/>
      <c r="AL26" s="681">
        <v>99.6</v>
      </c>
      <c r="AM26" s="682"/>
      <c r="AN26" s="682"/>
      <c r="AO26" s="717"/>
      <c r="AP26" s="772" t="s">
        <v>294</v>
      </c>
      <c r="AQ26" s="773"/>
      <c r="AR26" s="773"/>
      <c r="AS26" s="773"/>
      <c r="AT26" s="773"/>
      <c r="AU26" s="773"/>
      <c r="AV26" s="773"/>
      <c r="AW26" s="773"/>
      <c r="AX26" s="773"/>
      <c r="AY26" s="773"/>
      <c r="AZ26" s="773"/>
      <c r="BA26" s="773"/>
      <c r="BB26" s="773"/>
      <c r="BC26" s="773"/>
      <c r="BD26" s="773"/>
      <c r="BE26" s="773"/>
      <c r="BF26" s="774"/>
      <c r="BG26" s="678" t="s">
        <v>231</v>
      </c>
      <c r="BH26" s="679"/>
      <c r="BI26" s="679"/>
      <c r="BJ26" s="679"/>
      <c r="BK26" s="679"/>
      <c r="BL26" s="679"/>
      <c r="BM26" s="679"/>
      <c r="BN26" s="680"/>
      <c r="BO26" s="715" t="s">
        <v>231</v>
      </c>
      <c r="BP26" s="715"/>
      <c r="BQ26" s="715"/>
      <c r="BR26" s="715"/>
      <c r="BS26" s="684" t="s">
        <v>231</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645427</v>
      </c>
      <c r="CS26" s="679"/>
      <c r="CT26" s="679"/>
      <c r="CU26" s="679"/>
      <c r="CV26" s="679"/>
      <c r="CW26" s="679"/>
      <c r="CX26" s="679"/>
      <c r="CY26" s="680"/>
      <c r="CZ26" s="681">
        <v>9.1</v>
      </c>
      <c r="DA26" s="699"/>
      <c r="DB26" s="699"/>
      <c r="DC26" s="700"/>
      <c r="DD26" s="684">
        <v>626983</v>
      </c>
      <c r="DE26" s="679"/>
      <c r="DF26" s="679"/>
      <c r="DG26" s="679"/>
      <c r="DH26" s="679"/>
      <c r="DI26" s="679"/>
      <c r="DJ26" s="679"/>
      <c r="DK26" s="680"/>
      <c r="DL26" s="684" t="s">
        <v>129</v>
      </c>
      <c r="DM26" s="679"/>
      <c r="DN26" s="679"/>
      <c r="DO26" s="679"/>
      <c r="DP26" s="679"/>
      <c r="DQ26" s="679"/>
      <c r="DR26" s="679"/>
      <c r="DS26" s="679"/>
      <c r="DT26" s="679"/>
      <c r="DU26" s="679"/>
      <c r="DV26" s="680"/>
      <c r="DW26" s="681" t="s">
        <v>231</v>
      </c>
      <c r="DX26" s="699"/>
      <c r="DY26" s="699"/>
      <c r="DZ26" s="699"/>
      <c r="EA26" s="699"/>
      <c r="EB26" s="699"/>
      <c r="EC26" s="714"/>
    </row>
    <row r="27" spans="2:133" ht="11.25" customHeight="1" x14ac:dyDescent="0.15">
      <c r="B27" s="675" t="s">
        <v>296</v>
      </c>
      <c r="C27" s="676"/>
      <c r="D27" s="676"/>
      <c r="E27" s="676"/>
      <c r="F27" s="676"/>
      <c r="G27" s="676"/>
      <c r="H27" s="676"/>
      <c r="I27" s="676"/>
      <c r="J27" s="676"/>
      <c r="K27" s="676"/>
      <c r="L27" s="676"/>
      <c r="M27" s="676"/>
      <c r="N27" s="676"/>
      <c r="O27" s="676"/>
      <c r="P27" s="676"/>
      <c r="Q27" s="677"/>
      <c r="R27" s="678">
        <v>610</v>
      </c>
      <c r="S27" s="679"/>
      <c r="T27" s="679"/>
      <c r="U27" s="679"/>
      <c r="V27" s="679"/>
      <c r="W27" s="679"/>
      <c r="X27" s="679"/>
      <c r="Y27" s="680"/>
      <c r="Z27" s="715">
        <v>0</v>
      </c>
      <c r="AA27" s="715"/>
      <c r="AB27" s="715"/>
      <c r="AC27" s="715"/>
      <c r="AD27" s="716">
        <v>610</v>
      </c>
      <c r="AE27" s="716"/>
      <c r="AF27" s="716"/>
      <c r="AG27" s="716"/>
      <c r="AH27" s="716"/>
      <c r="AI27" s="716"/>
      <c r="AJ27" s="716"/>
      <c r="AK27" s="716"/>
      <c r="AL27" s="681">
        <v>0</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722391</v>
      </c>
      <c r="BH27" s="679"/>
      <c r="BI27" s="679"/>
      <c r="BJ27" s="679"/>
      <c r="BK27" s="679"/>
      <c r="BL27" s="679"/>
      <c r="BM27" s="679"/>
      <c r="BN27" s="680"/>
      <c r="BO27" s="715">
        <v>100</v>
      </c>
      <c r="BP27" s="715"/>
      <c r="BQ27" s="715"/>
      <c r="BR27" s="715"/>
      <c r="BS27" s="684" t="s">
        <v>129</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475645</v>
      </c>
      <c r="CS27" s="697"/>
      <c r="CT27" s="697"/>
      <c r="CU27" s="697"/>
      <c r="CV27" s="697"/>
      <c r="CW27" s="697"/>
      <c r="CX27" s="697"/>
      <c r="CY27" s="698"/>
      <c r="CZ27" s="681">
        <v>6.7</v>
      </c>
      <c r="DA27" s="699"/>
      <c r="DB27" s="699"/>
      <c r="DC27" s="700"/>
      <c r="DD27" s="684">
        <v>212605</v>
      </c>
      <c r="DE27" s="697"/>
      <c r="DF27" s="697"/>
      <c r="DG27" s="697"/>
      <c r="DH27" s="697"/>
      <c r="DI27" s="697"/>
      <c r="DJ27" s="697"/>
      <c r="DK27" s="698"/>
      <c r="DL27" s="684">
        <v>212605</v>
      </c>
      <c r="DM27" s="697"/>
      <c r="DN27" s="697"/>
      <c r="DO27" s="697"/>
      <c r="DP27" s="697"/>
      <c r="DQ27" s="697"/>
      <c r="DR27" s="697"/>
      <c r="DS27" s="697"/>
      <c r="DT27" s="697"/>
      <c r="DU27" s="697"/>
      <c r="DV27" s="698"/>
      <c r="DW27" s="681">
        <v>4.5999999999999996</v>
      </c>
      <c r="DX27" s="699"/>
      <c r="DY27" s="699"/>
      <c r="DZ27" s="699"/>
      <c r="EA27" s="699"/>
      <c r="EB27" s="699"/>
      <c r="EC27" s="714"/>
    </row>
    <row r="28" spans="2:133" ht="11.25" customHeight="1" x14ac:dyDescent="0.15">
      <c r="B28" s="675" t="s">
        <v>299</v>
      </c>
      <c r="C28" s="676"/>
      <c r="D28" s="676"/>
      <c r="E28" s="676"/>
      <c r="F28" s="676"/>
      <c r="G28" s="676"/>
      <c r="H28" s="676"/>
      <c r="I28" s="676"/>
      <c r="J28" s="676"/>
      <c r="K28" s="676"/>
      <c r="L28" s="676"/>
      <c r="M28" s="676"/>
      <c r="N28" s="676"/>
      <c r="O28" s="676"/>
      <c r="P28" s="676"/>
      <c r="Q28" s="677"/>
      <c r="R28" s="678">
        <v>3833</v>
      </c>
      <c r="S28" s="679"/>
      <c r="T28" s="679"/>
      <c r="U28" s="679"/>
      <c r="V28" s="679"/>
      <c r="W28" s="679"/>
      <c r="X28" s="679"/>
      <c r="Y28" s="680"/>
      <c r="Z28" s="715">
        <v>0.1</v>
      </c>
      <c r="AA28" s="715"/>
      <c r="AB28" s="715"/>
      <c r="AC28" s="715"/>
      <c r="AD28" s="716" t="s">
        <v>129</v>
      </c>
      <c r="AE28" s="716"/>
      <c r="AF28" s="716"/>
      <c r="AG28" s="716"/>
      <c r="AH28" s="716"/>
      <c r="AI28" s="716"/>
      <c r="AJ28" s="716"/>
      <c r="AK28" s="716"/>
      <c r="AL28" s="681" t="s">
        <v>231</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1270412</v>
      </c>
      <c r="CS28" s="679"/>
      <c r="CT28" s="679"/>
      <c r="CU28" s="679"/>
      <c r="CV28" s="679"/>
      <c r="CW28" s="679"/>
      <c r="CX28" s="679"/>
      <c r="CY28" s="680"/>
      <c r="CZ28" s="681">
        <v>18</v>
      </c>
      <c r="DA28" s="699"/>
      <c r="DB28" s="699"/>
      <c r="DC28" s="700"/>
      <c r="DD28" s="684">
        <v>1259933</v>
      </c>
      <c r="DE28" s="679"/>
      <c r="DF28" s="679"/>
      <c r="DG28" s="679"/>
      <c r="DH28" s="679"/>
      <c r="DI28" s="679"/>
      <c r="DJ28" s="679"/>
      <c r="DK28" s="680"/>
      <c r="DL28" s="684">
        <v>1259933</v>
      </c>
      <c r="DM28" s="679"/>
      <c r="DN28" s="679"/>
      <c r="DO28" s="679"/>
      <c r="DP28" s="679"/>
      <c r="DQ28" s="679"/>
      <c r="DR28" s="679"/>
      <c r="DS28" s="679"/>
      <c r="DT28" s="679"/>
      <c r="DU28" s="679"/>
      <c r="DV28" s="680"/>
      <c r="DW28" s="681">
        <v>27.4</v>
      </c>
      <c r="DX28" s="699"/>
      <c r="DY28" s="699"/>
      <c r="DZ28" s="699"/>
      <c r="EA28" s="699"/>
      <c r="EB28" s="699"/>
      <c r="EC28" s="714"/>
    </row>
    <row r="29" spans="2:133" ht="11.25" customHeight="1" x14ac:dyDescent="0.15">
      <c r="B29" s="675" t="s">
        <v>301</v>
      </c>
      <c r="C29" s="676"/>
      <c r="D29" s="676"/>
      <c r="E29" s="676"/>
      <c r="F29" s="676"/>
      <c r="G29" s="676"/>
      <c r="H29" s="676"/>
      <c r="I29" s="676"/>
      <c r="J29" s="676"/>
      <c r="K29" s="676"/>
      <c r="L29" s="676"/>
      <c r="M29" s="676"/>
      <c r="N29" s="676"/>
      <c r="O29" s="676"/>
      <c r="P29" s="676"/>
      <c r="Q29" s="677"/>
      <c r="R29" s="678">
        <v>34099</v>
      </c>
      <c r="S29" s="679"/>
      <c r="T29" s="679"/>
      <c r="U29" s="679"/>
      <c r="V29" s="679"/>
      <c r="W29" s="679"/>
      <c r="X29" s="679"/>
      <c r="Y29" s="680"/>
      <c r="Z29" s="715">
        <v>0.5</v>
      </c>
      <c r="AA29" s="715"/>
      <c r="AB29" s="715"/>
      <c r="AC29" s="715"/>
      <c r="AD29" s="716" t="s">
        <v>231</v>
      </c>
      <c r="AE29" s="716"/>
      <c r="AF29" s="716"/>
      <c r="AG29" s="716"/>
      <c r="AH29" s="716"/>
      <c r="AI29" s="716"/>
      <c r="AJ29" s="716"/>
      <c r="AK29" s="716"/>
      <c r="AL29" s="681" t="s">
        <v>231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302</v>
      </c>
      <c r="CE29" s="767"/>
      <c r="CF29" s="711" t="s">
        <v>303</v>
      </c>
      <c r="CG29" s="712"/>
      <c r="CH29" s="712"/>
      <c r="CI29" s="712"/>
      <c r="CJ29" s="712"/>
      <c r="CK29" s="712"/>
      <c r="CL29" s="712"/>
      <c r="CM29" s="712"/>
      <c r="CN29" s="712"/>
      <c r="CO29" s="712"/>
      <c r="CP29" s="712"/>
      <c r="CQ29" s="713"/>
      <c r="CR29" s="678">
        <v>1270412</v>
      </c>
      <c r="CS29" s="697"/>
      <c r="CT29" s="697"/>
      <c r="CU29" s="697"/>
      <c r="CV29" s="697"/>
      <c r="CW29" s="697"/>
      <c r="CX29" s="697"/>
      <c r="CY29" s="698"/>
      <c r="CZ29" s="681">
        <v>18</v>
      </c>
      <c r="DA29" s="699"/>
      <c r="DB29" s="699"/>
      <c r="DC29" s="700"/>
      <c r="DD29" s="684">
        <v>1259933</v>
      </c>
      <c r="DE29" s="697"/>
      <c r="DF29" s="697"/>
      <c r="DG29" s="697"/>
      <c r="DH29" s="697"/>
      <c r="DI29" s="697"/>
      <c r="DJ29" s="697"/>
      <c r="DK29" s="698"/>
      <c r="DL29" s="684">
        <v>1259933</v>
      </c>
      <c r="DM29" s="697"/>
      <c r="DN29" s="697"/>
      <c r="DO29" s="697"/>
      <c r="DP29" s="697"/>
      <c r="DQ29" s="697"/>
      <c r="DR29" s="697"/>
      <c r="DS29" s="697"/>
      <c r="DT29" s="697"/>
      <c r="DU29" s="697"/>
      <c r="DV29" s="698"/>
      <c r="DW29" s="681">
        <v>27.4</v>
      </c>
      <c r="DX29" s="699"/>
      <c r="DY29" s="699"/>
      <c r="DZ29" s="699"/>
      <c r="EA29" s="699"/>
      <c r="EB29" s="699"/>
      <c r="EC29" s="714"/>
    </row>
    <row r="30" spans="2:133" ht="11.25" customHeight="1" x14ac:dyDescent="0.15">
      <c r="B30" s="675" t="s">
        <v>304</v>
      </c>
      <c r="C30" s="676"/>
      <c r="D30" s="676"/>
      <c r="E30" s="676"/>
      <c r="F30" s="676"/>
      <c r="G30" s="676"/>
      <c r="H30" s="676"/>
      <c r="I30" s="676"/>
      <c r="J30" s="676"/>
      <c r="K30" s="676"/>
      <c r="L30" s="676"/>
      <c r="M30" s="676"/>
      <c r="N30" s="676"/>
      <c r="O30" s="676"/>
      <c r="P30" s="676"/>
      <c r="Q30" s="677"/>
      <c r="R30" s="678">
        <v>4640</v>
      </c>
      <c r="S30" s="679"/>
      <c r="T30" s="679"/>
      <c r="U30" s="679"/>
      <c r="V30" s="679"/>
      <c r="W30" s="679"/>
      <c r="X30" s="679"/>
      <c r="Y30" s="680"/>
      <c r="Z30" s="715">
        <v>0.1</v>
      </c>
      <c r="AA30" s="715"/>
      <c r="AB30" s="715"/>
      <c r="AC30" s="715"/>
      <c r="AD30" s="716" t="s">
        <v>231</v>
      </c>
      <c r="AE30" s="716"/>
      <c r="AF30" s="716"/>
      <c r="AG30" s="716"/>
      <c r="AH30" s="716"/>
      <c r="AI30" s="716"/>
      <c r="AJ30" s="716"/>
      <c r="AK30" s="716"/>
      <c r="AL30" s="681" t="s">
        <v>231</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305</v>
      </c>
      <c r="BH30" s="764"/>
      <c r="BI30" s="764"/>
      <c r="BJ30" s="764"/>
      <c r="BK30" s="764"/>
      <c r="BL30" s="764"/>
      <c r="BM30" s="764"/>
      <c r="BN30" s="764"/>
      <c r="BO30" s="764"/>
      <c r="BP30" s="764"/>
      <c r="BQ30" s="765"/>
      <c r="BR30" s="739" t="s">
        <v>306</v>
      </c>
      <c r="BS30" s="764"/>
      <c r="BT30" s="764"/>
      <c r="BU30" s="764"/>
      <c r="BV30" s="764"/>
      <c r="BW30" s="764"/>
      <c r="BX30" s="764"/>
      <c r="BY30" s="764"/>
      <c r="BZ30" s="764"/>
      <c r="CA30" s="764"/>
      <c r="CB30" s="765"/>
      <c r="CD30" s="768"/>
      <c r="CE30" s="769"/>
      <c r="CF30" s="711" t="s">
        <v>307</v>
      </c>
      <c r="CG30" s="712"/>
      <c r="CH30" s="712"/>
      <c r="CI30" s="712"/>
      <c r="CJ30" s="712"/>
      <c r="CK30" s="712"/>
      <c r="CL30" s="712"/>
      <c r="CM30" s="712"/>
      <c r="CN30" s="712"/>
      <c r="CO30" s="712"/>
      <c r="CP30" s="712"/>
      <c r="CQ30" s="713"/>
      <c r="CR30" s="678">
        <v>1210132</v>
      </c>
      <c r="CS30" s="679"/>
      <c r="CT30" s="679"/>
      <c r="CU30" s="679"/>
      <c r="CV30" s="679"/>
      <c r="CW30" s="679"/>
      <c r="CX30" s="679"/>
      <c r="CY30" s="680"/>
      <c r="CZ30" s="681">
        <v>17.100000000000001</v>
      </c>
      <c r="DA30" s="699"/>
      <c r="DB30" s="699"/>
      <c r="DC30" s="700"/>
      <c r="DD30" s="684">
        <v>1199801</v>
      </c>
      <c r="DE30" s="679"/>
      <c r="DF30" s="679"/>
      <c r="DG30" s="679"/>
      <c r="DH30" s="679"/>
      <c r="DI30" s="679"/>
      <c r="DJ30" s="679"/>
      <c r="DK30" s="680"/>
      <c r="DL30" s="684">
        <v>1199801</v>
      </c>
      <c r="DM30" s="679"/>
      <c r="DN30" s="679"/>
      <c r="DO30" s="679"/>
      <c r="DP30" s="679"/>
      <c r="DQ30" s="679"/>
      <c r="DR30" s="679"/>
      <c r="DS30" s="679"/>
      <c r="DT30" s="679"/>
      <c r="DU30" s="679"/>
      <c r="DV30" s="680"/>
      <c r="DW30" s="681">
        <v>26.1</v>
      </c>
      <c r="DX30" s="699"/>
      <c r="DY30" s="699"/>
      <c r="DZ30" s="699"/>
      <c r="EA30" s="699"/>
      <c r="EB30" s="699"/>
      <c r="EC30" s="714"/>
    </row>
    <row r="31" spans="2:133" ht="11.25" customHeight="1" x14ac:dyDescent="0.15">
      <c r="B31" s="675" t="s">
        <v>308</v>
      </c>
      <c r="C31" s="676"/>
      <c r="D31" s="676"/>
      <c r="E31" s="676"/>
      <c r="F31" s="676"/>
      <c r="G31" s="676"/>
      <c r="H31" s="676"/>
      <c r="I31" s="676"/>
      <c r="J31" s="676"/>
      <c r="K31" s="676"/>
      <c r="L31" s="676"/>
      <c r="M31" s="676"/>
      <c r="N31" s="676"/>
      <c r="O31" s="676"/>
      <c r="P31" s="676"/>
      <c r="Q31" s="677"/>
      <c r="R31" s="678">
        <v>335740</v>
      </c>
      <c r="S31" s="679"/>
      <c r="T31" s="679"/>
      <c r="U31" s="679"/>
      <c r="V31" s="679"/>
      <c r="W31" s="679"/>
      <c r="X31" s="679"/>
      <c r="Y31" s="680"/>
      <c r="Z31" s="715">
        <v>4.5</v>
      </c>
      <c r="AA31" s="715"/>
      <c r="AB31" s="715"/>
      <c r="AC31" s="715"/>
      <c r="AD31" s="716" t="s">
        <v>231</v>
      </c>
      <c r="AE31" s="716"/>
      <c r="AF31" s="716"/>
      <c r="AG31" s="716"/>
      <c r="AH31" s="716"/>
      <c r="AI31" s="716"/>
      <c r="AJ31" s="716"/>
      <c r="AK31" s="716"/>
      <c r="AL31" s="681" t="s">
        <v>129</v>
      </c>
      <c r="AM31" s="682"/>
      <c r="AN31" s="682"/>
      <c r="AO31" s="717"/>
      <c r="AP31" s="752" t="s">
        <v>309</v>
      </c>
      <c r="AQ31" s="753"/>
      <c r="AR31" s="753"/>
      <c r="AS31" s="753"/>
      <c r="AT31" s="758" t="s">
        <v>310</v>
      </c>
      <c r="AU31" s="231"/>
      <c r="AV31" s="231"/>
      <c r="AW31" s="231"/>
      <c r="AX31" s="744" t="s">
        <v>185</v>
      </c>
      <c r="AY31" s="745"/>
      <c r="AZ31" s="745"/>
      <c r="BA31" s="745"/>
      <c r="BB31" s="745"/>
      <c r="BC31" s="745"/>
      <c r="BD31" s="745"/>
      <c r="BE31" s="745"/>
      <c r="BF31" s="746"/>
      <c r="BG31" s="747">
        <v>98.9</v>
      </c>
      <c r="BH31" s="748"/>
      <c r="BI31" s="748"/>
      <c r="BJ31" s="748"/>
      <c r="BK31" s="748"/>
      <c r="BL31" s="748"/>
      <c r="BM31" s="749">
        <v>97.5</v>
      </c>
      <c r="BN31" s="748"/>
      <c r="BO31" s="748"/>
      <c r="BP31" s="748"/>
      <c r="BQ31" s="750"/>
      <c r="BR31" s="747">
        <v>99</v>
      </c>
      <c r="BS31" s="748"/>
      <c r="BT31" s="748"/>
      <c r="BU31" s="748"/>
      <c r="BV31" s="748"/>
      <c r="BW31" s="748"/>
      <c r="BX31" s="749">
        <v>96.8</v>
      </c>
      <c r="BY31" s="748"/>
      <c r="BZ31" s="748"/>
      <c r="CA31" s="748"/>
      <c r="CB31" s="750"/>
      <c r="CD31" s="768"/>
      <c r="CE31" s="769"/>
      <c r="CF31" s="711" t="s">
        <v>311</v>
      </c>
      <c r="CG31" s="712"/>
      <c r="CH31" s="712"/>
      <c r="CI31" s="712"/>
      <c r="CJ31" s="712"/>
      <c r="CK31" s="712"/>
      <c r="CL31" s="712"/>
      <c r="CM31" s="712"/>
      <c r="CN31" s="712"/>
      <c r="CO31" s="712"/>
      <c r="CP31" s="712"/>
      <c r="CQ31" s="713"/>
      <c r="CR31" s="678">
        <v>60280</v>
      </c>
      <c r="CS31" s="697"/>
      <c r="CT31" s="697"/>
      <c r="CU31" s="697"/>
      <c r="CV31" s="697"/>
      <c r="CW31" s="697"/>
      <c r="CX31" s="697"/>
      <c r="CY31" s="698"/>
      <c r="CZ31" s="681">
        <v>0.9</v>
      </c>
      <c r="DA31" s="699"/>
      <c r="DB31" s="699"/>
      <c r="DC31" s="700"/>
      <c r="DD31" s="684">
        <v>60132</v>
      </c>
      <c r="DE31" s="697"/>
      <c r="DF31" s="697"/>
      <c r="DG31" s="697"/>
      <c r="DH31" s="697"/>
      <c r="DI31" s="697"/>
      <c r="DJ31" s="697"/>
      <c r="DK31" s="698"/>
      <c r="DL31" s="684">
        <v>60132</v>
      </c>
      <c r="DM31" s="697"/>
      <c r="DN31" s="697"/>
      <c r="DO31" s="697"/>
      <c r="DP31" s="697"/>
      <c r="DQ31" s="697"/>
      <c r="DR31" s="697"/>
      <c r="DS31" s="697"/>
      <c r="DT31" s="697"/>
      <c r="DU31" s="697"/>
      <c r="DV31" s="698"/>
      <c r="DW31" s="681">
        <v>1.3</v>
      </c>
      <c r="DX31" s="699"/>
      <c r="DY31" s="699"/>
      <c r="DZ31" s="699"/>
      <c r="EA31" s="699"/>
      <c r="EB31" s="699"/>
      <c r="EC31" s="714"/>
    </row>
    <row r="32" spans="2:133" ht="11.25" customHeight="1" x14ac:dyDescent="0.15">
      <c r="B32" s="761" t="s">
        <v>312</v>
      </c>
      <c r="C32" s="762"/>
      <c r="D32" s="762"/>
      <c r="E32" s="762"/>
      <c r="F32" s="762"/>
      <c r="G32" s="762"/>
      <c r="H32" s="762"/>
      <c r="I32" s="762"/>
      <c r="J32" s="762"/>
      <c r="K32" s="762"/>
      <c r="L32" s="762"/>
      <c r="M32" s="762"/>
      <c r="N32" s="762"/>
      <c r="O32" s="762"/>
      <c r="P32" s="762"/>
      <c r="Q32" s="763"/>
      <c r="R32" s="678" t="s">
        <v>231</v>
      </c>
      <c r="S32" s="679"/>
      <c r="T32" s="679"/>
      <c r="U32" s="679"/>
      <c r="V32" s="679"/>
      <c r="W32" s="679"/>
      <c r="X32" s="679"/>
      <c r="Y32" s="680"/>
      <c r="Z32" s="715" t="s">
        <v>231</v>
      </c>
      <c r="AA32" s="715"/>
      <c r="AB32" s="715"/>
      <c r="AC32" s="715"/>
      <c r="AD32" s="716" t="s">
        <v>129</v>
      </c>
      <c r="AE32" s="716"/>
      <c r="AF32" s="716"/>
      <c r="AG32" s="716"/>
      <c r="AH32" s="716"/>
      <c r="AI32" s="716"/>
      <c r="AJ32" s="716"/>
      <c r="AK32" s="716"/>
      <c r="AL32" s="681" t="s">
        <v>231</v>
      </c>
      <c r="AM32" s="682"/>
      <c r="AN32" s="682"/>
      <c r="AO32" s="717"/>
      <c r="AP32" s="754"/>
      <c r="AQ32" s="755"/>
      <c r="AR32" s="755"/>
      <c r="AS32" s="755"/>
      <c r="AT32" s="759"/>
      <c r="AU32" s="230" t="s">
        <v>313</v>
      </c>
      <c r="AV32" s="230"/>
      <c r="AW32" s="230"/>
      <c r="AX32" s="675" t="s">
        <v>314</v>
      </c>
      <c r="AY32" s="676"/>
      <c r="AZ32" s="676"/>
      <c r="BA32" s="676"/>
      <c r="BB32" s="676"/>
      <c r="BC32" s="676"/>
      <c r="BD32" s="676"/>
      <c r="BE32" s="676"/>
      <c r="BF32" s="677"/>
      <c r="BG32" s="751">
        <v>99.2</v>
      </c>
      <c r="BH32" s="697"/>
      <c r="BI32" s="697"/>
      <c r="BJ32" s="697"/>
      <c r="BK32" s="697"/>
      <c r="BL32" s="697"/>
      <c r="BM32" s="682">
        <v>98.4</v>
      </c>
      <c r="BN32" s="743"/>
      <c r="BO32" s="743"/>
      <c r="BP32" s="743"/>
      <c r="BQ32" s="721"/>
      <c r="BR32" s="751">
        <v>99.6</v>
      </c>
      <c r="BS32" s="697"/>
      <c r="BT32" s="697"/>
      <c r="BU32" s="697"/>
      <c r="BV32" s="697"/>
      <c r="BW32" s="697"/>
      <c r="BX32" s="682">
        <v>97.9</v>
      </c>
      <c r="BY32" s="743"/>
      <c r="BZ32" s="743"/>
      <c r="CA32" s="743"/>
      <c r="CB32" s="721"/>
      <c r="CD32" s="770"/>
      <c r="CE32" s="771"/>
      <c r="CF32" s="711" t="s">
        <v>315</v>
      </c>
      <c r="CG32" s="712"/>
      <c r="CH32" s="712"/>
      <c r="CI32" s="712"/>
      <c r="CJ32" s="712"/>
      <c r="CK32" s="712"/>
      <c r="CL32" s="712"/>
      <c r="CM32" s="712"/>
      <c r="CN32" s="712"/>
      <c r="CO32" s="712"/>
      <c r="CP32" s="712"/>
      <c r="CQ32" s="713"/>
      <c r="CR32" s="678" t="s">
        <v>231</v>
      </c>
      <c r="CS32" s="679"/>
      <c r="CT32" s="679"/>
      <c r="CU32" s="679"/>
      <c r="CV32" s="679"/>
      <c r="CW32" s="679"/>
      <c r="CX32" s="679"/>
      <c r="CY32" s="680"/>
      <c r="CZ32" s="681" t="s">
        <v>137</v>
      </c>
      <c r="DA32" s="699"/>
      <c r="DB32" s="699"/>
      <c r="DC32" s="700"/>
      <c r="DD32" s="684" t="s">
        <v>231</v>
      </c>
      <c r="DE32" s="679"/>
      <c r="DF32" s="679"/>
      <c r="DG32" s="679"/>
      <c r="DH32" s="679"/>
      <c r="DI32" s="679"/>
      <c r="DJ32" s="679"/>
      <c r="DK32" s="680"/>
      <c r="DL32" s="684" t="s">
        <v>129</v>
      </c>
      <c r="DM32" s="679"/>
      <c r="DN32" s="679"/>
      <c r="DO32" s="679"/>
      <c r="DP32" s="679"/>
      <c r="DQ32" s="679"/>
      <c r="DR32" s="679"/>
      <c r="DS32" s="679"/>
      <c r="DT32" s="679"/>
      <c r="DU32" s="679"/>
      <c r="DV32" s="680"/>
      <c r="DW32" s="681" t="s">
        <v>231</v>
      </c>
      <c r="DX32" s="699"/>
      <c r="DY32" s="699"/>
      <c r="DZ32" s="699"/>
      <c r="EA32" s="699"/>
      <c r="EB32" s="699"/>
      <c r="EC32" s="714"/>
    </row>
    <row r="33" spans="2:133" ht="11.25" customHeight="1" x14ac:dyDescent="0.15">
      <c r="B33" s="675" t="s">
        <v>316</v>
      </c>
      <c r="C33" s="676"/>
      <c r="D33" s="676"/>
      <c r="E33" s="676"/>
      <c r="F33" s="676"/>
      <c r="G33" s="676"/>
      <c r="H33" s="676"/>
      <c r="I33" s="676"/>
      <c r="J33" s="676"/>
      <c r="K33" s="676"/>
      <c r="L33" s="676"/>
      <c r="M33" s="676"/>
      <c r="N33" s="676"/>
      <c r="O33" s="676"/>
      <c r="P33" s="676"/>
      <c r="Q33" s="677"/>
      <c r="R33" s="678">
        <v>278799</v>
      </c>
      <c r="S33" s="679"/>
      <c r="T33" s="679"/>
      <c r="U33" s="679"/>
      <c r="V33" s="679"/>
      <c r="W33" s="679"/>
      <c r="X33" s="679"/>
      <c r="Y33" s="680"/>
      <c r="Z33" s="715">
        <v>3.7</v>
      </c>
      <c r="AA33" s="715"/>
      <c r="AB33" s="715"/>
      <c r="AC33" s="715"/>
      <c r="AD33" s="716" t="s">
        <v>129</v>
      </c>
      <c r="AE33" s="716"/>
      <c r="AF33" s="716"/>
      <c r="AG33" s="716"/>
      <c r="AH33" s="716"/>
      <c r="AI33" s="716"/>
      <c r="AJ33" s="716"/>
      <c r="AK33" s="716"/>
      <c r="AL33" s="681" t="s">
        <v>231</v>
      </c>
      <c r="AM33" s="682"/>
      <c r="AN33" s="682"/>
      <c r="AO33" s="717"/>
      <c r="AP33" s="756"/>
      <c r="AQ33" s="757"/>
      <c r="AR33" s="757"/>
      <c r="AS33" s="757"/>
      <c r="AT33" s="760"/>
      <c r="AU33" s="232"/>
      <c r="AV33" s="232"/>
      <c r="AW33" s="232"/>
      <c r="AX33" s="659" t="s">
        <v>317</v>
      </c>
      <c r="AY33" s="660"/>
      <c r="AZ33" s="660"/>
      <c r="BA33" s="660"/>
      <c r="BB33" s="660"/>
      <c r="BC33" s="660"/>
      <c r="BD33" s="660"/>
      <c r="BE33" s="660"/>
      <c r="BF33" s="661"/>
      <c r="BG33" s="742">
        <v>98.5</v>
      </c>
      <c r="BH33" s="663"/>
      <c r="BI33" s="663"/>
      <c r="BJ33" s="663"/>
      <c r="BK33" s="663"/>
      <c r="BL33" s="663"/>
      <c r="BM33" s="706">
        <v>96.6</v>
      </c>
      <c r="BN33" s="663"/>
      <c r="BO33" s="663"/>
      <c r="BP33" s="663"/>
      <c r="BQ33" s="727"/>
      <c r="BR33" s="742">
        <v>98.5</v>
      </c>
      <c r="BS33" s="663"/>
      <c r="BT33" s="663"/>
      <c r="BU33" s="663"/>
      <c r="BV33" s="663"/>
      <c r="BW33" s="663"/>
      <c r="BX33" s="706">
        <v>95.7</v>
      </c>
      <c r="BY33" s="663"/>
      <c r="BZ33" s="663"/>
      <c r="CA33" s="663"/>
      <c r="CB33" s="727"/>
      <c r="CD33" s="711" t="s">
        <v>318</v>
      </c>
      <c r="CE33" s="712"/>
      <c r="CF33" s="712"/>
      <c r="CG33" s="712"/>
      <c r="CH33" s="712"/>
      <c r="CI33" s="712"/>
      <c r="CJ33" s="712"/>
      <c r="CK33" s="712"/>
      <c r="CL33" s="712"/>
      <c r="CM33" s="712"/>
      <c r="CN33" s="712"/>
      <c r="CO33" s="712"/>
      <c r="CP33" s="712"/>
      <c r="CQ33" s="713"/>
      <c r="CR33" s="678">
        <v>2827887</v>
      </c>
      <c r="CS33" s="697"/>
      <c r="CT33" s="697"/>
      <c r="CU33" s="697"/>
      <c r="CV33" s="697"/>
      <c r="CW33" s="697"/>
      <c r="CX33" s="697"/>
      <c r="CY33" s="698"/>
      <c r="CZ33" s="681">
        <v>40</v>
      </c>
      <c r="DA33" s="699"/>
      <c r="DB33" s="699"/>
      <c r="DC33" s="700"/>
      <c r="DD33" s="684">
        <v>2128953</v>
      </c>
      <c r="DE33" s="697"/>
      <c r="DF33" s="697"/>
      <c r="DG33" s="697"/>
      <c r="DH33" s="697"/>
      <c r="DI33" s="697"/>
      <c r="DJ33" s="697"/>
      <c r="DK33" s="698"/>
      <c r="DL33" s="684">
        <v>1478542</v>
      </c>
      <c r="DM33" s="697"/>
      <c r="DN33" s="697"/>
      <c r="DO33" s="697"/>
      <c r="DP33" s="697"/>
      <c r="DQ33" s="697"/>
      <c r="DR33" s="697"/>
      <c r="DS33" s="697"/>
      <c r="DT33" s="697"/>
      <c r="DU33" s="697"/>
      <c r="DV33" s="698"/>
      <c r="DW33" s="681">
        <v>32.200000000000003</v>
      </c>
      <c r="DX33" s="699"/>
      <c r="DY33" s="699"/>
      <c r="DZ33" s="699"/>
      <c r="EA33" s="699"/>
      <c r="EB33" s="699"/>
      <c r="EC33" s="714"/>
    </row>
    <row r="34" spans="2:133" ht="11.25" customHeight="1" x14ac:dyDescent="0.15">
      <c r="B34" s="675" t="s">
        <v>319</v>
      </c>
      <c r="C34" s="676"/>
      <c r="D34" s="676"/>
      <c r="E34" s="676"/>
      <c r="F34" s="676"/>
      <c r="G34" s="676"/>
      <c r="H34" s="676"/>
      <c r="I34" s="676"/>
      <c r="J34" s="676"/>
      <c r="K34" s="676"/>
      <c r="L34" s="676"/>
      <c r="M34" s="676"/>
      <c r="N34" s="676"/>
      <c r="O34" s="676"/>
      <c r="P34" s="676"/>
      <c r="Q34" s="677"/>
      <c r="R34" s="678">
        <v>23726</v>
      </c>
      <c r="S34" s="679"/>
      <c r="T34" s="679"/>
      <c r="U34" s="679"/>
      <c r="V34" s="679"/>
      <c r="W34" s="679"/>
      <c r="X34" s="679"/>
      <c r="Y34" s="680"/>
      <c r="Z34" s="715">
        <v>0.3</v>
      </c>
      <c r="AA34" s="715"/>
      <c r="AB34" s="715"/>
      <c r="AC34" s="715"/>
      <c r="AD34" s="716">
        <v>14460</v>
      </c>
      <c r="AE34" s="716"/>
      <c r="AF34" s="716"/>
      <c r="AG34" s="716"/>
      <c r="AH34" s="716"/>
      <c r="AI34" s="716"/>
      <c r="AJ34" s="716"/>
      <c r="AK34" s="716"/>
      <c r="AL34" s="681">
        <v>0.3</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700547</v>
      </c>
      <c r="CS34" s="679"/>
      <c r="CT34" s="679"/>
      <c r="CU34" s="679"/>
      <c r="CV34" s="679"/>
      <c r="CW34" s="679"/>
      <c r="CX34" s="679"/>
      <c r="CY34" s="680"/>
      <c r="CZ34" s="681">
        <v>9.9</v>
      </c>
      <c r="DA34" s="699"/>
      <c r="DB34" s="699"/>
      <c r="DC34" s="700"/>
      <c r="DD34" s="684">
        <v>560201</v>
      </c>
      <c r="DE34" s="679"/>
      <c r="DF34" s="679"/>
      <c r="DG34" s="679"/>
      <c r="DH34" s="679"/>
      <c r="DI34" s="679"/>
      <c r="DJ34" s="679"/>
      <c r="DK34" s="680"/>
      <c r="DL34" s="684">
        <v>358110</v>
      </c>
      <c r="DM34" s="679"/>
      <c r="DN34" s="679"/>
      <c r="DO34" s="679"/>
      <c r="DP34" s="679"/>
      <c r="DQ34" s="679"/>
      <c r="DR34" s="679"/>
      <c r="DS34" s="679"/>
      <c r="DT34" s="679"/>
      <c r="DU34" s="679"/>
      <c r="DV34" s="680"/>
      <c r="DW34" s="681">
        <v>7.8</v>
      </c>
      <c r="DX34" s="699"/>
      <c r="DY34" s="699"/>
      <c r="DZ34" s="699"/>
      <c r="EA34" s="699"/>
      <c r="EB34" s="699"/>
      <c r="EC34" s="714"/>
    </row>
    <row r="35" spans="2:133" ht="11.25" customHeight="1" x14ac:dyDescent="0.15">
      <c r="B35" s="675" t="s">
        <v>321</v>
      </c>
      <c r="C35" s="676"/>
      <c r="D35" s="676"/>
      <c r="E35" s="676"/>
      <c r="F35" s="676"/>
      <c r="G35" s="676"/>
      <c r="H35" s="676"/>
      <c r="I35" s="676"/>
      <c r="J35" s="676"/>
      <c r="K35" s="676"/>
      <c r="L35" s="676"/>
      <c r="M35" s="676"/>
      <c r="N35" s="676"/>
      <c r="O35" s="676"/>
      <c r="P35" s="676"/>
      <c r="Q35" s="677"/>
      <c r="R35" s="678">
        <v>29981</v>
      </c>
      <c r="S35" s="679"/>
      <c r="T35" s="679"/>
      <c r="U35" s="679"/>
      <c r="V35" s="679"/>
      <c r="W35" s="679"/>
      <c r="X35" s="679"/>
      <c r="Y35" s="680"/>
      <c r="Z35" s="715">
        <v>0.4</v>
      </c>
      <c r="AA35" s="715"/>
      <c r="AB35" s="715"/>
      <c r="AC35" s="715"/>
      <c r="AD35" s="716" t="s">
        <v>231</v>
      </c>
      <c r="AE35" s="716"/>
      <c r="AF35" s="716"/>
      <c r="AG35" s="716"/>
      <c r="AH35" s="716"/>
      <c r="AI35" s="716"/>
      <c r="AJ35" s="716"/>
      <c r="AK35" s="716"/>
      <c r="AL35" s="681" t="s">
        <v>231</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89798</v>
      </c>
      <c r="CS35" s="697"/>
      <c r="CT35" s="697"/>
      <c r="CU35" s="697"/>
      <c r="CV35" s="697"/>
      <c r="CW35" s="697"/>
      <c r="CX35" s="697"/>
      <c r="CY35" s="698"/>
      <c r="CZ35" s="681">
        <v>1.3</v>
      </c>
      <c r="DA35" s="699"/>
      <c r="DB35" s="699"/>
      <c r="DC35" s="700"/>
      <c r="DD35" s="684">
        <v>87070</v>
      </c>
      <c r="DE35" s="697"/>
      <c r="DF35" s="697"/>
      <c r="DG35" s="697"/>
      <c r="DH35" s="697"/>
      <c r="DI35" s="697"/>
      <c r="DJ35" s="697"/>
      <c r="DK35" s="698"/>
      <c r="DL35" s="684">
        <v>81447</v>
      </c>
      <c r="DM35" s="697"/>
      <c r="DN35" s="697"/>
      <c r="DO35" s="697"/>
      <c r="DP35" s="697"/>
      <c r="DQ35" s="697"/>
      <c r="DR35" s="697"/>
      <c r="DS35" s="697"/>
      <c r="DT35" s="697"/>
      <c r="DU35" s="697"/>
      <c r="DV35" s="698"/>
      <c r="DW35" s="681">
        <v>1.8</v>
      </c>
      <c r="DX35" s="699"/>
      <c r="DY35" s="699"/>
      <c r="DZ35" s="699"/>
      <c r="EA35" s="699"/>
      <c r="EB35" s="699"/>
      <c r="EC35" s="714"/>
    </row>
    <row r="36" spans="2:133" ht="11.25" customHeight="1" x14ac:dyDescent="0.15">
      <c r="B36" s="675" t="s">
        <v>325</v>
      </c>
      <c r="C36" s="676"/>
      <c r="D36" s="676"/>
      <c r="E36" s="676"/>
      <c r="F36" s="676"/>
      <c r="G36" s="676"/>
      <c r="H36" s="676"/>
      <c r="I36" s="676"/>
      <c r="J36" s="676"/>
      <c r="K36" s="676"/>
      <c r="L36" s="676"/>
      <c r="M36" s="676"/>
      <c r="N36" s="676"/>
      <c r="O36" s="676"/>
      <c r="P36" s="676"/>
      <c r="Q36" s="677"/>
      <c r="R36" s="678">
        <v>288355</v>
      </c>
      <c r="S36" s="679"/>
      <c r="T36" s="679"/>
      <c r="U36" s="679"/>
      <c r="V36" s="679"/>
      <c r="W36" s="679"/>
      <c r="X36" s="679"/>
      <c r="Y36" s="680"/>
      <c r="Z36" s="715">
        <v>3.9</v>
      </c>
      <c r="AA36" s="715"/>
      <c r="AB36" s="715"/>
      <c r="AC36" s="715"/>
      <c r="AD36" s="716" t="s">
        <v>129</v>
      </c>
      <c r="AE36" s="716"/>
      <c r="AF36" s="716"/>
      <c r="AG36" s="716"/>
      <c r="AH36" s="716"/>
      <c r="AI36" s="716"/>
      <c r="AJ36" s="716"/>
      <c r="AK36" s="716"/>
      <c r="AL36" s="681" t="s">
        <v>231</v>
      </c>
      <c r="AM36" s="682"/>
      <c r="AN36" s="682"/>
      <c r="AO36" s="717"/>
      <c r="AP36" s="235"/>
      <c r="AQ36" s="730" t="s">
        <v>326</v>
      </c>
      <c r="AR36" s="731"/>
      <c r="AS36" s="731"/>
      <c r="AT36" s="731"/>
      <c r="AU36" s="731"/>
      <c r="AV36" s="731"/>
      <c r="AW36" s="731"/>
      <c r="AX36" s="731"/>
      <c r="AY36" s="732"/>
      <c r="AZ36" s="733">
        <v>930462</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38657</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1203660</v>
      </c>
      <c r="CS36" s="679"/>
      <c r="CT36" s="679"/>
      <c r="CU36" s="679"/>
      <c r="CV36" s="679"/>
      <c r="CW36" s="679"/>
      <c r="CX36" s="679"/>
      <c r="CY36" s="680"/>
      <c r="CZ36" s="681">
        <v>17</v>
      </c>
      <c r="DA36" s="699"/>
      <c r="DB36" s="699"/>
      <c r="DC36" s="700"/>
      <c r="DD36" s="684">
        <v>765844</v>
      </c>
      <c r="DE36" s="679"/>
      <c r="DF36" s="679"/>
      <c r="DG36" s="679"/>
      <c r="DH36" s="679"/>
      <c r="DI36" s="679"/>
      <c r="DJ36" s="679"/>
      <c r="DK36" s="680"/>
      <c r="DL36" s="684">
        <v>569789</v>
      </c>
      <c r="DM36" s="679"/>
      <c r="DN36" s="679"/>
      <c r="DO36" s="679"/>
      <c r="DP36" s="679"/>
      <c r="DQ36" s="679"/>
      <c r="DR36" s="679"/>
      <c r="DS36" s="679"/>
      <c r="DT36" s="679"/>
      <c r="DU36" s="679"/>
      <c r="DV36" s="680"/>
      <c r="DW36" s="681">
        <v>12.4</v>
      </c>
      <c r="DX36" s="699"/>
      <c r="DY36" s="699"/>
      <c r="DZ36" s="699"/>
      <c r="EA36" s="699"/>
      <c r="EB36" s="699"/>
      <c r="EC36" s="714"/>
    </row>
    <row r="37" spans="2:133" ht="11.25" customHeight="1" x14ac:dyDescent="0.15">
      <c r="B37" s="675" t="s">
        <v>329</v>
      </c>
      <c r="C37" s="676"/>
      <c r="D37" s="676"/>
      <c r="E37" s="676"/>
      <c r="F37" s="676"/>
      <c r="G37" s="676"/>
      <c r="H37" s="676"/>
      <c r="I37" s="676"/>
      <c r="J37" s="676"/>
      <c r="K37" s="676"/>
      <c r="L37" s="676"/>
      <c r="M37" s="676"/>
      <c r="N37" s="676"/>
      <c r="O37" s="676"/>
      <c r="P37" s="676"/>
      <c r="Q37" s="677"/>
      <c r="R37" s="678">
        <v>280544</v>
      </c>
      <c r="S37" s="679"/>
      <c r="T37" s="679"/>
      <c r="U37" s="679"/>
      <c r="V37" s="679"/>
      <c r="W37" s="679"/>
      <c r="X37" s="679"/>
      <c r="Y37" s="680"/>
      <c r="Z37" s="715">
        <v>3.8</v>
      </c>
      <c r="AA37" s="715"/>
      <c r="AB37" s="715"/>
      <c r="AC37" s="715"/>
      <c r="AD37" s="716" t="s">
        <v>129</v>
      </c>
      <c r="AE37" s="716"/>
      <c r="AF37" s="716"/>
      <c r="AG37" s="716"/>
      <c r="AH37" s="716"/>
      <c r="AI37" s="716"/>
      <c r="AJ37" s="716"/>
      <c r="AK37" s="716"/>
      <c r="AL37" s="681" t="s">
        <v>231</v>
      </c>
      <c r="AM37" s="682"/>
      <c r="AN37" s="682"/>
      <c r="AO37" s="717"/>
      <c r="AQ37" s="718" t="s">
        <v>330</v>
      </c>
      <c r="AR37" s="719"/>
      <c r="AS37" s="719"/>
      <c r="AT37" s="719"/>
      <c r="AU37" s="719"/>
      <c r="AV37" s="719"/>
      <c r="AW37" s="719"/>
      <c r="AX37" s="719"/>
      <c r="AY37" s="720"/>
      <c r="AZ37" s="678">
        <v>251991</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-47565</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617334</v>
      </c>
      <c r="CS37" s="697"/>
      <c r="CT37" s="697"/>
      <c r="CU37" s="697"/>
      <c r="CV37" s="697"/>
      <c r="CW37" s="697"/>
      <c r="CX37" s="697"/>
      <c r="CY37" s="698"/>
      <c r="CZ37" s="681">
        <v>8.6999999999999993</v>
      </c>
      <c r="DA37" s="699"/>
      <c r="DB37" s="699"/>
      <c r="DC37" s="700"/>
      <c r="DD37" s="684">
        <v>329134</v>
      </c>
      <c r="DE37" s="697"/>
      <c r="DF37" s="697"/>
      <c r="DG37" s="697"/>
      <c r="DH37" s="697"/>
      <c r="DI37" s="697"/>
      <c r="DJ37" s="697"/>
      <c r="DK37" s="698"/>
      <c r="DL37" s="684">
        <v>302563</v>
      </c>
      <c r="DM37" s="697"/>
      <c r="DN37" s="697"/>
      <c r="DO37" s="697"/>
      <c r="DP37" s="697"/>
      <c r="DQ37" s="697"/>
      <c r="DR37" s="697"/>
      <c r="DS37" s="697"/>
      <c r="DT37" s="697"/>
      <c r="DU37" s="697"/>
      <c r="DV37" s="698"/>
      <c r="DW37" s="681">
        <v>6.6</v>
      </c>
      <c r="DX37" s="699"/>
      <c r="DY37" s="699"/>
      <c r="DZ37" s="699"/>
      <c r="EA37" s="699"/>
      <c r="EB37" s="699"/>
      <c r="EC37" s="714"/>
    </row>
    <row r="38" spans="2:133" ht="11.25" customHeight="1" x14ac:dyDescent="0.15">
      <c r="B38" s="675" t="s">
        <v>333</v>
      </c>
      <c r="C38" s="676"/>
      <c r="D38" s="676"/>
      <c r="E38" s="676"/>
      <c r="F38" s="676"/>
      <c r="G38" s="676"/>
      <c r="H38" s="676"/>
      <c r="I38" s="676"/>
      <c r="J38" s="676"/>
      <c r="K38" s="676"/>
      <c r="L38" s="676"/>
      <c r="M38" s="676"/>
      <c r="N38" s="676"/>
      <c r="O38" s="676"/>
      <c r="P38" s="676"/>
      <c r="Q38" s="677"/>
      <c r="R38" s="678">
        <v>101620</v>
      </c>
      <c r="S38" s="679"/>
      <c r="T38" s="679"/>
      <c r="U38" s="679"/>
      <c r="V38" s="679"/>
      <c r="W38" s="679"/>
      <c r="X38" s="679"/>
      <c r="Y38" s="680"/>
      <c r="Z38" s="715">
        <v>1.4</v>
      </c>
      <c r="AA38" s="715"/>
      <c r="AB38" s="715"/>
      <c r="AC38" s="715"/>
      <c r="AD38" s="716">
        <v>901</v>
      </c>
      <c r="AE38" s="716"/>
      <c r="AF38" s="716"/>
      <c r="AG38" s="716"/>
      <c r="AH38" s="716"/>
      <c r="AI38" s="716"/>
      <c r="AJ38" s="716"/>
      <c r="AK38" s="716"/>
      <c r="AL38" s="681">
        <v>0</v>
      </c>
      <c r="AM38" s="682"/>
      <c r="AN38" s="682"/>
      <c r="AO38" s="717"/>
      <c r="AQ38" s="718" t="s">
        <v>334</v>
      </c>
      <c r="AR38" s="719"/>
      <c r="AS38" s="719"/>
      <c r="AT38" s="719"/>
      <c r="AU38" s="719"/>
      <c r="AV38" s="719"/>
      <c r="AW38" s="719"/>
      <c r="AX38" s="719"/>
      <c r="AY38" s="720"/>
      <c r="AZ38" s="678" t="s">
        <v>231</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1463</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678471</v>
      </c>
      <c r="CS38" s="679"/>
      <c r="CT38" s="679"/>
      <c r="CU38" s="679"/>
      <c r="CV38" s="679"/>
      <c r="CW38" s="679"/>
      <c r="CX38" s="679"/>
      <c r="CY38" s="680"/>
      <c r="CZ38" s="681">
        <v>9.6</v>
      </c>
      <c r="DA38" s="699"/>
      <c r="DB38" s="699"/>
      <c r="DC38" s="700"/>
      <c r="DD38" s="684">
        <v>595543</v>
      </c>
      <c r="DE38" s="679"/>
      <c r="DF38" s="679"/>
      <c r="DG38" s="679"/>
      <c r="DH38" s="679"/>
      <c r="DI38" s="679"/>
      <c r="DJ38" s="679"/>
      <c r="DK38" s="680"/>
      <c r="DL38" s="684">
        <v>469196</v>
      </c>
      <c r="DM38" s="679"/>
      <c r="DN38" s="679"/>
      <c r="DO38" s="679"/>
      <c r="DP38" s="679"/>
      <c r="DQ38" s="679"/>
      <c r="DR38" s="679"/>
      <c r="DS38" s="679"/>
      <c r="DT38" s="679"/>
      <c r="DU38" s="679"/>
      <c r="DV38" s="680"/>
      <c r="DW38" s="681">
        <v>10.199999999999999</v>
      </c>
      <c r="DX38" s="699"/>
      <c r="DY38" s="699"/>
      <c r="DZ38" s="699"/>
      <c r="EA38" s="699"/>
      <c r="EB38" s="699"/>
      <c r="EC38" s="714"/>
    </row>
    <row r="39" spans="2:133" ht="11.25" customHeight="1" x14ac:dyDescent="0.15">
      <c r="B39" s="675" t="s">
        <v>337</v>
      </c>
      <c r="C39" s="676"/>
      <c r="D39" s="676"/>
      <c r="E39" s="676"/>
      <c r="F39" s="676"/>
      <c r="G39" s="676"/>
      <c r="H39" s="676"/>
      <c r="I39" s="676"/>
      <c r="J39" s="676"/>
      <c r="K39" s="676"/>
      <c r="L39" s="676"/>
      <c r="M39" s="676"/>
      <c r="N39" s="676"/>
      <c r="O39" s="676"/>
      <c r="P39" s="676"/>
      <c r="Q39" s="677"/>
      <c r="R39" s="678">
        <v>1280400</v>
      </c>
      <c r="S39" s="679"/>
      <c r="T39" s="679"/>
      <c r="U39" s="679"/>
      <c r="V39" s="679"/>
      <c r="W39" s="679"/>
      <c r="X39" s="679"/>
      <c r="Y39" s="680"/>
      <c r="Z39" s="715">
        <v>17.2</v>
      </c>
      <c r="AA39" s="715"/>
      <c r="AB39" s="715"/>
      <c r="AC39" s="715"/>
      <c r="AD39" s="716" t="s">
        <v>231</v>
      </c>
      <c r="AE39" s="716"/>
      <c r="AF39" s="716"/>
      <c r="AG39" s="716"/>
      <c r="AH39" s="716"/>
      <c r="AI39" s="716"/>
      <c r="AJ39" s="716"/>
      <c r="AK39" s="716"/>
      <c r="AL39" s="681" t="s">
        <v>231</v>
      </c>
      <c r="AM39" s="682"/>
      <c r="AN39" s="682"/>
      <c r="AO39" s="717"/>
      <c r="AQ39" s="718" t="s">
        <v>338</v>
      </c>
      <c r="AR39" s="719"/>
      <c r="AS39" s="719"/>
      <c r="AT39" s="719"/>
      <c r="AU39" s="719"/>
      <c r="AV39" s="719"/>
      <c r="AW39" s="719"/>
      <c r="AX39" s="719"/>
      <c r="AY39" s="720"/>
      <c r="AZ39" s="678" t="s">
        <v>231</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2197</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155411</v>
      </c>
      <c r="CS39" s="697"/>
      <c r="CT39" s="697"/>
      <c r="CU39" s="697"/>
      <c r="CV39" s="697"/>
      <c r="CW39" s="697"/>
      <c r="CX39" s="697"/>
      <c r="CY39" s="698"/>
      <c r="CZ39" s="681">
        <v>2.2000000000000002</v>
      </c>
      <c r="DA39" s="699"/>
      <c r="DB39" s="699"/>
      <c r="DC39" s="700"/>
      <c r="DD39" s="684">
        <v>120295</v>
      </c>
      <c r="DE39" s="697"/>
      <c r="DF39" s="697"/>
      <c r="DG39" s="697"/>
      <c r="DH39" s="697"/>
      <c r="DI39" s="697"/>
      <c r="DJ39" s="697"/>
      <c r="DK39" s="698"/>
      <c r="DL39" s="684" t="s">
        <v>129</v>
      </c>
      <c r="DM39" s="697"/>
      <c r="DN39" s="697"/>
      <c r="DO39" s="697"/>
      <c r="DP39" s="697"/>
      <c r="DQ39" s="697"/>
      <c r="DR39" s="697"/>
      <c r="DS39" s="697"/>
      <c r="DT39" s="697"/>
      <c r="DU39" s="697"/>
      <c r="DV39" s="698"/>
      <c r="DW39" s="681" t="s">
        <v>231</v>
      </c>
      <c r="DX39" s="699"/>
      <c r="DY39" s="699"/>
      <c r="DZ39" s="699"/>
      <c r="EA39" s="699"/>
      <c r="EB39" s="699"/>
      <c r="EC39" s="714"/>
    </row>
    <row r="40" spans="2:133" ht="11.25" customHeight="1" x14ac:dyDescent="0.15">
      <c r="B40" s="675" t="s">
        <v>341</v>
      </c>
      <c r="C40" s="676"/>
      <c r="D40" s="676"/>
      <c r="E40" s="676"/>
      <c r="F40" s="676"/>
      <c r="G40" s="676"/>
      <c r="H40" s="676"/>
      <c r="I40" s="676"/>
      <c r="J40" s="676"/>
      <c r="K40" s="676"/>
      <c r="L40" s="676"/>
      <c r="M40" s="676"/>
      <c r="N40" s="676"/>
      <c r="O40" s="676"/>
      <c r="P40" s="676"/>
      <c r="Q40" s="677"/>
      <c r="R40" s="678" t="s">
        <v>129</v>
      </c>
      <c r="S40" s="679"/>
      <c r="T40" s="679"/>
      <c r="U40" s="679"/>
      <c r="V40" s="679"/>
      <c r="W40" s="679"/>
      <c r="X40" s="679"/>
      <c r="Y40" s="680"/>
      <c r="Z40" s="715" t="s">
        <v>231</v>
      </c>
      <c r="AA40" s="715"/>
      <c r="AB40" s="715"/>
      <c r="AC40" s="715"/>
      <c r="AD40" s="716" t="s">
        <v>129</v>
      </c>
      <c r="AE40" s="716"/>
      <c r="AF40" s="716"/>
      <c r="AG40" s="716"/>
      <c r="AH40" s="716"/>
      <c r="AI40" s="716"/>
      <c r="AJ40" s="716"/>
      <c r="AK40" s="716"/>
      <c r="AL40" s="681" t="s">
        <v>231</v>
      </c>
      <c r="AM40" s="682"/>
      <c r="AN40" s="682"/>
      <c r="AO40" s="717"/>
      <c r="AQ40" s="718" t="s">
        <v>342</v>
      </c>
      <c r="AR40" s="719"/>
      <c r="AS40" s="719"/>
      <c r="AT40" s="719"/>
      <c r="AU40" s="719"/>
      <c r="AV40" s="719"/>
      <c r="AW40" s="719"/>
      <c r="AX40" s="719"/>
      <c r="AY40" s="720"/>
      <c r="AZ40" s="678" t="s">
        <v>129</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71</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t="s">
        <v>129</v>
      </c>
      <c r="CS40" s="679"/>
      <c r="CT40" s="679"/>
      <c r="CU40" s="679"/>
      <c r="CV40" s="679"/>
      <c r="CW40" s="679"/>
      <c r="CX40" s="679"/>
      <c r="CY40" s="680"/>
      <c r="CZ40" s="681" t="s">
        <v>231</v>
      </c>
      <c r="DA40" s="699"/>
      <c r="DB40" s="699"/>
      <c r="DC40" s="700"/>
      <c r="DD40" s="684" t="s">
        <v>231</v>
      </c>
      <c r="DE40" s="679"/>
      <c r="DF40" s="679"/>
      <c r="DG40" s="679"/>
      <c r="DH40" s="679"/>
      <c r="DI40" s="679"/>
      <c r="DJ40" s="679"/>
      <c r="DK40" s="680"/>
      <c r="DL40" s="684" t="s">
        <v>231</v>
      </c>
      <c r="DM40" s="679"/>
      <c r="DN40" s="679"/>
      <c r="DO40" s="679"/>
      <c r="DP40" s="679"/>
      <c r="DQ40" s="679"/>
      <c r="DR40" s="679"/>
      <c r="DS40" s="679"/>
      <c r="DT40" s="679"/>
      <c r="DU40" s="679"/>
      <c r="DV40" s="680"/>
      <c r="DW40" s="681" t="s">
        <v>129</v>
      </c>
      <c r="DX40" s="699"/>
      <c r="DY40" s="699"/>
      <c r="DZ40" s="699"/>
      <c r="EA40" s="699"/>
      <c r="EB40" s="699"/>
      <c r="EC40" s="714"/>
    </row>
    <row r="41" spans="2:133" ht="11.25" customHeight="1" x14ac:dyDescent="0.15">
      <c r="B41" s="675" t="s">
        <v>346</v>
      </c>
      <c r="C41" s="676"/>
      <c r="D41" s="676"/>
      <c r="E41" s="676"/>
      <c r="F41" s="676"/>
      <c r="G41" s="676"/>
      <c r="H41" s="676"/>
      <c r="I41" s="676"/>
      <c r="J41" s="676"/>
      <c r="K41" s="676"/>
      <c r="L41" s="676"/>
      <c r="M41" s="676"/>
      <c r="N41" s="676"/>
      <c r="O41" s="676"/>
      <c r="P41" s="676"/>
      <c r="Q41" s="677"/>
      <c r="R41" s="678">
        <v>128200</v>
      </c>
      <c r="S41" s="679"/>
      <c r="T41" s="679"/>
      <c r="U41" s="679"/>
      <c r="V41" s="679"/>
      <c r="W41" s="679"/>
      <c r="X41" s="679"/>
      <c r="Y41" s="680"/>
      <c r="Z41" s="715">
        <v>1.7</v>
      </c>
      <c r="AA41" s="715"/>
      <c r="AB41" s="715"/>
      <c r="AC41" s="715"/>
      <c r="AD41" s="716" t="s">
        <v>231</v>
      </c>
      <c r="AE41" s="716"/>
      <c r="AF41" s="716"/>
      <c r="AG41" s="716"/>
      <c r="AH41" s="716"/>
      <c r="AI41" s="716"/>
      <c r="AJ41" s="716"/>
      <c r="AK41" s="716"/>
      <c r="AL41" s="681" t="s">
        <v>231</v>
      </c>
      <c r="AM41" s="682"/>
      <c r="AN41" s="682"/>
      <c r="AO41" s="717"/>
      <c r="AQ41" s="718" t="s">
        <v>347</v>
      </c>
      <c r="AR41" s="719"/>
      <c r="AS41" s="719"/>
      <c r="AT41" s="719"/>
      <c r="AU41" s="719"/>
      <c r="AV41" s="719"/>
      <c r="AW41" s="719"/>
      <c r="AX41" s="719"/>
      <c r="AY41" s="720"/>
      <c r="AZ41" s="678">
        <v>162863</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t="s">
        <v>231</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231</v>
      </c>
      <c r="CS41" s="697"/>
      <c r="CT41" s="697"/>
      <c r="CU41" s="697"/>
      <c r="CV41" s="697"/>
      <c r="CW41" s="697"/>
      <c r="CX41" s="697"/>
      <c r="CY41" s="698"/>
      <c r="CZ41" s="681" t="s">
        <v>231</v>
      </c>
      <c r="DA41" s="699"/>
      <c r="DB41" s="699"/>
      <c r="DC41" s="700"/>
      <c r="DD41" s="684" t="s">
        <v>129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350</v>
      </c>
      <c r="C42" s="660"/>
      <c r="D42" s="660"/>
      <c r="E42" s="660"/>
      <c r="F42" s="660"/>
      <c r="G42" s="660"/>
      <c r="H42" s="660"/>
      <c r="I42" s="660"/>
      <c r="J42" s="660"/>
      <c r="K42" s="660"/>
      <c r="L42" s="660"/>
      <c r="M42" s="660"/>
      <c r="N42" s="660"/>
      <c r="O42" s="660"/>
      <c r="P42" s="660"/>
      <c r="Q42" s="661"/>
      <c r="R42" s="662">
        <v>7438294</v>
      </c>
      <c r="S42" s="701"/>
      <c r="T42" s="701"/>
      <c r="U42" s="701"/>
      <c r="V42" s="701"/>
      <c r="W42" s="701"/>
      <c r="X42" s="701"/>
      <c r="Y42" s="703"/>
      <c r="Z42" s="704">
        <v>100</v>
      </c>
      <c r="AA42" s="704"/>
      <c r="AB42" s="704"/>
      <c r="AC42" s="704"/>
      <c r="AD42" s="705">
        <v>4470268</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515608</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446</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1493079</v>
      </c>
      <c r="CS42" s="679"/>
      <c r="CT42" s="679"/>
      <c r="CU42" s="679"/>
      <c r="CV42" s="679"/>
      <c r="CW42" s="679"/>
      <c r="CX42" s="679"/>
      <c r="CY42" s="680"/>
      <c r="CZ42" s="681">
        <v>21.1</v>
      </c>
      <c r="DA42" s="682"/>
      <c r="DB42" s="682"/>
      <c r="DC42" s="683"/>
      <c r="DD42" s="684">
        <v>260392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51119</v>
      </c>
      <c r="CS43" s="697"/>
      <c r="CT43" s="697"/>
      <c r="CU43" s="697"/>
      <c r="CV43" s="697"/>
      <c r="CW43" s="697"/>
      <c r="CX43" s="697"/>
      <c r="CY43" s="698"/>
      <c r="CZ43" s="681">
        <v>0.7</v>
      </c>
      <c r="DA43" s="699"/>
      <c r="DB43" s="699"/>
      <c r="DC43" s="700"/>
      <c r="DD43" s="684">
        <v>51119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302</v>
      </c>
      <c r="CE44" s="692"/>
      <c r="CF44" s="675" t="s">
        <v>355</v>
      </c>
      <c r="CG44" s="676"/>
      <c r="CH44" s="676"/>
      <c r="CI44" s="676"/>
      <c r="CJ44" s="676"/>
      <c r="CK44" s="676"/>
      <c r="CL44" s="676"/>
      <c r="CM44" s="676"/>
      <c r="CN44" s="676"/>
      <c r="CO44" s="676"/>
      <c r="CP44" s="676"/>
      <c r="CQ44" s="677"/>
      <c r="CR44" s="678">
        <v>1489275</v>
      </c>
      <c r="CS44" s="679"/>
      <c r="CT44" s="679"/>
      <c r="CU44" s="679"/>
      <c r="CV44" s="679"/>
      <c r="CW44" s="679"/>
      <c r="CX44" s="679"/>
      <c r="CY44" s="680"/>
      <c r="CZ44" s="681">
        <v>21.1</v>
      </c>
      <c r="DA44" s="682"/>
      <c r="DB44" s="682"/>
      <c r="DC44" s="683"/>
      <c r="DD44" s="684">
        <v>260016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356</v>
      </c>
      <c r="CG45" s="676"/>
      <c r="CH45" s="676"/>
      <c r="CI45" s="676"/>
      <c r="CJ45" s="676"/>
      <c r="CK45" s="676"/>
      <c r="CL45" s="676"/>
      <c r="CM45" s="676"/>
      <c r="CN45" s="676"/>
      <c r="CO45" s="676"/>
      <c r="CP45" s="676"/>
      <c r="CQ45" s="677"/>
      <c r="CR45" s="678">
        <v>254541</v>
      </c>
      <c r="CS45" s="697"/>
      <c r="CT45" s="697"/>
      <c r="CU45" s="697"/>
      <c r="CV45" s="697"/>
      <c r="CW45" s="697"/>
      <c r="CX45" s="697"/>
      <c r="CY45" s="698"/>
      <c r="CZ45" s="681">
        <v>3.6</v>
      </c>
      <c r="DA45" s="699"/>
      <c r="DB45" s="699"/>
      <c r="DC45" s="700"/>
      <c r="DD45" s="684">
        <v>13772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1222334</v>
      </c>
      <c r="CS46" s="679"/>
      <c r="CT46" s="679"/>
      <c r="CU46" s="679"/>
      <c r="CV46" s="679"/>
      <c r="CW46" s="679"/>
      <c r="CX46" s="679"/>
      <c r="CY46" s="680"/>
      <c r="CZ46" s="681">
        <v>17.3</v>
      </c>
      <c r="DA46" s="682"/>
      <c r="DB46" s="682"/>
      <c r="DC46" s="683"/>
      <c r="DD46" s="684">
        <v>233844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v>3804</v>
      </c>
      <c r="CS47" s="697"/>
      <c r="CT47" s="697"/>
      <c r="CU47" s="697"/>
      <c r="CV47" s="697"/>
      <c r="CW47" s="697"/>
      <c r="CX47" s="697"/>
      <c r="CY47" s="698"/>
      <c r="CZ47" s="681">
        <v>0.1</v>
      </c>
      <c r="DA47" s="699"/>
      <c r="DB47" s="699"/>
      <c r="DC47" s="700"/>
      <c r="DD47" s="684">
        <v>376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361</v>
      </c>
      <c r="CD48" s="695"/>
      <c r="CE48" s="696"/>
      <c r="CF48" s="675" t="s">
        <v>362</v>
      </c>
      <c r="CG48" s="676"/>
      <c r="CH48" s="676"/>
      <c r="CI48" s="676"/>
      <c r="CJ48" s="676"/>
      <c r="CK48" s="676"/>
      <c r="CL48" s="676"/>
      <c r="CM48" s="676"/>
      <c r="CN48" s="676"/>
      <c r="CO48" s="676"/>
      <c r="CP48" s="676"/>
      <c r="CQ48" s="677"/>
      <c r="CR48" s="678" t="s">
        <v>231</v>
      </c>
      <c r="CS48" s="679"/>
      <c r="CT48" s="679"/>
      <c r="CU48" s="679"/>
      <c r="CV48" s="679"/>
      <c r="CW48" s="679"/>
      <c r="CX48" s="679"/>
      <c r="CY48" s="680"/>
      <c r="CZ48" s="681" t="s">
        <v>231</v>
      </c>
      <c r="DA48" s="682"/>
      <c r="DB48" s="682"/>
      <c r="DC48" s="683"/>
      <c r="DD48" s="684" t="s">
        <v>231</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363</v>
      </c>
      <c r="CE49" s="660"/>
      <c r="CF49" s="660"/>
      <c r="CG49" s="660"/>
      <c r="CH49" s="660"/>
      <c r="CI49" s="660"/>
      <c r="CJ49" s="660"/>
      <c r="CK49" s="660"/>
      <c r="CL49" s="660"/>
      <c r="CM49" s="660"/>
      <c r="CN49" s="660"/>
      <c r="CO49" s="660"/>
      <c r="CP49" s="660"/>
      <c r="CQ49" s="661"/>
      <c r="CR49" s="662">
        <v>7071031</v>
      </c>
      <c r="CS49" s="663"/>
      <c r="CT49" s="663"/>
      <c r="CU49" s="663"/>
      <c r="CV49" s="663"/>
      <c r="CW49" s="663"/>
      <c r="CX49" s="663"/>
      <c r="CY49" s="664"/>
      <c r="CZ49" s="665">
        <v>100</v>
      </c>
      <c r="DA49" s="666"/>
      <c r="DB49" s="666"/>
      <c r="DC49" s="667"/>
      <c r="DD49" s="668">
        <v>4837849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3Qe0lw65B9aLZ7tWFHiaT63QAqTzUKjVynRwkj2NHxCGUDzsTeTfPtJl08n39TrhTv4jeSEcjEvdG45utnkrNA==" saltValue="0wBIyV8e5tyOqYZdV3IM0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02" zoomScale="70" zoomScaleNormal="25" zoomScaleSheetLayoutView="70" workbookViewId="0">
      <selection activeCell="AZ77" sqref="AZ77:BD77"/>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365</v>
      </c>
      <c r="DK2" s="1204"/>
      <c r="DL2" s="1204"/>
      <c r="DM2" s="1204"/>
      <c r="DN2" s="1204"/>
      <c r="DO2" s="1205"/>
      <c r="DP2" s="250"/>
      <c r="DQ2" s="1203" t="s">
        <v>366</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6"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1" t="s">
        <v>383</v>
      </c>
      <c r="DH5" s="1192"/>
      <c r="DI5" s="1192"/>
      <c r="DJ5" s="1192"/>
      <c r="DK5" s="1193"/>
      <c r="DL5" s="1191" t="s">
        <v>384</v>
      </c>
      <c r="DM5" s="1192"/>
      <c r="DN5" s="1192"/>
      <c r="DO5" s="1192"/>
      <c r="DP5" s="1193"/>
      <c r="DQ5" s="1094" t="s">
        <v>385</v>
      </c>
      <c r="DR5" s="1095"/>
      <c r="DS5" s="1095"/>
      <c r="DT5" s="1095"/>
      <c r="DU5" s="1096"/>
      <c r="DV5" s="1094" t="s">
        <v>376</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386</v>
      </c>
      <c r="C7" s="1144"/>
      <c r="D7" s="1144"/>
      <c r="E7" s="1144"/>
      <c r="F7" s="1144"/>
      <c r="G7" s="1144"/>
      <c r="H7" s="1144"/>
      <c r="I7" s="1144"/>
      <c r="J7" s="1144"/>
      <c r="K7" s="1144"/>
      <c r="L7" s="1144"/>
      <c r="M7" s="1144"/>
      <c r="N7" s="1144"/>
      <c r="O7" s="1144"/>
      <c r="P7" s="1145"/>
      <c r="Q7" s="1197">
        <v>7438</v>
      </c>
      <c r="R7" s="1198"/>
      <c r="S7" s="1198"/>
      <c r="T7" s="1198"/>
      <c r="U7" s="1198"/>
      <c r="V7" s="1198">
        <v>7071</v>
      </c>
      <c r="W7" s="1198"/>
      <c r="X7" s="1198"/>
      <c r="Y7" s="1198"/>
      <c r="Z7" s="1198"/>
      <c r="AA7" s="1198">
        <v>367</v>
      </c>
      <c r="AB7" s="1198"/>
      <c r="AC7" s="1198"/>
      <c r="AD7" s="1198"/>
      <c r="AE7" s="1199"/>
      <c r="AF7" s="1200">
        <v>336</v>
      </c>
      <c r="AG7" s="1201"/>
      <c r="AH7" s="1201"/>
      <c r="AI7" s="1201"/>
      <c r="AJ7" s="1202"/>
      <c r="AK7" s="1184">
        <v>288</v>
      </c>
      <c r="AL7" s="1185"/>
      <c r="AM7" s="1185"/>
      <c r="AN7" s="1185"/>
      <c r="AO7" s="1185"/>
      <c r="AP7" s="1185">
        <v>10173</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591</v>
      </c>
      <c r="BT7" s="1189"/>
      <c r="BU7" s="1189"/>
      <c r="BV7" s="1189"/>
      <c r="BW7" s="1189"/>
      <c r="BX7" s="1189"/>
      <c r="BY7" s="1189"/>
      <c r="BZ7" s="1189"/>
      <c r="CA7" s="1189"/>
      <c r="CB7" s="1189"/>
      <c r="CC7" s="1189"/>
      <c r="CD7" s="1189"/>
      <c r="CE7" s="1189"/>
      <c r="CF7" s="1189"/>
      <c r="CG7" s="1190"/>
      <c r="CH7" s="1181">
        <v>-2</v>
      </c>
      <c r="CI7" s="1182"/>
      <c r="CJ7" s="1182"/>
      <c r="CK7" s="1182"/>
      <c r="CL7" s="1183"/>
      <c r="CM7" s="1181">
        <v>67</v>
      </c>
      <c r="CN7" s="1182"/>
      <c r="CO7" s="1182"/>
      <c r="CP7" s="1182"/>
      <c r="CQ7" s="1183"/>
      <c r="CR7" s="1181">
        <v>30</v>
      </c>
      <c r="CS7" s="1182"/>
      <c r="CT7" s="1182"/>
      <c r="CU7" s="1182"/>
      <c r="CV7" s="1183"/>
      <c r="CW7" s="1181" t="s">
        <v>592</v>
      </c>
      <c r="CX7" s="1182"/>
      <c r="CY7" s="1182"/>
      <c r="CZ7" s="1182"/>
      <c r="DA7" s="1183"/>
      <c r="DB7" s="1181" t="s">
        <v>592</v>
      </c>
      <c r="DC7" s="1182"/>
      <c r="DD7" s="1182"/>
      <c r="DE7" s="1182"/>
      <c r="DF7" s="1183"/>
      <c r="DG7" s="1181" t="s">
        <v>592</v>
      </c>
      <c r="DH7" s="1182"/>
      <c r="DI7" s="1182"/>
      <c r="DJ7" s="1182"/>
      <c r="DK7" s="1183"/>
      <c r="DL7" s="1181" t="s">
        <v>592</v>
      </c>
      <c r="DM7" s="1182"/>
      <c r="DN7" s="1182"/>
      <c r="DO7" s="1182"/>
      <c r="DP7" s="1183"/>
      <c r="DQ7" s="1181" t="s">
        <v>592</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387</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388</v>
      </c>
      <c r="B23" s="1037" t="s">
        <v>389</v>
      </c>
      <c r="C23" s="1038"/>
      <c r="D23" s="1038"/>
      <c r="E23" s="1038"/>
      <c r="F23" s="1038"/>
      <c r="G23" s="1038"/>
      <c r="H23" s="1038"/>
      <c r="I23" s="1038"/>
      <c r="J23" s="1038"/>
      <c r="K23" s="1038"/>
      <c r="L23" s="1038"/>
      <c r="M23" s="1038"/>
      <c r="N23" s="1038"/>
      <c r="O23" s="1038"/>
      <c r="P23" s="1039"/>
      <c r="Q23" s="1161">
        <v>7438</v>
      </c>
      <c r="R23" s="1162"/>
      <c r="S23" s="1162"/>
      <c r="T23" s="1162"/>
      <c r="U23" s="1162"/>
      <c r="V23" s="1162">
        <v>7071</v>
      </c>
      <c r="W23" s="1162"/>
      <c r="X23" s="1162"/>
      <c r="Y23" s="1162"/>
      <c r="Z23" s="1162"/>
      <c r="AA23" s="1162">
        <v>367</v>
      </c>
      <c r="AB23" s="1162"/>
      <c r="AC23" s="1162"/>
      <c r="AD23" s="1162"/>
      <c r="AE23" s="1163"/>
      <c r="AF23" s="1164">
        <v>336</v>
      </c>
      <c r="AG23" s="1162"/>
      <c r="AH23" s="1162"/>
      <c r="AI23" s="1162"/>
      <c r="AJ23" s="1165"/>
      <c r="AK23" s="1166"/>
      <c r="AL23" s="1167"/>
      <c r="AM23" s="1167"/>
      <c r="AN23" s="1167"/>
      <c r="AO23" s="1167"/>
      <c r="AP23" s="1162">
        <v>10173</v>
      </c>
      <c r="AQ23" s="1162"/>
      <c r="AR23" s="1162"/>
      <c r="AS23" s="1162"/>
      <c r="AT23" s="1162"/>
      <c r="AU23" s="1168"/>
      <c r="AV23" s="1168"/>
      <c r="AW23" s="1168"/>
      <c r="AX23" s="1168"/>
      <c r="AY23" s="1169"/>
      <c r="AZ23" s="1158" t="s">
        <v>390</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369</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401</v>
      </c>
      <c r="C28" s="1144"/>
      <c r="D28" s="1144"/>
      <c r="E28" s="1144"/>
      <c r="F28" s="1144"/>
      <c r="G28" s="1144"/>
      <c r="H28" s="1144"/>
      <c r="I28" s="1144"/>
      <c r="J28" s="1144"/>
      <c r="K28" s="1144"/>
      <c r="L28" s="1144"/>
      <c r="M28" s="1144"/>
      <c r="N28" s="1144"/>
      <c r="O28" s="1144"/>
      <c r="P28" s="1145"/>
      <c r="Q28" s="1146">
        <v>1393</v>
      </c>
      <c r="R28" s="1147"/>
      <c r="S28" s="1147"/>
      <c r="T28" s="1147"/>
      <c r="U28" s="1147"/>
      <c r="V28" s="1147">
        <v>1354</v>
      </c>
      <c r="W28" s="1147"/>
      <c r="X28" s="1147"/>
      <c r="Y28" s="1147"/>
      <c r="Z28" s="1147"/>
      <c r="AA28" s="1147">
        <v>39</v>
      </c>
      <c r="AB28" s="1147"/>
      <c r="AC28" s="1147"/>
      <c r="AD28" s="1147"/>
      <c r="AE28" s="1148"/>
      <c r="AF28" s="1149">
        <v>39</v>
      </c>
      <c r="AG28" s="1147"/>
      <c r="AH28" s="1147"/>
      <c r="AI28" s="1147"/>
      <c r="AJ28" s="1150"/>
      <c r="AK28" s="1151">
        <v>189</v>
      </c>
      <c r="AL28" s="1139"/>
      <c r="AM28" s="1139"/>
      <c r="AN28" s="1139"/>
      <c r="AO28" s="1139"/>
      <c r="AP28" s="1139" t="s">
        <v>592</v>
      </c>
      <c r="AQ28" s="1139"/>
      <c r="AR28" s="1139"/>
      <c r="AS28" s="1139"/>
      <c r="AT28" s="1139"/>
      <c r="AU28" s="1139" t="s">
        <v>592</v>
      </c>
      <c r="AV28" s="1139"/>
      <c r="AW28" s="1139"/>
      <c r="AX28" s="1139"/>
      <c r="AY28" s="1139"/>
      <c r="AZ28" s="1140" t="s">
        <v>592</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402</v>
      </c>
      <c r="C29" s="1131"/>
      <c r="D29" s="1131"/>
      <c r="E29" s="1131"/>
      <c r="F29" s="1131"/>
      <c r="G29" s="1131"/>
      <c r="H29" s="1131"/>
      <c r="I29" s="1131"/>
      <c r="J29" s="1131"/>
      <c r="K29" s="1131"/>
      <c r="L29" s="1131"/>
      <c r="M29" s="1131"/>
      <c r="N29" s="1131"/>
      <c r="O29" s="1131"/>
      <c r="P29" s="1132"/>
      <c r="Q29" s="1136">
        <v>1642</v>
      </c>
      <c r="R29" s="1137"/>
      <c r="S29" s="1137"/>
      <c r="T29" s="1137"/>
      <c r="U29" s="1137"/>
      <c r="V29" s="1137">
        <v>1582</v>
      </c>
      <c r="W29" s="1137"/>
      <c r="X29" s="1137"/>
      <c r="Y29" s="1137"/>
      <c r="Z29" s="1137"/>
      <c r="AA29" s="1137">
        <v>60</v>
      </c>
      <c r="AB29" s="1137"/>
      <c r="AC29" s="1137"/>
      <c r="AD29" s="1137"/>
      <c r="AE29" s="1138"/>
      <c r="AF29" s="1112">
        <v>60</v>
      </c>
      <c r="AG29" s="1113"/>
      <c r="AH29" s="1113"/>
      <c r="AI29" s="1113"/>
      <c r="AJ29" s="1114"/>
      <c r="AK29" s="1073">
        <v>265</v>
      </c>
      <c r="AL29" s="1064"/>
      <c r="AM29" s="1064"/>
      <c r="AN29" s="1064"/>
      <c r="AO29" s="1064"/>
      <c r="AP29" s="1064" t="s">
        <v>592</v>
      </c>
      <c r="AQ29" s="1064"/>
      <c r="AR29" s="1064"/>
      <c r="AS29" s="1064"/>
      <c r="AT29" s="1064"/>
      <c r="AU29" s="1064" t="s">
        <v>592</v>
      </c>
      <c r="AV29" s="1064"/>
      <c r="AW29" s="1064"/>
      <c r="AX29" s="1064"/>
      <c r="AY29" s="1064"/>
      <c r="AZ29" s="1135" t="s">
        <v>592</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403</v>
      </c>
      <c r="C30" s="1131"/>
      <c r="D30" s="1131"/>
      <c r="E30" s="1131"/>
      <c r="F30" s="1131"/>
      <c r="G30" s="1131"/>
      <c r="H30" s="1131"/>
      <c r="I30" s="1131"/>
      <c r="J30" s="1131"/>
      <c r="K30" s="1131"/>
      <c r="L30" s="1131"/>
      <c r="M30" s="1131"/>
      <c r="N30" s="1131"/>
      <c r="O30" s="1131"/>
      <c r="P30" s="1132"/>
      <c r="Q30" s="1136">
        <v>349</v>
      </c>
      <c r="R30" s="1137"/>
      <c r="S30" s="1137"/>
      <c r="T30" s="1137"/>
      <c r="U30" s="1137"/>
      <c r="V30" s="1137">
        <v>347</v>
      </c>
      <c r="W30" s="1137"/>
      <c r="X30" s="1137"/>
      <c r="Y30" s="1137"/>
      <c r="Z30" s="1137"/>
      <c r="AA30" s="1137">
        <v>2</v>
      </c>
      <c r="AB30" s="1137"/>
      <c r="AC30" s="1137"/>
      <c r="AD30" s="1137"/>
      <c r="AE30" s="1138"/>
      <c r="AF30" s="1112">
        <v>2</v>
      </c>
      <c r="AG30" s="1113"/>
      <c r="AH30" s="1113"/>
      <c r="AI30" s="1113"/>
      <c r="AJ30" s="1114"/>
      <c r="AK30" s="1073">
        <v>251</v>
      </c>
      <c r="AL30" s="1064"/>
      <c r="AM30" s="1064"/>
      <c r="AN30" s="1064"/>
      <c r="AO30" s="1064"/>
      <c r="AP30" s="1064" t="s">
        <v>592</v>
      </c>
      <c r="AQ30" s="1064"/>
      <c r="AR30" s="1064"/>
      <c r="AS30" s="1064"/>
      <c r="AT30" s="1064"/>
      <c r="AU30" s="1064" t="s">
        <v>592</v>
      </c>
      <c r="AV30" s="1064"/>
      <c r="AW30" s="1064"/>
      <c r="AX30" s="1064"/>
      <c r="AY30" s="1064"/>
      <c r="AZ30" s="1135" t="s">
        <v>592</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404</v>
      </c>
      <c r="C31" s="1131"/>
      <c r="D31" s="1131"/>
      <c r="E31" s="1131"/>
      <c r="F31" s="1131"/>
      <c r="G31" s="1131"/>
      <c r="H31" s="1131"/>
      <c r="I31" s="1131"/>
      <c r="J31" s="1131"/>
      <c r="K31" s="1131"/>
      <c r="L31" s="1131"/>
      <c r="M31" s="1131"/>
      <c r="N31" s="1131"/>
      <c r="O31" s="1131"/>
      <c r="P31" s="1132"/>
      <c r="Q31" s="1136">
        <v>325</v>
      </c>
      <c r="R31" s="1137"/>
      <c r="S31" s="1137"/>
      <c r="T31" s="1137"/>
      <c r="U31" s="1137"/>
      <c r="V31" s="1137">
        <v>470</v>
      </c>
      <c r="W31" s="1137"/>
      <c r="X31" s="1137"/>
      <c r="Y31" s="1137"/>
      <c r="Z31" s="1137"/>
      <c r="AA31" s="1137">
        <v>-145</v>
      </c>
      <c r="AB31" s="1137"/>
      <c r="AC31" s="1137"/>
      <c r="AD31" s="1137"/>
      <c r="AE31" s="1138"/>
      <c r="AF31" s="1112">
        <v>28</v>
      </c>
      <c r="AG31" s="1113"/>
      <c r="AH31" s="1113"/>
      <c r="AI31" s="1113"/>
      <c r="AJ31" s="1114"/>
      <c r="AK31" s="1073">
        <v>252</v>
      </c>
      <c r="AL31" s="1064"/>
      <c r="AM31" s="1064"/>
      <c r="AN31" s="1064"/>
      <c r="AO31" s="1064"/>
      <c r="AP31" s="1064">
        <v>3065</v>
      </c>
      <c r="AQ31" s="1064"/>
      <c r="AR31" s="1064"/>
      <c r="AS31" s="1064"/>
      <c r="AT31" s="1064"/>
      <c r="AU31" s="1064">
        <v>2219</v>
      </c>
      <c r="AV31" s="1064"/>
      <c r="AW31" s="1064"/>
      <c r="AX31" s="1064"/>
      <c r="AY31" s="1064"/>
      <c r="AZ31" s="1135" t="s">
        <v>592</v>
      </c>
      <c r="BA31" s="1135"/>
      <c r="BB31" s="1135"/>
      <c r="BC31" s="1135"/>
      <c r="BD31" s="1135"/>
      <c r="BE31" s="1125" t="s">
        <v>405</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406</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388</v>
      </c>
      <c r="B63" s="1037" t="s">
        <v>407</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128</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408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410</v>
      </c>
      <c r="B66" s="1089"/>
      <c r="C66" s="1089"/>
      <c r="D66" s="1089"/>
      <c r="E66" s="1089"/>
      <c r="F66" s="1089"/>
      <c r="G66" s="1089"/>
      <c r="H66" s="1089"/>
      <c r="I66" s="1089"/>
      <c r="J66" s="1089"/>
      <c r="K66" s="1089"/>
      <c r="L66" s="1089"/>
      <c r="M66" s="1089"/>
      <c r="N66" s="1089"/>
      <c r="O66" s="1089"/>
      <c r="P66" s="1090"/>
      <c r="Q66" s="1094" t="s">
        <v>411</v>
      </c>
      <c r="R66" s="1095"/>
      <c r="S66" s="1095"/>
      <c r="T66" s="1095"/>
      <c r="U66" s="1096"/>
      <c r="V66" s="1094" t="s">
        <v>412</v>
      </c>
      <c r="W66" s="1095"/>
      <c r="X66" s="1095"/>
      <c r="Y66" s="1095"/>
      <c r="Z66" s="1096"/>
      <c r="AA66" s="1094" t="s">
        <v>413</v>
      </c>
      <c r="AB66" s="1095"/>
      <c r="AC66" s="1095"/>
      <c r="AD66" s="1095"/>
      <c r="AE66" s="1096"/>
      <c r="AF66" s="1100" t="s">
        <v>414</v>
      </c>
      <c r="AG66" s="1101"/>
      <c r="AH66" s="1101"/>
      <c r="AI66" s="1101"/>
      <c r="AJ66" s="1102"/>
      <c r="AK66" s="1094" t="s">
        <v>415</v>
      </c>
      <c r="AL66" s="1089"/>
      <c r="AM66" s="1089"/>
      <c r="AN66" s="1089"/>
      <c r="AO66" s="1090"/>
      <c r="AP66" s="1094" t="s">
        <v>416</v>
      </c>
      <c r="AQ66" s="1095"/>
      <c r="AR66" s="1095"/>
      <c r="AS66" s="1095"/>
      <c r="AT66" s="1096"/>
      <c r="AU66" s="1094" t="s">
        <v>417</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578</v>
      </c>
      <c r="C68" s="1079"/>
      <c r="D68" s="1079"/>
      <c r="E68" s="1079"/>
      <c r="F68" s="1079"/>
      <c r="G68" s="1079"/>
      <c r="H68" s="1079"/>
      <c r="I68" s="1079"/>
      <c r="J68" s="1079"/>
      <c r="K68" s="1079"/>
      <c r="L68" s="1079"/>
      <c r="M68" s="1079"/>
      <c r="N68" s="1079"/>
      <c r="O68" s="1079"/>
      <c r="P68" s="1080"/>
      <c r="Q68" s="1081">
        <v>1554</v>
      </c>
      <c r="R68" s="1075"/>
      <c r="S68" s="1075"/>
      <c r="T68" s="1075"/>
      <c r="U68" s="1075"/>
      <c r="V68" s="1075">
        <v>1513</v>
      </c>
      <c r="W68" s="1075"/>
      <c r="X68" s="1075"/>
      <c r="Y68" s="1075"/>
      <c r="Z68" s="1075"/>
      <c r="AA68" s="1075">
        <v>42</v>
      </c>
      <c r="AB68" s="1075"/>
      <c r="AC68" s="1075"/>
      <c r="AD68" s="1075"/>
      <c r="AE68" s="1075"/>
      <c r="AF68" s="1075">
        <v>42</v>
      </c>
      <c r="AG68" s="1075"/>
      <c r="AH68" s="1075"/>
      <c r="AI68" s="1075"/>
      <c r="AJ68" s="1075"/>
      <c r="AK68" s="1075">
        <v>197</v>
      </c>
      <c r="AL68" s="1075"/>
      <c r="AM68" s="1075"/>
      <c r="AN68" s="1075"/>
      <c r="AO68" s="1075"/>
      <c r="AP68" s="1075">
        <v>759</v>
      </c>
      <c r="AQ68" s="1075"/>
      <c r="AR68" s="1075"/>
      <c r="AS68" s="1075"/>
      <c r="AT68" s="1075"/>
      <c r="AU68" s="1075" t="s">
        <v>592</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579</v>
      </c>
      <c r="C69" s="1068"/>
      <c r="D69" s="1068"/>
      <c r="E69" s="1068"/>
      <c r="F69" s="1068"/>
      <c r="G69" s="1068"/>
      <c r="H69" s="1068"/>
      <c r="I69" s="1068"/>
      <c r="J69" s="1068"/>
      <c r="K69" s="1068"/>
      <c r="L69" s="1068"/>
      <c r="M69" s="1068"/>
      <c r="N69" s="1068"/>
      <c r="O69" s="1068"/>
      <c r="P69" s="1069"/>
      <c r="Q69" s="1070">
        <v>187</v>
      </c>
      <c r="R69" s="1064"/>
      <c r="S69" s="1064"/>
      <c r="T69" s="1064"/>
      <c r="U69" s="1064"/>
      <c r="V69" s="1064">
        <v>161</v>
      </c>
      <c r="W69" s="1064"/>
      <c r="X69" s="1064"/>
      <c r="Y69" s="1064"/>
      <c r="Z69" s="1064"/>
      <c r="AA69" s="1064">
        <v>26</v>
      </c>
      <c r="AB69" s="1064"/>
      <c r="AC69" s="1064"/>
      <c r="AD69" s="1064"/>
      <c r="AE69" s="1064"/>
      <c r="AF69" s="1064">
        <v>26</v>
      </c>
      <c r="AG69" s="1064"/>
      <c r="AH69" s="1064"/>
      <c r="AI69" s="1064"/>
      <c r="AJ69" s="1064"/>
      <c r="AK69" s="1064" t="s">
        <v>592</v>
      </c>
      <c r="AL69" s="1064"/>
      <c r="AM69" s="1064"/>
      <c r="AN69" s="1064"/>
      <c r="AO69" s="1064"/>
      <c r="AP69" s="1064" t="s">
        <v>592</v>
      </c>
      <c r="AQ69" s="1064"/>
      <c r="AR69" s="1064"/>
      <c r="AS69" s="1064"/>
      <c r="AT69" s="1064"/>
      <c r="AU69" s="1064" t="s">
        <v>592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580</v>
      </c>
      <c r="C70" s="1068"/>
      <c r="D70" s="1068"/>
      <c r="E70" s="1068"/>
      <c r="F70" s="1068"/>
      <c r="G70" s="1068"/>
      <c r="H70" s="1068"/>
      <c r="I70" s="1068"/>
      <c r="J70" s="1068"/>
      <c r="K70" s="1068"/>
      <c r="L70" s="1068"/>
      <c r="M70" s="1068"/>
      <c r="N70" s="1068"/>
      <c r="O70" s="1068"/>
      <c r="P70" s="1069"/>
      <c r="Q70" s="1070">
        <v>7876</v>
      </c>
      <c r="R70" s="1064"/>
      <c r="S70" s="1064"/>
      <c r="T70" s="1064"/>
      <c r="U70" s="1064"/>
      <c r="V70" s="1064">
        <v>6471</v>
      </c>
      <c r="W70" s="1064"/>
      <c r="X70" s="1064"/>
      <c r="Y70" s="1064"/>
      <c r="Z70" s="1064"/>
      <c r="AA70" s="1064">
        <v>1405</v>
      </c>
      <c r="AB70" s="1064"/>
      <c r="AC70" s="1064"/>
      <c r="AD70" s="1064"/>
      <c r="AE70" s="1064"/>
      <c r="AF70" s="1064">
        <v>1405</v>
      </c>
      <c r="AG70" s="1064"/>
      <c r="AH70" s="1064"/>
      <c r="AI70" s="1064"/>
      <c r="AJ70" s="1064"/>
      <c r="AK70" s="1064">
        <v>115</v>
      </c>
      <c r="AL70" s="1064"/>
      <c r="AM70" s="1064"/>
      <c r="AN70" s="1064"/>
      <c r="AO70" s="1064"/>
      <c r="AP70" s="1064">
        <v>953</v>
      </c>
      <c r="AQ70" s="1064"/>
      <c r="AR70" s="1064"/>
      <c r="AS70" s="1064"/>
      <c r="AT70" s="1064"/>
      <c r="AU70" s="1064">
        <v>48</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581</v>
      </c>
      <c r="C71" s="1068"/>
      <c r="D71" s="1068"/>
      <c r="E71" s="1068"/>
      <c r="F71" s="1068"/>
      <c r="G71" s="1068"/>
      <c r="H71" s="1068"/>
      <c r="I71" s="1068"/>
      <c r="J71" s="1068"/>
      <c r="K71" s="1068"/>
      <c r="L71" s="1068"/>
      <c r="M71" s="1068"/>
      <c r="N71" s="1068"/>
      <c r="O71" s="1068"/>
      <c r="P71" s="1069"/>
      <c r="Q71" s="1070">
        <v>851</v>
      </c>
      <c r="R71" s="1064"/>
      <c r="S71" s="1064"/>
      <c r="T71" s="1064"/>
      <c r="U71" s="1064"/>
      <c r="V71" s="1064">
        <v>840</v>
      </c>
      <c r="W71" s="1064"/>
      <c r="X71" s="1064"/>
      <c r="Y71" s="1064"/>
      <c r="Z71" s="1064"/>
      <c r="AA71" s="1064">
        <v>11</v>
      </c>
      <c r="AB71" s="1064"/>
      <c r="AC71" s="1064"/>
      <c r="AD71" s="1064"/>
      <c r="AE71" s="1064"/>
      <c r="AF71" s="1064">
        <v>11</v>
      </c>
      <c r="AG71" s="1064"/>
      <c r="AH71" s="1064"/>
      <c r="AI71" s="1064"/>
      <c r="AJ71" s="1064"/>
      <c r="AK71" s="1064">
        <v>28</v>
      </c>
      <c r="AL71" s="1064"/>
      <c r="AM71" s="1064"/>
      <c r="AN71" s="1064"/>
      <c r="AO71" s="1064"/>
      <c r="AP71" s="1064" t="s">
        <v>592</v>
      </c>
      <c r="AQ71" s="1064"/>
      <c r="AR71" s="1064"/>
      <c r="AS71" s="1064"/>
      <c r="AT71" s="1064"/>
      <c r="AU71" s="1064" t="s">
        <v>592</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582</v>
      </c>
      <c r="C72" s="1068"/>
      <c r="D72" s="1068"/>
      <c r="E72" s="1068"/>
      <c r="F72" s="1068"/>
      <c r="G72" s="1068"/>
      <c r="H72" s="1068"/>
      <c r="I72" s="1068"/>
      <c r="J72" s="1068"/>
      <c r="K72" s="1068"/>
      <c r="L72" s="1068"/>
      <c r="M72" s="1068"/>
      <c r="N72" s="1068"/>
      <c r="O72" s="1068"/>
      <c r="P72" s="1069"/>
      <c r="Q72" s="1070">
        <v>30</v>
      </c>
      <c r="R72" s="1064"/>
      <c r="S72" s="1064"/>
      <c r="T72" s="1064"/>
      <c r="U72" s="1064"/>
      <c r="V72" s="1064">
        <v>26</v>
      </c>
      <c r="W72" s="1064"/>
      <c r="X72" s="1064"/>
      <c r="Y72" s="1064"/>
      <c r="Z72" s="1064"/>
      <c r="AA72" s="1064">
        <v>4</v>
      </c>
      <c r="AB72" s="1064"/>
      <c r="AC72" s="1064"/>
      <c r="AD72" s="1064"/>
      <c r="AE72" s="1064"/>
      <c r="AF72" s="1064">
        <v>4</v>
      </c>
      <c r="AG72" s="1064"/>
      <c r="AH72" s="1064"/>
      <c r="AI72" s="1064"/>
      <c r="AJ72" s="1064"/>
      <c r="AK72" s="1064" t="s">
        <v>592</v>
      </c>
      <c r="AL72" s="1064"/>
      <c r="AM72" s="1064"/>
      <c r="AN72" s="1064"/>
      <c r="AO72" s="1064"/>
      <c r="AP72" s="1064" t="s">
        <v>592</v>
      </c>
      <c r="AQ72" s="1064"/>
      <c r="AR72" s="1064"/>
      <c r="AS72" s="1064"/>
      <c r="AT72" s="1064"/>
      <c r="AU72" s="1064" t="s">
        <v>592</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583</v>
      </c>
      <c r="C73" s="1068"/>
      <c r="D73" s="1068"/>
      <c r="E73" s="1068"/>
      <c r="F73" s="1068"/>
      <c r="G73" s="1068"/>
      <c r="H73" s="1068"/>
      <c r="I73" s="1068"/>
      <c r="J73" s="1068"/>
      <c r="K73" s="1068"/>
      <c r="L73" s="1068"/>
      <c r="M73" s="1068"/>
      <c r="N73" s="1068"/>
      <c r="O73" s="1068"/>
      <c r="P73" s="1069"/>
      <c r="Q73" s="1070">
        <v>559</v>
      </c>
      <c r="R73" s="1064"/>
      <c r="S73" s="1064"/>
      <c r="T73" s="1064"/>
      <c r="U73" s="1064"/>
      <c r="V73" s="1064">
        <v>546</v>
      </c>
      <c r="W73" s="1064"/>
      <c r="X73" s="1064"/>
      <c r="Y73" s="1064"/>
      <c r="Z73" s="1064"/>
      <c r="AA73" s="1064">
        <v>14</v>
      </c>
      <c r="AB73" s="1064"/>
      <c r="AC73" s="1064"/>
      <c r="AD73" s="1064"/>
      <c r="AE73" s="1064"/>
      <c r="AF73" s="1064">
        <v>14</v>
      </c>
      <c r="AG73" s="1064"/>
      <c r="AH73" s="1064"/>
      <c r="AI73" s="1064"/>
      <c r="AJ73" s="1064"/>
      <c r="AK73" s="1064">
        <v>32</v>
      </c>
      <c r="AL73" s="1064"/>
      <c r="AM73" s="1064"/>
      <c r="AN73" s="1064"/>
      <c r="AO73" s="1064"/>
      <c r="AP73" s="1064">
        <v>30</v>
      </c>
      <c r="AQ73" s="1064"/>
      <c r="AR73" s="1064"/>
      <c r="AS73" s="1064"/>
      <c r="AT73" s="1064"/>
      <c r="AU73" s="1064">
        <v>9</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584</v>
      </c>
      <c r="C74" s="1068"/>
      <c r="D74" s="1068"/>
      <c r="E74" s="1068"/>
      <c r="F74" s="1068"/>
      <c r="G74" s="1068"/>
      <c r="H74" s="1068"/>
      <c r="I74" s="1068"/>
      <c r="J74" s="1068"/>
      <c r="K74" s="1068"/>
      <c r="L74" s="1068"/>
      <c r="M74" s="1068"/>
      <c r="N74" s="1068"/>
      <c r="O74" s="1068"/>
      <c r="P74" s="1069"/>
      <c r="Q74" s="1070">
        <v>90</v>
      </c>
      <c r="R74" s="1064"/>
      <c r="S74" s="1064"/>
      <c r="T74" s="1064"/>
      <c r="U74" s="1064"/>
      <c r="V74" s="1064">
        <v>85</v>
      </c>
      <c r="W74" s="1064"/>
      <c r="X74" s="1064"/>
      <c r="Y74" s="1064"/>
      <c r="Z74" s="1064"/>
      <c r="AA74" s="1064">
        <v>5</v>
      </c>
      <c r="AB74" s="1064"/>
      <c r="AC74" s="1064"/>
      <c r="AD74" s="1064"/>
      <c r="AE74" s="1064"/>
      <c r="AF74" s="1064">
        <v>5</v>
      </c>
      <c r="AG74" s="1064"/>
      <c r="AH74" s="1064"/>
      <c r="AI74" s="1064"/>
      <c r="AJ74" s="1064"/>
      <c r="AK74" s="1064" t="s">
        <v>592</v>
      </c>
      <c r="AL74" s="1064"/>
      <c r="AM74" s="1064"/>
      <c r="AN74" s="1064"/>
      <c r="AO74" s="1064"/>
      <c r="AP74" s="1064" t="s">
        <v>592</v>
      </c>
      <c r="AQ74" s="1064"/>
      <c r="AR74" s="1064"/>
      <c r="AS74" s="1064"/>
      <c r="AT74" s="1064"/>
      <c r="AU74" s="1064" t="s">
        <v>592</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585</v>
      </c>
      <c r="C75" s="1068"/>
      <c r="D75" s="1068"/>
      <c r="E75" s="1068"/>
      <c r="F75" s="1068"/>
      <c r="G75" s="1068"/>
      <c r="H75" s="1068"/>
      <c r="I75" s="1068"/>
      <c r="J75" s="1068"/>
      <c r="K75" s="1068"/>
      <c r="L75" s="1068"/>
      <c r="M75" s="1068"/>
      <c r="N75" s="1068"/>
      <c r="O75" s="1068"/>
      <c r="P75" s="1069"/>
      <c r="Q75" s="1071">
        <v>259</v>
      </c>
      <c r="R75" s="1072"/>
      <c r="S75" s="1072"/>
      <c r="T75" s="1072"/>
      <c r="U75" s="1073"/>
      <c r="V75" s="1074">
        <v>174</v>
      </c>
      <c r="W75" s="1072"/>
      <c r="X75" s="1072"/>
      <c r="Y75" s="1072"/>
      <c r="Z75" s="1073"/>
      <c r="AA75" s="1074">
        <v>84</v>
      </c>
      <c r="AB75" s="1072"/>
      <c r="AC75" s="1072"/>
      <c r="AD75" s="1072"/>
      <c r="AE75" s="1073"/>
      <c r="AF75" s="1074">
        <v>84</v>
      </c>
      <c r="AG75" s="1072"/>
      <c r="AH75" s="1072"/>
      <c r="AI75" s="1072"/>
      <c r="AJ75" s="1073"/>
      <c r="AK75" s="1074" t="s">
        <v>592</v>
      </c>
      <c r="AL75" s="1072"/>
      <c r="AM75" s="1072"/>
      <c r="AN75" s="1072"/>
      <c r="AO75" s="1073"/>
      <c r="AP75" s="1074" t="s">
        <v>592</v>
      </c>
      <c r="AQ75" s="1072"/>
      <c r="AR75" s="1072"/>
      <c r="AS75" s="1072"/>
      <c r="AT75" s="1073"/>
      <c r="AU75" s="1074" t="s">
        <v>592</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586</v>
      </c>
      <c r="C76" s="1068"/>
      <c r="D76" s="1068"/>
      <c r="E76" s="1068"/>
      <c r="F76" s="1068"/>
      <c r="G76" s="1068"/>
      <c r="H76" s="1068"/>
      <c r="I76" s="1068"/>
      <c r="J76" s="1068"/>
      <c r="K76" s="1068"/>
      <c r="L76" s="1068"/>
      <c r="M76" s="1068"/>
      <c r="N76" s="1068"/>
      <c r="O76" s="1068"/>
      <c r="P76" s="1069"/>
      <c r="Q76" s="1071">
        <v>232539</v>
      </c>
      <c r="R76" s="1072"/>
      <c r="S76" s="1072"/>
      <c r="T76" s="1072"/>
      <c r="U76" s="1073"/>
      <c r="V76" s="1074">
        <v>223519</v>
      </c>
      <c r="W76" s="1072"/>
      <c r="X76" s="1072"/>
      <c r="Y76" s="1072"/>
      <c r="Z76" s="1073"/>
      <c r="AA76" s="1074">
        <v>9020</v>
      </c>
      <c r="AB76" s="1072"/>
      <c r="AC76" s="1072"/>
      <c r="AD76" s="1072"/>
      <c r="AE76" s="1073"/>
      <c r="AF76" s="1074">
        <v>9020</v>
      </c>
      <c r="AG76" s="1072"/>
      <c r="AH76" s="1072"/>
      <c r="AI76" s="1072"/>
      <c r="AJ76" s="1073"/>
      <c r="AK76" s="1074">
        <v>1138</v>
      </c>
      <c r="AL76" s="1072"/>
      <c r="AM76" s="1072"/>
      <c r="AN76" s="1072"/>
      <c r="AO76" s="1073"/>
      <c r="AP76" s="1074" t="s">
        <v>592</v>
      </c>
      <c r="AQ76" s="1072"/>
      <c r="AR76" s="1072"/>
      <c r="AS76" s="1072"/>
      <c r="AT76" s="1073"/>
      <c r="AU76" s="1074" t="s">
        <v>592</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388</v>
      </c>
      <c r="B88" s="1037" t="s">
        <v>418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9206</v>
      </c>
      <c r="AG88" s="1052"/>
      <c r="AH88" s="1052"/>
      <c r="AI88" s="1052"/>
      <c r="AJ88" s="1052"/>
      <c r="AK88" s="1056"/>
      <c r="AL88" s="1056"/>
      <c r="AM88" s="1056"/>
      <c r="AN88" s="1056"/>
      <c r="AO88" s="1056"/>
      <c r="AP88" s="1052">
        <v>789</v>
      </c>
      <c r="AQ88" s="1052"/>
      <c r="AR88" s="1052"/>
      <c r="AS88" s="1052"/>
      <c r="AT88" s="1052"/>
      <c r="AU88" s="1052">
        <v>57</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1037" t="s">
        <v>419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427</v>
      </c>
      <c r="AB109" s="987"/>
      <c r="AC109" s="987"/>
      <c r="AD109" s="987"/>
      <c r="AE109" s="988"/>
      <c r="AF109" s="989" t="s">
        <v>306</v>
      </c>
      <c r="AG109" s="987"/>
      <c r="AH109" s="987"/>
      <c r="AI109" s="987"/>
      <c r="AJ109" s="988"/>
      <c r="AK109" s="989" t="s">
        <v>305</v>
      </c>
      <c r="AL109" s="987"/>
      <c r="AM109" s="987"/>
      <c r="AN109" s="987"/>
      <c r="AO109" s="988"/>
      <c r="AP109" s="989" t="s">
        <v>428</v>
      </c>
      <c r="AQ109" s="987"/>
      <c r="AR109" s="987"/>
      <c r="AS109" s="987"/>
      <c r="AT109" s="1018"/>
      <c r="AU109" s="986" t="s">
        <v>426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427</v>
      </c>
      <c r="BR109" s="987"/>
      <c r="BS109" s="987"/>
      <c r="BT109" s="987"/>
      <c r="BU109" s="988"/>
      <c r="BV109" s="989" t="s">
        <v>306</v>
      </c>
      <c r="BW109" s="987"/>
      <c r="BX109" s="987"/>
      <c r="BY109" s="987"/>
      <c r="BZ109" s="988"/>
      <c r="CA109" s="989" t="s">
        <v>305</v>
      </c>
      <c r="CB109" s="987"/>
      <c r="CC109" s="987"/>
      <c r="CD109" s="987"/>
      <c r="CE109" s="988"/>
      <c r="CF109" s="1025" t="s">
        <v>428</v>
      </c>
      <c r="CG109" s="1025"/>
      <c r="CH109" s="1025"/>
      <c r="CI109" s="1025"/>
      <c r="CJ109" s="1025"/>
      <c r="CK109" s="989" t="s">
        <v>429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427</v>
      </c>
      <c r="DH109" s="987"/>
      <c r="DI109" s="987"/>
      <c r="DJ109" s="987"/>
      <c r="DK109" s="988"/>
      <c r="DL109" s="989" t="s">
        <v>306</v>
      </c>
      <c r="DM109" s="987"/>
      <c r="DN109" s="987"/>
      <c r="DO109" s="987"/>
      <c r="DP109" s="988"/>
      <c r="DQ109" s="989" t="s">
        <v>305</v>
      </c>
      <c r="DR109" s="987"/>
      <c r="DS109" s="987"/>
      <c r="DT109" s="987"/>
      <c r="DU109" s="988"/>
      <c r="DV109" s="989" t="s">
        <v>428</v>
      </c>
      <c r="DW109" s="987"/>
      <c r="DX109" s="987"/>
      <c r="DY109" s="987"/>
      <c r="DZ109" s="1018"/>
    </row>
    <row r="110" spans="1:131" s="247" customFormat="1" ht="26.25" customHeight="1" x14ac:dyDescent="0.15">
      <c r="A110" s="889" t="s">
        <v>430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1137933</v>
      </c>
      <c r="AB110" s="980"/>
      <c r="AC110" s="980"/>
      <c r="AD110" s="980"/>
      <c r="AE110" s="981"/>
      <c r="AF110" s="982">
        <v>1202168</v>
      </c>
      <c r="AG110" s="980"/>
      <c r="AH110" s="980"/>
      <c r="AI110" s="980"/>
      <c r="AJ110" s="981"/>
      <c r="AK110" s="982">
        <v>1270412</v>
      </c>
      <c r="AL110" s="980"/>
      <c r="AM110" s="980"/>
      <c r="AN110" s="980"/>
      <c r="AO110" s="981"/>
      <c r="AP110" s="983">
        <v>36.6</v>
      </c>
      <c r="AQ110" s="984"/>
      <c r="AR110" s="984"/>
      <c r="AS110" s="984"/>
      <c r="AT110" s="985"/>
      <c r="AU110" s="1019" t="s">
        <v>73</v>
      </c>
      <c r="AV110" s="1020"/>
      <c r="AW110" s="1020"/>
      <c r="AX110" s="1020"/>
      <c r="AY110" s="1020"/>
      <c r="AZ110" s="945" t="s">
        <v>431</v>
      </c>
      <c r="BA110" s="890"/>
      <c r="BB110" s="890"/>
      <c r="BC110" s="890"/>
      <c r="BD110" s="890"/>
      <c r="BE110" s="890"/>
      <c r="BF110" s="890"/>
      <c r="BG110" s="890"/>
      <c r="BH110" s="890"/>
      <c r="BI110" s="890"/>
      <c r="BJ110" s="890"/>
      <c r="BK110" s="890"/>
      <c r="BL110" s="890"/>
      <c r="BM110" s="890"/>
      <c r="BN110" s="890"/>
      <c r="BO110" s="890"/>
      <c r="BP110" s="891"/>
      <c r="BQ110" s="946">
        <v>10442235</v>
      </c>
      <c r="BR110" s="927"/>
      <c r="BS110" s="927"/>
      <c r="BT110" s="927"/>
      <c r="BU110" s="927"/>
      <c r="BV110" s="927">
        <v>10102788</v>
      </c>
      <c r="BW110" s="927"/>
      <c r="BX110" s="927"/>
      <c r="BY110" s="927"/>
      <c r="BZ110" s="927"/>
      <c r="CA110" s="927">
        <v>10173056</v>
      </c>
      <c r="CB110" s="927"/>
      <c r="CC110" s="927"/>
      <c r="CD110" s="927"/>
      <c r="CE110" s="927"/>
      <c r="CF110" s="951">
        <v>293.2</v>
      </c>
      <c r="CG110" s="952"/>
      <c r="CH110" s="952"/>
      <c r="CI110" s="952"/>
      <c r="CJ110" s="952"/>
      <c r="CK110" s="1015" t="s">
        <v>432</v>
      </c>
      <c r="CL110" s="901"/>
      <c r="CM110" s="976" t="s">
        <v>433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434</v>
      </c>
      <c r="DH110" s="927"/>
      <c r="DI110" s="927"/>
      <c r="DJ110" s="927"/>
      <c r="DK110" s="927"/>
      <c r="DL110" s="927" t="s">
        <v>435</v>
      </c>
      <c r="DM110" s="927"/>
      <c r="DN110" s="927"/>
      <c r="DO110" s="927"/>
      <c r="DP110" s="927"/>
      <c r="DQ110" s="927" t="s">
        <v>435</v>
      </c>
      <c r="DR110" s="927"/>
      <c r="DS110" s="927"/>
      <c r="DT110" s="927"/>
      <c r="DU110" s="927"/>
      <c r="DV110" s="928" t="s">
        <v>434</v>
      </c>
      <c r="DW110" s="928"/>
      <c r="DX110" s="928"/>
      <c r="DY110" s="928"/>
      <c r="DZ110" s="929"/>
    </row>
    <row r="111" spans="1:131" s="247" customFormat="1" ht="26.25" customHeight="1" x14ac:dyDescent="0.15">
      <c r="A111" s="856" t="s">
        <v>436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435</v>
      </c>
      <c r="AB111" s="1008"/>
      <c r="AC111" s="1008"/>
      <c r="AD111" s="1008"/>
      <c r="AE111" s="1009"/>
      <c r="AF111" s="1010" t="s">
        <v>435</v>
      </c>
      <c r="AG111" s="1008"/>
      <c r="AH111" s="1008"/>
      <c r="AI111" s="1008"/>
      <c r="AJ111" s="1009"/>
      <c r="AK111" s="1010" t="s">
        <v>434</v>
      </c>
      <c r="AL111" s="1008"/>
      <c r="AM111" s="1008"/>
      <c r="AN111" s="1008"/>
      <c r="AO111" s="1009"/>
      <c r="AP111" s="1011" t="s">
        <v>434</v>
      </c>
      <c r="AQ111" s="1012"/>
      <c r="AR111" s="1012"/>
      <c r="AS111" s="1012"/>
      <c r="AT111" s="1013"/>
      <c r="AU111" s="1021"/>
      <c r="AV111" s="1022"/>
      <c r="AW111" s="1022"/>
      <c r="AX111" s="1022"/>
      <c r="AY111" s="1022"/>
      <c r="AZ111" s="897" t="s">
        <v>437</v>
      </c>
      <c r="BA111" s="832"/>
      <c r="BB111" s="832"/>
      <c r="BC111" s="832"/>
      <c r="BD111" s="832"/>
      <c r="BE111" s="832"/>
      <c r="BF111" s="832"/>
      <c r="BG111" s="832"/>
      <c r="BH111" s="832"/>
      <c r="BI111" s="832"/>
      <c r="BJ111" s="832"/>
      <c r="BK111" s="832"/>
      <c r="BL111" s="832"/>
      <c r="BM111" s="832"/>
      <c r="BN111" s="832"/>
      <c r="BO111" s="832"/>
      <c r="BP111" s="833"/>
      <c r="BQ111" s="898" t="s">
        <v>435</v>
      </c>
      <c r="BR111" s="899"/>
      <c r="BS111" s="899"/>
      <c r="BT111" s="899"/>
      <c r="BU111" s="899"/>
      <c r="BV111" s="899" t="s">
        <v>435</v>
      </c>
      <c r="BW111" s="899"/>
      <c r="BX111" s="899"/>
      <c r="BY111" s="899"/>
      <c r="BZ111" s="899"/>
      <c r="CA111" s="899" t="s">
        <v>435</v>
      </c>
      <c r="CB111" s="899"/>
      <c r="CC111" s="899"/>
      <c r="CD111" s="899"/>
      <c r="CE111" s="899"/>
      <c r="CF111" s="960" t="s">
        <v>435</v>
      </c>
      <c r="CG111" s="961"/>
      <c r="CH111" s="961"/>
      <c r="CI111" s="961"/>
      <c r="CJ111" s="961"/>
      <c r="CK111" s="1016"/>
      <c r="CL111" s="903"/>
      <c r="CM111" s="906" t="s">
        <v>438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435</v>
      </c>
      <c r="DH111" s="899"/>
      <c r="DI111" s="899"/>
      <c r="DJ111" s="899"/>
      <c r="DK111" s="899"/>
      <c r="DL111" s="899" t="s">
        <v>435</v>
      </c>
      <c r="DM111" s="899"/>
      <c r="DN111" s="899"/>
      <c r="DO111" s="899"/>
      <c r="DP111" s="899"/>
      <c r="DQ111" s="899" t="s">
        <v>435</v>
      </c>
      <c r="DR111" s="899"/>
      <c r="DS111" s="899"/>
      <c r="DT111" s="899"/>
      <c r="DU111" s="899"/>
      <c r="DV111" s="876" t="s">
        <v>435</v>
      </c>
      <c r="DW111" s="876"/>
      <c r="DX111" s="876"/>
      <c r="DY111" s="876"/>
      <c r="DZ111" s="877"/>
    </row>
    <row r="112" spans="1:131" s="247" customFormat="1" ht="26.25" customHeight="1" x14ac:dyDescent="0.15">
      <c r="A112" s="1001" t="s">
        <v>439</v>
      </c>
      <c r="B112" s="1002"/>
      <c r="C112" s="832" t="s">
        <v>440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441</v>
      </c>
      <c r="AB112" s="862"/>
      <c r="AC112" s="862"/>
      <c r="AD112" s="862"/>
      <c r="AE112" s="863"/>
      <c r="AF112" s="864" t="s">
        <v>441</v>
      </c>
      <c r="AG112" s="862"/>
      <c r="AH112" s="862"/>
      <c r="AI112" s="862"/>
      <c r="AJ112" s="863"/>
      <c r="AK112" s="864" t="s">
        <v>441</v>
      </c>
      <c r="AL112" s="862"/>
      <c r="AM112" s="862"/>
      <c r="AN112" s="862"/>
      <c r="AO112" s="863"/>
      <c r="AP112" s="909" t="s">
        <v>441</v>
      </c>
      <c r="AQ112" s="910"/>
      <c r="AR112" s="910"/>
      <c r="AS112" s="910"/>
      <c r="AT112" s="911"/>
      <c r="AU112" s="1021"/>
      <c r="AV112" s="1022"/>
      <c r="AW112" s="1022"/>
      <c r="AX112" s="1022"/>
      <c r="AY112" s="1022"/>
      <c r="AZ112" s="897" t="s">
        <v>442</v>
      </c>
      <c r="BA112" s="832"/>
      <c r="BB112" s="832"/>
      <c r="BC112" s="832"/>
      <c r="BD112" s="832"/>
      <c r="BE112" s="832"/>
      <c r="BF112" s="832"/>
      <c r="BG112" s="832"/>
      <c r="BH112" s="832"/>
      <c r="BI112" s="832"/>
      <c r="BJ112" s="832"/>
      <c r="BK112" s="832"/>
      <c r="BL112" s="832"/>
      <c r="BM112" s="832"/>
      <c r="BN112" s="832"/>
      <c r="BO112" s="832"/>
      <c r="BP112" s="833"/>
      <c r="BQ112" s="898">
        <v>2619744</v>
      </c>
      <c r="BR112" s="899"/>
      <c r="BS112" s="899"/>
      <c r="BT112" s="899"/>
      <c r="BU112" s="899"/>
      <c r="BV112" s="899">
        <v>2391354</v>
      </c>
      <c r="BW112" s="899"/>
      <c r="BX112" s="899"/>
      <c r="BY112" s="899"/>
      <c r="BZ112" s="899"/>
      <c r="CA112" s="899">
        <v>2219176</v>
      </c>
      <c r="CB112" s="899"/>
      <c r="CC112" s="899"/>
      <c r="CD112" s="899"/>
      <c r="CE112" s="899"/>
      <c r="CF112" s="960">
        <v>64</v>
      </c>
      <c r="CG112" s="961"/>
      <c r="CH112" s="961"/>
      <c r="CI112" s="961"/>
      <c r="CJ112" s="961"/>
      <c r="CK112" s="1016"/>
      <c r="CL112" s="903"/>
      <c r="CM112" s="906" t="s">
        <v>443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441</v>
      </c>
      <c r="DH112" s="899"/>
      <c r="DI112" s="899"/>
      <c r="DJ112" s="899"/>
      <c r="DK112" s="899"/>
      <c r="DL112" s="899" t="s">
        <v>441</v>
      </c>
      <c r="DM112" s="899"/>
      <c r="DN112" s="899"/>
      <c r="DO112" s="899"/>
      <c r="DP112" s="899"/>
      <c r="DQ112" s="899" t="s">
        <v>441</v>
      </c>
      <c r="DR112" s="899"/>
      <c r="DS112" s="899"/>
      <c r="DT112" s="899"/>
      <c r="DU112" s="899"/>
      <c r="DV112" s="876" t="s">
        <v>441</v>
      </c>
      <c r="DW112" s="876"/>
      <c r="DX112" s="876"/>
      <c r="DY112" s="876"/>
      <c r="DZ112" s="877"/>
    </row>
    <row r="113" spans="1:130" s="247" customFormat="1" ht="26.25" customHeight="1" x14ac:dyDescent="0.15">
      <c r="A113" s="1003"/>
      <c r="B113" s="1004"/>
      <c r="C113" s="832" t="s">
        <v>444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209565</v>
      </c>
      <c r="AB113" s="1008"/>
      <c r="AC113" s="1008"/>
      <c r="AD113" s="1008"/>
      <c r="AE113" s="1009"/>
      <c r="AF113" s="1010">
        <v>204997</v>
      </c>
      <c r="AG113" s="1008"/>
      <c r="AH113" s="1008"/>
      <c r="AI113" s="1008"/>
      <c r="AJ113" s="1009"/>
      <c r="AK113" s="1010">
        <v>220133</v>
      </c>
      <c r="AL113" s="1008"/>
      <c r="AM113" s="1008"/>
      <c r="AN113" s="1008"/>
      <c r="AO113" s="1009"/>
      <c r="AP113" s="1011">
        <v>6.3</v>
      </c>
      <c r="AQ113" s="1012"/>
      <c r="AR113" s="1012"/>
      <c r="AS113" s="1012"/>
      <c r="AT113" s="1013"/>
      <c r="AU113" s="1021"/>
      <c r="AV113" s="1022"/>
      <c r="AW113" s="1022"/>
      <c r="AX113" s="1022"/>
      <c r="AY113" s="1022"/>
      <c r="AZ113" s="897" t="s">
        <v>445</v>
      </c>
      <c r="BA113" s="832"/>
      <c r="BB113" s="832"/>
      <c r="BC113" s="832"/>
      <c r="BD113" s="832"/>
      <c r="BE113" s="832"/>
      <c r="BF113" s="832"/>
      <c r="BG113" s="832"/>
      <c r="BH113" s="832"/>
      <c r="BI113" s="832"/>
      <c r="BJ113" s="832"/>
      <c r="BK113" s="832"/>
      <c r="BL113" s="832"/>
      <c r="BM113" s="832"/>
      <c r="BN113" s="832"/>
      <c r="BO113" s="832"/>
      <c r="BP113" s="833"/>
      <c r="BQ113" s="898">
        <v>124938</v>
      </c>
      <c r="BR113" s="899"/>
      <c r="BS113" s="899"/>
      <c r="BT113" s="899"/>
      <c r="BU113" s="899"/>
      <c r="BV113" s="899">
        <v>90859</v>
      </c>
      <c r="BW113" s="899"/>
      <c r="BX113" s="899"/>
      <c r="BY113" s="899"/>
      <c r="BZ113" s="899"/>
      <c r="CA113" s="899">
        <v>57090</v>
      </c>
      <c r="CB113" s="899"/>
      <c r="CC113" s="899"/>
      <c r="CD113" s="899"/>
      <c r="CE113" s="899"/>
      <c r="CF113" s="960">
        <v>1.6</v>
      </c>
      <c r="CG113" s="961"/>
      <c r="CH113" s="961"/>
      <c r="CI113" s="961"/>
      <c r="CJ113" s="961"/>
      <c r="CK113" s="1016"/>
      <c r="CL113" s="903"/>
      <c r="CM113" s="906" t="s">
        <v>446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441</v>
      </c>
      <c r="DH113" s="862"/>
      <c r="DI113" s="862"/>
      <c r="DJ113" s="862"/>
      <c r="DK113" s="863"/>
      <c r="DL113" s="864" t="s">
        <v>441</v>
      </c>
      <c r="DM113" s="862"/>
      <c r="DN113" s="862"/>
      <c r="DO113" s="862"/>
      <c r="DP113" s="863"/>
      <c r="DQ113" s="864" t="s">
        <v>441</v>
      </c>
      <c r="DR113" s="862"/>
      <c r="DS113" s="862"/>
      <c r="DT113" s="862"/>
      <c r="DU113" s="863"/>
      <c r="DV113" s="909" t="s">
        <v>441</v>
      </c>
      <c r="DW113" s="910"/>
      <c r="DX113" s="910"/>
      <c r="DY113" s="910"/>
      <c r="DZ113" s="911"/>
    </row>
    <row r="114" spans="1:130" s="247" customFormat="1" ht="26.25" customHeight="1" x14ac:dyDescent="0.15">
      <c r="A114" s="1003"/>
      <c r="B114" s="1004"/>
      <c r="C114" s="832" t="s">
        <v>447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36717</v>
      </c>
      <c r="AB114" s="862"/>
      <c r="AC114" s="862"/>
      <c r="AD114" s="862"/>
      <c r="AE114" s="863"/>
      <c r="AF114" s="864">
        <v>31261</v>
      </c>
      <c r="AG114" s="862"/>
      <c r="AH114" s="862"/>
      <c r="AI114" s="862"/>
      <c r="AJ114" s="863"/>
      <c r="AK114" s="864">
        <v>31016</v>
      </c>
      <c r="AL114" s="862"/>
      <c r="AM114" s="862"/>
      <c r="AN114" s="862"/>
      <c r="AO114" s="863"/>
      <c r="AP114" s="909">
        <v>0.9</v>
      </c>
      <c r="AQ114" s="910"/>
      <c r="AR114" s="910"/>
      <c r="AS114" s="910"/>
      <c r="AT114" s="911"/>
      <c r="AU114" s="1021"/>
      <c r="AV114" s="1022"/>
      <c r="AW114" s="1022"/>
      <c r="AX114" s="1022"/>
      <c r="AY114" s="1022"/>
      <c r="AZ114" s="897" t="s">
        <v>448</v>
      </c>
      <c r="BA114" s="832"/>
      <c r="BB114" s="832"/>
      <c r="BC114" s="832"/>
      <c r="BD114" s="832"/>
      <c r="BE114" s="832"/>
      <c r="BF114" s="832"/>
      <c r="BG114" s="832"/>
      <c r="BH114" s="832"/>
      <c r="BI114" s="832"/>
      <c r="BJ114" s="832"/>
      <c r="BK114" s="832"/>
      <c r="BL114" s="832"/>
      <c r="BM114" s="832"/>
      <c r="BN114" s="832"/>
      <c r="BO114" s="832"/>
      <c r="BP114" s="833"/>
      <c r="BQ114" s="898">
        <v>1286158</v>
      </c>
      <c r="BR114" s="899"/>
      <c r="BS114" s="899"/>
      <c r="BT114" s="899"/>
      <c r="BU114" s="899"/>
      <c r="BV114" s="899">
        <v>1225949</v>
      </c>
      <c r="BW114" s="899"/>
      <c r="BX114" s="899"/>
      <c r="BY114" s="899"/>
      <c r="BZ114" s="899"/>
      <c r="CA114" s="899">
        <v>1247290</v>
      </c>
      <c r="CB114" s="899"/>
      <c r="CC114" s="899"/>
      <c r="CD114" s="899"/>
      <c r="CE114" s="899"/>
      <c r="CF114" s="960">
        <v>35.9</v>
      </c>
      <c r="CG114" s="961"/>
      <c r="CH114" s="961"/>
      <c r="CI114" s="961"/>
      <c r="CJ114" s="961"/>
      <c r="CK114" s="1016"/>
      <c r="CL114" s="903"/>
      <c r="CM114" s="906" t="s">
        <v>449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441</v>
      </c>
      <c r="DH114" s="862"/>
      <c r="DI114" s="862"/>
      <c r="DJ114" s="862"/>
      <c r="DK114" s="863"/>
      <c r="DL114" s="864" t="s">
        <v>441</v>
      </c>
      <c r="DM114" s="862"/>
      <c r="DN114" s="862"/>
      <c r="DO114" s="862"/>
      <c r="DP114" s="863"/>
      <c r="DQ114" s="864" t="s">
        <v>441</v>
      </c>
      <c r="DR114" s="862"/>
      <c r="DS114" s="862"/>
      <c r="DT114" s="862"/>
      <c r="DU114" s="863"/>
      <c r="DV114" s="909" t="s">
        <v>441</v>
      </c>
      <c r="DW114" s="910"/>
      <c r="DX114" s="910"/>
      <c r="DY114" s="910"/>
      <c r="DZ114" s="911"/>
    </row>
    <row r="115" spans="1:130" s="247" customFormat="1" ht="26.25" customHeight="1" x14ac:dyDescent="0.15">
      <c r="A115" s="1003"/>
      <c r="B115" s="1004"/>
      <c r="C115" s="832" t="s">
        <v>450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441</v>
      </c>
      <c r="AB115" s="1008"/>
      <c r="AC115" s="1008"/>
      <c r="AD115" s="1008"/>
      <c r="AE115" s="1009"/>
      <c r="AF115" s="1010" t="s">
        <v>441</v>
      </c>
      <c r="AG115" s="1008"/>
      <c r="AH115" s="1008"/>
      <c r="AI115" s="1008"/>
      <c r="AJ115" s="1009"/>
      <c r="AK115" s="1010" t="s">
        <v>441</v>
      </c>
      <c r="AL115" s="1008"/>
      <c r="AM115" s="1008"/>
      <c r="AN115" s="1008"/>
      <c r="AO115" s="1009"/>
      <c r="AP115" s="1011" t="s">
        <v>441</v>
      </c>
      <c r="AQ115" s="1012"/>
      <c r="AR115" s="1012"/>
      <c r="AS115" s="1012"/>
      <c r="AT115" s="1013"/>
      <c r="AU115" s="1021"/>
      <c r="AV115" s="1022"/>
      <c r="AW115" s="1022"/>
      <c r="AX115" s="1022"/>
      <c r="AY115" s="1022"/>
      <c r="AZ115" s="897" t="s">
        <v>451</v>
      </c>
      <c r="BA115" s="832"/>
      <c r="BB115" s="832"/>
      <c r="BC115" s="832"/>
      <c r="BD115" s="832"/>
      <c r="BE115" s="832"/>
      <c r="BF115" s="832"/>
      <c r="BG115" s="832"/>
      <c r="BH115" s="832"/>
      <c r="BI115" s="832"/>
      <c r="BJ115" s="832"/>
      <c r="BK115" s="832"/>
      <c r="BL115" s="832"/>
      <c r="BM115" s="832"/>
      <c r="BN115" s="832"/>
      <c r="BO115" s="832"/>
      <c r="BP115" s="833"/>
      <c r="BQ115" s="898" t="s">
        <v>441</v>
      </c>
      <c r="BR115" s="899"/>
      <c r="BS115" s="899"/>
      <c r="BT115" s="899"/>
      <c r="BU115" s="899"/>
      <c r="BV115" s="899" t="s">
        <v>441</v>
      </c>
      <c r="BW115" s="899"/>
      <c r="BX115" s="899"/>
      <c r="BY115" s="899"/>
      <c r="BZ115" s="899"/>
      <c r="CA115" s="899" t="s">
        <v>441</v>
      </c>
      <c r="CB115" s="899"/>
      <c r="CC115" s="899"/>
      <c r="CD115" s="899"/>
      <c r="CE115" s="899"/>
      <c r="CF115" s="960" t="s">
        <v>441</v>
      </c>
      <c r="CG115" s="961"/>
      <c r="CH115" s="961"/>
      <c r="CI115" s="961"/>
      <c r="CJ115" s="961"/>
      <c r="CK115" s="1016"/>
      <c r="CL115" s="903"/>
      <c r="CM115" s="897" t="s">
        <v>452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441</v>
      </c>
      <c r="DH115" s="862"/>
      <c r="DI115" s="862"/>
      <c r="DJ115" s="862"/>
      <c r="DK115" s="863"/>
      <c r="DL115" s="864" t="s">
        <v>441</v>
      </c>
      <c r="DM115" s="862"/>
      <c r="DN115" s="862"/>
      <c r="DO115" s="862"/>
      <c r="DP115" s="863"/>
      <c r="DQ115" s="864" t="s">
        <v>441</v>
      </c>
      <c r="DR115" s="862"/>
      <c r="DS115" s="862"/>
      <c r="DT115" s="862"/>
      <c r="DU115" s="863"/>
      <c r="DV115" s="909" t="s">
        <v>441</v>
      </c>
      <c r="DW115" s="910"/>
      <c r="DX115" s="910"/>
      <c r="DY115" s="910"/>
      <c r="DZ115" s="911"/>
    </row>
    <row r="116" spans="1:130" s="247" customFormat="1" ht="26.25" customHeight="1" x14ac:dyDescent="0.15">
      <c r="A116" s="1005"/>
      <c r="B116" s="1006"/>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441</v>
      </c>
      <c r="AB116" s="862"/>
      <c r="AC116" s="862"/>
      <c r="AD116" s="862"/>
      <c r="AE116" s="863"/>
      <c r="AF116" s="864" t="s">
        <v>441</v>
      </c>
      <c r="AG116" s="862"/>
      <c r="AH116" s="862"/>
      <c r="AI116" s="862"/>
      <c r="AJ116" s="863"/>
      <c r="AK116" s="864" t="s">
        <v>441</v>
      </c>
      <c r="AL116" s="862"/>
      <c r="AM116" s="862"/>
      <c r="AN116" s="862"/>
      <c r="AO116" s="863"/>
      <c r="AP116" s="909" t="s">
        <v>441</v>
      </c>
      <c r="AQ116" s="910"/>
      <c r="AR116" s="910"/>
      <c r="AS116" s="910"/>
      <c r="AT116" s="911"/>
      <c r="AU116" s="1021"/>
      <c r="AV116" s="1022"/>
      <c r="AW116" s="1022"/>
      <c r="AX116" s="1022"/>
      <c r="AY116" s="1022"/>
      <c r="AZ116" s="948" t="s">
        <v>454</v>
      </c>
      <c r="BA116" s="949"/>
      <c r="BB116" s="949"/>
      <c r="BC116" s="949"/>
      <c r="BD116" s="949"/>
      <c r="BE116" s="949"/>
      <c r="BF116" s="949"/>
      <c r="BG116" s="949"/>
      <c r="BH116" s="949"/>
      <c r="BI116" s="949"/>
      <c r="BJ116" s="949"/>
      <c r="BK116" s="949"/>
      <c r="BL116" s="949"/>
      <c r="BM116" s="949"/>
      <c r="BN116" s="949"/>
      <c r="BO116" s="949"/>
      <c r="BP116" s="950"/>
      <c r="BQ116" s="898" t="s">
        <v>441</v>
      </c>
      <c r="BR116" s="899"/>
      <c r="BS116" s="899"/>
      <c r="BT116" s="899"/>
      <c r="BU116" s="899"/>
      <c r="BV116" s="899" t="s">
        <v>441</v>
      </c>
      <c r="BW116" s="899"/>
      <c r="BX116" s="899"/>
      <c r="BY116" s="899"/>
      <c r="BZ116" s="899"/>
      <c r="CA116" s="899" t="s">
        <v>441</v>
      </c>
      <c r="CB116" s="899"/>
      <c r="CC116" s="899"/>
      <c r="CD116" s="899"/>
      <c r="CE116" s="899"/>
      <c r="CF116" s="960" t="s">
        <v>441</v>
      </c>
      <c r="CG116" s="961"/>
      <c r="CH116" s="961"/>
      <c r="CI116" s="961"/>
      <c r="CJ116" s="961"/>
      <c r="CK116" s="1016"/>
      <c r="CL116" s="903"/>
      <c r="CM116" s="906" t="s">
        <v>455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441</v>
      </c>
      <c r="DH116" s="862"/>
      <c r="DI116" s="862"/>
      <c r="DJ116" s="862"/>
      <c r="DK116" s="863"/>
      <c r="DL116" s="864" t="s">
        <v>441</v>
      </c>
      <c r="DM116" s="862"/>
      <c r="DN116" s="862"/>
      <c r="DO116" s="862"/>
      <c r="DP116" s="863"/>
      <c r="DQ116" s="864" t="s">
        <v>441</v>
      </c>
      <c r="DR116" s="862"/>
      <c r="DS116" s="862"/>
      <c r="DT116" s="862"/>
      <c r="DU116" s="863"/>
      <c r="DV116" s="909" t="s">
        <v>441</v>
      </c>
      <c r="DW116" s="910"/>
      <c r="DX116" s="910"/>
      <c r="DY116" s="910"/>
      <c r="DZ116" s="911"/>
    </row>
    <row r="117" spans="1:130" s="247"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456</v>
      </c>
      <c r="Z117" s="988"/>
      <c r="AA117" s="993">
        <v>1384215</v>
      </c>
      <c r="AB117" s="994"/>
      <c r="AC117" s="994"/>
      <c r="AD117" s="994"/>
      <c r="AE117" s="995"/>
      <c r="AF117" s="996">
        <v>1438426</v>
      </c>
      <c r="AG117" s="994"/>
      <c r="AH117" s="994"/>
      <c r="AI117" s="994"/>
      <c r="AJ117" s="995"/>
      <c r="AK117" s="996">
        <v>1521561</v>
      </c>
      <c r="AL117" s="994"/>
      <c r="AM117" s="994"/>
      <c r="AN117" s="994"/>
      <c r="AO117" s="995"/>
      <c r="AP117" s="997"/>
      <c r="AQ117" s="998"/>
      <c r="AR117" s="998"/>
      <c r="AS117" s="998"/>
      <c r="AT117" s="999"/>
      <c r="AU117" s="1021"/>
      <c r="AV117" s="1022"/>
      <c r="AW117" s="1022"/>
      <c r="AX117" s="1022"/>
      <c r="AY117" s="1022"/>
      <c r="AZ117" s="948" t="s">
        <v>457</v>
      </c>
      <c r="BA117" s="949"/>
      <c r="BB117" s="949"/>
      <c r="BC117" s="949"/>
      <c r="BD117" s="949"/>
      <c r="BE117" s="949"/>
      <c r="BF117" s="949"/>
      <c r="BG117" s="949"/>
      <c r="BH117" s="949"/>
      <c r="BI117" s="949"/>
      <c r="BJ117" s="949"/>
      <c r="BK117" s="949"/>
      <c r="BL117" s="949"/>
      <c r="BM117" s="949"/>
      <c r="BN117" s="949"/>
      <c r="BO117" s="949"/>
      <c r="BP117" s="950"/>
      <c r="BQ117" s="898" t="s">
        <v>458</v>
      </c>
      <c r="BR117" s="899"/>
      <c r="BS117" s="899"/>
      <c r="BT117" s="899"/>
      <c r="BU117" s="899"/>
      <c r="BV117" s="899" t="s">
        <v>459</v>
      </c>
      <c r="BW117" s="899"/>
      <c r="BX117" s="899"/>
      <c r="BY117" s="899"/>
      <c r="BZ117" s="899"/>
      <c r="CA117" s="899" t="s">
        <v>458</v>
      </c>
      <c r="CB117" s="899"/>
      <c r="CC117" s="899"/>
      <c r="CD117" s="899"/>
      <c r="CE117" s="899"/>
      <c r="CF117" s="960" t="s">
        <v>460</v>
      </c>
      <c r="CG117" s="961"/>
      <c r="CH117" s="961"/>
      <c r="CI117" s="961"/>
      <c r="CJ117" s="961"/>
      <c r="CK117" s="1016"/>
      <c r="CL117" s="903"/>
      <c r="CM117" s="906" t="s">
        <v>461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408</v>
      </c>
      <c r="DH117" s="862"/>
      <c r="DI117" s="862"/>
      <c r="DJ117" s="862"/>
      <c r="DK117" s="863"/>
      <c r="DL117" s="864" t="s">
        <v>459</v>
      </c>
      <c r="DM117" s="862"/>
      <c r="DN117" s="862"/>
      <c r="DO117" s="862"/>
      <c r="DP117" s="863"/>
      <c r="DQ117" s="864" t="s">
        <v>458</v>
      </c>
      <c r="DR117" s="862"/>
      <c r="DS117" s="862"/>
      <c r="DT117" s="862"/>
      <c r="DU117" s="863"/>
      <c r="DV117" s="909" t="s">
        <v>462</v>
      </c>
      <c r="DW117" s="910"/>
      <c r="DX117" s="910"/>
      <c r="DY117" s="910"/>
      <c r="DZ117" s="911"/>
    </row>
    <row r="118" spans="1:130" s="247" customFormat="1" ht="26.25" customHeight="1" x14ac:dyDescent="0.15">
      <c r="A118" s="986" t="s">
        <v>429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427</v>
      </c>
      <c r="AB118" s="987"/>
      <c r="AC118" s="987"/>
      <c r="AD118" s="987"/>
      <c r="AE118" s="988"/>
      <c r="AF118" s="989" t="s">
        <v>306</v>
      </c>
      <c r="AG118" s="987"/>
      <c r="AH118" s="987"/>
      <c r="AI118" s="987"/>
      <c r="AJ118" s="988"/>
      <c r="AK118" s="989" t="s">
        <v>305</v>
      </c>
      <c r="AL118" s="987"/>
      <c r="AM118" s="987"/>
      <c r="AN118" s="987"/>
      <c r="AO118" s="988"/>
      <c r="AP118" s="990" t="s">
        <v>428</v>
      </c>
      <c r="AQ118" s="991"/>
      <c r="AR118" s="991"/>
      <c r="AS118" s="991"/>
      <c r="AT118" s="992"/>
      <c r="AU118" s="1021"/>
      <c r="AV118" s="1022"/>
      <c r="AW118" s="1022"/>
      <c r="AX118" s="1022"/>
      <c r="AY118" s="1022"/>
      <c r="AZ118" s="964" t="s">
        <v>463</v>
      </c>
      <c r="BA118" s="965"/>
      <c r="BB118" s="965"/>
      <c r="BC118" s="965"/>
      <c r="BD118" s="965"/>
      <c r="BE118" s="965"/>
      <c r="BF118" s="965"/>
      <c r="BG118" s="965"/>
      <c r="BH118" s="965"/>
      <c r="BI118" s="965"/>
      <c r="BJ118" s="965"/>
      <c r="BK118" s="965"/>
      <c r="BL118" s="965"/>
      <c r="BM118" s="965"/>
      <c r="BN118" s="965"/>
      <c r="BO118" s="965"/>
      <c r="BP118" s="966"/>
      <c r="BQ118" s="967" t="s">
        <v>458</v>
      </c>
      <c r="BR118" s="930"/>
      <c r="BS118" s="930"/>
      <c r="BT118" s="930"/>
      <c r="BU118" s="930"/>
      <c r="BV118" s="930" t="s">
        <v>458</v>
      </c>
      <c r="BW118" s="930"/>
      <c r="BX118" s="930"/>
      <c r="BY118" s="930"/>
      <c r="BZ118" s="930"/>
      <c r="CA118" s="930" t="s">
        <v>458</v>
      </c>
      <c r="CB118" s="930"/>
      <c r="CC118" s="930"/>
      <c r="CD118" s="930"/>
      <c r="CE118" s="930"/>
      <c r="CF118" s="960" t="s">
        <v>464</v>
      </c>
      <c r="CG118" s="961"/>
      <c r="CH118" s="961"/>
      <c r="CI118" s="961"/>
      <c r="CJ118" s="961"/>
      <c r="CK118" s="1016"/>
      <c r="CL118" s="903"/>
      <c r="CM118" s="906" t="s">
        <v>465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458</v>
      </c>
      <c r="DH118" s="862"/>
      <c r="DI118" s="862"/>
      <c r="DJ118" s="862"/>
      <c r="DK118" s="863"/>
      <c r="DL118" s="864" t="s">
        <v>462</v>
      </c>
      <c r="DM118" s="862"/>
      <c r="DN118" s="862"/>
      <c r="DO118" s="862"/>
      <c r="DP118" s="863"/>
      <c r="DQ118" s="864" t="s">
        <v>435</v>
      </c>
      <c r="DR118" s="862"/>
      <c r="DS118" s="862"/>
      <c r="DT118" s="862"/>
      <c r="DU118" s="863"/>
      <c r="DV118" s="909" t="s">
        <v>458</v>
      </c>
      <c r="DW118" s="910"/>
      <c r="DX118" s="910"/>
      <c r="DY118" s="910"/>
      <c r="DZ118" s="911"/>
    </row>
    <row r="119" spans="1:130" s="247" customFormat="1" ht="26.25" customHeight="1" x14ac:dyDescent="0.15">
      <c r="A119" s="900" t="s">
        <v>432</v>
      </c>
      <c r="B119" s="901"/>
      <c r="C119" s="976" t="s">
        <v>433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462</v>
      </c>
      <c r="AB119" s="980"/>
      <c r="AC119" s="980"/>
      <c r="AD119" s="980"/>
      <c r="AE119" s="981"/>
      <c r="AF119" s="982" t="s">
        <v>460</v>
      </c>
      <c r="AG119" s="980"/>
      <c r="AH119" s="980"/>
      <c r="AI119" s="980"/>
      <c r="AJ119" s="981"/>
      <c r="AK119" s="982" t="s">
        <v>459</v>
      </c>
      <c r="AL119" s="980"/>
      <c r="AM119" s="980"/>
      <c r="AN119" s="980"/>
      <c r="AO119" s="981"/>
      <c r="AP119" s="983" t="s">
        <v>390</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466</v>
      </c>
      <c r="BP119" s="963"/>
      <c r="BQ119" s="967">
        <v>14473075</v>
      </c>
      <c r="BR119" s="930"/>
      <c r="BS119" s="930"/>
      <c r="BT119" s="930"/>
      <c r="BU119" s="930"/>
      <c r="BV119" s="930">
        <v>13810950</v>
      </c>
      <c r="BW119" s="930"/>
      <c r="BX119" s="930"/>
      <c r="BY119" s="930"/>
      <c r="BZ119" s="930"/>
      <c r="CA119" s="930">
        <v>13696612</v>
      </c>
      <c r="CB119" s="930"/>
      <c r="CC119" s="930"/>
      <c r="CD119" s="930"/>
      <c r="CE119" s="930"/>
      <c r="CF119" s="828"/>
      <c r="CG119" s="829"/>
      <c r="CH119" s="829"/>
      <c r="CI119" s="829"/>
      <c r="CJ119" s="919"/>
      <c r="CK119" s="1017"/>
      <c r="CL119" s="905"/>
      <c r="CM119" s="923" t="s">
        <v>467</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435</v>
      </c>
      <c r="DH119" s="845"/>
      <c r="DI119" s="845"/>
      <c r="DJ119" s="845"/>
      <c r="DK119" s="846"/>
      <c r="DL119" s="847" t="s">
        <v>460</v>
      </c>
      <c r="DM119" s="845"/>
      <c r="DN119" s="845"/>
      <c r="DO119" s="845"/>
      <c r="DP119" s="846"/>
      <c r="DQ119" s="847" t="s">
        <v>460</v>
      </c>
      <c r="DR119" s="845"/>
      <c r="DS119" s="845"/>
      <c r="DT119" s="845"/>
      <c r="DU119" s="846"/>
      <c r="DV119" s="933" t="s">
        <v>390</v>
      </c>
      <c r="DW119" s="934"/>
      <c r="DX119" s="934"/>
      <c r="DY119" s="934"/>
      <c r="DZ119" s="935"/>
    </row>
    <row r="120" spans="1:130" s="247" customFormat="1" ht="26.25" customHeight="1" x14ac:dyDescent="0.15">
      <c r="A120" s="902"/>
      <c r="B120" s="903"/>
      <c r="C120" s="906" t="s">
        <v>438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458</v>
      </c>
      <c r="AB120" s="862"/>
      <c r="AC120" s="862"/>
      <c r="AD120" s="862"/>
      <c r="AE120" s="863"/>
      <c r="AF120" s="864" t="s">
        <v>408</v>
      </c>
      <c r="AG120" s="862"/>
      <c r="AH120" s="862"/>
      <c r="AI120" s="862"/>
      <c r="AJ120" s="863"/>
      <c r="AK120" s="864" t="s">
        <v>390</v>
      </c>
      <c r="AL120" s="862"/>
      <c r="AM120" s="862"/>
      <c r="AN120" s="862"/>
      <c r="AO120" s="863"/>
      <c r="AP120" s="909" t="s">
        <v>462</v>
      </c>
      <c r="AQ120" s="910"/>
      <c r="AR120" s="910"/>
      <c r="AS120" s="910"/>
      <c r="AT120" s="911"/>
      <c r="AU120" s="968" t="s">
        <v>468</v>
      </c>
      <c r="AV120" s="969"/>
      <c r="AW120" s="969"/>
      <c r="AX120" s="969"/>
      <c r="AY120" s="970"/>
      <c r="AZ120" s="945" t="s">
        <v>469</v>
      </c>
      <c r="BA120" s="890"/>
      <c r="BB120" s="890"/>
      <c r="BC120" s="890"/>
      <c r="BD120" s="890"/>
      <c r="BE120" s="890"/>
      <c r="BF120" s="890"/>
      <c r="BG120" s="890"/>
      <c r="BH120" s="890"/>
      <c r="BI120" s="890"/>
      <c r="BJ120" s="890"/>
      <c r="BK120" s="890"/>
      <c r="BL120" s="890"/>
      <c r="BM120" s="890"/>
      <c r="BN120" s="890"/>
      <c r="BO120" s="890"/>
      <c r="BP120" s="891"/>
      <c r="BQ120" s="946">
        <v>3720285</v>
      </c>
      <c r="BR120" s="927"/>
      <c r="BS120" s="927"/>
      <c r="BT120" s="927"/>
      <c r="BU120" s="927"/>
      <c r="BV120" s="927">
        <v>3698435</v>
      </c>
      <c r="BW120" s="927"/>
      <c r="BX120" s="927"/>
      <c r="BY120" s="927"/>
      <c r="BZ120" s="927"/>
      <c r="CA120" s="927">
        <v>3850254</v>
      </c>
      <c r="CB120" s="927"/>
      <c r="CC120" s="927"/>
      <c r="CD120" s="927"/>
      <c r="CE120" s="927"/>
      <c r="CF120" s="951">
        <v>111</v>
      </c>
      <c r="CG120" s="952"/>
      <c r="CH120" s="952"/>
      <c r="CI120" s="952"/>
      <c r="CJ120" s="952"/>
      <c r="CK120" s="953" t="s">
        <v>470</v>
      </c>
      <c r="CL120" s="937"/>
      <c r="CM120" s="937"/>
      <c r="CN120" s="937"/>
      <c r="CO120" s="938"/>
      <c r="CP120" s="957" t="s">
        <v>471</v>
      </c>
      <c r="CQ120" s="958"/>
      <c r="CR120" s="958"/>
      <c r="CS120" s="958"/>
      <c r="CT120" s="958"/>
      <c r="CU120" s="958"/>
      <c r="CV120" s="958"/>
      <c r="CW120" s="958"/>
      <c r="CX120" s="958"/>
      <c r="CY120" s="958"/>
      <c r="CZ120" s="958"/>
      <c r="DA120" s="958"/>
      <c r="DB120" s="958"/>
      <c r="DC120" s="958"/>
      <c r="DD120" s="958"/>
      <c r="DE120" s="958"/>
      <c r="DF120" s="959"/>
      <c r="DG120" s="946">
        <v>2619744</v>
      </c>
      <c r="DH120" s="927"/>
      <c r="DI120" s="927"/>
      <c r="DJ120" s="927"/>
      <c r="DK120" s="927"/>
      <c r="DL120" s="927">
        <v>2391354</v>
      </c>
      <c r="DM120" s="927"/>
      <c r="DN120" s="927"/>
      <c r="DO120" s="927"/>
      <c r="DP120" s="927"/>
      <c r="DQ120" s="927">
        <v>2219176</v>
      </c>
      <c r="DR120" s="927"/>
      <c r="DS120" s="927"/>
      <c r="DT120" s="927"/>
      <c r="DU120" s="927"/>
      <c r="DV120" s="928">
        <v>64</v>
      </c>
      <c r="DW120" s="928"/>
      <c r="DX120" s="928"/>
      <c r="DY120" s="928"/>
      <c r="DZ120" s="929"/>
    </row>
    <row r="121" spans="1:130" s="247" customFormat="1" ht="26.25" customHeight="1" x14ac:dyDescent="0.15">
      <c r="A121" s="902"/>
      <c r="B121" s="903"/>
      <c r="C121" s="948" t="s">
        <v>472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458</v>
      </c>
      <c r="AB121" s="862"/>
      <c r="AC121" s="862"/>
      <c r="AD121" s="862"/>
      <c r="AE121" s="863"/>
      <c r="AF121" s="864" t="s">
        <v>458</v>
      </c>
      <c r="AG121" s="862"/>
      <c r="AH121" s="862"/>
      <c r="AI121" s="862"/>
      <c r="AJ121" s="863"/>
      <c r="AK121" s="864" t="s">
        <v>435</v>
      </c>
      <c r="AL121" s="862"/>
      <c r="AM121" s="862"/>
      <c r="AN121" s="862"/>
      <c r="AO121" s="863"/>
      <c r="AP121" s="909" t="s">
        <v>458</v>
      </c>
      <c r="AQ121" s="910"/>
      <c r="AR121" s="910"/>
      <c r="AS121" s="910"/>
      <c r="AT121" s="911"/>
      <c r="AU121" s="971"/>
      <c r="AV121" s="972"/>
      <c r="AW121" s="972"/>
      <c r="AX121" s="972"/>
      <c r="AY121" s="973"/>
      <c r="AZ121" s="897" t="s">
        <v>473</v>
      </c>
      <c r="BA121" s="832"/>
      <c r="BB121" s="832"/>
      <c r="BC121" s="832"/>
      <c r="BD121" s="832"/>
      <c r="BE121" s="832"/>
      <c r="BF121" s="832"/>
      <c r="BG121" s="832"/>
      <c r="BH121" s="832"/>
      <c r="BI121" s="832"/>
      <c r="BJ121" s="832"/>
      <c r="BK121" s="832"/>
      <c r="BL121" s="832"/>
      <c r="BM121" s="832"/>
      <c r="BN121" s="832"/>
      <c r="BO121" s="832"/>
      <c r="BP121" s="833"/>
      <c r="BQ121" s="898">
        <v>69061</v>
      </c>
      <c r="BR121" s="899"/>
      <c r="BS121" s="899"/>
      <c r="BT121" s="899"/>
      <c r="BU121" s="899"/>
      <c r="BV121" s="899">
        <v>51380</v>
      </c>
      <c r="BW121" s="899"/>
      <c r="BX121" s="899"/>
      <c r="BY121" s="899"/>
      <c r="BZ121" s="899"/>
      <c r="CA121" s="899">
        <v>42304</v>
      </c>
      <c r="CB121" s="899"/>
      <c r="CC121" s="899"/>
      <c r="CD121" s="899"/>
      <c r="CE121" s="899"/>
      <c r="CF121" s="960">
        <v>1.2</v>
      </c>
      <c r="CG121" s="961"/>
      <c r="CH121" s="961"/>
      <c r="CI121" s="961"/>
      <c r="CJ121" s="961"/>
      <c r="CK121" s="954"/>
      <c r="CL121" s="940"/>
      <c r="CM121" s="940"/>
      <c r="CN121" s="940"/>
      <c r="CO121" s="941"/>
      <c r="CP121" s="920" t="s">
        <v>474</v>
      </c>
      <c r="CQ121" s="921"/>
      <c r="CR121" s="921"/>
      <c r="CS121" s="921"/>
      <c r="CT121" s="921"/>
      <c r="CU121" s="921"/>
      <c r="CV121" s="921"/>
      <c r="CW121" s="921"/>
      <c r="CX121" s="921"/>
      <c r="CY121" s="921"/>
      <c r="CZ121" s="921"/>
      <c r="DA121" s="921"/>
      <c r="DB121" s="921"/>
      <c r="DC121" s="921"/>
      <c r="DD121" s="921"/>
      <c r="DE121" s="921"/>
      <c r="DF121" s="922"/>
      <c r="DG121" s="898" t="s">
        <v>458</v>
      </c>
      <c r="DH121" s="899"/>
      <c r="DI121" s="899"/>
      <c r="DJ121" s="899"/>
      <c r="DK121" s="899"/>
      <c r="DL121" s="899" t="s">
        <v>435</v>
      </c>
      <c r="DM121" s="899"/>
      <c r="DN121" s="899"/>
      <c r="DO121" s="899"/>
      <c r="DP121" s="899"/>
      <c r="DQ121" s="899" t="s">
        <v>458</v>
      </c>
      <c r="DR121" s="899"/>
      <c r="DS121" s="899"/>
      <c r="DT121" s="899"/>
      <c r="DU121" s="899"/>
      <c r="DV121" s="876" t="s">
        <v>460</v>
      </c>
      <c r="DW121" s="876"/>
      <c r="DX121" s="876"/>
      <c r="DY121" s="876"/>
      <c r="DZ121" s="877"/>
    </row>
    <row r="122" spans="1:130" s="247" customFormat="1" ht="26.25" customHeight="1" x14ac:dyDescent="0.15">
      <c r="A122" s="902"/>
      <c r="B122" s="903"/>
      <c r="C122" s="906" t="s">
        <v>449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458</v>
      </c>
      <c r="AB122" s="862"/>
      <c r="AC122" s="862"/>
      <c r="AD122" s="862"/>
      <c r="AE122" s="863"/>
      <c r="AF122" s="864" t="s">
        <v>458</v>
      </c>
      <c r="AG122" s="862"/>
      <c r="AH122" s="862"/>
      <c r="AI122" s="862"/>
      <c r="AJ122" s="863"/>
      <c r="AK122" s="864" t="s">
        <v>435</v>
      </c>
      <c r="AL122" s="862"/>
      <c r="AM122" s="862"/>
      <c r="AN122" s="862"/>
      <c r="AO122" s="863"/>
      <c r="AP122" s="909" t="s">
        <v>408</v>
      </c>
      <c r="AQ122" s="910"/>
      <c r="AR122" s="910"/>
      <c r="AS122" s="910"/>
      <c r="AT122" s="911"/>
      <c r="AU122" s="971"/>
      <c r="AV122" s="972"/>
      <c r="AW122" s="972"/>
      <c r="AX122" s="972"/>
      <c r="AY122" s="973"/>
      <c r="AZ122" s="964" t="s">
        <v>475</v>
      </c>
      <c r="BA122" s="965"/>
      <c r="BB122" s="965"/>
      <c r="BC122" s="965"/>
      <c r="BD122" s="965"/>
      <c r="BE122" s="965"/>
      <c r="BF122" s="965"/>
      <c r="BG122" s="965"/>
      <c r="BH122" s="965"/>
      <c r="BI122" s="965"/>
      <c r="BJ122" s="965"/>
      <c r="BK122" s="965"/>
      <c r="BL122" s="965"/>
      <c r="BM122" s="965"/>
      <c r="BN122" s="965"/>
      <c r="BO122" s="965"/>
      <c r="BP122" s="966"/>
      <c r="BQ122" s="967">
        <v>9463382</v>
      </c>
      <c r="BR122" s="930"/>
      <c r="BS122" s="930"/>
      <c r="BT122" s="930"/>
      <c r="BU122" s="930"/>
      <c r="BV122" s="930">
        <v>9094537</v>
      </c>
      <c r="BW122" s="930"/>
      <c r="BX122" s="930"/>
      <c r="BY122" s="930"/>
      <c r="BZ122" s="930"/>
      <c r="CA122" s="930">
        <v>8814163</v>
      </c>
      <c r="CB122" s="930"/>
      <c r="CC122" s="930"/>
      <c r="CD122" s="930"/>
      <c r="CE122" s="930"/>
      <c r="CF122" s="931">
        <v>254</v>
      </c>
      <c r="CG122" s="932"/>
      <c r="CH122" s="932"/>
      <c r="CI122" s="932"/>
      <c r="CJ122" s="932"/>
      <c r="CK122" s="954"/>
      <c r="CL122" s="940"/>
      <c r="CM122" s="940"/>
      <c r="CN122" s="940"/>
      <c r="CO122" s="941"/>
      <c r="CP122" s="920" t="s">
        <v>476</v>
      </c>
      <c r="CQ122" s="921"/>
      <c r="CR122" s="921"/>
      <c r="CS122" s="921"/>
      <c r="CT122" s="921"/>
      <c r="CU122" s="921"/>
      <c r="CV122" s="921"/>
      <c r="CW122" s="921"/>
      <c r="CX122" s="921"/>
      <c r="CY122" s="921"/>
      <c r="CZ122" s="921"/>
      <c r="DA122" s="921"/>
      <c r="DB122" s="921"/>
      <c r="DC122" s="921"/>
      <c r="DD122" s="921"/>
      <c r="DE122" s="921"/>
      <c r="DF122" s="922"/>
      <c r="DG122" s="898" t="s">
        <v>462</v>
      </c>
      <c r="DH122" s="899"/>
      <c r="DI122" s="899"/>
      <c r="DJ122" s="899"/>
      <c r="DK122" s="899"/>
      <c r="DL122" s="899" t="s">
        <v>460</v>
      </c>
      <c r="DM122" s="899"/>
      <c r="DN122" s="899"/>
      <c r="DO122" s="899"/>
      <c r="DP122" s="899"/>
      <c r="DQ122" s="899" t="s">
        <v>435</v>
      </c>
      <c r="DR122" s="899"/>
      <c r="DS122" s="899"/>
      <c r="DT122" s="899"/>
      <c r="DU122" s="899"/>
      <c r="DV122" s="876" t="s">
        <v>462</v>
      </c>
      <c r="DW122" s="876"/>
      <c r="DX122" s="876"/>
      <c r="DY122" s="876"/>
      <c r="DZ122" s="877"/>
    </row>
    <row r="123" spans="1:130" s="247" customFormat="1" ht="26.25" customHeight="1" x14ac:dyDescent="0.15">
      <c r="A123" s="902"/>
      <c r="B123" s="903"/>
      <c r="C123" s="906" t="s">
        <v>455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458</v>
      </c>
      <c r="AB123" s="862"/>
      <c r="AC123" s="862"/>
      <c r="AD123" s="862"/>
      <c r="AE123" s="863"/>
      <c r="AF123" s="864" t="s">
        <v>435</v>
      </c>
      <c r="AG123" s="862"/>
      <c r="AH123" s="862"/>
      <c r="AI123" s="862"/>
      <c r="AJ123" s="863"/>
      <c r="AK123" s="864" t="s">
        <v>459</v>
      </c>
      <c r="AL123" s="862"/>
      <c r="AM123" s="862"/>
      <c r="AN123" s="862"/>
      <c r="AO123" s="863"/>
      <c r="AP123" s="909" t="s">
        <v>408</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477</v>
      </c>
      <c r="BP123" s="963"/>
      <c r="BQ123" s="917">
        <v>13252728</v>
      </c>
      <c r="BR123" s="918"/>
      <c r="BS123" s="918"/>
      <c r="BT123" s="918"/>
      <c r="BU123" s="918"/>
      <c r="BV123" s="918">
        <v>12844352</v>
      </c>
      <c r="BW123" s="918"/>
      <c r="BX123" s="918"/>
      <c r="BY123" s="918"/>
      <c r="BZ123" s="918"/>
      <c r="CA123" s="918">
        <v>12706721</v>
      </c>
      <c r="CB123" s="918"/>
      <c r="CC123" s="918"/>
      <c r="CD123" s="918"/>
      <c r="CE123" s="918"/>
      <c r="CF123" s="828"/>
      <c r="CG123" s="829"/>
      <c r="CH123" s="829"/>
      <c r="CI123" s="829"/>
      <c r="CJ123" s="919"/>
      <c r="CK123" s="954"/>
      <c r="CL123" s="940"/>
      <c r="CM123" s="940"/>
      <c r="CN123" s="940"/>
      <c r="CO123" s="941"/>
      <c r="CP123" s="920" t="s">
        <v>478</v>
      </c>
      <c r="CQ123" s="921"/>
      <c r="CR123" s="921"/>
      <c r="CS123" s="921"/>
      <c r="CT123" s="921"/>
      <c r="CU123" s="921"/>
      <c r="CV123" s="921"/>
      <c r="CW123" s="921"/>
      <c r="CX123" s="921"/>
      <c r="CY123" s="921"/>
      <c r="CZ123" s="921"/>
      <c r="DA123" s="921"/>
      <c r="DB123" s="921"/>
      <c r="DC123" s="921"/>
      <c r="DD123" s="921"/>
      <c r="DE123" s="921"/>
      <c r="DF123" s="922"/>
      <c r="DG123" s="861" t="s">
        <v>390</v>
      </c>
      <c r="DH123" s="862"/>
      <c r="DI123" s="862"/>
      <c r="DJ123" s="862"/>
      <c r="DK123" s="863"/>
      <c r="DL123" s="864" t="s">
        <v>408</v>
      </c>
      <c r="DM123" s="862"/>
      <c r="DN123" s="862"/>
      <c r="DO123" s="862"/>
      <c r="DP123" s="863"/>
      <c r="DQ123" s="864" t="s">
        <v>458</v>
      </c>
      <c r="DR123" s="862"/>
      <c r="DS123" s="862"/>
      <c r="DT123" s="862"/>
      <c r="DU123" s="863"/>
      <c r="DV123" s="909" t="s">
        <v>458</v>
      </c>
      <c r="DW123" s="910"/>
      <c r="DX123" s="910"/>
      <c r="DY123" s="910"/>
      <c r="DZ123" s="911"/>
    </row>
    <row r="124" spans="1:130" s="247" customFormat="1" ht="26.25" customHeight="1" thickBot="1" x14ac:dyDescent="0.2">
      <c r="A124" s="902"/>
      <c r="B124" s="903"/>
      <c r="C124" s="906" t="s">
        <v>461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458</v>
      </c>
      <c r="AB124" s="862"/>
      <c r="AC124" s="862"/>
      <c r="AD124" s="862"/>
      <c r="AE124" s="863"/>
      <c r="AF124" s="864" t="s">
        <v>458</v>
      </c>
      <c r="AG124" s="862"/>
      <c r="AH124" s="862"/>
      <c r="AI124" s="862"/>
      <c r="AJ124" s="863"/>
      <c r="AK124" s="864" t="s">
        <v>458</v>
      </c>
      <c r="AL124" s="862"/>
      <c r="AM124" s="862"/>
      <c r="AN124" s="862"/>
      <c r="AO124" s="863"/>
      <c r="AP124" s="909" t="s">
        <v>458</v>
      </c>
      <c r="AQ124" s="910"/>
      <c r="AR124" s="910"/>
      <c r="AS124" s="910"/>
      <c r="AT124" s="911"/>
      <c r="AU124" s="912" t="s">
        <v>479</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34.299999999999997</v>
      </c>
      <c r="BR124" s="916"/>
      <c r="BS124" s="916"/>
      <c r="BT124" s="916"/>
      <c r="BU124" s="916"/>
      <c r="BV124" s="916">
        <v>27.8</v>
      </c>
      <c r="BW124" s="916"/>
      <c r="BX124" s="916"/>
      <c r="BY124" s="916"/>
      <c r="BZ124" s="916"/>
      <c r="CA124" s="916">
        <v>28.5</v>
      </c>
      <c r="CB124" s="916"/>
      <c r="CC124" s="916"/>
      <c r="CD124" s="916"/>
      <c r="CE124" s="916"/>
      <c r="CF124" s="806"/>
      <c r="CG124" s="807"/>
      <c r="CH124" s="807"/>
      <c r="CI124" s="807"/>
      <c r="CJ124" s="947"/>
      <c r="CK124" s="955"/>
      <c r="CL124" s="955"/>
      <c r="CM124" s="955"/>
      <c r="CN124" s="955"/>
      <c r="CO124" s="956"/>
      <c r="CP124" s="920" t="s">
        <v>480</v>
      </c>
      <c r="CQ124" s="921"/>
      <c r="CR124" s="921"/>
      <c r="CS124" s="921"/>
      <c r="CT124" s="921"/>
      <c r="CU124" s="921"/>
      <c r="CV124" s="921"/>
      <c r="CW124" s="921"/>
      <c r="CX124" s="921"/>
      <c r="CY124" s="921"/>
      <c r="CZ124" s="921"/>
      <c r="DA124" s="921"/>
      <c r="DB124" s="921"/>
      <c r="DC124" s="921"/>
      <c r="DD124" s="921"/>
      <c r="DE124" s="921"/>
      <c r="DF124" s="922"/>
      <c r="DG124" s="844" t="s">
        <v>458</v>
      </c>
      <c r="DH124" s="845"/>
      <c r="DI124" s="845"/>
      <c r="DJ124" s="845"/>
      <c r="DK124" s="846"/>
      <c r="DL124" s="847" t="s">
        <v>458</v>
      </c>
      <c r="DM124" s="845"/>
      <c r="DN124" s="845"/>
      <c r="DO124" s="845"/>
      <c r="DP124" s="846"/>
      <c r="DQ124" s="847" t="s">
        <v>464</v>
      </c>
      <c r="DR124" s="845"/>
      <c r="DS124" s="845"/>
      <c r="DT124" s="845"/>
      <c r="DU124" s="846"/>
      <c r="DV124" s="933" t="s">
        <v>435</v>
      </c>
      <c r="DW124" s="934"/>
      <c r="DX124" s="934"/>
      <c r="DY124" s="934"/>
      <c r="DZ124" s="935"/>
    </row>
    <row r="125" spans="1:130" s="247" customFormat="1" ht="26.25" customHeight="1" x14ac:dyDescent="0.15">
      <c r="A125" s="902"/>
      <c r="B125" s="903"/>
      <c r="C125" s="906" t="s">
        <v>465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435</v>
      </c>
      <c r="AB125" s="862"/>
      <c r="AC125" s="862"/>
      <c r="AD125" s="862"/>
      <c r="AE125" s="863"/>
      <c r="AF125" s="864" t="s">
        <v>435</v>
      </c>
      <c r="AG125" s="862"/>
      <c r="AH125" s="862"/>
      <c r="AI125" s="862"/>
      <c r="AJ125" s="863"/>
      <c r="AK125" s="864" t="s">
        <v>460</v>
      </c>
      <c r="AL125" s="862"/>
      <c r="AM125" s="862"/>
      <c r="AN125" s="862"/>
      <c r="AO125" s="863"/>
      <c r="AP125" s="909" t="s">
        <v>460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481</v>
      </c>
      <c r="CL125" s="937"/>
      <c r="CM125" s="937"/>
      <c r="CN125" s="937"/>
      <c r="CO125" s="938"/>
      <c r="CP125" s="945" t="s">
        <v>482</v>
      </c>
      <c r="CQ125" s="890"/>
      <c r="CR125" s="890"/>
      <c r="CS125" s="890"/>
      <c r="CT125" s="890"/>
      <c r="CU125" s="890"/>
      <c r="CV125" s="890"/>
      <c r="CW125" s="890"/>
      <c r="CX125" s="890"/>
      <c r="CY125" s="890"/>
      <c r="CZ125" s="890"/>
      <c r="DA125" s="890"/>
      <c r="DB125" s="890"/>
      <c r="DC125" s="890"/>
      <c r="DD125" s="890"/>
      <c r="DE125" s="890"/>
      <c r="DF125" s="891"/>
      <c r="DG125" s="946" t="s">
        <v>458</v>
      </c>
      <c r="DH125" s="927"/>
      <c r="DI125" s="927"/>
      <c r="DJ125" s="927"/>
      <c r="DK125" s="927"/>
      <c r="DL125" s="927" t="s">
        <v>435</v>
      </c>
      <c r="DM125" s="927"/>
      <c r="DN125" s="927"/>
      <c r="DO125" s="927"/>
      <c r="DP125" s="927"/>
      <c r="DQ125" s="927" t="s">
        <v>435</v>
      </c>
      <c r="DR125" s="927"/>
      <c r="DS125" s="927"/>
      <c r="DT125" s="927"/>
      <c r="DU125" s="927"/>
      <c r="DV125" s="928" t="s">
        <v>458</v>
      </c>
      <c r="DW125" s="928"/>
      <c r="DX125" s="928"/>
      <c r="DY125" s="928"/>
      <c r="DZ125" s="929"/>
    </row>
    <row r="126" spans="1:130" s="247" customFormat="1" ht="26.25" customHeight="1" thickBot="1" x14ac:dyDescent="0.2">
      <c r="A126" s="902"/>
      <c r="B126" s="903"/>
      <c r="C126" s="906" t="s">
        <v>467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458</v>
      </c>
      <c r="AB126" s="862"/>
      <c r="AC126" s="862"/>
      <c r="AD126" s="862"/>
      <c r="AE126" s="863"/>
      <c r="AF126" s="864" t="s">
        <v>460</v>
      </c>
      <c r="AG126" s="862"/>
      <c r="AH126" s="862"/>
      <c r="AI126" s="862"/>
      <c r="AJ126" s="863"/>
      <c r="AK126" s="864" t="s">
        <v>460</v>
      </c>
      <c r="AL126" s="862"/>
      <c r="AM126" s="862"/>
      <c r="AN126" s="862"/>
      <c r="AO126" s="863"/>
      <c r="AP126" s="909" t="s">
        <v>435</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483</v>
      </c>
      <c r="CQ126" s="832"/>
      <c r="CR126" s="832"/>
      <c r="CS126" s="832"/>
      <c r="CT126" s="832"/>
      <c r="CU126" s="832"/>
      <c r="CV126" s="832"/>
      <c r="CW126" s="832"/>
      <c r="CX126" s="832"/>
      <c r="CY126" s="832"/>
      <c r="CZ126" s="832"/>
      <c r="DA126" s="832"/>
      <c r="DB126" s="832"/>
      <c r="DC126" s="832"/>
      <c r="DD126" s="832"/>
      <c r="DE126" s="832"/>
      <c r="DF126" s="833"/>
      <c r="DG126" s="898" t="s">
        <v>464</v>
      </c>
      <c r="DH126" s="899"/>
      <c r="DI126" s="899"/>
      <c r="DJ126" s="899"/>
      <c r="DK126" s="899"/>
      <c r="DL126" s="899" t="s">
        <v>435</v>
      </c>
      <c r="DM126" s="899"/>
      <c r="DN126" s="899"/>
      <c r="DO126" s="899"/>
      <c r="DP126" s="899"/>
      <c r="DQ126" s="899" t="s">
        <v>458</v>
      </c>
      <c r="DR126" s="899"/>
      <c r="DS126" s="899"/>
      <c r="DT126" s="899"/>
      <c r="DU126" s="899"/>
      <c r="DV126" s="876" t="s">
        <v>435</v>
      </c>
      <c r="DW126" s="876"/>
      <c r="DX126" s="876"/>
      <c r="DY126" s="876"/>
      <c r="DZ126" s="877"/>
    </row>
    <row r="127" spans="1:130" s="247" customFormat="1" ht="26.25" customHeight="1" x14ac:dyDescent="0.15">
      <c r="A127" s="904"/>
      <c r="B127" s="905"/>
      <c r="C127" s="923" t="s">
        <v>484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464</v>
      </c>
      <c r="AB127" s="862"/>
      <c r="AC127" s="862"/>
      <c r="AD127" s="862"/>
      <c r="AE127" s="863"/>
      <c r="AF127" s="864" t="s">
        <v>458</v>
      </c>
      <c r="AG127" s="862"/>
      <c r="AH127" s="862"/>
      <c r="AI127" s="862"/>
      <c r="AJ127" s="863"/>
      <c r="AK127" s="864" t="s">
        <v>435</v>
      </c>
      <c r="AL127" s="862"/>
      <c r="AM127" s="862"/>
      <c r="AN127" s="862"/>
      <c r="AO127" s="863"/>
      <c r="AP127" s="909" t="s">
        <v>458</v>
      </c>
      <c r="AQ127" s="910"/>
      <c r="AR127" s="910"/>
      <c r="AS127" s="910"/>
      <c r="AT127" s="911"/>
      <c r="AU127" s="283"/>
      <c r="AV127" s="283"/>
      <c r="AW127" s="283"/>
      <c r="AX127" s="926" t="s">
        <v>485</v>
      </c>
      <c r="AY127" s="894"/>
      <c r="AZ127" s="894"/>
      <c r="BA127" s="894"/>
      <c r="BB127" s="894"/>
      <c r="BC127" s="894"/>
      <c r="BD127" s="894"/>
      <c r="BE127" s="895"/>
      <c r="BF127" s="893" t="s">
        <v>486</v>
      </c>
      <c r="BG127" s="894"/>
      <c r="BH127" s="894"/>
      <c r="BI127" s="894"/>
      <c r="BJ127" s="894"/>
      <c r="BK127" s="894"/>
      <c r="BL127" s="895"/>
      <c r="BM127" s="893" t="s">
        <v>487</v>
      </c>
      <c r="BN127" s="894"/>
      <c r="BO127" s="894"/>
      <c r="BP127" s="894"/>
      <c r="BQ127" s="894"/>
      <c r="BR127" s="894"/>
      <c r="BS127" s="895"/>
      <c r="BT127" s="893" t="s">
        <v>488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489</v>
      </c>
      <c r="CQ127" s="832"/>
      <c r="CR127" s="832"/>
      <c r="CS127" s="832"/>
      <c r="CT127" s="832"/>
      <c r="CU127" s="832"/>
      <c r="CV127" s="832"/>
      <c r="CW127" s="832"/>
      <c r="CX127" s="832"/>
      <c r="CY127" s="832"/>
      <c r="CZ127" s="832"/>
      <c r="DA127" s="832"/>
      <c r="DB127" s="832"/>
      <c r="DC127" s="832"/>
      <c r="DD127" s="832"/>
      <c r="DE127" s="832"/>
      <c r="DF127" s="833"/>
      <c r="DG127" s="898" t="s">
        <v>464</v>
      </c>
      <c r="DH127" s="899"/>
      <c r="DI127" s="899"/>
      <c r="DJ127" s="899"/>
      <c r="DK127" s="899"/>
      <c r="DL127" s="899" t="s">
        <v>460</v>
      </c>
      <c r="DM127" s="899"/>
      <c r="DN127" s="899"/>
      <c r="DO127" s="899"/>
      <c r="DP127" s="899"/>
      <c r="DQ127" s="899" t="s">
        <v>458</v>
      </c>
      <c r="DR127" s="899"/>
      <c r="DS127" s="899"/>
      <c r="DT127" s="899"/>
      <c r="DU127" s="899"/>
      <c r="DV127" s="876" t="s">
        <v>460</v>
      </c>
      <c r="DW127" s="876"/>
      <c r="DX127" s="876"/>
      <c r="DY127" s="876"/>
      <c r="DZ127" s="877"/>
    </row>
    <row r="128" spans="1:130" s="247" customFormat="1" ht="26.25" customHeight="1" thickBot="1" x14ac:dyDescent="0.2">
      <c r="A128" s="878" t="s">
        <v>490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491</v>
      </c>
      <c r="X128" s="880"/>
      <c r="Y128" s="880"/>
      <c r="Z128" s="881"/>
      <c r="AA128" s="882">
        <v>11129</v>
      </c>
      <c r="AB128" s="883"/>
      <c r="AC128" s="883"/>
      <c r="AD128" s="883"/>
      <c r="AE128" s="884"/>
      <c r="AF128" s="885">
        <v>9042</v>
      </c>
      <c r="AG128" s="883"/>
      <c r="AH128" s="883"/>
      <c r="AI128" s="883"/>
      <c r="AJ128" s="884"/>
      <c r="AK128" s="885">
        <v>10479</v>
      </c>
      <c r="AL128" s="883"/>
      <c r="AM128" s="883"/>
      <c r="AN128" s="883"/>
      <c r="AO128" s="884"/>
      <c r="AP128" s="886"/>
      <c r="AQ128" s="887"/>
      <c r="AR128" s="887"/>
      <c r="AS128" s="887"/>
      <c r="AT128" s="888"/>
      <c r="AU128" s="283"/>
      <c r="AV128" s="283"/>
      <c r="AW128" s="283"/>
      <c r="AX128" s="889" t="s">
        <v>492</v>
      </c>
      <c r="AY128" s="890"/>
      <c r="AZ128" s="890"/>
      <c r="BA128" s="890"/>
      <c r="BB128" s="890"/>
      <c r="BC128" s="890"/>
      <c r="BD128" s="890"/>
      <c r="BE128" s="891"/>
      <c r="BF128" s="868" t="s">
        <v>464</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493</v>
      </c>
      <c r="CQ128" s="810"/>
      <c r="CR128" s="810"/>
      <c r="CS128" s="810"/>
      <c r="CT128" s="810"/>
      <c r="CU128" s="810"/>
      <c r="CV128" s="810"/>
      <c r="CW128" s="810"/>
      <c r="CX128" s="810"/>
      <c r="CY128" s="810"/>
      <c r="CZ128" s="810"/>
      <c r="DA128" s="810"/>
      <c r="DB128" s="810"/>
      <c r="DC128" s="810"/>
      <c r="DD128" s="810"/>
      <c r="DE128" s="810"/>
      <c r="DF128" s="811"/>
      <c r="DG128" s="872" t="s">
        <v>458</v>
      </c>
      <c r="DH128" s="873"/>
      <c r="DI128" s="873"/>
      <c r="DJ128" s="873"/>
      <c r="DK128" s="873"/>
      <c r="DL128" s="873" t="s">
        <v>462</v>
      </c>
      <c r="DM128" s="873"/>
      <c r="DN128" s="873"/>
      <c r="DO128" s="873"/>
      <c r="DP128" s="873"/>
      <c r="DQ128" s="873" t="s">
        <v>464</v>
      </c>
      <c r="DR128" s="873"/>
      <c r="DS128" s="873"/>
      <c r="DT128" s="873"/>
      <c r="DU128" s="873"/>
      <c r="DV128" s="874" t="s">
        <v>458</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494</v>
      </c>
      <c r="X129" s="859"/>
      <c r="Y129" s="859"/>
      <c r="Z129" s="860"/>
      <c r="AA129" s="861">
        <v>4550118</v>
      </c>
      <c r="AB129" s="862"/>
      <c r="AC129" s="862"/>
      <c r="AD129" s="862"/>
      <c r="AE129" s="863"/>
      <c r="AF129" s="864">
        <v>4518679</v>
      </c>
      <c r="AG129" s="862"/>
      <c r="AH129" s="862"/>
      <c r="AI129" s="862"/>
      <c r="AJ129" s="863"/>
      <c r="AK129" s="864">
        <v>4554376</v>
      </c>
      <c r="AL129" s="862"/>
      <c r="AM129" s="862"/>
      <c r="AN129" s="862"/>
      <c r="AO129" s="863"/>
      <c r="AP129" s="865"/>
      <c r="AQ129" s="866"/>
      <c r="AR129" s="866"/>
      <c r="AS129" s="866"/>
      <c r="AT129" s="867"/>
      <c r="AU129" s="285"/>
      <c r="AV129" s="285"/>
      <c r="AW129" s="285"/>
      <c r="AX129" s="831" t="s">
        <v>495</v>
      </c>
      <c r="AY129" s="832"/>
      <c r="AZ129" s="832"/>
      <c r="BA129" s="832"/>
      <c r="BB129" s="832"/>
      <c r="BC129" s="832"/>
      <c r="BD129" s="832"/>
      <c r="BE129" s="833"/>
      <c r="BF129" s="851" t="s">
        <v>458</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497</v>
      </c>
      <c r="X130" s="859"/>
      <c r="Y130" s="859"/>
      <c r="Z130" s="860"/>
      <c r="AA130" s="861">
        <v>998492</v>
      </c>
      <c r="AB130" s="862"/>
      <c r="AC130" s="862"/>
      <c r="AD130" s="862"/>
      <c r="AE130" s="863"/>
      <c r="AF130" s="864">
        <v>1048665</v>
      </c>
      <c r="AG130" s="862"/>
      <c r="AH130" s="862"/>
      <c r="AI130" s="862"/>
      <c r="AJ130" s="863"/>
      <c r="AK130" s="864">
        <v>1084820</v>
      </c>
      <c r="AL130" s="862"/>
      <c r="AM130" s="862"/>
      <c r="AN130" s="862"/>
      <c r="AO130" s="863"/>
      <c r="AP130" s="865"/>
      <c r="AQ130" s="866"/>
      <c r="AR130" s="866"/>
      <c r="AS130" s="866"/>
      <c r="AT130" s="867"/>
      <c r="AU130" s="285"/>
      <c r="AV130" s="285"/>
      <c r="AW130" s="285"/>
      <c r="AX130" s="831" t="s">
        <v>498</v>
      </c>
      <c r="AY130" s="832"/>
      <c r="AZ130" s="832"/>
      <c r="BA130" s="832"/>
      <c r="BB130" s="832"/>
      <c r="BC130" s="832"/>
      <c r="BD130" s="832"/>
      <c r="BE130" s="833"/>
      <c r="BF130" s="834">
        <v>11.2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499</v>
      </c>
      <c r="X131" s="842"/>
      <c r="Y131" s="842"/>
      <c r="Z131" s="843"/>
      <c r="AA131" s="844">
        <v>3551626</v>
      </c>
      <c r="AB131" s="845"/>
      <c r="AC131" s="845"/>
      <c r="AD131" s="845"/>
      <c r="AE131" s="846"/>
      <c r="AF131" s="847">
        <v>3470014</v>
      </c>
      <c r="AG131" s="845"/>
      <c r="AH131" s="845"/>
      <c r="AI131" s="845"/>
      <c r="AJ131" s="846"/>
      <c r="AK131" s="847">
        <v>3469556</v>
      </c>
      <c r="AL131" s="845"/>
      <c r="AM131" s="845"/>
      <c r="AN131" s="845"/>
      <c r="AO131" s="846"/>
      <c r="AP131" s="848"/>
      <c r="AQ131" s="849"/>
      <c r="AR131" s="849"/>
      <c r="AS131" s="849"/>
      <c r="AT131" s="850"/>
      <c r="AU131" s="285"/>
      <c r="AV131" s="285"/>
      <c r="AW131" s="285"/>
      <c r="AX131" s="809" t="s">
        <v>500</v>
      </c>
      <c r="AY131" s="810"/>
      <c r="AZ131" s="810"/>
      <c r="BA131" s="810"/>
      <c r="BB131" s="810"/>
      <c r="BC131" s="810"/>
      <c r="BD131" s="810"/>
      <c r="BE131" s="811"/>
      <c r="BF131" s="812">
        <v>28.5</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502</v>
      </c>
      <c r="W132" s="822"/>
      <c r="X132" s="822"/>
      <c r="Y132" s="822"/>
      <c r="Z132" s="823"/>
      <c r="AA132" s="824">
        <v>10.54711279</v>
      </c>
      <c r="AB132" s="825"/>
      <c r="AC132" s="825"/>
      <c r="AD132" s="825"/>
      <c r="AE132" s="826"/>
      <c r="AF132" s="827">
        <v>10.97168484</v>
      </c>
      <c r="AG132" s="825"/>
      <c r="AH132" s="825"/>
      <c r="AI132" s="825"/>
      <c r="AJ132" s="826"/>
      <c r="AK132" s="827">
        <v>12.285779509999999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503</v>
      </c>
      <c r="W133" s="801"/>
      <c r="X133" s="801"/>
      <c r="Y133" s="801"/>
      <c r="Z133" s="802"/>
      <c r="AA133" s="803">
        <v>10.3</v>
      </c>
      <c r="AB133" s="804"/>
      <c r="AC133" s="804"/>
      <c r="AD133" s="804"/>
      <c r="AE133" s="805"/>
      <c r="AF133" s="803">
        <v>10.7</v>
      </c>
      <c r="AG133" s="804"/>
      <c r="AH133" s="804"/>
      <c r="AI133" s="804"/>
      <c r="AJ133" s="805"/>
      <c r="AK133" s="803">
        <v>11.2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xy6dnN/i7nglGxm7rBaf6c1vv1WZunK1YbAD7esMAsQ+42Chn1jPsoGeer3bVXcxXxjZ6nHbViHi9OBzYcU9YA==" saltValue="SMCoWgDWYuR+7qFgY4tKc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X28" zoomScale="80" zoomScaleNormal="85" zoomScaleSheetLayoutView="80" workbookViewId="0">
      <selection activeCell="DL53" sqref="DL53:DL57"/>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1SMM+luBCKz9yuVHXQG01QEt6qUYu0ICiO0i06ez1ry2bUqtFeVIEUQLSmCm7pLFz+GUjvpO/5QSnZOAh0CvGA==" saltValue="OJsR+1uEGBg99VJKvzXa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3"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VzbRydoABD5ho+MzKcBA4K8Yf3PaWOfnCwx/UduWAbC9WN9Gje2WhvIorPjA8aa81miJaLGNqDdkbDPSg4TzQ==" saltValue="Khy2iNzcDxWkZgQ9OHEx3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H37"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512</v>
      </c>
      <c r="AL9" s="1231"/>
      <c r="AM9" s="1231"/>
      <c r="AN9" s="1232"/>
      <c r="AO9" s="313">
        <v>1004008</v>
      </c>
      <c r="AP9" s="313">
        <v>120327</v>
      </c>
      <c r="AQ9" s="314">
        <v>114878</v>
      </c>
      <c r="AR9" s="315">
        <v>4.7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513</v>
      </c>
      <c r="AL10" s="1231"/>
      <c r="AM10" s="1231"/>
      <c r="AN10" s="1232"/>
      <c r="AO10" s="316">
        <v>116365</v>
      </c>
      <c r="AP10" s="316">
        <v>13946</v>
      </c>
      <c r="AQ10" s="317">
        <v>13315</v>
      </c>
      <c r="AR10" s="318">
        <v>4.7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514</v>
      </c>
      <c r="AL11" s="1231"/>
      <c r="AM11" s="1231"/>
      <c r="AN11" s="1232"/>
      <c r="AO11" s="316">
        <v>294496</v>
      </c>
      <c r="AP11" s="316">
        <v>35294</v>
      </c>
      <c r="AQ11" s="317">
        <v>14277</v>
      </c>
      <c r="AR11" s="318">
        <v>147.19999999999999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515</v>
      </c>
      <c r="AL12" s="1231"/>
      <c r="AM12" s="1231"/>
      <c r="AN12" s="1232"/>
      <c r="AO12" s="316">
        <v>22788</v>
      </c>
      <c r="AP12" s="316">
        <v>2731</v>
      </c>
      <c r="AQ12" s="317">
        <v>1942</v>
      </c>
      <c r="AR12" s="318">
        <v>40.6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516</v>
      </c>
      <c r="AL13" s="1231"/>
      <c r="AM13" s="1231"/>
      <c r="AN13" s="1232"/>
      <c r="AO13" s="316" t="s">
        <v>517</v>
      </c>
      <c r="AP13" s="316" t="s">
        <v>517</v>
      </c>
      <c r="AQ13" s="317" t="s">
        <v>517</v>
      </c>
      <c r="AR13" s="318" t="s">
        <v>517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518</v>
      </c>
      <c r="AL14" s="1231"/>
      <c r="AM14" s="1231"/>
      <c r="AN14" s="1232"/>
      <c r="AO14" s="316">
        <v>69849</v>
      </c>
      <c r="AP14" s="316">
        <v>8371</v>
      </c>
      <c r="AQ14" s="317">
        <v>4702</v>
      </c>
      <c r="AR14" s="318">
        <v>78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519</v>
      </c>
      <c r="AL15" s="1231"/>
      <c r="AM15" s="1231"/>
      <c r="AN15" s="1232"/>
      <c r="AO15" s="316">
        <v>51119</v>
      </c>
      <c r="AP15" s="316">
        <v>6126</v>
      </c>
      <c r="AQ15" s="317">
        <v>3059</v>
      </c>
      <c r="AR15" s="318">
        <v>100.3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520</v>
      </c>
      <c r="AL16" s="1234"/>
      <c r="AM16" s="1234"/>
      <c r="AN16" s="1235"/>
      <c r="AO16" s="316">
        <v>-101218</v>
      </c>
      <c r="AP16" s="316">
        <v>-12131</v>
      </c>
      <c r="AQ16" s="317">
        <v>-10160</v>
      </c>
      <c r="AR16" s="318">
        <v>19.399999999999999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1457407</v>
      </c>
      <c r="AP17" s="316">
        <v>174665</v>
      </c>
      <c r="AQ17" s="317">
        <v>142011</v>
      </c>
      <c r="AR17" s="318">
        <v>23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525</v>
      </c>
      <c r="AL21" s="1228"/>
      <c r="AM21" s="1228"/>
      <c r="AN21" s="1229"/>
      <c r="AO21" s="328">
        <v>14.86</v>
      </c>
      <c r="AP21" s="329">
        <v>13.22</v>
      </c>
      <c r="AQ21" s="330">
        <v>1.64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526</v>
      </c>
      <c r="AL22" s="1228"/>
      <c r="AM22" s="1228"/>
      <c r="AN22" s="1229"/>
      <c r="AO22" s="333">
        <v>92.5</v>
      </c>
      <c r="AP22" s="334">
        <v>95.9</v>
      </c>
      <c r="AQ22" s="335">
        <v>-3.4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530</v>
      </c>
      <c r="AL32" s="1219"/>
      <c r="AM32" s="1219"/>
      <c r="AN32" s="1220"/>
      <c r="AO32" s="343">
        <v>1270412</v>
      </c>
      <c r="AP32" s="343">
        <v>152255</v>
      </c>
      <c r="AQ32" s="344">
        <v>72897</v>
      </c>
      <c r="AR32" s="345">
        <v>108.9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531</v>
      </c>
      <c r="AL33" s="1219"/>
      <c r="AM33" s="1219"/>
      <c r="AN33" s="1220"/>
      <c r="AO33" s="343" t="s">
        <v>517</v>
      </c>
      <c r="AP33" s="343" t="s">
        <v>517</v>
      </c>
      <c r="AQ33" s="344" t="s">
        <v>517</v>
      </c>
      <c r="AR33" s="345"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532</v>
      </c>
      <c r="AL34" s="1219"/>
      <c r="AM34" s="1219"/>
      <c r="AN34" s="1220"/>
      <c r="AO34" s="343" t="s">
        <v>517</v>
      </c>
      <c r="AP34" s="343" t="s">
        <v>517</v>
      </c>
      <c r="AQ34" s="344">
        <v>43</v>
      </c>
      <c r="AR34" s="345" t="s">
        <v>517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533</v>
      </c>
      <c r="AL35" s="1219"/>
      <c r="AM35" s="1219"/>
      <c r="AN35" s="1220"/>
      <c r="AO35" s="343">
        <v>220133</v>
      </c>
      <c r="AP35" s="343">
        <v>26382</v>
      </c>
      <c r="AQ35" s="344">
        <v>23889</v>
      </c>
      <c r="AR35" s="345">
        <v>10.4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534</v>
      </c>
      <c r="AL36" s="1219"/>
      <c r="AM36" s="1219"/>
      <c r="AN36" s="1220"/>
      <c r="AO36" s="343">
        <v>31016</v>
      </c>
      <c r="AP36" s="343">
        <v>3717</v>
      </c>
      <c r="AQ36" s="344">
        <v>3700</v>
      </c>
      <c r="AR36" s="345">
        <v>0.5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535</v>
      </c>
      <c r="AL37" s="1219"/>
      <c r="AM37" s="1219"/>
      <c r="AN37" s="1220"/>
      <c r="AO37" s="343" t="s">
        <v>517</v>
      </c>
      <c r="AP37" s="343" t="s">
        <v>517</v>
      </c>
      <c r="AQ37" s="344">
        <v>740</v>
      </c>
      <c r="AR37" s="345" t="s">
        <v>517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536</v>
      </c>
      <c r="AL38" s="1222"/>
      <c r="AM38" s="1222"/>
      <c r="AN38" s="1223"/>
      <c r="AO38" s="346" t="s">
        <v>517</v>
      </c>
      <c r="AP38" s="346" t="s">
        <v>517</v>
      </c>
      <c r="AQ38" s="347">
        <v>3</v>
      </c>
      <c r="AR38" s="335" t="s">
        <v>517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537</v>
      </c>
      <c r="AL39" s="1222"/>
      <c r="AM39" s="1222"/>
      <c r="AN39" s="1223"/>
      <c r="AO39" s="343">
        <v>-10479</v>
      </c>
      <c r="AP39" s="343">
        <v>-1256</v>
      </c>
      <c r="AQ39" s="344">
        <v>-2140</v>
      </c>
      <c r="AR39" s="345">
        <v>-41.3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538</v>
      </c>
      <c r="AL40" s="1219"/>
      <c r="AM40" s="1219"/>
      <c r="AN40" s="1220"/>
      <c r="AO40" s="343">
        <v>-1084820</v>
      </c>
      <c r="AP40" s="343">
        <v>-130012</v>
      </c>
      <c r="AQ40" s="344">
        <v>-70880</v>
      </c>
      <c r="AR40" s="345">
        <v>83.4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297</v>
      </c>
      <c r="AL41" s="1225"/>
      <c r="AM41" s="1225"/>
      <c r="AN41" s="1226"/>
      <c r="AO41" s="343">
        <v>426262</v>
      </c>
      <c r="AP41" s="343">
        <v>51086</v>
      </c>
      <c r="AQ41" s="344">
        <v>28253</v>
      </c>
      <c r="AR41" s="345">
        <v>80.8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507</v>
      </c>
      <c r="AN49" s="1213" t="s">
        <v>542</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1370203</v>
      </c>
      <c r="AN51" s="365">
        <v>146656</v>
      </c>
      <c r="AO51" s="366">
        <v>-17.8</v>
      </c>
      <c r="AP51" s="367">
        <v>128611</v>
      </c>
      <c r="AQ51" s="368">
        <v>7.5</v>
      </c>
      <c r="AR51" s="369">
        <v>-25.3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944188</v>
      </c>
      <c r="AN52" s="373">
        <v>101058</v>
      </c>
      <c r="AO52" s="374">
        <v>-30.7</v>
      </c>
      <c r="AP52" s="375">
        <v>61552</v>
      </c>
      <c r="AQ52" s="376">
        <v>-10.1</v>
      </c>
      <c r="AR52" s="377">
        <v>-20.6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1551440</v>
      </c>
      <c r="AN53" s="365">
        <v>170133</v>
      </c>
      <c r="AO53" s="366">
        <v>16</v>
      </c>
      <c r="AP53" s="367">
        <v>138651</v>
      </c>
      <c r="AQ53" s="368">
        <v>7.8</v>
      </c>
      <c r="AR53" s="369">
        <v>8.1999999999999993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1407963</v>
      </c>
      <c r="AN54" s="373">
        <v>154399</v>
      </c>
      <c r="AO54" s="374">
        <v>52.8</v>
      </c>
      <c r="AP54" s="375">
        <v>71211</v>
      </c>
      <c r="AQ54" s="376">
        <v>15.7</v>
      </c>
      <c r="AR54" s="377">
        <v>37.1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1015836</v>
      </c>
      <c r="AN55" s="365">
        <v>114927</v>
      </c>
      <c r="AO55" s="366">
        <v>-32.4</v>
      </c>
      <c r="AP55" s="367">
        <v>122882</v>
      </c>
      <c r="AQ55" s="368">
        <v>-11.4</v>
      </c>
      <c r="AR55" s="369">
        <v>-21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908294</v>
      </c>
      <c r="AN56" s="373">
        <v>102760</v>
      </c>
      <c r="AO56" s="374">
        <v>-33.4</v>
      </c>
      <c r="AP56" s="375">
        <v>65785</v>
      </c>
      <c r="AQ56" s="376">
        <v>-7.6</v>
      </c>
      <c r="AR56" s="377">
        <v>-25.8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1084996</v>
      </c>
      <c r="AN57" s="365">
        <v>125943</v>
      </c>
      <c r="AO57" s="366">
        <v>9.6</v>
      </c>
      <c r="AP57" s="367">
        <v>114790</v>
      </c>
      <c r="AQ57" s="368">
        <v>-6.6</v>
      </c>
      <c r="AR57" s="369">
        <v>16.2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887643</v>
      </c>
      <c r="AN58" s="373">
        <v>103035</v>
      </c>
      <c r="AO58" s="374">
        <v>0.3</v>
      </c>
      <c r="AP58" s="375">
        <v>55601</v>
      </c>
      <c r="AQ58" s="376">
        <v>-15.5</v>
      </c>
      <c r="AR58" s="377">
        <v>15.8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1489275</v>
      </c>
      <c r="AN59" s="365">
        <v>178485</v>
      </c>
      <c r="AO59" s="366">
        <v>41.7</v>
      </c>
      <c r="AP59" s="367">
        <v>126262</v>
      </c>
      <c r="AQ59" s="368">
        <v>10</v>
      </c>
      <c r="AR59" s="369">
        <v>31.7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1222334</v>
      </c>
      <c r="AN60" s="373">
        <v>146493</v>
      </c>
      <c r="AO60" s="374">
        <v>42.2</v>
      </c>
      <c r="AP60" s="375">
        <v>56769</v>
      </c>
      <c r="AQ60" s="376">
        <v>2.1</v>
      </c>
      <c r="AR60" s="377">
        <v>40.1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1302350</v>
      </c>
      <c r="AN61" s="380">
        <v>147229</v>
      </c>
      <c r="AO61" s="381">
        <v>3.4</v>
      </c>
      <c r="AP61" s="382">
        <v>126239</v>
      </c>
      <c r="AQ61" s="383">
        <v>1.5</v>
      </c>
      <c r="AR61" s="369">
        <v>1.9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1074084</v>
      </c>
      <c r="AN62" s="373">
        <v>121549</v>
      </c>
      <c r="AO62" s="374">
        <v>6.2</v>
      </c>
      <c r="AP62" s="375">
        <v>62184</v>
      </c>
      <c r="AQ62" s="376">
        <v>-3.1</v>
      </c>
      <c r="AR62" s="377">
        <v>9.3000000000000007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9lTsWLAajctYV4SwilNt2JKfDyFUP4DJX/xVtP2EyfmU7oF7U90v26xluk4Ui4Iv9Q70TzIQS6GmxiaY6hvERQ==" saltValue="uRbPoVURP4SIzqrV+kocG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8" zoomScale="70" zoomScaleNormal="70" zoomScaleSheetLayoutView="55" workbookViewId="0">
      <selection activeCell="CN34" sqref="CN34"/>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0" spans="125:125" ht="13.5" hidden="1" customHeight="1" x14ac:dyDescent="0.15"/>
    <row r="121" spans="125:125" ht="13.5" hidden="1" customHeight="1" x14ac:dyDescent="0.15">
      <c r="DU121" s="291"/>
    </row>
  </sheetData>
  <sheetProtection algorithmName="SHA-512" hashValue="IJkGfpzdFkbuh3GtHk+X7ut/7ioY8bEWjr4h2r4aQDSX61CXxkgZfJuCvccReUOhuZ29f6DyXoTv4gHpwxeAIw==" saltValue="/XlQJ7PSHY4howPAckx30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6" zoomScaleNormal="66"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6WbMTtDQbrh+tlDpBUr7VI8pUFX3v3D3KZBaIFlSIMmrOxVstb4pGFCckL95ra2M5915m0PJv7sWaaGAe7Vg7A==" saltValue="bv+2X2iexeWfnb7Ba7eZZ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8" zoomScale="62" zoomScaleNormal="62"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6" t="s">
        <v>3</v>
      </c>
      <c r="D47" s="1236"/>
      <c r="E47" s="1237"/>
      <c r="F47" s="11">
        <v>45.18</v>
      </c>
      <c r="G47" s="12">
        <v>46.96</v>
      </c>
      <c r="H47" s="12">
        <v>48.47</v>
      </c>
      <c r="I47" s="12">
        <v>41.3</v>
      </c>
      <c r="J47" s="13">
        <v>41</v>
      </c>
    </row>
    <row r="48" spans="2:10" ht="57.75" customHeight="1" x14ac:dyDescent="0.15">
      <c r="B48" s="14"/>
      <c r="C48" s="1238" t="s">
        <v>4</v>
      </c>
      <c r="D48" s="1238"/>
      <c r="E48" s="1239"/>
      <c r="F48" s="15">
        <v>7.15</v>
      </c>
      <c r="G48" s="16">
        <v>6.85</v>
      </c>
      <c r="H48" s="16">
        <v>7.8</v>
      </c>
      <c r="I48" s="16">
        <v>5.58</v>
      </c>
      <c r="J48" s="17">
        <v>7.38</v>
      </c>
    </row>
    <row r="49" spans="2:10" ht="57.75" customHeight="1" thickBot="1" x14ac:dyDescent="0.2">
      <c r="B49" s="18"/>
      <c r="C49" s="1240" t="s">
        <v>5</v>
      </c>
      <c r="D49" s="1240"/>
      <c r="E49" s="1241"/>
      <c r="F49" s="19">
        <v>2.96</v>
      </c>
      <c r="G49" s="20" t="s">
        <v>563</v>
      </c>
      <c r="H49" s="20">
        <v>0.77</v>
      </c>
      <c r="I49" s="20" t="s">
        <v>564</v>
      </c>
      <c r="J49" s="21">
        <v>1.87</v>
      </c>
    </row>
    <row r="50" spans="2:10" ht="13.5" customHeight="1" x14ac:dyDescent="0.15"/>
  </sheetData>
  <sheetProtection algorithmName="SHA-512" hashValue="gPTODz8K0nkZZh536uo3g8ERMA44oGhdqm1ycKGtABriA+QkKOjDUYMuiEBYCDiw7vUQtj//A4S4FR4lXAHOgQ==" saltValue="gZomONrz1Abvr5VRcjTZ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2021-10-07T07:17:22Z</cp:lastPrinted>
  <dcterms:created xsi:type="dcterms:W3CDTF">2021-02-05T03:09:13Z</dcterms:created>
  <dcterms:modified xsi:type="dcterms:W3CDTF">2021-10-08T04:57:23Z</dcterms:modified>
  <cp:category/>
</cp:coreProperties>
</file>