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180" yWindow="45" windowWidth="22860" windowHeight="123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C34" i="10"/>
  <c r="C35" i="10" s="1"/>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<sst xmlns="http://schemas.openxmlformats.org/spreadsheetml/2006/main" count="1194" uniqueCount="615">
  <si>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</si>
  <si>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</si>
  <si>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</si>
  <si>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</si>
  <si>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</si>
  <si>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</si>
  <si>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</si>
  <si>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</si>
  <si>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</si>
  <si>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</si>
  <si>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</si>
  <si>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</si>
  <si>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</si>
  <si>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</si>
  <si>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</si>
  <si>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</si>
  <si>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</si>
  <si>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</si>
  <si>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</si>
  <si>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</si>
  <si>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</si>
  <si>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</si>
  <si>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</si>
  <si>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</si>
  <si>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</si>
  <si>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</si>
  <si>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</si>
  <si>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</si>
  <si>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</si>
  <si>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</si>
  <si>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</si>
  <si>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</si>
  <si>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</si>
  <si>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</si>
  <si>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</si>
  <si>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</si>
  <si>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</si>
  <si>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</si>
  <si>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</si>
  <si>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</si>
  <si>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</si>
  <si>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</si>
  <si>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</si>
  <si>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</si>
  <si>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</si>
  <si>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</si>
  <si>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</si>
  <si>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</si>
  <si>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</si>
  <si>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</si>
  <si>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</si>
  <si>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</si>
  <si>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</si>
  <si>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</si>
  <si>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</si>
  <si>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</si>
  <si>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</si>
  <si>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</si>
  <si>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</si>
  <si>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</si>
  <si>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</si>
  <si>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</si>
  <si>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</si>
  <si>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</si>
  <si>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</si>
  <si>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</si>
  <si>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</si>
  <si>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</si>
  <si>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</si>
  <si>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</si>
  <si>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</si>
  <si>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</si>
  <si>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</si>
  <si>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</si>
  <si>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</si>
  <si>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</si>
  <si>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</si>
  <si>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</si>
  <si>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</si>
  <si>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</si>
  <si>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</si>
  <si>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</si>
  <si>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</si>
  <si>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</si>
  <si>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</si>
  <si>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</si>
  <si>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</si>
  <si>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</si>
  <si>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</si>
  <si>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</si>
  <si>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</si>
  <si>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</si>
  <si>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</si>
  <si>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</si>
  <si>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</si>
  <si>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</si>
  <si>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</si>
  <si>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</si>
  <si>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</si>
  <si>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</si>
  <si>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</si>
  <si>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</si>
  <si>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</si>
  <si>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</si>
  <si>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</si>
  <si>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</si>
  <si>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</si>
  <si>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</si>
  <si>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</si>
  <si>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</si>
  <si>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</si>
  <si>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</si>
  <si>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</si>
  <si>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</si>
  <si>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</si>
  <si>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</si>
  <si>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</si>
  <si>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</si>
  <si>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</si>
  <si>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</si>
  <si>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</si>
  <si>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</si>
  <si>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</si>
  <si>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</si>
  <si>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</si>
  <si>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</si>
  <si>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</si>
  <si>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</si>
  <si>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</si>
  <si>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</si>
  <si>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</si>
  <si>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</si>
  <si>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</si>
  <si>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</si>
  <si>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</si>
  <si>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</si>
  <si>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</si>
  <si>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</si>
  <si>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</si>
  <si>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</si>
  <si>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</si>
  <si>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</si>
  <si>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</si>
  <si>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</si>
  <si>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</si>
  <si>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</si>
  <si>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</si>
  <si>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</si>
  <si>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</si>
  <si>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</si>
  <si>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</si>
  <si>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</si>
  <si>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</si>
  <si>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</si>
  <si>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</si>
  <si>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</si>
  <si>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</si>
  <si>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</si>
  <si>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</si>
  <si>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</si>
  <si>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</si>
  <si>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</si>
  <si>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</si>
  <si>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</si>
  <si>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</si>
  <si>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</si>
  <si>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</si>
  <si>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</si>
  <si>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</si>
  <si>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</si>
  <si>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</si>
  <si>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</si>
  <si>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</si>
  <si>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</si>
  <si>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</si>
  <si>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</si>
  <si>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</si>
  <si>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</si>
  <si>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</si>
  <si>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</si>
  <si>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</si>
  <si>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</si>
  <si>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</si>
  <si>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</si>
  <si>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</si>
  <si>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</si>
  <si>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</si>
  <si>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</si>
  <si>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</si>
  <si>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</si>
  <si>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</si>
  <si>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</si>
  <si>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</si>
  <si>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</si>
  <si>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</si>
  <si>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</si>
  <si>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</si>
  <si>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</si>
  <si>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</si>
  <si>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</si>
  <si>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</si>
  <si>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</si>
  <si>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</si>
  <si>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</si>
  <si>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</si>
  <si>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</si>
  <si>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</si>
  <si>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</si>
  <si>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</si>
  <si>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</si>
  <si>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</si>
  <si>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三重県紀宝町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</si>
  <si>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</si>
  <si>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</si>
  <si>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</si>
  <si>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</si>
  <si>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</si>
  <si>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</si>
  <si>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</si>
  <si>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</si>
  <si>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</si>
  <si>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</si>
  <si>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</si>
  <si>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</si>
  <si>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</si>
  <si>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</si>
  <si>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</si>
  <si>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</si>
  <si>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</si>
  <si>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</si>
  <si>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</si>
  <si>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</si>
  <si>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</si>
  <si>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</si>
  <si>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</si>
  <si>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</si>
  <si>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</si>
  <si>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</si>
  <si>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</si>
  <si>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</si>
  <si>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</si>
  <si>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</si>
  <si>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</si>
  <si>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</si>
  <si>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</si>
  <si>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</si>
  <si>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</si>
  <si>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</si>
  <si>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</si>
  <si>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</si>
  <si>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</si>
  <si>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</si>
  <si>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</si>
  <si>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</si>
  <si>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</si>
  <si>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</si>
  <si>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</si>
  <si>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</si>
  <si>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</si>
  <si>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</si>
  <si>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</si>
  <si>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</si>
  <si>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</si>
  <si>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</si>
  <si>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</si>
  <si>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</si>
  <si>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</si>
  <si>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</si>
  <si>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</si>
  <si>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</si>
  <si>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</si>
  <si>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</si>
  <si>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</si>
  <si>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</si>
  <si>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</si>
  <si>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</si>
  <si>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</si>
  <si>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</si>
  <si>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</si>
  <si>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</si>
  <si>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</si>
  <si>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</si>
  <si>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</si>
  <si>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</si>
  <si>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</si>
  <si>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</si>
  <si>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</si>
  <si>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</si>
  <si>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</si>
  <si>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</si>
  <si>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</si>
  <si>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</si>
  <si>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</si>
  <si>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</si>
  <si>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</si>
  <si>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</si>
  <si>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</si>
  <si>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</si>
  <si>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</si>
  <si>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</si>
  <si>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</si>
  <si>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</si>
  <si>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</si>
  <si>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</si>
  <si>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</si>
  <si>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</si>
  <si>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</si>
  <si>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</si>
  <si>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</si>
  <si>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</si>
  <si>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</si>
  <si>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</si>
  <si>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</si>
  <si>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</si>
  <si>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</si>
  <si>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</si>
  <si>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</si>
  <si>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</si>
  <si>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</si>
  <si>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</si>
  <si>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</si>
  <si>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</si>
  <si>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</si>
  <si>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</si>
  <si>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</si>
  <si>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</si>
  <si>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</si>
  <si>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</si>
  <si>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</si>
  <si>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</si>
  <si>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</si>
  <si>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</si>
  <si>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</si>
  <si>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</si>
  <si>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</si>
  <si>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</si>
  <si>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</si>
  <si>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</si>
  <si>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</si>
  <si>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</si>
  <si>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</si>
  <si>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</si>
  <si>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</si>
  <si>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</si>
  <si>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</si>
  <si>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</si>
  <si>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</si>
  <si>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</si>
  <si>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</si>
  <si>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</si>
  <si>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</si>
  <si>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</si>
  <si>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</si>
  <si>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</si>
  <si>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</si>
  <si>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</si>
  <si>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</si>
  <si>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</si>
  <si>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</si>
  <si>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</si>
  <si>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</si>
  <si>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</si>
  <si>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</si>
  <si>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</si>
  <si>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</si>
  <si>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三重県紀宝町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</si>
  <si>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</si>
  <si>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</si>
  <si>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</si>
  <si>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</si>
  <si>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</si>
  <si>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</si>
  <si>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</si>
  <si>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</si>
  <si>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</si>
  <si>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</si>
  <si>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</si>
  <si>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</si>
  <si>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</si>
  <si>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</si>
  <si>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</si>
  <si>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</si>
  <si>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</si>
  <si>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</si>
  <si>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</si>
  <si>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</si>
  <si>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</si>
  <si>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</si>
  <si>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</si>
  <si>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</si>
  <si>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</si>
  <si>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</si>
  <si>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</si>
  <si>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</si>
  <si>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</si>
  <si>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</si>
  <si>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</si>
  <si>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</si>
  <si>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</si>
  <si>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</si>
  <si>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</si>
  <si>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</si>
  <si>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</si>
  <si>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</si>
  <si>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</si>
  <si>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</si>
  <si>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</si>
  <si>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</si>
  <si>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</si>
  <si>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</si>
  <si>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</si>
  <si>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</si>
  <si>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</si>
  <si>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</si>
  <si>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</si>
  <si>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</si>
  <si>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</si>
  <si>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</si>
  <si>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</si>
  <si>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</si>
  <si>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</si>
  <si>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</si>
  <si>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</si>
  <si>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</si>
  <si>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</si>
  <si>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</si>
  <si>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</si>
  <si>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</si>
  <si>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</si>
  <si>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</si>
  <si>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</si>
  <si>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</si>
  <si>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</si>
  <si>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</si>
  <si>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</si>
  <si>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</si>
  <si>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</si>
  <si>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</si>
  <si>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</si>
  <si>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</si>
  <si>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</si>
  <si>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</si>
  <si>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</si>
  <si>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</si>
  <si>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</si>
  <si>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</si>
  <si>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</si>
  <si>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</si>
  <si>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</si>
  <si>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</si>
  <si>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</si>
  <si>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</si>
  <si>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</si>
  <si>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</si>
  <si>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</si>
  <si>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</si>
  <si>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</si>
  <si>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</si>
  <si>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</si>
  <si>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</si>
  <si>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</si>
  <si>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</si>
  <si>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</si>
  <si>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</si>
  <si>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</si>
  <si>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</si>
  <si>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</si>
  <si>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</si>
  <si>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</si>
  <si>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</si>
  <si>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</si>
  <si>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</si>
  <si>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</si>
  <si>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</si>
  <si>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</si>
  <si>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</si>
  <si>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</si>
  <si>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</si>
  <si>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</si>
  <si>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</si>
  <si>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</si>
  <si>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</si>
  <si>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</si>
  <si>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</si>
  <si>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</si>
  <si>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</si>
  <si>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</si>
  <si>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</si>
  <si>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</si>
  <si>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</si>
  <si>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</si>
  <si>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</si>
  <si>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</si>
  <si>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</si>
  <si>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</si>
  <si>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</si>
  <si>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</si>
  <si>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</si>
  <si>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</si>
  <si>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</si>
  <si>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</si>
  <si>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</si>
  <si>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</si>
  <si>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</si>
  <si>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</si>
  <si>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</si>
  <si>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</si>
  <si>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</si>
  <si>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</si>
  <si>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</si>
  <si>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</si>
  <si>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</si>
  <si>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</si>
  <si>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</si>
  <si>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</si>
  <si>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</si>
  <si>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</si>
  <si>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</si>
  <si>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</si>
  <si>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</si>
  <si>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</si>
  <si>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</si>
  <si>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</si>
  <si>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</si>
  <si>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</si>
  <si>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</si>
  <si>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</si>
  <si>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</si>
  <si>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</si>
  <si>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</si>
  <si>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</si>
  <si>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</si>
  <si>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</si>
  <si>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</si>
  <si>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</si>
  <si>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</si>
  <si>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</si>
  <si>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</si>
  <si>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</si>
  <si>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</si>
  <si>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</si>
  <si>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</si>
  <si>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</si>
  <si>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</si>
  <si>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</si>
  <si>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</si>
  <si>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</si>
  <si>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</si>
  <si>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</si>
  <si>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</si>
  <si>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</si>
  <si>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13.07</t>
  </si>
  <si>
    <t>▲ 4.61</t>
  </si>
  <si>
    <t>▲ 4.27</t>
  </si>
  <si>
    <t>一般会計</t>
  </si>
  <si>
    <t>水道事業特別会計</t>
  </si>
  <si>
    <t>井内地域開発事業特別会計</t>
  </si>
  <si>
    <t>国民健康保険特別会計</t>
  </si>
  <si>
    <t>診療所事業特別会計</t>
  </si>
  <si>
    <t>町営浄化槽整備推進事業特別会計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</si>
  <si>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</si>
  <si>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</si>
  <si>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</si>
  <si>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</si>
  <si>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</si>
  <si>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</si>
  <si>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</si>
  <si>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</si>
  <si>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</si>
  <si>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</si>
  <si>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3" eb="5">
      <t>キョウドウ</t>
    </rPh>
    <rPh sb="5" eb="7">
      <t>ケンシュウ</t>
    </rPh>
    <rPh sb="7" eb="9">
      <t>トクベツ</t>
    </rPh>
    <rPh sb="9" eb="11">
      <t>カイケイ</t>
    </rPh>
    <phoneticPr fontId="2"/>
  </si>
  <si>
    <t>　〃（デジタル地図特別会計）</t>
    <rPh sb="7" eb="9">
      <t>チズ</t>
    </rPh>
    <rPh sb="9" eb="11">
      <t>トクベツ</t>
    </rPh>
    <rPh sb="11" eb="13">
      <t>カイケイ</t>
    </rPh>
    <phoneticPr fontId="2"/>
  </si>
  <si>
    <t>　〃（物品特別会計）</t>
    <rPh sb="3" eb="5">
      <t>ブッピン</t>
    </rPh>
    <rPh sb="5" eb="7">
      <t>トクベツ</t>
    </rPh>
    <rPh sb="7" eb="9">
      <t>カイケイ</t>
    </rPh>
    <phoneticPr fontId="2"/>
  </si>
  <si>
    <t>　〃（退職手当特別会計）</t>
    <rPh sb="3" eb="5">
      <t>タイショク</t>
    </rPh>
    <rPh sb="5" eb="7">
      <t>テアテ</t>
    </rPh>
    <rPh sb="7" eb="9">
      <t>トクベツ</t>
    </rPh>
    <rPh sb="9" eb="11">
      <t>カイケイ</t>
    </rPh>
    <phoneticPr fontId="2"/>
  </si>
  <si>
    <t>　〃（消防救急無線特別会計）</t>
    <rPh sb="3" eb="5">
      <t>ショウボウ</t>
    </rPh>
    <rPh sb="5" eb="7">
      <t>キュウキュウ</t>
    </rPh>
    <rPh sb="7" eb="9">
      <t>ムセン</t>
    </rPh>
    <rPh sb="9" eb="11">
      <t>トクベツ</t>
    </rPh>
    <rPh sb="11" eb="13">
      <t>カイケイ</t>
    </rPh>
    <phoneticPr fontId="2"/>
  </si>
  <si>
    <t>　〃（公平委員会特別会計）</t>
    <rPh sb="3" eb="5">
      <t>コウヘイ</t>
    </rPh>
    <rPh sb="5" eb="8">
      <t>イインカイ</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</si>
  <si>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</si>
  <si>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　〃(滞納整理拡充事業特別会計)</t>
    <rPh sb="3" eb="5">
      <t>タイノウ</t>
    </rPh>
    <rPh sb="5" eb="7">
      <t>セイリ</t>
    </rPh>
    <rPh sb="7" eb="9">
      <t>カクジュウ</t>
    </rPh>
    <rPh sb="9" eb="11">
      <t>ジギョウ</t>
    </rPh>
    <rPh sb="11" eb="13">
      <t>トクベツ</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</si>
  <si>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</si>
  <si>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3" eb="5">
      <t>コウキ</t>
    </rPh>
    <rPh sb="5" eb="8">
      <t>コウレイシャ</t>
    </rPh>
    <rPh sb="8" eb="10">
      <t>イリョウ</t>
    </rPh>
    <rPh sb="10" eb="12">
      <t>トクベツ</t>
    </rPh>
    <rPh sb="12" eb="14">
      <t>カイケイ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</si>
  <si>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</si>
  <si>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　〃(指定訪問介護特別会計）</t>
    <rPh sb="3" eb="5">
      <t>シテイ</t>
    </rPh>
    <rPh sb="5" eb="7">
      <t>ホウモン</t>
    </rPh>
    <rPh sb="7" eb="9">
      <t>カイゴ</t>
    </rPh>
    <rPh sb="9" eb="11">
      <t>トクベツ</t>
    </rPh>
    <rPh sb="11" eb="13">
      <t>カイケイ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</si>
  <si>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</si>
  <si>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　〃(地域密着型介護老人福祉事業特別会計）</t>
    <rPh sb="3" eb="5">
      <t>チイキ</t>
    </rPh>
    <rPh sb="5" eb="7">
      <t>ミッチャク</t>
    </rPh>
    <rPh sb="7" eb="8">
      <t>ガタ</t>
    </rPh>
    <rPh sb="8" eb="10">
      <t>カイゴ</t>
    </rPh>
    <rPh sb="10" eb="12">
      <t>ロウジン</t>
    </rPh>
    <rPh sb="12" eb="14">
      <t>フクシ</t>
    </rPh>
    <rPh sb="14" eb="16">
      <t>ジギョウ</t>
    </rPh>
    <rPh sb="16" eb="18">
      <t>トクベツ</t>
    </rPh>
    <rPh sb="18" eb="20">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</si>
  <si>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</si>
  <si>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　〃(介護保険事業特別会計）</t>
    <rPh sb="3" eb="5">
      <t>カイゴ</t>
    </rPh>
    <rPh sb="5" eb="7">
      <t>ホケン</t>
    </rPh>
    <rPh sb="7" eb="9">
      <t>ジギョウ</t>
    </rPh>
    <rPh sb="9" eb="11">
      <t>トクベツ</t>
    </rPh>
    <rPh sb="11" eb="13">
      <t>カイケイ</t>
    </rPh>
    <phoneticPr fontId="2"/>
  </si>
  <si>
    <t>紀南病院組合（紀南病院会計）</t>
    <rPh sb="0" eb="2">
      <t>キナン</t>
    </rPh>
    <rPh sb="2" eb="4">
      <t>ビョウイン</t>
    </rPh>
    <rPh sb="4" eb="6">
      <t>クミアイ</t>
    </rPh>
    <rPh sb="7" eb="9">
      <t>キナン</t>
    </rPh>
    <rPh sb="9" eb="11">
      <t>ビョウイン</t>
    </rPh>
    <rPh sb="11" eb="13">
      <t>カイケイ</t>
    </rPh>
    <phoneticPr fontId="2"/>
  </si>
  <si>
    <t>南牟婁郡清掃施設組合（一般会計）</t>
    <rPh sb="0" eb="4">
      <t>ミナミムログン</t>
    </rPh>
    <rPh sb="4" eb="6">
      <t>セイソウ</t>
    </rPh>
    <rPh sb="6" eb="8">
      <t>シセツ</t>
    </rPh>
    <rPh sb="8" eb="10">
      <t>クミアイ</t>
    </rPh>
    <rPh sb="11" eb="13">
      <t>イッパン</t>
    </rPh>
    <rPh sb="13" eb="15">
      <t>カイケイ</t>
    </rPh>
    <phoneticPr fontId="2"/>
  </si>
  <si>
    <t>法適用事業</t>
    <rPh sb="0" eb="1">
      <t>ホウ</t>
    </rPh>
    <rPh sb="1" eb="3">
      <t>テキヨウ</t>
    </rPh>
    <rPh sb="3" eb="5">
      <t>ジギョウ</t>
    </rPh>
    <phoneticPr fontId="2"/>
  </si>
  <si>
    <t>（地域振興基金）</t>
    <rPh sb="1" eb="3">
      <t>チイキ</t>
    </rPh>
    <rPh sb="3" eb="5">
      <t>シンコウ</t>
    </rPh>
    <rPh sb="5" eb="7">
      <t>キキン</t>
    </rPh>
    <phoneticPr fontId="5"/>
  </si>
  <si>
    <t>（水道基金）</t>
    <rPh sb="1" eb="3">
      <t>スイドウ</t>
    </rPh>
    <rPh sb="3" eb="5">
      <t>キキン</t>
    </rPh>
    <phoneticPr fontId="5"/>
  </si>
  <si>
    <t>（災害対策基金）</t>
    <rPh sb="1" eb="3">
      <t>サイガイ</t>
    </rPh>
    <rPh sb="3" eb="5">
      <t>タイサク</t>
    </rPh>
    <rPh sb="5" eb="7">
      <t>キキン</t>
    </rPh>
    <phoneticPr fontId="5"/>
  </si>
  <si>
    <t>（診療所基金）</t>
    <rPh sb="1" eb="4">
      <t>シンリョウジョ</t>
    </rPh>
    <rPh sb="4" eb="6">
      <t>キキン</t>
    </rPh>
    <phoneticPr fontId="5"/>
  </si>
  <si>
    <t>（公共事業基金）</t>
    <rPh sb="1" eb="3">
      <t>コウキョウ</t>
    </rPh>
    <rPh sb="3" eb="5">
      <t>ジギョウ</t>
    </rPh>
    <rPh sb="5" eb="7">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</si>
  <si>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</si>
  <si>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</si>
  <si>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</si>
  <si>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</si>
  <si>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</si>
  <si>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</si>
  <si>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</si>
  <si>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</si>
  <si>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</si>
  <si>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</si>
  <si>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</si>
  <si>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</si>
  <si>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</si>
  <si>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</si>
  <si>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</si>
  <si>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</si>
  <si>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</si>
  <si>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</si>
  <si>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</si>
  <si>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とも類似団体平均より高い水準となっている。今後、教育施設の改修や保育施設の建替え等により、両数値とも悪化する可能性があるため、基金への積み増しを行うなど、比率の増加を抑制できるよう健全な財政運営に努める。</t>
    <rPh sb="27" eb="29">
      <t>スイジュン</t>
    </rPh>
    <phoneticPr fontId="5"/>
  </si>
  <si>
    <t>　有形固定資産減価償却率と将来負担比率は類似団体平均より高い水準となっている。将来負担比率について、今後は基金の積み増しを行うなど、比率の低下に努め、施設の老朽化も視野に入れながら、施設等の更新を行う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</si>
</sst>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DAE2-4798-B127-676176694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49731</c:v>
                </c:pt>
                <c:pt idx="1">
                  <c:v>64648</c:v>
                </c:pt>
                <c:pt idx="2">
                  <c:v>78048</c:v>
                </c:pt>
                <c:pt idx="3">
                  <c:v>140464</c:v>
                </c:pt>
                <c:pt idx="4">
                  <c:v>107701</c:v>
                </c:pt>
              </c:numCache>
            </c:numRef>
          </c:val>
          <c:smooth val="0"/>
          <c:extLst>
            <c:ext xmlns:c16="http://schemas.microsoft.com/office/drawing/2014/chart" uri="{C3380CC4-5D6E-409C-BE32-E72D297353CC}">
              <c16:uniqueId val="{00000001-DAE2-4798-B127-676176694E1B}"/>
            </c:ext>
          </c:extLst>
        </c:ser>
        <c:dLbls>
          <c:showLegendKey val="0"/>
          <c:showVal val="0"/>
          <c:showCatName val="0"/>
          <c:showSerName val="0"/>
          <c:showPercent val="0"/>
          <c:showBubbleSize val="0"/>
        </c:dLbls>
        <c:marker val="1"/>
        <c:smooth val="0"/>
        <c:axId val="244882864"/>
        <c:axId val="244883248"/>
      </c:lineChart>
      <c:catAx>
        <c:axId val="24488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883248"/>
        <c:crosses val="autoZero"/>
        <c:auto val="1"/>
        <c:lblAlgn val="ctr"/>
        <c:lblOffset val="100"/>
        <c:tickLblSkip val="1"/>
        <c:tickMarkSkip val="1"/>
        <c:noMultiLvlLbl val="0"/>
      </c:catAx>
      <c:valAx>
        <c:axId val="244883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88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15.34</c:v>
                </c:pt>
                <c:pt idx="1">
                  <c:v>4.93</c:v>
                </c:pt>
                <c:pt idx="2">
                  <c:v>5.86</c:v>
                </c:pt>
                <c:pt idx="3">
                  <c:v>6.52</c:v>
                </c:pt>
                <c:pt idx="4">
                  <c:v>12.18</c:v>
                </c:pt>
              </c:numCache>
            </c:numRef>
          </c:val>
          <c:extLst>
            <c:ext xmlns:c16="http://schemas.microsoft.com/office/drawing/2014/chart" uri="{C3380CC4-5D6E-409C-BE32-E72D297353CC}">
              <c16:uniqueId val="{00000000-071B-445B-8384-9AEC52F1AC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48.84</c:v>
                </c:pt>
                <c:pt idx="1">
                  <c:v>55.73</c:v>
                </c:pt>
                <c:pt idx="2">
                  <c:v>53.63</c:v>
                </c:pt>
                <c:pt idx="3">
                  <c:v>51.53</c:v>
                </c:pt>
                <c:pt idx="4">
                  <c:v>50.39</c:v>
                </c:pt>
              </c:numCache>
            </c:numRef>
          </c:val>
          <c:extLst>
            <c:ext xmlns:c16="http://schemas.microsoft.com/office/drawing/2014/chart" uri="{C3380CC4-5D6E-409C-BE32-E72D297353CC}">
              <c16:uniqueId val="{00000001-071B-445B-8384-9AEC52F1ACB5}"/>
            </c:ext>
          </c:extLst>
        </c:ser>
        <c:dLbls>
          <c:showLegendKey val="0"/>
          <c:showVal val="0"/>
          <c:showCatName val="0"/>
          <c:showSerName val="0"/>
          <c:showPercent val="0"/>
          <c:showBubbleSize val="0"/>
        </c:dLbls>
        <c:gapWidth val="250"/>
        <c:overlap val="100"/>
        <c:axId val="248596976"/>
        <c:axId val="157868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2.57</c:v>
                </c:pt>
                <c:pt idx="1">
                  <c:v>-13.07</c:v>
                </c:pt>
                <c:pt idx="2">
                  <c:v>-4.6100000000000003</c:v>
                </c:pt>
                <c:pt idx="3">
                  <c:v>-4.2699999999999996</c:v>
                </c:pt>
                <c:pt idx="4">
                  <c:v>0.57999999999999996</c:v>
                </c:pt>
              </c:numCache>
            </c:numRef>
          </c:val>
          <c:smooth val="0"/>
          <c:extLst>
            <c:ext xmlns:c16="http://schemas.microsoft.com/office/drawing/2014/chart" uri="{C3380CC4-5D6E-409C-BE32-E72D297353CC}">
              <c16:uniqueId val="{00000002-071B-445B-8384-9AEC52F1ACB5}"/>
            </c:ext>
          </c:extLst>
        </c:ser>
        <c:dLbls>
          <c:showLegendKey val="0"/>
          <c:showVal val="0"/>
          <c:showCatName val="0"/>
          <c:showSerName val="0"/>
          <c:showPercent val="0"/>
          <c:showBubbleSize val="0"/>
        </c:dLbls>
        <c:marker val="1"/>
        <c:smooth val="0"/>
        <c:axId val="248596976"/>
        <c:axId val="157868616"/>
      </c:lineChart>
      <c:catAx>
        <c:axId val="24859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868616"/>
        <c:crosses val="autoZero"/>
        <c:auto val="1"/>
        <c:lblAlgn val="ctr"/>
        <c:lblOffset val="100"/>
        <c:tickLblSkip val="1"/>
        <c:tickMarkSkip val="1"/>
        <c:noMultiLvlLbl val="0"/>
      </c:catAx>
      <c:valAx>
        <c:axId val="15786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9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8C-40A7-9C17-0EB722182A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8C-40A7-9C17-0EB722182A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8C-40A7-9C17-0EB722182A6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0.11</c:v>
                </c:pt>
                <c:pt idx="8">
                  <c:v>#N/A</c:v>
                </c:pt>
                <c:pt idx="9">
                  <c:v>0.03</c:v>
                </c:pt>
              </c:numCache>
            </c:numRef>
          </c:val>
          <c:extLst>
            <c:ext xmlns:c16="http://schemas.microsoft.com/office/drawing/2014/chart" uri="{C3380CC4-5D6E-409C-BE32-E72D297353CC}">
              <c16:uniqueId val="{00000003-088C-40A7-9C17-0EB722182A60}"/>
            </c:ext>
          </c:extLst>
        </c:ser>
        <c:ser>
          <c:idx val="4"/>
          <c:order val="4"/>
          <c:tx>
            <c:strRef>
              <c:f>データシート!$A$31</c:f>
              <c:strCache>
                <c:ptCount val="1"/>
                <c:pt idx="0">
                  <c:v>町営浄化槽整備推進事業特別会計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0.05</c:v>
                </c:pt>
                <c:pt idx="6">
                  <c:v>#N/A</c:v>
                </c:pt>
                <c:pt idx="7">
                  <c:v>0.2</c:v>
                </c:pt>
                <c:pt idx="8">
                  <c:v>#N/A</c:v>
                </c:pt>
                <c:pt idx="9">
                  <c:v>0.05</c:v>
                </c:pt>
              </c:numCache>
            </c:numRef>
          </c:val>
          <c:extLst>
            <c:ext xmlns:c16="http://schemas.microsoft.com/office/drawing/2014/chart" uri="{C3380CC4-5D6E-409C-BE32-E72D297353CC}">
              <c16:uniqueId val="{00000004-088C-40A7-9C17-0EB722182A60}"/>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0.36</c:v>
                </c:pt>
                <c:pt idx="4">
                  <c:v>#N/A</c:v>
                </c:pt>
                <c:pt idx="5">
                  <c:v>0.27</c:v>
                </c:pt>
                <c:pt idx="6">
                  <c:v>#N/A</c:v>
                </c:pt>
                <c:pt idx="7">
                  <c:v>0.18</c:v>
                </c:pt>
                <c:pt idx="8">
                  <c:v>#N/A</c:v>
                </c:pt>
                <c:pt idx="9">
                  <c:v>0.22</c:v>
                </c:pt>
              </c:numCache>
            </c:numRef>
          </c:val>
          <c:extLst>
            <c:ext xmlns:c16="http://schemas.microsoft.com/office/drawing/2014/chart" uri="{C3380CC4-5D6E-409C-BE32-E72D297353CC}">
              <c16:uniqueId val="{00000005-088C-40A7-9C17-0EB722182A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1.1599999999999999</c:v>
                </c:pt>
                <c:pt idx="4">
                  <c:v>#N/A</c:v>
                </c:pt>
                <c:pt idx="5">
                  <c:v>1.46</c:v>
                </c:pt>
                <c:pt idx="6">
                  <c:v>#N/A</c:v>
                </c:pt>
                <c:pt idx="7">
                  <c:v>0.82</c:v>
                </c:pt>
                <c:pt idx="8">
                  <c:v>#N/A</c:v>
                </c:pt>
                <c:pt idx="9">
                  <c:v>0.73</c:v>
                </c:pt>
              </c:numCache>
            </c:numRef>
          </c:val>
          <c:extLst>
            <c:ext xmlns:c16="http://schemas.microsoft.com/office/drawing/2014/chart" uri="{C3380CC4-5D6E-409C-BE32-E72D297353CC}">
              <c16:uniqueId val="{00000006-088C-40A7-9C17-0EB722182A60}"/>
            </c:ext>
          </c:extLst>
        </c:ser>
        <c:ser>
          <c:idx val="7"/>
          <c:order val="7"/>
          <c:tx>
            <c:strRef>
              <c:f>データシート!$A$34</c:f>
              <c:strCache>
                <c:ptCount val="1"/>
                <c:pt idx="0">
                  <c:v>井内地域開発事業特別会計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0.8</c:v>
                </c:pt>
                <c:pt idx="4">
                  <c:v>#N/A</c:v>
                </c:pt>
                <c:pt idx="5">
                  <c:v>0.81</c:v>
                </c:pt>
                <c:pt idx="6">
                  <c:v>#N/A</c:v>
                </c:pt>
                <c:pt idx="7">
                  <c:v>0.81</c:v>
                </c:pt>
                <c:pt idx="8">
                  <c:v>#N/A</c:v>
                </c:pt>
                <c:pt idx="9">
                  <c:v>0.82</c:v>
                </c:pt>
              </c:numCache>
            </c:numRef>
          </c:val>
          <c:extLst>
            <c:ext xmlns:c16="http://schemas.microsoft.com/office/drawing/2014/chart" uri="{C3380CC4-5D6E-409C-BE32-E72D297353CC}">
              <c16:uniqueId val="{00000007-088C-40A7-9C17-0EB722182A6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2.2999999999999998</c:v>
                </c:pt>
                <c:pt idx="2">
                  <c:v>#N/A</c:v>
                </c:pt>
                <c:pt idx="3">
                  <c:v>3.43</c:v>
                </c:pt>
                <c:pt idx="4">
                  <c:v>#N/A</c:v>
                </c:pt>
                <c:pt idx="5">
                  <c:v>4.38</c:v>
                </c:pt>
                <c:pt idx="6">
                  <c:v>#N/A</c:v>
                </c:pt>
                <c:pt idx="7">
                  <c:v>4.67</c:v>
                </c:pt>
                <c:pt idx="8">
                  <c:v>#N/A</c:v>
                </c:pt>
                <c:pt idx="9">
                  <c:v>5.65</c:v>
                </c:pt>
              </c:numCache>
            </c:numRef>
          </c:val>
          <c:extLst>
            <c:ext xmlns:c16="http://schemas.microsoft.com/office/drawing/2014/chart" uri="{C3380CC4-5D6E-409C-BE32-E72D297353CC}">
              <c16:uniqueId val="{00000008-088C-40A7-9C17-0EB722182A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15.13</c:v>
                </c:pt>
                <c:pt idx="2">
                  <c:v>#N/A</c:v>
                </c:pt>
                <c:pt idx="3">
                  <c:v>4.5599999999999996</c:v>
                </c:pt>
                <c:pt idx="4">
                  <c:v>#N/A</c:v>
                </c:pt>
                <c:pt idx="5">
                  <c:v>5.58</c:v>
                </c:pt>
                <c:pt idx="6">
                  <c:v>#N/A</c:v>
                </c:pt>
                <c:pt idx="7">
                  <c:v>6.33</c:v>
                </c:pt>
                <c:pt idx="8">
                  <c:v>#N/A</c:v>
                </c:pt>
                <c:pt idx="9">
                  <c:v>11.96</c:v>
                </c:pt>
              </c:numCache>
            </c:numRef>
          </c:val>
          <c:extLst>
            <c:ext xmlns:c16="http://schemas.microsoft.com/office/drawing/2014/chart" uri="{C3380CC4-5D6E-409C-BE32-E72D297353CC}">
              <c16:uniqueId val="{00000009-088C-40A7-9C17-0EB722182A60}"/>
            </c:ext>
          </c:extLst>
        </c:ser>
        <c:dLbls>
          <c:showLegendKey val="0"/>
          <c:showVal val="0"/>
          <c:showCatName val="0"/>
          <c:showSerName val="0"/>
          <c:showPercent val="0"/>
          <c:showBubbleSize val="0"/>
        </c:dLbls>
        <c:gapWidth val="150"/>
        <c:overlap val="100"/>
        <c:axId val="398377792"/>
        <c:axId val="402788160"/>
      </c:barChart>
      <c:catAx>
        <c:axId val="3983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788160"/>
        <c:crosses val="autoZero"/>
        <c:auto val="1"/>
        <c:lblAlgn val="ctr"/>
        <c:lblOffset val="100"/>
        <c:tickLblSkip val="1"/>
        <c:tickMarkSkip val="1"/>
        <c:noMultiLvlLbl val="0"/>
      </c:catAx>
      <c:valAx>
        <c:axId val="4027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7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627</c:v>
                </c:pt>
                <c:pt idx="5">
                  <c:v>646</c:v>
                </c:pt>
                <c:pt idx="8">
                  <c:v>631</c:v>
                </c:pt>
                <c:pt idx="11">
                  <c:v>645</c:v>
                </c:pt>
                <c:pt idx="14">
                  <c:v>638</c:v>
                </c:pt>
              </c:numCache>
            </c:numRef>
          </c:val>
          <c:extLst>
            <c:ext xmlns:c16="http://schemas.microsoft.com/office/drawing/2014/chart" uri="{C3380CC4-5D6E-409C-BE32-E72D297353CC}">
              <c16:uniqueId val="{00000000-6BD6-4307-B015-C562E62F5A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D6-4307-B015-C562E62F5A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D6-4307-B015-C562E62F5A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147</c:v>
                </c:pt>
                <c:pt idx="3">
                  <c:v>120</c:v>
                </c:pt>
                <c:pt idx="6">
                  <c:v>56</c:v>
                </c:pt>
                <c:pt idx="9">
                  <c:v>46</c:v>
                </c:pt>
                <c:pt idx="12">
                  <c:v>42</c:v>
                </c:pt>
              </c:numCache>
            </c:numRef>
          </c:val>
          <c:extLst>
            <c:ext xmlns:c16="http://schemas.microsoft.com/office/drawing/2014/chart" uri="{C3380CC4-5D6E-409C-BE32-E72D297353CC}">
              <c16:uniqueId val="{00000003-6BD6-4307-B015-C562E62F5A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17</c:v>
                </c:pt>
                <c:pt idx="6">
                  <c:v>19</c:v>
                </c:pt>
                <c:pt idx="9">
                  <c:v>14</c:v>
                </c:pt>
                <c:pt idx="12">
                  <c:v>22</c:v>
                </c:pt>
              </c:numCache>
            </c:numRef>
          </c:val>
          <c:extLst>
            <c:ext xmlns:c16="http://schemas.microsoft.com/office/drawing/2014/chart" uri="{C3380CC4-5D6E-409C-BE32-E72D297353CC}">
              <c16:uniqueId val="{00000004-6BD6-4307-B015-C562E62F5A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D6-4307-B015-C562E62F5A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D6-4307-B015-C562E62F5A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764</c:v>
                </c:pt>
                <c:pt idx="3">
                  <c:v>798</c:v>
                </c:pt>
                <c:pt idx="6">
                  <c:v>812</c:v>
                </c:pt>
                <c:pt idx="9">
                  <c:v>842</c:v>
                </c:pt>
                <c:pt idx="12">
                  <c:v>881</c:v>
                </c:pt>
              </c:numCache>
            </c:numRef>
          </c:val>
          <c:extLst>
            <c:ext xmlns:c16="http://schemas.microsoft.com/office/drawing/2014/chart" uri="{C3380CC4-5D6E-409C-BE32-E72D297353CC}">
              <c16:uniqueId val="{00000007-6BD6-4307-B015-C562E62F5AD4}"/>
            </c:ext>
          </c:extLst>
        </c:ser>
        <c:dLbls>
          <c:showLegendKey val="0"/>
          <c:showVal val="0"/>
          <c:showCatName val="0"/>
          <c:showSerName val="0"/>
          <c:showPercent val="0"/>
          <c:showBubbleSize val="0"/>
        </c:dLbls>
        <c:gapWidth val="100"/>
        <c:overlap val="100"/>
        <c:axId val="403979688"/>
        <c:axId val="16021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302</c:v>
                </c:pt>
                <c:pt idx="2">
                  <c:v>#N/A</c:v>
                </c:pt>
                <c:pt idx="3">
                  <c:v>#N/A</c:v>
                </c:pt>
                <c:pt idx="4">
                  <c:v>289</c:v>
                </c:pt>
                <c:pt idx="5">
                  <c:v>#N/A</c:v>
                </c:pt>
                <c:pt idx="6">
                  <c:v>#N/A</c:v>
                </c:pt>
                <c:pt idx="7">
                  <c:v>256</c:v>
                </c:pt>
                <c:pt idx="8">
                  <c:v>#N/A</c:v>
                </c:pt>
                <c:pt idx="9">
                  <c:v>#N/A</c:v>
                </c:pt>
                <c:pt idx="10">
                  <c:v>257</c:v>
                </c:pt>
                <c:pt idx="11">
                  <c:v>#N/A</c:v>
                </c:pt>
                <c:pt idx="12">
                  <c:v>#N/A</c:v>
                </c:pt>
                <c:pt idx="13">
                  <c:v>307</c:v>
                </c:pt>
                <c:pt idx="14">
                  <c:v>#N/A</c:v>
                </c:pt>
              </c:numCache>
            </c:numRef>
          </c:val>
          <c:smooth val="0"/>
          <c:extLst>
            <c:ext xmlns:c16="http://schemas.microsoft.com/office/drawing/2014/chart" uri="{C3380CC4-5D6E-409C-BE32-E72D297353CC}">
              <c16:uniqueId val="{00000008-6BD6-4307-B015-C562E62F5AD4}"/>
            </c:ext>
          </c:extLst>
        </c:ser>
        <c:dLbls>
          <c:showLegendKey val="0"/>
          <c:showVal val="0"/>
          <c:showCatName val="0"/>
          <c:showSerName val="0"/>
          <c:showPercent val="0"/>
          <c:showBubbleSize val="0"/>
        </c:dLbls>
        <c:marker val="1"/>
        <c:smooth val="0"/>
        <c:axId val="403979688"/>
        <c:axId val="160211104"/>
      </c:lineChart>
      <c:catAx>
        <c:axId val="40397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211104"/>
        <c:crosses val="autoZero"/>
        <c:auto val="1"/>
        <c:lblAlgn val="ctr"/>
        <c:lblOffset val="100"/>
        <c:tickLblSkip val="1"/>
        <c:tickMarkSkip val="1"/>
        <c:noMultiLvlLbl val="0"/>
      </c:catAx>
      <c:valAx>
        <c:axId val="16021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97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6633</c:v>
                </c:pt>
                <c:pt idx="5">
                  <c:v>6496</c:v>
                </c:pt>
                <c:pt idx="8">
                  <c:v>6460</c:v>
                </c:pt>
                <c:pt idx="11">
                  <c:v>7021</c:v>
                </c:pt>
                <c:pt idx="14">
                  <c:v>7052</c:v>
                </c:pt>
              </c:numCache>
            </c:numRef>
          </c:val>
          <c:extLst>
            <c:ext xmlns:c16="http://schemas.microsoft.com/office/drawing/2014/chart" uri="{C3380CC4-5D6E-409C-BE32-E72D297353CC}">
              <c16:uniqueId val="{00000000-B9A0-45EF-B6EF-AD13D0A6A0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A0-45EF-B6EF-AD13D0A6A0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2471</c:v>
                </c:pt>
                <c:pt idx="5">
                  <c:v>2906</c:v>
                </c:pt>
                <c:pt idx="8">
                  <c:v>2611</c:v>
                </c:pt>
                <c:pt idx="11">
                  <c:v>2554</c:v>
                </c:pt>
                <c:pt idx="14">
                  <c:v>2457</c:v>
                </c:pt>
              </c:numCache>
            </c:numRef>
          </c:val>
          <c:extLst>
            <c:ext xmlns:c16="http://schemas.microsoft.com/office/drawing/2014/chart" uri="{C3380CC4-5D6E-409C-BE32-E72D297353CC}">
              <c16:uniqueId val="{00000002-B9A0-45EF-B6EF-AD13D0A6A0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A0-45EF-B6EF-AD13D0A6A0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A0-45EF-B6EF-AD13D0A6A0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A0-45EF-B6EF-AD13D0A6A0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1051</c:v>
                </c:pt>
                <c:pt idx="3">
                  <c:v>1077</c:v>
                </c:pt>
                <c:pt idx="6">
                  <c:v>1083</c:v>
                </c:pt>
                <c:pt idx="9">
                  <c:v>1035</c:v>
                </c:pt>
                <c:pt idx="12">
                  <c:v>1026</c:v>
                </c:pt>
              </c:numCache>
            </c:numRef>
          </c:val>
          <c:extLst>
            <c:ext xmlns:c16="http://schemas.microsoft.com/office/drawing/2014/chart" uri="{C3380CC4-5D6E-409C-BE32-E72D297353CC}">
              <c16:uniqueId val="{00000006-B9A0-45EF-B6EF-AD13D0A6A0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666</c:v>
                </c:pt>
                <c:pt idx="3">
                  <c:v>570</c:v>
                </c:pt>
                <c:pt idx="6">
                  <c:v>540</c:v>
                </c:pt>
                <c:pt idx="9">
                  <c:v>513</c:v>
                </c:pt>
                <c:pt idx="12">
                  <c:v>519</c:v>
                </c:pt>
              </c:numCache>
            </c:numRef>
          </c:val>
          <c:extLst>
            <c:ext xmlns:c16="http://schemas.microsoft.com/office/drawing/2014/chart" uri="{C3380CC4-5D6E-409C-BE32-E72D297353CC}">
              <c16:uniqueId val="{00000007-B9A0-45EF-B6EF-AD13D0A6A0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753</c:v>
                </c:pt>
                <c:pt idx="3">
                  <c:v>480</c:v>
                </c:pt>
                <c:pt idx="6">
                  <c:v>248</c:v>
                </c:pt>
                <c:pt idx="9">
                  <c:v>224</c:v>
                </c:pt>
                <c:pt idx="12">
                  <c:v>244</c:v>
                </c:pt>
              </c:numCache>
            </c:numRef>
          </c:val>
          <c:extLst>
            <c:ext xmlns:c16="http://schemas.microsoft.com/office/drawing/2014/chart" uri="{C3380CC4-5D6E-409C-BE32-E72D297353CC}">
              <c16:uniqueId val="{00000008-B9A0-45EF-B6EF-AD13D0A6A0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A0-45EF-B6EF-AD13D0A6A0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8163</c:v>
                </c:pt>
                <c:pt idx="3">
                  <c:v>8015</c:v>
                </c:pt>
                <c:pt idx="6">
                  <c:v>7989</c:v>
                </c:pt>
                <c:pt idx="9">
                  <c:v>8617</c:v>
                </c:pt>
                <c:pt idx="12">
                  <c:v>8632</c:v>
                </c:pt>
              </c:numCache>
            </c:numRef>
          </c:val>
          <c:extLst>
            <c:ext xmlns:c16="http://schemas.microsoft.com/office/drawing/2014/chart" uri="{C3380CC4-5D6E-409C-BE32-E72D297353CC}">
              <c16:uniqueId val="{0000000A-B9A0-45EF-B6EF-AD13D0A6A057}"/>
            </c:ext>
          </c:extLst>
        </c:ser>
        <c:dLbls>
          <c:showLegendKey val="0"/>
          <c:showVal val="0"/>
          <c:showCatName val="0"/>
          <c:showSerName val="0"/>
          <c:showPercent val="0"/>
          <c:showBubbleSize val="0"/>
        </c:dLbls>
        <c:gapWidth val="100"/>
        <c:overlap val="100"/>
        <c:axId val="248087088"/>
        <c:axId val="403706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1529</c:v>
                </c:pt>
                <c:pt idx="2">
                  <c:v>#N/A</c:v>
                </c:pt>
                <c:pt idx="3">
                  <c:v>#N/A</c:v>
                </c:pt>
                <c:pt idx="4">
                  <c:v>739</c:v>
                </c:pt>
                <c:pt idx="5">
                  <c:v>#N/A</c:v>
                </c:pt>
                <c:pt idx="6">
                  <c:v>#N/A</c:v>
                </c:pt>
                <c:pt idx="7">
                  <c:v>790</c:v>
                </c:pt>
                <c:pt idx="8">
                  <c:v>#N/A</c:v>
                </c:pt>
                <c:pt idx="9">
                  <c:v>#N/A</c:v>
                </c:pt>
                <c:pt idx="10">
                  <c:v>814</c:v>
                </c:pt>
                <c:pt idx="11">
                  <c:v>#N/A</c:v>
                </c:pt>
                <c:pt idx="12">
                  <c:v>#N/A</c:v>
                </c:pt>
                <c:pt idx="13">
                  <c:v>913</c:v>
                </c:pt>
                <c:pt idx="14">
                  <c:v>#N/A</c:v>
                </c:pt>
              </c:numCache>
            </c:numRef>
          </c:val>
          <c:smooth val="0"/>
          <c:extLst>
            <c:ext xmlns:c16="http://schemas.microsoft.com/office/drawing/2014/chart" uri="{C3380CC4-5D6E-409C-BE32-E72D297353CC}">
              <c16:uniqueId val="{0000000B-B9A0-45EF-B6EF-AD13D0A6A057}"/>
            </c:ext>
          </c:extLst>
        </c:ser>
        <c:dLbls>
          <c:showLegendKey val="0"/>
          <c:showVal val="0"/>
          <c:showCatName val="0"/>
          <c:showSerName val="0"/>
          <c:showPercent val="0"/>
          <c:showBubbleSize val="0"/>
        </c:dLbls>
        <c:marker val="1"/>
        <c:smooth val="0"/>
        <c:axId val="248087088"/>
        <c:axId val="403706744"/>
      </c:lineChart>
      <c:catAx>
        <c:axId val="24808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706744"/>
        <c:crosses val="autoZero"/>
        <c:auto val="1"/>
        <c:lblAlgn val="ctr"/>
        <c:lblOffset val="100"/>
        <c:tickLblSkip val="1"/>
        <c:tickMarkSkip val="1"/>
        <c:noMultiLvlLbl val="0"/>
      </c:catAx>
      <c:valAx>
        <c:axId val="40370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8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2160</c:v>
                </c:pt>
                <c:pt idx="1">
                  <c:v>2080</c:v>
                </c:pt>
                <c:pt idx="2">
                  <c:v>2011</c:v>
                </c:pt>
              </c:numCache>
            </c:numRef>
          </c:val>
          <c:extLst>
            <c:ext xmlns:c16="http://schemas.microsoft.com/office/drawing/2014/chart" uri="{C3380CC4-5D6E-409C-BE32-E72D297353CC}">
              <c16:uniqueId val="{00000000-5AC3-4615-BDC2-4DEEA995BD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5AC3-4615-BDC2-4DEEA995BD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1402</c:v>
                </c:pt>
                <c:pt idx="1">
                  <c:v>1436</c:v>
                </c:pt>
                <c:pt idx="2">
                  <c:v>1429</c:v>
                </c:pt>
              </c:numCache>
            </c:numRef>
          </c:val>
          <c:extLst>
            <c:ext xmlns:c16="http://schemas.microsoft.com/office/drawing/2014/chart" uri="{C3380CC4-5D6E-409C-BE32-E72D297353CC}">
              <c16:uniqueId val="{00000002-5AC3-4615-BDC2-4DEEA995BD54}"/>
            </c:ext>
          </c:extLst>
        </c:ser>
        <c:dLbls>
          <c:showLegendKey val="0"/>
          <c:showVal val="0"/>
          <c:showCatName val="0"/>
          <c:showSerName val="0"/>
          <c:showPercent val="0"/>
          <c:showBubbleSize val="0"/>
        </c:dLbls>
        <c:gapWidth val="120"/>
        <c:overlap val="100"/>
        <c:axId val="403701360"/>
        <c:axId val="403701744"/>
      </c:barChart>
      <c:catAx>
        <c:axId val="40370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701744"/>
        <c:crosses val="autoZero"/>
        <c:auto val="1"/>
        <c:lblAlgn val="ctr"/>
        <c:lblOffset val="100"/>
        <c:tickLblSkip val="1"/>
        <c:tickMarkSkip val="1"/>
        <c:noMultiLvlLbl val="0"/>
      </c:catAx>
      <c:valAx>
        <c:axId val="40370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70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{6A6F2A8E-E562-4709-9A44-D2C141FF879D}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8A-4448-9173-4D5AEF236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{B1209EF3-AAA5-4B79-B64F-899B008B0E38}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8A-4448-9173-4D5AEF236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{BF980720-CD4A-49E5-9AFE-BDE00F60F7B7}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8A-4448-9173-4D5AEF236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{68B5006F-D888-4077-A85C-DABF88026CE2}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8A-4448-9173-4D5AEF236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{F5D8C331-00BA-49AD-B739-53B0916EEAE0}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8A-4448-9173-4D5AEF2365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{2E10A50C-762F-4E8B-B0F2-7152A43C56F3}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8A-4448-9173-4D5AEF23650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{38EBCECE-3DC2-4731-9FEC-AD445847F6BB}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8A-4448-9173-4D5AEF23650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{C19CB0E2-E7ED-44A2-BE8F-114B435B7DD1}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8A-4448-9173-4D5AEF2365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{80E4FD5F-D990-48D5-914F-17B61FC2A7C7}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8A-4448-9173-4D5AEF236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59.1</c:v>
                </c:pt>
                <c:pt idx="16">
                  <c:v>60.4</c:v>
                </c:pt>
                <c:pt idx="24">
                  <c:v>61.6</c:v>
                </c:pt>
                <c:pt idx="32">
                  <c:v>63</c:v>
                </c:pt>
              </c:numCache>
            </c:numRef>
          </c:xVal>
          <c:yVal>
            <c:numRef>
              <c:f>公会計指標分析・財政指標組合せ分析表!$BP$51:$DC$51</c:f>
              <c:numCache>
                <c:formatCode>#,##0.0;"▲ "#,##0.0</c:formatCode>
                <c:ptCount val="40"/>
                <c:pt idx="0">
                  <c:v>43.3</c:v>
                </c:pt>
                <c:pt idx="8">
                  <c:v>21.4</c:v>
                </c:pt>
                <c:pt idx="16">
                  <c:v>23.2</c:v>
                </c:pt>
                <c:pt idx="24">
                  <c:v>23.9</c:v>
                </c:pt>
                <c:pt idx="32">
                  <c:v>27.2</c:v>
                </c:pt>
              </c:numCache>
            </c:numRef>
          </c:yVal>
          <c:smooth val="0"/>
          <c:extLst>
            <c:ext xmlns:c16="http://schemas.microsoft.com/office/drawing/2014/chart" uri="{C3380CC4-5D6E-409C-BE32-E72D297353CC}">
              <c16:uniqueId val="{00000009-398A-4448-9173-4D5AEF2365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{8C675F82-2296-4591-97A2-1FAF5D4A4BE1}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8A-4448-9173-4D5AEF2365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{714FDE5D-D69F-4594-920E-8ECF53FD1D24}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8A-4448-9173-4D5AEF236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{7D516DA7-49AA-433B-8B61-28E659F5177D}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8A-4448-9173-4D5AEF236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{340D7E72-D207-4503-9A46-56D036FE1133}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8A-4448-9173-4D5AEF236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{94B3A2A7-87C3-4789-98DD-EE615367FB36}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8A-4448-9173-4D5AEF2365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{102AA57E-48F9-45EE-BAE1-7B0ED20BCBD7}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8A-4448-9173-4D5AEF23650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{AE25FF5A-7284-4CCE-B462-5BBF451061EB}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8A-4448-9173-4D5AEF23650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{8997796A-F95A-4ECF-AD2E-03C1D875A61A}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8A-4448-9173-4D5AEF2365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{6184B4E6-B2DF-468E-B4D6-3D2B44AB095F}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8A-4448-9173-4D5AEF236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398A-4448-9173-4D5AEF236502}"/>
            </c:ext>
          </c:extLst>
        </c:ser>
        <c:dLbls>
          <c:showLegendKey val="0"/>
          <c:showVal val="1"/>
          <c:showCatName val="0"/>
          <c:showSerName val="0"/>
          <c:showPercent val="0"/>
          <c:showBubbleSize val="0"/>
        </c:dLbls>
        <c:axId val="441970080"/>
        <c:axId val="441970472"/>
      </c:scatterChart>
      <c:valAx>
        <c:axId val="44197008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970472"/>
        <c:crosses val="autoZero"/>
        <c:crossBetween val="midCat"/>
      </c:valAx>
      <c:valAx>
        <c:axId val="441970472"/>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97008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{0B1DA942-CB01-4556-AF87-60A2730B14D8}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A5-42D3-B21D-846E59357E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{D3717AF1-7845-4E18-95DB-58895ED345B1}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A5-42D3-B21D-846E59357E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{2D21246C-22F2-49CB-8E20-56420820D6F0}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A5-42D3-B21D-846E59357E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{D097A235-A313-48EA-98EB-CF6F61D5A86D}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A5-42D3-B21D-846E59357E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{D203C22C-3AC1-4F70-8387-FB5179D32BC7}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A5-42D3-B21D-846E59357EF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{73F49E68-2CCE-44BB-AA4C-7ACC4199B7FD}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A5-42D3-B21D-846E59357EF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{F8CA0297-4C87-46D1-AA4A-66D119559AB0}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A5-42D3-B21D-846E59357EF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{2501A021-A3A5-4CEA-A5EA-E45B40B29DC8}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A5-42D3-B21D-846E59357EF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{18E12D7C-6224-482B-87C9-EF465FD18839}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A5-42D3-B21D-846E59357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c:v>
                </c:pt>
                <c:pt idx="16">
                  <c:v>8.1</c:v>
                </c:pt>
                <c:pt idx="24">
                  <c:v>7.8</c:v>
                </c:pt>
                <c:pt idx="32">
                  <c:v>8</c:v>
                </c:pt>
              </c:numCache>
            </c:numRef>
          </c:xVal>
          <c:yVal>
            <c:numRef>
              <c:f>公会計指標分析・財政指標組合せ分析表!$BP$73:$DC$73</c:f>
              <c:numCache>
                <c:formatCode>#,##0.0;"▲ "#,##0.0</c:formatCode>
                <c:ptCount val="40"/>
                <c:pt idx="0">
                  <c:v>43.3</c:v>
                </c:pt>
                <c:pt idx="8">
                  <c:v>21.4</c:v>
                </c:pt>
                <c:pt idx="16">
                  <c:v>23.2</c:v>
                </c:pt>
                <c:pt idx="24">
                  <c:v>23.9</c:v>
                </c:pt>
                <c:pt idx="32">
                  <c:v>27.2</c:v>
                </c:pt>
              </c:numCache>
            </c:numRef>
          </c:yVal>
          <c:smooth val="0"/>
          <c:extLst>
            <c:ext xmlns:c16="http://schemas.microsoft.com/office/drawing/2014/chart" uri="{C3380CC4-5D6E-409C-BE32-E72D297353CC}">
              <c16:uniqueId val="{00000009-86A5-42D3-B21D-846E59357E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{F32D53F4-A0FE-49FF-8D05-011B499F5CFF}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A5-42D3-B21D-846E59357E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{ACD16501-C394-492D-BC29-F2C6C14CA543}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A5-42D3-B21D-846E59357E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{1B0A373E-0773-4885-A17E-15D5440A146A}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A5-42D3-B21D-846E59357E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{E20CE13F-B293-4861-B541-276E5FF5B5AB}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A5-42D3-B21D-846E59357E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{A8A080E2-8F05-4DD9-B38E-D46E52A803CB}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A5-42D3-B21D-846E59357EFE}"/>
                </c:ext>
              </c:extLst>
            </c:dLbl>
            <c:dLbl>
              <c:idx val="8"/>
              <c:layout>
                <c:manualLayout>
                  <c:x val="-4.5160355153971307E-2"/>
                  <c:y val="-7.65043595242711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{6CADB0BC-BADF-4C07-B701-2E3C8C0A60D6}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A5-42D3-B21D-846E59357EFE}"/>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{7641D857-1384-403A-903E-3CE2573863E0}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A5-42D3-B21D-846E59357EFE}"/>
                </c:ext>
              </c:extLst>
            </c:dLbl>
            <c:dLbl>
              <c:idx val="24"/>
              <c:layout>
                <c:manualLayout>
                  <c:x val="-3.1697991619110633E-2"/>
                  <c:y val="-3.877524390252264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{80238BB8-2741-42FF-85FF-FA034088D84B}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A5-42D3-B21D-846E59357EFE}"/>
                </c:ext>
              </c:extLst>
            </c:dLbl>
            <c:dLbl>
              <c:idx val="32"/>
              <c:layout>
                <c:manualLayout>
                  <c:x val="-3.1570342725075584E-2"/>
                  <c:y val="-7.197153654308116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{DFB8A27A-D2BD-4480-B825-4688A9C1F794}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A5-42D3-B21D-846E59357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86A5-42D3-B21D-846E59357EFE}"/>
            </c:ext>
          </c:extLst>
        </c:ser>
        <c:dLbls>
          <c:showLegendKey val="0"/>
          <c:showVal val="1"/>
          <c:showCatName val="0"/>
          <c:showSerName val="0"/>
          <c:showPercent val="0"/>
          <c:showBubbleSize val="0"/>
        </c:dLbls>
        <c:axId val="442787312"/>
        <c:axId val="442787704"/>
      </c:scatterChart>
      <c:valAx>
        <c:axId val="442787312"/>
        <c:scaling>
          <c:orientation val="minMax"/>
          <c:max val="10.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787704"/>
        <c:crosses val="autoZero"/>
        <c:crossBetween val="midCat"/>
      </c:valAx>
      <c:valAx>
        <c:axId val="44278770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78731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年々、元利償還金が増額しており、今後も鵜殿保育所建替事業や図書館移転改修事業などの借入により、実質公債費比率が悪化していくと思われる。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今後は、他の事業計画の見直し等により新規発行地方債をできるだけ抑制するなど、適正な地方債管理に取り組むことで、実質公債費比率の改善に努める。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満期一括償還地方債の起債は無し</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一般会計等に係る地方債の現在高においては、防災行政無線デジタル化事業や福祉・教育施設の大規模改修事業等の借入により増加している。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しかし、交付税措置の高い地方債を借入しているため、基準財政需要額算入見込額も増加している。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今後は、充当可能基金への積極的な積立てを行うなど、比率の改善に努める。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財源不足や特定目的基金に係る事業の推進などにより、令和元年度末は基金全体として、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普通交付税の合併算定替の縮減や特定目的基金に係る事業の推進などにより、基金全体は減額していく見込みである。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公共事業基金：本町内における公共事業に伴う公共補償金をもって施行する公共事業に関する事務を円滑かつ効率的に行うため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診療所基金：町立診療所の財政の健全な運営に資するため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新宮紀宝道路関連事業に、公共事業基金を充てたため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年度は企業からの協力金により、特定目的基金の積立てが見込まれる。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普通交付税の合併算定替の縮減や社会保障費、公債費などの増加に伴い、財源不足が生じたことから、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百万円の取崩しを行ったことにより、減額となっている。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普通交付税の合併算定替の縮減や社会保障費、公債費などの増加により、財政調整基金は減額していく見込みである。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今のところ、積立てをしていく予定はない。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若干高い数値となっているが、まだ公共施設等の個別施設計画を策定していないため、各施設ごとの状況を把握できていない状態である。早急に個別施設計画を策定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55789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2763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30</xdr:row>
      <xdr:rowOff>12609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89062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147048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5052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29</xdr:row>
      <xdr:rowOff>106952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643880"/>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144525</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71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148879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類似団体平均を上回っており、近年では公共施設の改修や防災無線デジタル化などの事業が重なったため、地方債残高が類似団体より多いことが原因である。これからは新規地方債の発行を抑制するなどの対策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10492</xdr:rowOff>
    </xdr:from>
    <xdr:to>
      <xdr:col>76</xdr:col>
      <xdr:colOff>73025</xdr:colOff>
      <xdr:row>31</xdr:row>
      <xdr:rowOff>112092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160369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7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60149</xdr:rowOff>
    </xdr:from>
    <xdr:to>
      <xdr:col>72</xdr:col>
      <xdr:colOff>123825</xdr:colOff>
      <xdr:row>31</xdr:row>
      <xdr:rowOff>161749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61292</xdr:rowOff>
    </xdr:from>
    <xdr:to>
      <xdr:col>76</xdr:col>
      <xdr:colOff>22225</xdr:colOff>
      <xdr:row>31</xdr:row>
      <xdr:rowOff>110949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47767"/>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127007</xdr:rowOff>
    </xdr:from>
    <xdr:to>
      <xdr:col>68</xdr:col>
      <xdr:colOff>123825</xdr:colOff>
      <xdr:row>31</xdr:row>
      <xdr:rowOff>57157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0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6357</xdr:rowOff>
    </xdr:from>
    <xdr:to>
      <xdr:col>72</xdr:col>
      <xdr:colOff>73025</xdr:colOff>
      <xdr:row>31</xdr:row>
      <xdr:rowOff>110949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092832"/>
          <a:ext cx="762000" cy="10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62117</xdr:rowOff>
    </xdr:from>
    <xdr:to>
      <xdr:col>64</xdr:col>
      <xdr:colOff>123825</xdr:colOff>
      <xdr:row>30</xdr:row>
      <xdr:rowOff>163717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9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112917</xdr:rowOff>
    </xdr:from>
    <xdr:to>
      <xdr:col>68</xdr:col>
      <xdr:colOff>73025</xdr:colOff>
      <xdr:row>31</xdr:row>
      <xdr:rowOff>6357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27942"/>
          <a:ext cx="762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53361</xdr:rowOff>
    </xdr:from>
    <xdr:to>
      <xdr:col>60</xdr:col>
      <xdr:colOff>123825</xdr:colOff>
      <xdr:row>30</xdr:row>
      <xdr:rowOff>154961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104161</xdr:rowOff>
    </xdr:from>
    <xdr:to>
      <xdr:col>64</xdr:col>
      <xdr:colOff>73025</xdr:colOff>
      <xdr:row>30</xdr:row>
      <xdr:rowOff>112917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19186"/>
          <a:ext cx="762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152876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2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48284</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3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154844</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06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146088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06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646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2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13335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96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217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3893</xdr:rowOff>
    </xdr:from>
    <xdr:to>
      <xdr:col>55</xdr:col>
      <xdr:colOff>50800</xdr:colOff>
      <xdr:row>39</xdr:row>
      <xdr:rowOff>105493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26770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12046</xdr:rowOff>
    </xdr:from>
    <xdr:to>
      <xdr:col>50</xdr:col>
      <xdr:colOff>165100</xdr:colOff>
      <xdr:row>39</xdr:row>
      <xdr:rowOff>113646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54693</xdr:rowOff>
    </xdr:from>
    <xdr:to>
      <xdr:col>55</xdr:col>
      <xdr:colOff>0</xdr:colOff>
      <xdr:row>39</xdr:row>
      <xdr:rowOff>62846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41243"/>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22123</xdr:rowOff>
    </xdr:from>
    <xdr:to>
      <xdr:col>46</xdr:col>
      <xdr:colOff>38100</xdr:colOff>
      <xdr:row>39</xdr:row>
      <xdr:rowOff>123723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62846</xdr:rowOff>
    </xdr:from>
    <xdr:to>
      <xdr:col>50</xdr:col>
      <xdr:colOff>114300</xdr:colOff>
      <xdr:row>39</xdr:row>
      <xdr:rowOff>72923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4939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116707</xdr:rowOff>
    </xdr:from>
    <xdr:to>
      <xdr:col>41</xdr:col>
      <xdr:colOff>101600</xdr:colOff>
      <xdr:row>39</xdr:row>
      <xdr:rowOff>46857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167507</xdr:rowOff>
    </xdr:from>
    <xdr:to>
      <xdr:col>45</xdr:col>
      <xdr:colOff>177800</xdr:colOff>
      <xdr:row>39</xdr:row>
      <xdr:rowOff>72923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682607"/>
          <a:ext cx="889000" cy="7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123984</xdr:rowOff>
    </xdr:from>
    <xdr:to>
      <xdr:col>36</xdr:col>
      <xdr:colOff>165100</xdr:colOff>
      <xdr:row>39</xdr:row>
      <xdr:rowOff>54134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3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167507</xdr:rowOff>
    </xdr:from>
    <xdr:to>
      <xdr:col>41</xdr:col>
      <xdr:colOff>50800</xdr:colOff>
      <xdr:row>39</xdr:row>
      <xdr:rowOff>3334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82607"/>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130173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4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140250</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4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63384</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70661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4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39188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016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14696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27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158387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2494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133894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0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64553</xdr:rowOff>
    </xdr:from>
    <xdr:to>
      <xdr:col>55</xdr:col>
      <xdr:colOff>50800</xdr:colOff>
      <xdr:row>55</xdr:row>
      <xdr:rowOff>166153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94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12393</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9442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95636</xdr:rowOff>
    </xdr:from>
    <xdr:to>
      <xdr:col>50</xdr:col>
      <xdr:colOff>165100</xdr:colOff>
      <xdr:row>56</xdr:row>
      <xdr:rowOff>25786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95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115353</xdr:rowOff>
    </xdr:from>
    <xdr:to>
      <xdr:col>55</xdr:col>
      <xdr:colOff>0</xdr:colOff>
      <xdr:row>55</xdr:row>
      <xdr:rowOff>146436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9545103"/>
          <a:ext cx="8382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117297</xdr:rowOff>
    </xdr:from>
    <xdr:to>
      <xdr:col>46</xdr:col>
      <xdr:colOff>38100</xdr:colOff>
      <xdr:row>56</xdr:row>
      <xdr:rowOff>47447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146436</xdr:rowOff>
    </xdr:from>
    <xdr:to>
      <xdr:col>50</xdr:col>
      <xdr:colOff>114300</xdr:colOff>
      <xdr:row>55</xdr:row>
      <xdr:rowOff>168097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9576186"/>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145345</xdr:rowOff>
    </xdr:from>
    <xdr:to>
      <xdr:col>41</xdr:col>
      <xdr:colOff>101600</xdr:colOff>
      <xdr:row>56</xdr:row>
      <xdr:rowOff>75495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95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168097</xdr:rowOff>
    </xdr:from>
    <xdr:to>
      <xdr:col>45</xdr:col>
      <xdr:colOff>177800</xdr:colOff>
      <xdr:row>56</xdr:row>
      <xdr:rowOff>24695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9597847"/>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16035</xdr:rowOff>
    </xdr:from>
    <xdr:to>
      <xdr:col>36</xdr:col>
      <xdr:colOff>165100</xdr:colOff>
      <xdr:row>56</xdr:row>
      <xdr:rowOff>117635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96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24695</xdr:rowOff>
    </xdr:from>
    <xdr:to>
      <xdr:col>41</xdr:col>
      <xdr:colOff>50800</xdr:colOff>
      <xdr:row>56</xdr:row>
      <xdr:rowOff>66835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9625895"/>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42313</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930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63974</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05205" y="9322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92022</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16205" y="9350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134162</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27205" y="9392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63500</xdr:rowOff>
    </xdr:from>
    <xdr:to>
      <xdr:col>15</xdr:col>
      <xdr:colOff>101600</xdr:colOff>
      <xdr:row>86</xdr:row>
      <xdr:rowOff>165100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5" name="n_1mainValue【公営住宅】&#10;有形固定資産減価償却率">
          <a:extLst>
            <a:ext uri="{FF2B5EF4-FFF2-40B4-BE49-F238E27FC236}">
              <a16:creationId xmlns:a16="http://schemas.microsoft.com/office/drawing/2014/main" id="{00000000-0008-0000-0E00-00003B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6" name="n_2mainValue【公営住宅】&#10;有形固定資産減価償却率">
          <a:extLst>
            <a:ext uri="{FF2B5EF4-FFF2-40B4-BE49-F238E27FC236}">
              <a16:creationId xmlns:a16="http://schemas.microsoft.com/office/drawing/2014/main" id="{00000000-0008-0000-0E00-00003C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7" name="n_3mainValue【公営住宅】&#10;有形固定資産減価償却率">
          <a:extLst>
            <a:ext uri="{FF2B5EF4-FFF2-40B4-BE49-F238E27FC236}">
              <a16:creationId xmlns:a16="http://schemas.microsoft.com/office/drawing/2014/main" id="{00000000-0008-0000-0E00-00003D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8" name="n_4mainValue【公営住宅】&#10;有形固定資産減価償却率">
          <a:extLst>
            <a:ext uri="{FF2B5EF4-FFF2-40B4-BE49-F238E27FC236}">
              <a16:creationId xmlns:a16="http://schemas.microsoft.com/office/drawing/2014/main" id="{00000000-0008-0000-0E00-00003E01000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62167</xdr:rowOff>
    </xdr:from>
    <xdr:to>
      <xdr:col>50</xdr:col>
      <xdr:colOff>165100</xdr:colOff>
      <xdr:row>86</xdr:row>
      <xdr:rowOff>163767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8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60833</xdr:rowOff>
    </xdr:from>
    <xdr:to>
      <xdr:col>46</xdr:col>
      <xdr:colOff>38100</xdr:colOff>
      <xdr:row>86</xdr:row>
      <xdr:rowOff>162433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111633</xdr:rowOff>
    </xdr:from>
    <xdr:to>
      <xdr:col>50</xdr:col>
      <xdr:colOff>114300</xdr:colOff>
      <xdr:row>86</xdr:row>
      <xdr:rowOff>112967</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8750300" y="148563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60833</xdr:rowOff>
    </xdr:from>
    <xdr:to>
      <xdr:col>41</xdr:col>
      <xdr:colOff>101600</xdr:colOff>
      <xdr:row>86</xdr:row>
      <xdr:rowOff>162433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111633</xdr:rowOff>
    </xdr:from>
    <xdr:to>
      <xdr:col>45</xdr:col>
      <xdr:colOff>177800</xdr:colOff>
      <xdr:row>86</xdr:row>
      <xdr:rowOff>111633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861300" y="14856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38545</xdr:rowOff>
    </xdr:from>
    <xdr:to>
      <xdr:col>36</xdr:col>
      <xdr:colOff>165100</xdr:colOff>
      <xdr:row>86</xdr:row>
      <xdr:rowOff>140145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89345</xdr:rowOff>
    </xdr:from>
    <xdr:to>
      <xdr:col>41</xdr:col>
      <xdr:colOff>50800</xdr:colOff>
      <xdr:row>86</xdr:row>
      <xdr:rowOff>111633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972300" y="1483404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154894</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89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153560</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153560</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89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131272</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87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E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E00-00009E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E00-0000A0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E00-0000A2010000}"/>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5732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E00-0000AE010000}"/>
            </a:ext>
          </a:extLst>
        </xdr:cNvPr>
        <xdr:cNvSpPr txBox="1"/>
      </xdr:nvSpPr>
      <xdr:spPr>
        <a:xfrm>
          <a:off x="163576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78105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5481300" y="63550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11430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4592300" y="6336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3652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97155</xdr:rowOff>
    </xdr:from>
    <xdr:to>
      <xdr:col>76</xdr:col>
      <xdr:colOff>114300</xdr:colOff>
      <xdr:row>36</xdr:row>
      <xdr:rowOff>163830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3703300" y="626935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86360</xdr:rowOff>
    </xdr:from>
    <xdr:to>
      <xdr:col>67</xdr:col>
      <xdr:colOff>101600</xdr:colOff>
      <xdr:row>36</xdr:row>
      <xdr:rowOff>16510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276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36</xdr:row>
      <xdr:rowOff>97155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814300" y="613791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53357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34307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164482</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33037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0000000-0008-0000-0E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0000000-0008-0000-0E00-0000D5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00000000-0008-0000-0E00-0000D7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00000000-0008-0000-0E00-0000D9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77978</xdr:rowOff>
    </xdr:from>
    <xdr:to>
      <xdr:col>116</xdr:col>
      <xdr:colOff>114300</xdr:colOff>
      <xdr:row>37</xdr:row>
      <xdr:rowOff>8128</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221107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100855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0000000-0008-0000-0E00-0000E5010000}"/>
            </a:ext>
          </a:extLst>
        </xdr:cNvPr>
        <xdr:cNvSpPr txBox="1"/>
      </xdr:nvSpPr>
      <xdr:spPr>
        <a:xfrm>
          <a:off x="22199600"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91694</xdr:rowOff>
    </xdr:from>
    <xdr:to>
      <xdr:col>112</xdr:col>
      <xdr:colOff>38100</xdr:colOff>
      <xdr:row>37</xdr:row>
      <xdr:rowOff>21844</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1272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128778</xdr:rowOff>
    </xdr:from>
    <xdr:to>
      <xdr:col>116</xdr:col>
      <xdr:colOff>63500</xdr:colOff>
      <xdr:row>36</xdr:row>
      <xdr:rowOff>142494</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21323300" y="63009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105410</xdr:rowOff>
    </xdr:from>
    <xdr:to>
      <xdr:col>107</xdr:col>
      <xdr:colOff>101600</xdr:colOff>
      <xdr:row>37</xdr:row>
      <xdr:rowOff>35560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038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142494</xdr:rowOff>
    </xdr:from>
    <xdr:to>
      <xdr:col>111</xdr:col>
      <xdr:colOff>177800</xdr:colOff>
      <xdr:row>36</xdr:row>
      <xdr:rowOff>156210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0434300" y="63146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96266</xdr:rowOff>
    </xdr:from>
    <xdr:to>
      <xdr:col>102</xdr:col>
      <xdr:colOff>165100</xdr:colOff>
      <xdr:row>37</xdr:row>
      <xdr:rowOff>26416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9494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147066</xdr:rowOff>
    </xdr:from>
    <xdr:to>
      <xdr:col>107</xdr:col>
      <xdr:colOff>50800</xdr:colOff>
      <xdr:row>36</xdr:row>
      <xdr:rowOff>156210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9545300" y="63192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39116</xdr:rowOff>
    </xdr:from>
    <xdr:to>
      <xdr:col>98</xdr:col>
      <xdr:colOff>38100</xdr:colOff>
      <xdr:row>37</xdr:row>
      <xdr:rowOff>140716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8605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147066</xdr:rowOff>
    </xdr:from>
    <xdr:to>
      <xdr:col>102</xdr:col>
      <xdr:colOff>114300</xdr:colOff>
      <xdr:row>37</xdr:row>
      <xdr:rowOff>89916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8656300" y="63192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154703</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8421427" y="64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38371</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52087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42943</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60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157243</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86541</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5481300" y="1050743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115933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4592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24312</xdr:rowOff>
    </xdr:from>
    <xdr:to>
      <xdr:col>72</xdr:col>
      <xdr:colOff>38100</xdr:colOff>
      <xdr:row>61</xdr:row>
      <xdr:rowOff>125912</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75112</xdr:rowOff>
    </xdr:from>
    <xdr:to>
      <xdr:col>76</xdr:col>
      <xdr:colOff>114300</xdr:colOff>
      <xdr:row>61</xdr:row>
      <xdr:rowOff>115933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05335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114119</xdr:rowOff>
    </xdr:from>
    <xdr:to>
      <xdr:col>67</xdr:col>
      <xdr:colOff>101600</xdr:colOff>
      <xdr:row>61</xdr:row>
      <xdr:rowOff>44269</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763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164919</xdr:rowOff>
    </xdr:from>
    <xdr:to>
      <xdr:col>71</xdr:col>
      <xdr:colOff>177800</xdr:colOff>
      <xdr:row>61</xdr:row>
      <xdr:rowOff>75112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814300" y="1045191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117039</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60796</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E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E00-00004A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E00-00004C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E00-00004E020000}"/>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125603</xdr:rowOff>
    </xdr:from>
    <xdr:to>
      <xdr:col>116</xdr:col>
      <xdr:colOff>114300</xdr:colOff>
      <xdr:row>61</xdr:row>
      <xdr:rowOff>55753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2110700" y="104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148480</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E00-00005A020000}"/>
            </a:ext>
          </a:extLst>
        </xdr:cNvPr>
        <xdr:cNvSpPr txBox="1"/>
      </xdr:nvSpPr>
      <xdr:spPr>
        <a:xfrm>
          <a:off x="22199600"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38735</xdr:rowOff>
    </xdr:from>
    <xdr:to>
      <xdr:col>112</xdr:col>
      <xdr:colOff>38100</xdr:colOff>
      <xdr:row>61</xdr:row>
      <xdr:rowOff>140335</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127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xdr:rowOff>
    </xdr:from>
    <xdr:to>
      <xdr:col>116</xdr:col>
      <xdr:colOff>63500</xdr:colOff>
      <xdr:row>61</xdr:row>
      <xdr:rowOff>89535</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1323300" y="10463403"/>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51689</xdr:rowOff>
    </xdr:from>
    <xdr:to>
      <xdr:col>107</xdr:col>
      <xdr:colOff>101600</xdr:colOff>
      <xdr:row>61</xdr:row>
      <xdr:rowOff>153289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0383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89535</xdr:rowOff>
    </xdr:from>
    <xdr:to>
      <xdr:col>111</xdr:col>
      <xdr:colOff>177800</xdr:colOff>
      <xdr:row>61</xdr:row>
      <xdr:rowOff>102489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0434300" y="1054798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64262</xdr:rowOff>
    </xdr:from>
    <xdr:to>
      <xdr:col>102</xdr:col>
      <xdr:colOff>165100</xdr:colOff>
      <xdr:row>61</xdr:row>
      <xdr:rowOff>165862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94945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102489</xdr:rowOff>
    </xdr:from>
    <xdr:to>
      <xdr:col>107</xdr:col>
      <xdr:colOff>50800</xdr:colOff>
      <xdr:row>61</xdr:row>
      <xdr:rowOff>115062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9545300" y="105609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48641</xdr:rowOff>
    </xdr:from>
    <xdr:to>
      <xdr:col>98</xdr:col>
      <xdr:colOff>38100</xdr:colOff>
      <xdr:row>61</xdr:row>
      <xdr:rowOff>150241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8605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99441</xdr:rowOff>
    </xdr:from>
    <xdr:to>
      <xdr:col>102</xdr:col>
      <xdr:colOff>114300</xdr:colOff>
      <xdr:row>61</xdr:row>
      <xdr:rowOff>115062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656300" y="1055789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1" name="n_1aveValue【学校施設】&#10;一人当たり面積">
          <a:extLst>
            <a:ext uri="{FF2B5EF4-FFF2-40B4-BE49-F238E27FC236}">
              <a16:creationId xmlns:a16="http://schemas.microsoft.com/office/drawing/2014/main" id="{00000000-0008-0000-0E00-0000630200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2" name="n_2aveValue【学校施設】&#10;一人当たり面積">
          <a:extLst>
            <a:ext uri="{FF2B5EF4-FFF2-40B4-BE49-F238E27FC236}">
              <a16:creationId xmlns:a16="http://schemas.microsoft.com/office/drawing/2014/main" id="{00000000-0008-0000-0E00-000064020000}"/>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3" name="n_3aveValue【学校施設】&#10;一人当たり面積">
          <a:extLst>
            <a:ext uri="{FF2B5EF4-FFF2-40B4-BE49-F238E27FC236}">
              <a16:creationId xmlns:a16="http://schemas.microsoft.com/office/drawing/2014/main" id="{00000000-0008-0000-0E00-000065020000}"/>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162323</xdr:rowOff>
    </xdr:from>
    <xdr:ext cx="469744" cy="259045"/>
    <xdr:sp macro="" textlink="">
      <xdr:nvSpPr>
        <xdr:cNvPr id="614" name="n_4aveValue【学校施設】&#10;一人当たり面積">
          <a:extLst>
            <a:ext uri="{FF2B5EF4-FFF2-40B4-BE49-F238E27FC236}">
              <a16:creationId xmlns:a16="http://schemas.microsoft.com/office/drawing/2014/main" id="{00000000-0008-0000-0E00-000066020000}"/>
            </a:ext>
          </a:extLst>
        </xdr:cNvPr>
        <xdr:cNvSpPr txBox="1"/>
      </xdr:nvSpPr>
      <xdr:spPr>
        <a:xfrm>
          <a:off x="18421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156862</xdr:rowOff>
    </xdr:from>
    <xdr:ext cx="469744" cy="259045"/>
    <xdr:sp macro="" textlink="">
      <xdr:nvSpPr>
        <xdr:cNvPr id="615" name="n_1mainValue【学校施設】&#10;一人当たり面積">
          <a:extLst>
            <a:ext uri="{FF2B5EF4-FFF2-40B4-BE49-F238E27FC236}">
              <a16:creationId xmlns:a16="http://schemas.microsoft.com/office/drawing/2014/main" id="{00000000-0008-0000-0E00-000067020000}"/>
            </a:ext>
          </a:extLst>
        </xdr:cNvPr>
        <xdr:cNvSpPr txBox="1"/>
      </xdr:nvSpPr>
      <xdr:spPr>
        <a:xfrm>
          <a:off x="210757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169816</xdr:rowOff>
    </xdr:from>
    <xdr:ext cx="469744" cy="259045"/>
    <xdr:sp macro="" textlink="">
      <xdr:nvSpPr>
        <xdr:cNvPr id="616" name="n_2mainValue【学校施設】&#10;一人当たり面積">
          <a:extLst>
            <a:ext uri="{FF2B5EF4-FFF2-40B4-BE49-F238E27FC236}">
              <a16:creationId xmlns:a16="http://schemas.microsoft.com/office/drawing/2014/main" id="{00000000-0008-0000-0E00-000068020000}"/>
            </a:ext>
          </a:extLst>
        </xdr:cNvPr>
        <xdr:cNvSpPr txBox="1"/>
      </xdr:nvSpPr>
      <xdr:spPr>
        <a:xfrm>
          <a:off x="20199427" y="102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10939</xdr:rowOff>
    </xdr:from>
    <xdr:ext cx="469744" cy="259045"/>
    <xdr:sp macro="" textlink="">
      <xdr:nvSpPr>
        <xdr:cNvPr id="617" name="n_3mainValue【学校施設】&#10;一人当たり面積">
          <a:extLst>
            <a:ext uri="{FF2B5EF4-FFF2-40B4-BE49-F238E27FC236}">
              <a16:creationId xmlns:a16="http://schemas.microsoft.com/office/drawing/2014/main" id="{00000000-0008-0000-0E00-000069020000}"/>
            </a:ext>
          </a:extLst>
        </xdr:cNvPr>
        <xdr:cNvSpPr txBox="1"/>
      </xdr:nvSpPr>
      <xdr:spPr>
        <a:xfrm>
          <a:off x="19310427"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166768</xdr:rowOff>
    </xdr:from>
    <xdr:ext cx="469744" cy="259045"/>
    <xdr:sp macro="" textlink="">
      <xdr:nvSpPr>
        <xdr:cNvPr id="618" name="n_4mainValue【学校施設】&#10;一人当たり面積">
          <a:extLst>
            <a:ext uri="{FF2B5EF4-FFF2-40B4-BE49-F238E27FC236}">
              <a16:creationId xmlns:a16="http://schemas.microsoft.com/office/drawing/2014/main" id="{00000000-0008-0000-0E00-00006A020000}"/>
            </a:ext>
          </a:extLst>
        </xdr:cNvPr>
        <xdr:cNvSpPr txBox="1"/>
      </xdr:nvSpPr>
      <xdr:spPr>
        <a:xfrm>
          <a:off x="18421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00000000-0008-0000-0E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a:extLst>
            <a:ext uri="{FF2B5EF4-FFF2-40B4-BE49-F238E27FC236}">
              <a16:creationId xmlns:a16="http://schemas.microsoft.com/office/drawing/2014/main" id="{00000000-0008-0000-0E00-000094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62" name="【公民館】&#10;有形固定資産減価償却率最大値テキスト">
          <a:extLst>
            <a:ext uri="{FF2B5EF4-FFF2-40B4-BE49-F238E27FC236}">
              <a16:creationId xmlns:a16="http://schemas.microsoft.com/office/drawing/2014/main" id="{00000000-0008-0000-0E00-000096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64" name="【公民館】&#10;有形固定資産減価償却率平均値テキスト">
          <a:extLst>
            <a:ext uri="{FF2B5EF4-FFF2-40B4-BE49-F238E27FC236}">
              <a16:creationId xmlns:a16="http://schemas.microsoft.com/office/drawing/2014/main" id="{00000000-0008-0000-0E00-000098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676" name="【公民館】&#10;有形固定資産減価償却率該当値テキスト">
          <a:extLst>
            <a:ext uri="{FF2B5EF4-FFF2-40B4-BE49-F238E27FC236}">
              <a16:creationId xmlns:a16="http://schemas.microsoft.com/office/drawing/2014/main" id="{00000000-0008-0000-0E00-0000A4020000}"/>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150495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5481300" y="181013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4541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99061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4592300" y="180498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47625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3703300" y="179984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167639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2814300" y="17895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85" name="n_1aveValue【公民館】&#10;有形固定資産減価償却率">
          <a:extLst>
            <a:ext uri="{FF2B5EF4-FFF2-40B4-BE49-F238E27FC236}">
              <a16:creationId xmlns:a16="http://schemas.microsoft.com/office/drawing/2014/main" id="{00000000-0008-0000-0E00-0000AD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86" name="n_2aveValue【公民館】&#10;有形固定資産減価償却率">
          <a:extLst>
            <a:ext uri="{FF2B5EF4-FFF2-40B4-BE49-F238E27FC236}">
              <a16:creationId xmlns:a16="http://schemas.microsoft.com/office/drawing/2014/main" id="{00000000-0008-0000-0E00-0000AE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87" name="n_3aveValue【公民館】&#10;有形固定資産減価償却率">
          <a:extLst>
            <a:ext uri="{FF2B5EF4-FFF2-40B4-BE49-F238E27FC236}">
              <a16:creationId xmlns:a16="http://schemas.microsoft.com/office/drawing/2014/main" id="{00000000-0008-0000-0E00-0000AF02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688" name="n_4aveValue【公民館】&#10;有形固定資産減価償却率">
          <a:extLst>
            <a:ext uri="{FF2B5EF4-FFF2-40B4-BE49-F238E27FC236}">
              <a16:creationId xmlns:a16="http://schemas.microsoft.com/office/drawing/2014/main" id="{00000000-0008-0000-0E00-0000B0020000}"/>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689" name="n_1main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89552</xdr:rowOff>
    </xdr:from>
    <xdr:ext cx="405111" cy="259045"/>
    <xdr:sp macro="" textlink="">
      <xdr:nvSpPr>
        <xdr:cNvPr id="690" name="n_2main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691" name="n_3main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692" name="n_4main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38100</xdr:rowOff>
    </xdr:from>
    <xdr:to>
      <xdr:col>112</xdr:col>
      <xdr:colOff>38100</xdr:colOff>
      <xdr:row>108</xdr:row>
      <xdr:rowOff>139700</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88900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86042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38100</xdr:rowOff>
    </xdr:from>
    <xdr:to>
      <xdr:col>107</xdr:col>
      <xdr:colOff>101600</xdr:colOff>
      <xdr:row>108</xdr:row>
      <xdr:rowOff>139700</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88900</xdr:rowOff>
    </xdr:from>
    <xdr:to>
      <xdr:col>111</xdr:col>
      <xdr:colOff>177800</xdr:colOff>
      <xdr:row>108</xdr:row>
      <xdr:rowOff>88900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20434300" y="1860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39370</xdr:rowOff>
    </xdr:from>
    <xdr:to>
      <xdr:col>102</xdr:col>
      <xdr:colOff>165100</xdr:colOff>
      <xdr:row>108</xdr:row>
      <xdr:rowOff>140970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94500" y="185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88900</xdr:rowOff>
    </xdr:from>
    <xdr:to>
      <xdr:col>107</xdr:col>
      <xdr:colOff>50800</xdr:colOff>
      <xdr:row>108</xdr:row>
      <xdr:rowOff>90170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9545300" y="18605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35561</xdr:rowOff>
    </xdr:from>
    <xdr:to>
      <xdr:col>98</xdr:col>
      <xdr:colOff>38100</xdr:colOff>
      <xdr:row>108</xdr:row>
      <xdr:rowOff>137161</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605500" y="185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86361</xdr:rowOff>
    </xdr:from>
    <xdr:to>
      <xdr:col>102</xdr:col>
      <xdr:colOff>114300</xdr:colOff>
      <xdr:row>108</xdr:row>
      <xdr:rowOff>90170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656300" y="18602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130827</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21075727" y="186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130827</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20199427" y="186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132097</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9310427" y="186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128288</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8421427"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一人当たりの道路延長や橋梁・トンネルの一人当たりの有形固定資産額が高くなっている。他類似団体より道路や橋梁・トンネルが人口規模と比べて多く存在するためであり、道路橋梁等の老朽化の問題が大きくなると想定されている。早急に道路橋梁等の個別施設計画を策定し、老朽化対策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39</xdr:row>
      <xdr:rowOff>164374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068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120287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6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76200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1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39</xdr:row>
      <xdr:rowOff>32113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3048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162214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22860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22860</xdr:rowOff>
    </xdr:from>
    <xdr:to>
      <xdr:col>41</xdr:col>
      <xdr:colOff>50800</xdr:colOff>
      <xdr:row>41</xdr:row>
      <xdr:rowOff>22860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151130</xdr:rowOff>
    </xdr:from>
    <xdr:to>
      <xdr:col>20</xdr:col>
      <xdr:colOff>38100</xdr:colOff>
      <xdr:row>61</xdr:row>
      <xdr:rowOff>81280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30480</xdr:rowOff>
    </xdr:from>
    <xdr:to>
      <xdr:col>24</xdr:col>
      <xdr:colOff>63500</xdr:colOff>
      <xdr:row>61</xdr:row>
      <xdr:rowOff>60960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88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30480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5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106680</xdr:rowOff>
    </xdr:from>
    <xdr:to>
      <xdr:col>15</xdr:col>
      <xdr:colOff>50800</xdr:colOff>
      <xdr:row>60</xdr:row>
      <xdr:rowOff>163830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9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113030</xdr:rowOff>
    </xdr:from>
    <xdr:to>
      <xdr:col>6</xdr:col>
      <xdr:colOff>38100</xdr:colOff>
      <xdr:row>60</xdr:row>
      <xdr:rowOff>43180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163830</xdr:rowOff>
    </xdr:from>
    <xdr:to>
      <xdr:col>10</xdr:col>
      <xdr:colOff>114300</xdr:colOff>
      <xdr:row>60</xdr:row>
      <xdr:rowOff>106680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279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72407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10903</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4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42273</xdr:rowOff>
    </xdr:from>
    <xdr:to>
      <xdr:col>50</xdr:col>
      <xdr:colOff>165100</xdr:colOff>
      <xdr:row>61</xdr:row>
      <xdr:rowOff>143873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83276</xdr:rowOff>
    </xdr:from>
    <xdr:to>
      <xdr:col>55</xdr:col>
      <xdr:colOff>0</xdr:colOff>
      <xdr:row>61</xdr:row>
      <xdr:rowOff>93073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5417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50437</xdr:rowOff>
    </xdr:from>
    <xdr:to>
      <xdr:col>46</xdr:col>
      <xdr:colOff>38100</xdr:colOff>
      <xdr:row>61</xdr:row>
      <xdr:rowOff>152037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93073</xdr:rowOff>
    </xdr:from>
    <xdr:to>
      <xdr:col>50</xdr:col>
      <xdr:colOff>114300</xdr:colOff>
      <xdr:row>61</xdr:row>
      <xdr:rowOff>101237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5515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58601</xdr:rowOff>
    </xdr:from>
    <xdr:to>
      <xdr:col>41</xdr:col>
      <xdr:colOff>101600</xdr:colOff>
      <xdr:row>61</xdr:row>
      <xdr:rowOff>160201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101237</xdr:rowOff>
    </xdr:from>
    <xdr:to>
      <xdr:col>45</xdr:col>
      <xdr:colOff>177800</xdr:colOff>
      <xdr:row>61</xdr:row>
      <xdr:rowOff>109401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5596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56969</xdr:rowOff>
    </xdr:from>
    <xdr:to>
      <xdr:col>36</xdr:col>
      <xdr:colOff>165100</xdr:colOff>
      <xdr:row>61</xdr:row>
      <xdr:rowOff>158569</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107769</xdr:rowOff>
    </xdr:from>
    <xdr:to>
      <xdr:col>41</xdr:col>
      <xdr:colOff>50800</xdr:colOff>
      <xdr:row>61</xdr:row>
      <xdr:rowOff>109401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972300" y="105662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135000</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143164</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151328</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149696</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F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F00-00004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00000000-0008-0000-0F00-000045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F00-000047010000}"/>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99695</xdr:rowOff>
    </xdr:from>
    <xdr:to>
      <xdr:col>85</xdr:col>
      <xdr:colOff>177800</xdr:colOff>
      <xdr:row>38</xdr:row>
      <xdr:rowOff>29845</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6268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122572</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F00-000053010000}"/>
            </a:ext>
          </a:extLst>
        </xdr:cNvPr>
        <xdr:cNvSpPr txBox="1"/>
      </xdr:nvSpPr>
      <xdr:spPr>
        <a:xfrm>
          <a:off x="16357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150495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5481300" y="64427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454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37</xdr:row>
      <xdr:rowOff>99060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4592300" y="640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59055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3703300" y="63588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2763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xdr:rowOff>
    </xdr:from>
    <xdr:to>
      <xdr:col>71</xdr:col>
      <xdr:colOff>177800</xdr:colOff>
      <xdr:row>37</xdr:row>
      <xdr:rowOff>169545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2814300" y="635889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2611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00000000-0008-0000-0F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00000000-0008-0000-0F00-00007A01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00000000-0008-0000-0F00-00007C01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00000000-0008-0000-0F00-00007E010000}"/>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162996</xdr:rowOff>
    </xdr:from>
    <xdr:to>
      <xdr:col>116</xdr:col>
      <xdr:colOff>114300</xdr:colOff>
      <xdr:row>41</xdr:row>
      <xdr:rowOff>93146</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2110700" y="70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77923</xdr:rowOff>
    </xdr:from>
    <xdr:ext cx="534377" cy="259045"/>
    <xdr:sp macro="" textlink="">
      <xdr:nvSpPr>
        <xdr:cNvPr id="394" name="【一般廃棄物処理施設】&#10;一人当たり有形固定資産（償却資産）額該当値テキスト">
          <a:extLst>
            <a:ext uri="{FF2B5EF4-FFF2-40B4-BE49-F238E27FC236}">
              <a16:creationId xmlns:a16="http://schemas.microsoft.com/office/drawing/2014/main" id="{00000000-0008-0000-0F00-00008A010000}"/>
            </a:ext>
          </a:extLst>
        </xdr:cNvPr>
        <xdr:cNvSpPr txBox="1"/>
      </xdr:nvSpPr>
      <xdr:spPr>
        <a:xfrm>
          <a:off x="22199600" y="693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164096</xdr:rowOff>
    </xdr:from>
    <xdr:to>
      <xdr:col>112</xdr:col>
      <xdr:colOff>38100</xdr:colOff>
      <xdr:row>41</xdr:row>
      <xdr:rowOff>94246</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1272500" y="7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42346</xdr:rowOff>
    </xdr:from>
    <xdr:to>
      <xdr:col>116</xdr:col>
      <xdr:colOff>63500</xdr:colOff>
      <xdr:row>41</xdr:row>
      <xdr:rowOff>43446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21323300" y="7071796"/>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165118</xdr:rowOff>
    </xdr:from>
    <xdr:to>
      <xdr:col>107</xdr:col>
      <xdr:colOff>101600</xdr:colOff>
      <xdr:row>41</xdr:row>
      <xdr:rowOff>95268</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0383500" y="70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43446</xdr:rowOff>
    </xdr:from>
    <xdr:to>
      <xdr:col>111</xdr:col>
      <xdr:colOff>177800</xdr:colOff>
      <xdr:row>41</xdr:row>
      <xdr:rowOff>44468</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0434300" y="7072896"/>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44468</xdr:rowOff>
    </xdr:from>
    <xdr:to>
      <xdr:col>107</xdr:col>
      <xdr:colOff>50800</xdr:colOff>
      <xdr:row>41</xdr:row>
      <xdr:rowOff>46482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19545300" y="7073918"/>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66391</xdr:rowOff>
    </xdr:from>
    <xdr:to>
      <xdr:col>98</xdr:col>
      <xdr:colOff>38100</xdr:colOff>
      <xdr:row>41</xdr:row>
      <xdr:rowOff>167991</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8605500" y="70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117191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8656300" y="7075932"/>
          <a:ext cx="889000" cy="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85373</xdr:rowOff>
    </xdr:from>
    <xdr:ext cx="534377" cy="259045"/>
    <xdr:sp macro="" textlink="">
      <xdr:nvSpPr>
        <xdr:cNvPr id="407" name="n_1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21043411" y="71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86395</xdr:rowOff>
    </xdr:from>
    <xdr:ext cx="534377" cy="259045"/>
    <xdr:sp macro="" textlink="">
      <xdr:nvSpPr>
        <xdr:cNvPr id="408" name="n_2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20167111" y="711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88409</xdr:rowOff>
    </xdr:from>
    <xdr:ext cx="534377" cy="259045"/>
    <xdr:sp macro="" textlink="">
      <xdr:nvSpPr>
        <xdr:cNvPr id="409" name="n_3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19278111" y="7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159118</xdr:rowOff>
    </xdr:from>
    <xdr:ext cx="469744" cy="259045"/>
    <xdr:sp macro="" textlink="">
      <xdr:nvSpPr>
        <xdr:cNvPr id="410" name="n_4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18421428" y="718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00000000-0008-0000-0F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436" name="【保健センター・保健所】&#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76217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148590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5481300" y="9875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102870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4592300" y="982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57150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3703300" y="978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57</xdr:row>
      <xdr:rowOff>11430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814300" y="9692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163085</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2611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144797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99077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00000000-0008-0000-0F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00000000-0008-0000-0F00-0000EB01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00000000-0008-0000-0F00-0000ED01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0000000-0008-0000-0F00-0000EF01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148607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00000000-0008-0000-0F00-0000FB010000}"/>
            </a:ext>
          </a:extLst>
        </xdr:cNvPr>
        <xdr:cNvSpPr txBox="1"/>
      </xdr:nvSpPr>
      <xdr:spPr>
        <a:xfrm>
          <a:off x="22199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57150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21323300" y="1067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038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60960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0434300" y="1068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68580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9545300" y="1069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8605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72390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8656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516" name="n_1ave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517" name="n_2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18" name="n_3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519" name="n_4aveValue【保健センター・保健所】&#10;一人当たり面積">
          <a:extLst>
            <a:ext uri="{FF2B5EF4-FFF2-40B4-BE49-F238E27FC236}">
              <a16:creationId xmlns:a16="http://schemas.microsoft.com/office/drawing/2014/main" id="{00000000-0008-0000-0F00-000007020000}"/>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520" name="n_1mainValue【保健センター・保健所】&#10;一人当たり面積">
          <a:extLst>
            <a:ext uri="{FF2B5EF4-FFF2-40B4-BE49-F238E27FC236}">
              <a16:creationId xmlns:a16="http://schemas.microsoft.com/office/drawing/2014/main" id="{00000000-0008-0000-0F00-000008020000}"/>
            </a:ext>
          </a:extLst>
        </xdr:cNvPr>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21" name="n_2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522" name="n_3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523" name="n_4mainValue【保健センター・保健所】&#10;一人当たり面積">
          <a:extLst>
            <a:ext uri="{FF2B5EF4-FFF2-40B4-BE49-F238E27FC236}">
              <a16:creationId xmlns:a16="http://schemas.microsoft.com/office/drawing/2014/main" id="{00000000-0008-0000-0F00-00000B020000}"/>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F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49" name="【消防施設】&#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31132</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81</xdr:row>
      <xdr:rowOff>169545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5481300" y="13603605"/>
          <a:ext cx="8382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162561</xdr:rowOff>
    </xdr:from>
    <xdr:to>
      <xdr:col>76</xdr:col>
      <xdr:colOff>165100</xdr:colOff>
      <xdr:row>82</xdr:row>
      <xdr:rowOff>92711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41911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4592300" y="140569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12064</xdr:rowOff>
    </xdr:from>
    <xdr:to>
      <xdr:col>72</xdr:col>
      <xdr:colOff>38100</xdr:colOff>
      <xdr:row>82</xdr:row>
      <xdr:rowOff>113664</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41911</xdr:rowOff>
    </xdr:from>
    <xdr:to>
      <xdr:col>76</xdr:col>
      <xdr:colOff>114300</xdr:colOff>
      <xdr:row>82</xdr:row>
      <xdr:rowOff>62864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3703300" y="141008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160655</xdr:rowOff>
    </xdr:from>
    <xdr:to>
      <xdr:col>67</xdr:col>
      <xdr:colOff>101600</xdr:colOff>
      <xdr:row>79</xdr:row>
      <xdr:rowOff>90805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40005</xdr:rowOff>
    </xdr:from>
    <xdr:to>
      <xdr:col>71</xdr:col>
      <xdr:colOff>177800</xdr:colOff>
      <xdr:row>82</xdr:row>
      <xdr:rowOff>62864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814300" y="13584555"/>
          <a:ext cx="889000" cy="5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40022</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107332</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F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F00-00005E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F00-000060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F00-000062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59689</xdr:rowOff>
    </xdr:from>
    <xdr:to>
      <xdr:col>116</xdr:col>
      <xdr:colOff>114300</xdr:colOff>
      <xdr:row>82</xdr:row>
      <xdr:rowOff>161289</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82566</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F00-00006E020000}"/>
            </a:ext>
          </a:extLst>
        </xdr:cNvPr>
        <xdr:cNvSpPr txBox="1"/>
      </xdr:nvSpPr>
      <xdr:spPr>
        <a:xfrm>
          <a:off x="22199600"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45720</xdr:rowOff>
    </xdr:from>
    <xdr:to>
      <xdr:col>116</xdr:col>
      <xdr:colOff>63500</xdr:colOff>
      <xdr:row>82</xdr:row>
      <xdr:rowOff>110489</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1323300" y="14104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152400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4104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17780</xdr:rowOff>
    </xdr:from>
    <xdr:to>
      <xdr:col>102</xdr:col>
      <xdr:colOff>165100</xdr:colOff>
      <xdr:row>83</xdr:row>
      <xdr:rowOff>119380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68580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4211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83</xdr:row>
      <xdr:rowOff>68580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656300" y="141427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634" name="n_4aveValue【消防施設】&#10;一人当たり面積">
          <a:extLst>
            <a:ext uri="{FF2B5EF4-FFF2-40B4-BE49-F238E27FC236}">
              <a16:creationId xmlns:a16="http://schemas.microsoft.com/office/drawing/2014/main" id="{00000000-0008-0000-0F00-00007A020000}"/>
            </a:ext>
          </a:extLst>
        </xdr:cNvPr>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635" name="n_1mainValue【消防施設】&#10;一人当たり面積">
          <a:extLst>
            <a:ext uri="{FF2B5EF4-FFF2-40B4-BE49-F238E27FC236}">
              <a16:creationId xmlns:a16="http://schemas.microsoft.com/office/drawing/2014/main" id="{00000000-0008-0000-0F00-00007B020000}"/>
            </a:ext>
          </a:extLst>
        </xdr:cNvPr>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6" name="n_2mainValue【消防施設】&#10;一人当たり面積">
          <a:extLst>
            <a:ext uri="{FF2B5EF4-FFF2-40B4-BE49-F238E27FC236}">
              <a16:creationId xmlns:a16="http://schemas.microsoft.com/office/drawing/2014/main" id="{00000000-0008-0000-0F00-00007C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135907</xdr:rowOff>
    </xdr:from>
    <xdr:ext cx="469744" cy="259045"/>
    <xdr:sp macro="" textlink="">
      <xdr:nvSpPr>
        <xdr:cNvPr id="637" name="n_3mainValue【消防施設】&#10;一人当たり面積">
          <a:extLst>
            <a:ext uri="{FF2B5EF4-FFF2-40B4-BE49-F238E27FC236}">
              <a16:creationId xmlns:a16="http://schemas.microsoft.com/office/drawing/2014/main" id="{00000000-0008-0000-0F00-00007D020000}"/>
            </a:ext>
          </a:extLst>
        </xdr:cNvPr>
        <xdr:cNvSpPr txBox="1"/>
      </xdr:nvSpPr>
      <xdr:spPr>
        <a:xfrm>
          <a:off x="19310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638" name="n_4mainValue【消防施設】&#10;一人当たり面積">
          <a:extLst>
            <a:ext uri="{FF2B5EF4-FFF2-40B4-BE49-F238E27FC236}">
              <a16:creationId xmlns:a16="http://schemas.microsoft.com/office/drawing/2014/main" id="{00000000-0008-0000-0F00-00007E020000}"/>
            </a:ext>
          </a:extLst>
        </xdr:cNvPr>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F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65" name="【庁舎】&#10;有形固定資産減価償却率最小値テキスト">
          <a:extLst>
            <a:ext uri="{FF2B5EF4-FFF2-40B4-BE49-F238E27FC236}">
              <a16:creationId xmlns:a16="http://schemas.microsoft.com/office/drawing/2014/main" id="{00000000-0008-0000-0F00-00009902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67" name="【庁舎】&#10;有形固定資産減価償却率最大値テキスト">
          <a:extLst>
            <a:ext uri="{FF2B5EF4-FFF2-40B4-BE49-F238E27FC236}">
              <a16:creationId xmlns:a16="http://schemas.microsoft.com/office/drawing/2014/main" id="{00000000-0008-0000-0F00-00009B02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F00-00009D020000}"/>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115225</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760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105</xdr:row>
      <xdr:rowOff>71301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5481300" y="17802498"/>
          <a:ext cx="838200" cy="27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105</xdr:row>
      <xdr:rowOff>71301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4592300" y="17737182"/>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365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77832</xdr:rowOff>
    </xdr:from>
    <xdr:to>
      <xdr:col>76</xdr:col>
      <xdr:colOff>114300</xdr:colOff>
      <xdr:row>104</xdr:row>
      <xdr:rowOff>89263</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13703300" y="17737182"/>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105</xdr:row>
      <xdr:rowOff>68036</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12814300" y="1792006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F00-0000B202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F00-0000B302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F00-0000B4020000}"/>
            </a:ext>
          </a:extLst>
        </xdr:cNvPr>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F00-0000B5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F00-0000B6020000}"/>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F00-0000B7020000}"/>
            </a:ext>
          </a:extLst>
        </xdr:cNvPr>
        <xdr:cNvSpPr txBox="1"/>
      </xdr:nvSpPr>
      <xdr:spPr>
        <a:xfrm>
          <a:off x="14389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F00-0000B9020000}"/>
            </a:ext>
          </a:extLst>
        </xdr:cNvPr>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F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22" name="【庁舎】&#10;一人当たり面積最小値テキスト">
          <a:extLst>
            <a:ext uri="{FF2B5EF4-FFF2-40B4-BE49-F238E27FC236}">
              <a16:creationId xmlns:a16="http://schemas.microsoft.com/office/drawing/2014/main" id="{00000000-0008-0000-0F00-0000D202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24" name="【庁舎】&#10;一人当たり面積最大値テキスト">
          <a:extLst>
            <a:ext uri="{FF2B5EF4-FFF2-40B4-BE49-F238E27FC236}">
              <a16:creationId xmlns:a16="http://schemas.microsoft.com/office/drawing/2014/main" id="{00000000-0008-0000-0F00-0000D402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726" name="【庁舎】&#10;一人当たり面積平均値テキスト">
          <a:extLst>
            <a:ext uri="{FF2B5EF4-FFF2-40B4-BE49-F238E27FC236}">
              <a16:creationId xmlns:a16="http://schemas.microsoft.com/office/drawing/2014/main" id="{00000000-0008-0000-0F00-0000D602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122555</xdr:rowOff>
    </xdr:from>
    <xdr:to>
      <xdr:col>116</xdr:col>
      <xdr:colOff>114300</xdr:colOff>
      <xdr:row>105</xdr:row>
      <xdr:rowOff>52705</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2110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100982</xdr:rowOff>
    </xdr:from>
    <xdr:ext cx="469744" cy="259045"/>
    <xdr:sp macro="" textlink="">
      <xdr:nvSpPr>
        <xdr:cNvPr id="738" name="【庁舎】&#10;一人当たり面積該当値テキスト">
          <a:extLst>
            <a:ext uri="{FF2B5EF4-FFF2-40B4-BE49-F238E27FC236}">
              <a16:creationId xmlns:a16="http://schemas.microsoft.com/office/drawing/2014/main" id="{00000000-0008-0000-0F00-0000E2020000}"/>
            </a:ext>
          </a:extLst>
        </xdr:cNvPr>
        <xdr:cNvSpPr txBox="1"/>
      </xdr:nvSpPr>
      <xdr:spPr>
        <a:xfrm>
          <a:off x="22199600" y="179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133986</xdr:rowOff>
    </xdr:from>
    <xdr:to>
      <xdr:col>112</xdr:col>
      <xdr:colOff>38100</xdr:colOff>
      <xdr:row>105</xdr:row>
      <xdr:rowOff>64136</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127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xdr:rowOff>
    </xdr:from>
    <xdr:to>
      <xdr:col>116</xdr:col>
      <xdr:colOff>63500</xdr:colOff>
      <xdr:row>105</xdr:row>
      <xdr:rowOff>13336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1323300" y="180041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13336</xdr:rowOff>
    </xdr:from>
    <xdr:to>
      <xdr:col>111</xdr:col>
      <xdr:colOff>177800</xdr:colOff>
      <xdr:row>105</xdr:row>
      <xdr:rowOff>22861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0434300" y="180155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59689</xdr:rowOff>
    </xdr:from>
    <xdr:to>
      <xdr:col>102</xdr:col>
      <xdr:colOff>165100</xdr:colOff>
      <xdr:row>103</xdr:row>
      <xdr:rowOff>161289</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9494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105</xdr:row>
      <xdr:rowOff>22861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9545300" y="17769839"/>
          <a:ext cx="889000" cy="2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29211</xdr:rowOff>
    </xdr:from>
    <xdr:to>
      <xdr:col>98</xdr:col>
      <xdr:colOff>38100</xdr:colOff>
      <xdr:row>104</xdr:row>
      <xdr:rowOff>130811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8605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110489</xdr:rowOff>
    </xdr:from>
    <xdr:to>
      <xdr:col>102</xdr:col>
      <xdr:colOff>114300</xdr:colOff>
      <xdr:row>104</xdr:row>
      <xdr:rowOff>80011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8656300" y="177698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747" name="n_1aveValue【庁舎】&#10;一人当たり面積">
          <a:extLst>
            <a:ext uri="{FF2B5EF4-FFF2-40B4-BE49-F238E27FC236}">
              <a16:creationId xmlns:a16="http://schemas.microsoft.com/office/drawing/2014/main" id="{00000000-0008-0000-0F00-0000EB02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748" name="n_2aveValue【庁舎】&#10;一人当たり面積">
          <a:extLst>
            <a:ext uri="{FF2B5EF4-FFF2-40B4-BE49-F238E27FC236}">
              <a16:creationId xmlns:a16="http://schemas.microsoft.com/office/drawing/2014/main" id="{00000000-0008-0000-0F00-0000EC02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49" name="n_3aveValue【庁舎】&#10;一人当たり面積">
          <a:extLst>
            <a:ext uri="{FF2B5EF4-FFF2-40B4-BE49-F238E27FC236}">
              <a16:creationId xmlns:a16="http://schemas.microsoft.com/office/drawing/2014/main" id="{00000000-0008-0000-0F00-0000ED020000}"/>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750" name="n_4aveValue【庁舎】&#10;一人当たり面積">
          <a:extLst>
            <a:ext uri="{FF2B5EF4-FFF2-40B4-BE49-F238E27FC236}">
              <a16:creationId xmlns:a16="http://schemas.microsoft.com/office/drawing/2014/main" id="{00000000-0008-0000-0F00-0000EE02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55263</xdr:rowOff>
    </xdr:from>
    <xdr:ext cx="469744" cy="259045"/>
    <xdr:sp macro="" textlink="">
      <xdr:nvSpPr>
        <xdr:cNvPr id="751" name="n_1mainValue【庁舎】&#10;一人当たり面積">
          <a:extLst>
            <a:ext uri="{FF2B5EF4-FFF2-40B4-BE49-F238E27FC236}">
              <a16:creationId xmlns:a16="http://schemas.microsoft.com/office/drawing/2014/main" id="{00000000-0008-0000-0F00-0000EF020000}"/>
            </a:ext>
          </a:extLst>
        </xdr:cNvPr>
        <xdr:cNvSpPr txBox="1"/>
      </xdr:nvSpPr>
      <xdr:spPr>
        <a:xfrm>
          <a:off x="210757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64788</xdr:rowOff>
    </xdr:from>
    <xdr:ext cx="469744" cy="259045"/>
    <xdr:sp macro="" textlink="">
      <xdr:nvSpPr>
        <xdr:cNvPr id="752" name="n_2mainValue【庁舎】&#10;一人当たり面積">
          <a:extLst>
            <a:ext uri="{FF2B5EF4-FFF2-40B4-BE49-F238E27FC236}">
              <a16:creationId xmlns:a16="http://schemas.microsoft.com/office/drawing/2014/main" id="{00000000-0008-0000-0F00-0000F0020000}"/>
            </a:ext>
          </a:extLst>
        </xdr:cNvPr>
        <xdr:cNvSpPr txBox="1"/>
      </xdr:nvSpPr>
      <xdr:spPr>
        <a:xfrm>
          <a:off x="20199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6366</xdr:rowOff>
    </xdr:from>
    <xdr:ext cx="469744" cy="259045"/>
    <xdr:sp macro="" textlink="">
      <xdr:nvSpPr>
        <xdr:cNvPr id="753" name="n_3mainValue【庁舎】&#10;一人当たり面積">
          <a:extLst>
            <a:ext uri="{FF2B5EF4-FFF2-40B4-BE49-F238E27FC236}">
              <a16:creationId xmlns:a16="http://schemas.microsoft.com/office/drawing/2014/main" id="{00000000-0008-0000-0F00-0000F1020000}"/>
            </a:ext>
          </a:extLst>
        </xdr:cNvPr>
        <xdr:cNvSpPr txBox="1"/>
      </xdr:nvSpPr>
      <xdr:spPr>
        <a:xfrm>
          <a:off x="19310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147338</xdr:rowOff>
    </xdr:from>
    <xdr:ext cx="469744" cy="259045"/>
    <xdr:sp macro="" textlink="">
      <xdr:nvSpPr>
        <xdr:cNvPr id="754" name="n_4mainValue【庁舎】&#10;一人当たり面積">
          <a:extLst>
            <a:ext uri="{FF2B5EF4-FFF2-40B4-BE49-F238E27FC236}">
              <a16:creationId xmlns:a16="http://schemas.microsoft.com/office/drawing/2014/main" id="{00000000-0008-0000-0F00-0000F2020000}"/>
            </a:ext>
          </a:extLst>
        </xdr:cNvPr>
        <xdr:cNvSpPr txBox="1"/>
      </xdr:nvSpPr>
      <xdr:spPr>
        <a:xfrm>
          <a:off x="18421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図書館と体育館・プール等であり、特に低くなっている施設は消防施設である。比率が高い施設で特に図書館に関しては老朽化対策が喫緊の課題であり、現在、担当課において機能移転の工事が行われ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人口の減少や全国平均を上回る高齢化率（令和元年度末</a:t>
          </a:r>
          <a:r>
            <a:rPr kumimoji="1" lang="en-US" altLang="ja-JP" sz="1300">
              <a:latin typeface="ＭＳ Ｐゴシック" panose="020B0600070205080204" pitchFamily="50" charset="-128"/>
              <a:ea typeface="ＭＳ Ｐゴシック" panose="020B0600070205080204" pitchFamily="50" charset="-128"/>
            </a:rPr>
            <a:t>36.0</a:t>
          </a:r>
          <a:r>
            <a:rPr kumimoji="1" lang="ja-JP" altLang="en-US" sz="1300">
              <a:latin typeface="ＭＳ Ｐゴシック" panose="020B0600070205080204" pitchFamily="50" charset="-128"/>
              <a:ea typeface="ＭＳ Ｐゴシック" panose="020B0600070205080204" pitchFamily="50" charset="-128"/>
            </a:rPr>
            <a:t>％）に加え、町内に立地する企業が少ないことなどにより、財政基盤が弱く、類似団体平均をかなり下回っている。このため、歳出全般の徹底的な見直しや行政の効率化を図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経常収支比率は類似団体平均を上回っているが、前年度と比べると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％減少している。今後も物件費や扶助費、公債費等を抑制するため、更なる事務事業の効率化・縮減に努め、地方債の新規発行を抑制することで、経常収支比率の改善に努める。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7196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5184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7196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0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106256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553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53975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9043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ここ数年間は、類似団体平均とほぼ同水準で推移している。今後も職員定数の適正化を維持し、人件費を抑制しながら、業務見直し等による物件費の削減に努めていく。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62781</xdr:rowOff>
    </xdr:from>
    <xdr:to>
      <xdr:col>23</xdr:col>
      <xdr:colOff>133350</xdr:colOff>
      <xdr:row>82</xdr:row>
      <xdr:rowOff>88168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21681"/>
          <a:ext cx="8382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62781</xdr:rowOff>
    </xdr:from>
    <xdr:to>
      <xdr:col>19</xdr:col>
      <xdr:colOff>133350</xdr:colOff>
      <xdr:row>82</xdr:row>
      <xdr:rowOff>76157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21681"/>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49554</xdr:rowOff>
    </xdr:from>
    <xdr:to>
      <xdr:col>15</xdr:col>
      <xdr:colOff>82550</xdr:colOff>
      <xdr:row>82</xdr:row>
      <xdr:rowOff>76157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8454"/>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39377</xdr:rowOff>
    </xdr:from>
    <xdr:to>
      <xdr:col>11</xdr:col>
      <xdr:colOff>31750</xdr:colOff>
      <xdr:row>82</xdr:row>
      <xdr:rowOff>49554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9827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37368</xdr:rowOff>
    </xdr:from>
    <xdr:to>
      <xdr:col>23</xdr:col>
      <xdr:colOff>184150</xdr:colOff>
      <xdr:row>82</xdr:row>
      <xdr:rowOff>138968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53895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11981</xdr:rowOff>
    </xdr:from>
    <xdr:to>
      <xdr:col>19</xdr:col>
      <xdr:colOff>184150</xdr:colOff>
      <xdr:row>82</xdr:row>
      <xdr:rowOff>113581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98358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5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25357</xdr:rowOff>
    </xdr:from>
    <xdr:to>
      <xdr:col>15</xdr:col>
      <xdr:colOff>133350</xdr:colOff>
      <xdr:row>82</xdr:row>
      <xdr:rowOff>126957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111734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170204</xdr:rowOff>
    </xdr:from>
    <xdr:to>
      <xdr:col>11</xdr:col>
      <xdr:colOff>82550</xdr:colOff>
      <xdr:row>82</xdr:row>
      <xdr:rowOff>100354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85131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160027</xdr:rowOff>
    </xdr:from>
    <xdr:to>
      <xdr:col>7</xdr:col>
      <xdr:colOff>31750</xdr:colOff>
      <xdr:row>82</xdr:row>
      <xdr:rowOff>90177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74954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ラスパイレス指数は、類似単体平均とほぼ同水準で推移している。今後も社会情勢の変化や国の国家公務員改革の動向、近隣自治体の状況も踏まえながら、職員給与の適正化に努めていく。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10584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692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69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125488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6928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87</xdr:row>
      <xdr:rowOff>125488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73782</xdr:rowOff>
    </xdr:from>
    <xdr:to>
      <xdr:col>73</xdr:col>
      <xdr:colOff>44450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105867</xdr:rowOff>
    </xdr:from>
    <xdr:to>
      <xdr:col>81</xdr:col>
      <xdr:colOff>44450</xdr:colOff>
      <xdr:row>61</xdr:row>
      <xdr:rowOff>118414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4317"/>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98628</xdr:rowOff>
    </xdr:from>
    <xdr:to>
      <xdr:col>77</xdr:col>
      <xdr:colOff>44450</xdr:colOff>
      <xdr:row>61</xdr:row>
      <xdr:rowOff>105867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70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95733</xdr:rowOff>
    </xdr:from>
    <xdr:to>
      <xdr:col>72</xdr:col>
      <xdr:colOff>203200</xdr:colOff>
      <xdr:row>61</xdr:row>
      <xdr:rowOff>98628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418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81255</xdr:rowOff>
    </xdr:from>
    <xdr:to>
      <xdr:col>68</xdr:col>
      <xdr:colOff>152400</xdr:colOff>
      <xdr:row>61</xdr:row>
      <xdr:rowOff>95733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97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67614</xdr:rowOff>
    </xdr:from>
    <xdr:to>
      <xdr:col>81</xdr:col>
      <xdr:colOff>95250</xdr:colOff>
      <xdr:row>61</xdr:row>
      <xdr:rowOff>169214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84141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55067</xdr:rowOff>
    </xdr:from>
    <xdr:to>
      <xdr:col>77</xdr:col>
      <xdr:colOff>95250</xdr:colOff>
      <xdr:row>61</xdr:row>
      <xdr:rowOff>156667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166844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47828</xdr:rowOff>
    </xdr:from>
    <xdr:to>
      <xdr:col>73</xdr:col>
      <xdr:colOff>44450</xdr:colOff>
      <xdr:row>61</xdr:row>
      <xdr:rowOff>149428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44933</xdr:rowOff>
    </xdr:from>
    <xdr:to>
      <xdr:col>68</xdr:col>
      <xdr:colOff>203200</xdr:colOff>
      <xdr:row>61</xdr:row>
      <xdr:rowOff>146533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131310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30455</xdr:rowOff>
    </xdr:from>
    <xdr:to>
      <xdr:col>64</xdr:col>
      <xdr:colOff>152400</xdr:colOff>
      <xdr:row>61</xdr:row>
      <xdr:rowOff>132055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142232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と同水準で推移している。今後も地方債充当事業の適正な選択を図り、緊急防災・減災事業等の交付税措置の高い地方債を有効的に活用し、他の地方債の発行を抑制していくことで、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154094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34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38946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による施設の改築事業や地震・津波対策などの防災対策事業等により地方債が増加し、類似団体平均を上回っている。今後はごみなどの一部事務組合等への負担金が増加し、数値がさらに悪化する懸念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今後も財政調整基金等の積立てによる充当可能基金の増額や、その他起債の新規発行を抑制することで数値の改善に努めていく。</a:t>
          </a: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110033</xdr:rowOff>
    </xdr:from>
    <xdr:to>
      <xdr:col>81</xdr:col>
      <xdr:colOff>44450</xdr:colOff>
      <xdr:row>15</xdr:row>
      <xdr:rowOff>141884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681783"/>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103276</xdr:rowOff>
    </xdr:from>
    <xdr:to>
      <xdr:col>77</xdr:col>
      <xdr:colOff>44450</xdr:colOff>
      <xdr:row>15</xdr:row>
      <xdr:rowOff>110033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75026"/>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85903</xdr:rowOff>
    </xdr:from>
    <xdr:to>
      <xdr:col>72</xdr:col>
      <xdr:colOff>203200</xdr:colOff>
      <xdr:row>15</xdr:row>
      <xdr:rowOff>103276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65765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85903</xdr:rowOff>
    </xdr:from>
    <xdr:to>
      <xdr:col>68</xdr:col>
      <xdr:colOff>152400</xdr:colOff>
      <xdr:row>16</xdr:row>
      <xdr:rowOff>125832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57653"/>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91084</xdr:rowOff>
    </xdr:from>
    <xdr:to>
      <xdr:col>81</xdr:col>
      <xdr:colOff>95250</xdr:colOff>
      <xdr:row>16</xdr:row>
      <xdr:rowOff>21234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63161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59233</xdr:rowOff>
    </xdr:from>
    <xdr:to>
      <xdr:col>77</xdr:col>
      <xdr:colOff>95250</xdr:colOff>
      <xdr:row>15</xdr:row>
      <xdr:rowOff>160833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145610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1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52476</xdr:rowOff>
    </xdr:from>
    <xdr:to>
      <xdr:col>73</xdr:col>
      <xdr:colOff>44450</xdr:colOff>
      <xdr:row>15</xdr:row>
      <xdr:rowOff>154076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138853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75032</xdr:rowOff>
    </xdr:from>
    <xdr:to>
      <xdr:col>64</xdr:col>
      <xdr:colOff>152400</xdr:colOff>
      <xdr:row>17</xdr:row>
      <xdr:rowOff>5182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直後からの退職者不補充等の新規採用抑制、早期退職者募集により、職員数の削減に取り組んだ結果、以前から類似団体平均より低い水準にある。今後も機構改革等により、人員の適材適所の配置を図るなど、時間外手当等の抑制を行い、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類似団体平均より高い水準で推移しているのは、施設管理人や保育所職員をはじめとした臨時職員等の賃金などが主な要因である。町財政の運営を見通す中で、指定管理者制度の一層の導入や、行財政改革において、行政としての適正なサービスの在り方について検討するなどコスト削減にむけた取り組み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6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42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99786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2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99786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59163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では、類似団体平均を下回っている。主な原因として、児童福祉関係や老人福祉関係の扶助費が減額したためである。今後も、町単独で実施している制度の見直しなどを検討し、扶助費の増加を抑制するための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867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ここ数年は類似団体平均より低い水準で推移している。引き続き他会計へ経費の削減を要請するなど、繰出金などの適正な支出に努めていく。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933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939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109855</xdr:rowOff>
    </xdr:from>
    <xdr:to>
      <xdr:col>73</xdr:col>
      <xdr:colOff>180975</xdr:colOff>
      <xdr:row>58</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882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109855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310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127017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56532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65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62247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類似団体平均より高い水準を推移している。原因として、広域で行っている消防関係や紀南病院組合負担金などの負担金があげられる。今後は、経費削減に向けて広域への働きかけを進めるとともに、その他団体への補助金についても補助要件の見直し等を検討し、補助費等の削減に向けた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477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事業債を中心とした大規模な普通建設事業費や、津波、地震、台風対策に係る地方債の償還等により、類似団体平均を上回っている。今後は、事業計画の見直し等により新規発行地方債を抑制し、これ以上地方債残高が増加しないよう、適正な地方債管理に取り組むことで、数値の改善を図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79</xdr:row>
      <xdr:rowOff>14987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5229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149861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108713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以前の数値は類似団体平均を上回っていたが、ここ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年間は類似団体と同水準で推移しており、数値が改善している。本町では、公債費以外に経常収支比率が高いのは物件費と補助費なので、これらの経常的な費用を抑制する取組みを進めていく。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28702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161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28702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159004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0291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97693</xdr:rowOff>
    </xdr:from>
    <xdr:to>
      <xdr:col>29</xdr:col>
      <xdr:colOff>127000</xdr:colOff>
      <xdr:row>17</xdr:row>
      <xdr:rowOff>102715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9968"/>
          <a:ext cx="647700" cy="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102715</xdr:rowOff>
    </xdr:from>
    <xdr:to>
      <xdr:col>26</xdr:col>
      <xdr:colOff>50800</xdr:colOff>
      <xdr:row>17</xdr:row>
      <xdr:rowOff>125316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4990"/>
          <a:ext cx="698500" cy="2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123761</xdr:rowOff>
    </xdr:from>
    <xdr:to>
      <xdr:col>22</xdr:col>
      <xdr:colOff>114300</xdr:colOff>
      <xdr:row>17</xdr:row>
      <xdr:rowOff>125316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6036"/>
          <a:ext cx="6985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123761</xdr:rowOff>
    </xdr:from>
    <xdr:to>
      <xdr:col>18</xdr:col>
      <xdr:colOff>177800</xdr:colOff>
      <xdr:row>17</xdr:row>
      <xdr:rowOff>140907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6036"/>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46893</xdr:rowOff>
    </xdr:from>
    <xdr:to>
      <xdr:col>29</xdr:col>
      <xdr:colOff>177800</xdr:colOff>
      <xdr:row>17</xdr:row>
      <xdr:rowOff>148493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9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18970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51915</xdr:rowOff>
    </xdr:from>
    <xdr:to>
      <xdr:col>26</xdr:col>
      <xdr:colOff>101600</xdr:colOff>
      <xdr:row>17</xdr:row>
      <xdr:rowOff>153515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163692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8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74516</xdr:rowOff>
    </xdr:from>
    <xdr:to>
      <xdr:col>22</xdr:col>
      <xdr:colOff>165100</xdr:colOff>
      <xdr:row>18</xdr:row>
      <xdr:rowOff>4666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0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72961</xdr:rowOff>
    </xdr:from>
    <xdr:to>
      <xdr:col>19</xdr:col>
      <xdr:colOff>38100</xdr:colOff>
      <xdr:row>18</xdr:row>
      <xdr:rowOff>3111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0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90107</xdr:rowOff>
    </xdr:from>
    <xdr:to>
      <xdr:col>15</xdr:col>
      <xdr:colOff>101600</xdr:colOff>
      <xdr:row>18</xdr:row>
      <xdr:rowOff>20257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30434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26264</xdr:rowOff>
    </xdr:from>
    <xdr:to>
      <xdr:col>29</xdr:col>
      <xdr:colOff>127000</xdr:colOff>
      <xdr:row>35</xdr:row>
      <xdr:rowOff>121323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36614"/>
          <a:ext cx="647700" cy="9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121323</xdr:rowOff>
    </xdr:from>
    <xdr:to>
      <xdr:col>26</xdr:col>
      <xdr:colOff>50800</xdr:colOff>
      <xdr:row>35</xdr:row>
      <xdr:rowOff>132049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31673"/>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83262</xdr:rowOff>
    </xdr:from>
    <xdr:to>
      <xdr:col>22</xdr:col>
      <xdr:colOff>114300</xdr:colOff>
      <xdr:row>35</xdr:row>
      <xdr:rowOff>132049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93612"/>
          <a:ext cx="6985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66040</xdr:rowOff>
    </xdr:from>
    <xdr:to>
      <xdr:col>18</xdr:col>
      <xdr:colOff>177800</xdr:colOff>
      <xdr:row>35</xdr:row>
      <xdr:rowOff>83262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76390"/>
          <a:ext cx="698500" cy="1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318364</xdr:rowOff>
    </xdr:from>
    <xdr:to>
      <xdr:col>29</xdr:col>
      <xdr:colOff>177800</xdr:colOff>
      <xdr:row>35</xdr:row>
      <xdr:rowOff>77064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8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163441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70523</xdr:rowOff>
    </xdr:from>
    <xdr:to>
      <xdr:col>26</xdr:col>
      <xdr:colOff>101600</xdr:colOff>
      <xdr:row>35</xdr:row>
      <xdr:rowOff>172123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182300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81249</xdr:rowOff>
    </xdr:from>
    <xdr:to>
      <xdr:col>22</xdr:col>
      <xdr:colOff>165100</xdr:colOff>
      <xdr:row>35</xdr:row>
      <xdr:rowOff>182849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193026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32462</xdr:rowOff>
    </xdr:from>
    <xdr:to>
      <xdr:col>19</xdr:col>
      <xdr:colOff>38100</xdr:colOff>
      <xdr:row>35</xdr:row>
      <xdr:rowOff>134062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4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144238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15240</xdr:rowOff>
    </xdr:from>
    <xdr:to>
      <xdr:col>15</xdr:col>
      <xdr:colOff>101600</xdr:colOff>
      <xdr:row>35</xdr:row>
      <xdr:rowOff>116840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41722</xdr:rowOff>
    </xdr:from>
    <xdr:to>
      <xdr:col>24</xdr:col>
      <xdr:colOff>63500</xdr:colOff>
      <xdr:row>37</xdr:row>
      <xdr:rowOff>48115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5372"/>
          <a:ext cx="8382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48115</xdr:rowOff>
    </xdr:from>
    <xdr:to>
      <xdr:col>19</xdr:col>
      <xdr:colOff>177800</xdr:colOff>
      <xdr:row>37</xdr:row>
      <xdr:rowOff>52558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1765"/>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52558</xdr:rowOff>
    </xdr:from>
    <xdr:to>
      <xdr:col>15</xdr:col>
      <xdr:colOff>50800</xdr:colOff>
      <xdr:row>37</xdr:row>
      <xdr:rowOff>67310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6208"/>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67310</xdr:rowOff>
    </xdr:from>
    <xdr:to>
      <xdr:col>10</xdr:col>
      <xdr:colOff>114300</xdr:colOff>
      <xdr:row>37</xdr:row>
      <xdr:rowOff>76614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0960"/>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162372</xdr:rowOff>
    </xdr:from>
    <xdr:to>
      <xdr:col>24</xdr:col>
      <xdr:colOff>114300</xdr:colOff>
      <xdr:row>37</xdr:row>
      <xdr:rowOff>92522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168765</xdr:rowOff>
    </xdr:from>
    <xdr:to>
      <xdr:col>20</xdr:col>
      <xdr:colOff>38100</xdr:colOff>
      <xdr:row>37</xdr:row>
      <xdr:rowOff>98915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115442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1758</xdr:rowOff>
    </xdr:from>
    <xdr:to>
      <xdr:col>15</xdr:col>
      <xdr:colOff>101600</xdr:colOff>
      <xdr:row>37</xdr:row>
      <xdr:rowOff>103358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119885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16510</xdr:rowOff>
    </xdr:from>
    <xdr:to>
      <xdr:col>10</xdr:col>
      <xdr:colOff>165100</xdr:colOff>
      <xdr:row>37</xdr:row>
      <xdr:rowOff>118110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134637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25814</xdr:rowOff>
    </xdr:from>
    <xdr:to>
      <xdr:col>6</xdr:col>
      <xdr:colOff>38100</xdr:colOff>
      <xdr:row>37</xdr:row>
      <xdr:rowOff>127414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143941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52713</xdr:rowOff>
    </xdr:from>
    <xdr:to>
      <xdr:col>24</xdr:col>
      <xdr:colOff>63500</xdr:colOff>
      <xdr:row>56</xdr:row>
      <xdr:rowOff>80570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53913"/>
          <a:ext cx="8382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59457</xdr:rowOff>
    </xdr:from>
    <xdr:to>
      <xdr:col>19</xdr:col>
      <xdr:colOff>177800</xdr:colOff>
      <xdr:row>56</xdr:row>
      <xdr:rowOff>80570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6065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59457</xdr:rowOff>
    </xdr:from>
    <xdr:to>
      <xdr:col>15</xdr:col>
      <xdr:colOff>50800</xdr:colOff>
      <xdr:row>56</xdr:row>
      <xdr:rowOff>79679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60657"/>
          <a:ext cx="8890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79679</xdr:rowOff>
    </xdr:from>
    <xdr:to>
      <xdr:col>10</xdr:col>
      <xdr:colOff>114300</xdr:colOff>
      <xdr:row>56</xdr:row>
      <xdr:rowOff>89705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0879"/>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1913</xdr:rowOff>
    </xdr:from>
    <xdr:to>
      <xdr:col>24</xdr:col>
      <xdr:colOff>114300</xdr:colOff>
      <xdr:row>56</xdr:row>
      <xdr:rowOff>103513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151790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29770</xdr:rowOff>
    </xdr:from>
    <xdr:to>
      <xdr:col>20</xdr:col>
      <xdr:colOff>38100</xdr:colOff>
      <xdr:row>56</xdr:row>
      <xdr:rowOff>131370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122497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8657</xdr:rowOff>
    </xdr:from>
    <xdr:to>
      <xdr:col>15</xdr:col>
      <xdr:colOff>101600</xdr:colOff>
      <xdr:row>56</xdr:row>
      <xdr:rowOff>110257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0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126784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3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28879</xdr:rowOff>
    </xdr:from>
    <xdr:to>
      <xdr:col>10</xdr:col>
      <xdr:colOff>165100</xdr:colOff>
      <xdr:row>56</xdr:row>
      <xdr:rowOff>130479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147006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38905</xdr:rowOff>
    </xdr:from>
    <xdr:to>
      <xdr:col>6</xdr:col>
      <xdr:colOff>38100</xdr:colOff>
      <xdr:row>56</xdr:row>
      <xdr:rowOff>140505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157032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1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46965</xdr:rowOff>
    </xdr:from>
    <xdr:to>
      <xdr:col>24</xdr:col>
      <xdr:colOff>63500</xdr:colOff>
      <xdr:row>78</xdr:row>
      <xdr:rowOff>60413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20065"/>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39688</xdr:rowOff>
    </xdr:from>
    <xdr:to>
      <xdr:col>19</xdr:col>
      <xdr:colOff>177800</xdr:colOff>
      <xdr:row>78</xdr:row>
      <xdr:rowOff>60413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12788"/>
          <a:ext cx="889000" cy="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39688</xdr:rowOff>
    </xdr:from>
    <xdr:to>
      <xdr:col>15</xdr:col>
      <xdr:colOff>50800</xdr:colOff>
      <xdr:row>78</xdr:row>
      <xdr:rowOff>94132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12788"/>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73825</xdr:rowOff>
    </xdr:from>
    <xdr:to>
      <xdr:col>10</xdr:col>
      <xdr:colOff>114300</xdr:colOff>
      <xdr:row>78</xdr:row>
      <xdr:rowOff>94132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46925"/>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167615</xdr:rowOff>
    </xdr:from>
    <xdr:to>
      <xdr:col>24</xdr:col>
      <xdr:colOff>114300</xdr:colOff>
      <xdr:row>78</xdr:row>
      <xdr:rowOff>97765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146042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9613</xdr:rowOff>
    </xdr:from>
    <xdr:to>
      <xdr:col>20</xdr:col>
      <xdr:colOff>38100</xdr:colOff>
      <xdr:row>78</xdr:row>
      <xdr:rowOff>111213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102340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160338</xdr:rowOff>
    </xdr:from>
    <xdr:to>
      <xdr:col>15</xdr:col>
      <xdr:colOff>101600</xdr:colOff>
      <xdr:row>78</xdr:row>
      <xdr:rowOff>90488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81615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43332</xdr:rowOff>
    </xdr:from>
    <xdr:to>
      <xdr:col>10</xdr:col>
      <xdr:colOff>165100</xdr:colOff>
      <xdr:row>78</xdr:row>
      <xdr:rowOff>144932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136059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23025</xdr:rowOff>
    </xdr:from>
    <xdr:to>
      <xdr:col>6</xdr:col>
      <xdr:colOff>38100</xdr:colOff>
      <xdr:row>78</xdr:row>
      <xdr:rowOff>124625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115752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96405</xdr:rowOff>
    </xdr:from>
    <xdr:to>
      <xdr:col>24</xdr:col>
      <xdr:colOff>63500</xdr:colOff>
      <xdr:row>96</xdr:row>
      <xdr:rowOff>123279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5605"/>
          <a:ext cx="8382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95238</xdr:rowOff>
    </xdr:from>
    <xdr:to>
      <xdr:col>19</xdr:col>
      <xdr:colOff>177800</xdr:colOff>
      <xdr:row>96</xdr:row>
      <xdr:rowOff>123279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54438"/>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95238</xdr:rowOff>
    </xdr:from>
    <xdr:to>
      <xdr:col>15</xdr:col>
      <xdr:colOff>50800</xdr:colOff>
      <xdr:row>96</xdr:row>
      <xdr:rowOff>130493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5443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130493</xdr:rowOff>
    </xdr:from>
    <xdr:to>
      <xdr:col>10</xdr:col>
      <xdr:colOff>114300</xdr:colOff>
      <xdr:row>97</xdr:row>
      <xdr:rowOff>50940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969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45605</xdr:rowOff>
    </xdr:from>
    <xdr:to>
      <xdr:col>24</xdr:col>
      <xdr:colOff>114300</xdr:colOff>
      <xdr:row>96</xdr:row>
      <xdr:rowOff>147205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24032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72479</xdr:rowOff>
    </xdr:from>
    <xdr:to>
      <xdr:col>20</xdr:col>
      <xdr:colOff>38100</xdr:colOff>
      <xdr:row>97</xdr:row>
      <xdr:rowOff>2629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44438</xdr:rowOff>
    </xdr:from>
    <xdr:to>
      <xdr:col>15</xdr:col>
      <xdr:colOff>101600</xdr:colOff>
      <xdr:row>96</xdr:row>
      <xdr:rowOff>146038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137165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79693</xdr:rowOff>
    </xdr:from>
    <xdr:to>
      <xdr:col>10</xdr:col>
      <xdr:colOff>165100</xdr:colOff>
      <xdr:row>97</xdr:row>
      <xdr:rowOff>9843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xdr:rowOff>
    </xdr:from>
    <xdr:to>
      <xdr:col>6</xdr:col>
      <xdr:colOff>38100</xdr:colOff>
      <xdr:row>97</xdr:row>
      <xdr:rowOff>101740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130520</xdr:rowOff>
    </xdr:from>
    <xdr:to>
      <xdr:col>55</xdr:col>
      <xdr:colOff>0</xdr:colOff>
      <xdr:row>36</xdr:row>
      <xdr:rowOff>139440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02720"/>
          <a:ext cx="8382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139440</xdr:rowOff>
    </xdr:from>
    <xdr:to>
      <xdr:col>50</xdr:col>
      <xdr:colOff>114300</xdr:colOff>
      <xdr:row>36</xdr:row>
      <xdr:rowOff>156123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11640"/>
          <a:ext cx="889000" cy="1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14294</xdr:rowOff>
    </xdr:from>
    <xdr:to>
      <xdr:col>45</xdr:col>
      <xdr:colOff>177800</xdr:colOff>
      <xdr:row>36</xdr:row>
      <xdr:rowOff>156123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186494"/>
          <a:ext cx="8890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14294</xdr:rowOff>
    </xdr:from>
    <xdr:to>
      <xdr:col>41</xdr:col>
      <xdr:colOff>50800</xdr:colOff>
      <xdr:row>36</xdr:row>
      <xdr:rowOff>31801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86494"/>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79720</xdr:rowOff>
    </xdr:from>
    <xdr:to>
      <xdr:col>55</xdr:col>
      <xdr:colOff>50800</xdr:colOff>
      <xdr:row>37</xdr:row>
      <xdr:rowOff>9870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58147</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88640</xdr:rowOff>
    </xdr:from>
    <xdr:to>
      <xdr:col>50</xdr:col>
      <xdr:colOff>165100</xdr:colOff>
      <xdr:row>37</xdr:row>
      <xdr:rowOff>18790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9917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105323</xdr:rowOff>
    </xdr:from>
    <xdr:to>
      <xdr:col>46</xdr:col>
      <xdr:colOff>38100</xdr:colOff>
      <xdr:row>37</xdr:row>
      <xdr:rowOff>35473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26600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134944</xdr:rowOff>
    </xdr:from>
    <xdr:to>
      <xdr:col>41</xdr:col>
      <xdr:colOff>101600</xdr:colOff>
      <xdr:row>36</xdr:row>
      <xdr:rowOff>65094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81621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1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152451</xdr:rowOff>
    </xdr:from>
    <xdr:to>
      <xdr:col>36</xdr:col>
      <xdr:colOff>165100</xdr:colOff>
      <xdr:row>36</xdr:row>
      <xdr:rowOff>82601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99128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154513</xdr:rowOff>
    </xdr:from>
    <xdr:to>
      <xdr:col>55</xdr:col>
      <xdr:colOff>0</xdr:colOff>
      <xdr:row>57</xdr:row>
      <xdr:rowOff>90058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55713"/>
          <a:ext cx="838200" cy="10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154513</xdr:rowOff>
    </xdr:from>
    <xdr:to>
      <xdr:col>50</xdr:col>
      <xdr:colOff>114300</xdr:colOff>
      <xdr:row>58</xdr:row>
      <xdr:rowOff>15446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55713"/>
          <a:ext cx="889000" cy="20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15446</xdr:rowOff>
    </xdr:from>
    <xdr:to>
      <xdr:col>45</xdr:col>
      <xdr:colOff>177800</xdr:colOff>
      <xdr:row>58</xdr:row>
      <xdr:rowOff>59206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59546"/>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59206</xdr:rowOff>
    </xdr:from>
    <xdr:to>
      <xdr:col>41</xdr:col>
      <xdr:colOff>50800</xdr:colOff>
      <xdr:row>58</xdr:row>
      <xdr:rowOff>107921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3306"/>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39258</xdr:rowOff>
    </xdr:from>
    <xdr:to>
      <xdr:col>55</xdr:col>
      <xdr:colOff>50800</xdr:colOff>
      <xdr:row>57</xdr:row>
      <xdr:rowOff>140858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62135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103713</xdr:rowOff>
    </xdr:from>
    <xdr:to>
      <xdr:col>50</xdr:col>
      <xdr:colOff>165100</xdr:colOff>
      <xdr:row>57</xdr:row>
      <xdr:rowOff>33863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50390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136096</xdr:rowOff>
    </xdr:from>
    <xdr:to>
      <xdr:col>46</xdr:col>
      <xdr:colOff>38100</xdr:colOff>
      <xdr:row>58</xdr:row>
      <xdr:rowOff>66246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57373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8406</xdr:rowOff>
    </xdr:from>
    <xdr:to>
      <xdr:col>41</xdr:col>
      <xdr:colOff>101600</xdr:colOff>
      <xdr:row>58</xdr:row>
      <xdr:rowOff>110006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101133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57121</xdr:rowOff>
    </xdr:from>
    <xdr:to>
      <xdr:col>36</xdr:col>
      <xdr:colOff>165100</xdr:colOff>
      <xdr:row>58</xdr:row>
      <xdr:rowOff>158721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149848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92467</xdr:rowOff>
    </xdr:from>
    <xdr:to>
      <xdr:col>55</xdr:col>
      <xdr:colOff>0</xdr:colOff>
      <xdr:row>79</xdr:row>
      <xdr:rowOff>92712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37017"/>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3713</xdr:rowOff>
    </xdr:from>
    <xdr:to>
      <xdr:col>50</xdr:col>
      <xdr:colOff>114300</xdr:colOff>
      <xdr:row>79</xdr:row>
      <xdr:rowOff>92467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8263"/>
          <a:ext cx="8890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3713</xdr:rowOff>
    </xdr:from>
    <xdr:to>
      <xdr:col>45</xdr:col>
      <xdr:colOff>177800</xdr:colOff>
      <xdr:row>79</xdr:row>
      <xdr:rowOff>57783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8263"/>
          <a:ext cx="889000" cy="5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141627</xdr:rowOff>
    </xdr:from>
    <xdr:to>
      <xdr:col>41</xdr:col>
      <xdr:colOff>50800</xdr:colOff>
      <xdr:row>79</xdr:row>
      <xdr:rowOff>57783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4727"/>
          <a:ext cx="889000" cy="8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41912</xdr:rowOff>
    </xdr:from>
    <xdr:to>
      <xdr:col>55</xdr:col>
      <xdr:colOff>50800</xdr:colOff>
      <xdr:row>79</xdr:row>
      <xdr:rowOff>143512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128289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41667</xdr:rowOff>
    </xdr:from>
    <xdr:to>
      <xdr:col>50</xdr:col>
      <xdr:colOff>165100</xdr:colOff>
      <xdr:row>79</xdr:row>
      <xdr:rowOff>143267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134394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124363</xdr:rowOff>
    </xdr:from>
    <xdr:to>
      <xdr:col>46</xdr:col>
      <xdr:colOff>38100</xdr:colOff>
      <xdr:row>79</xdr:row>
      <xdr:rowOff>54513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6983</xdr:rowOff>
    </xdr:from>
    <xdr:to>
      <xdr:col>41</xdr:col>
      <xdr:colOff>101600</xdr:colOff>
      <xdr:row>79</xdr:row>
      <xdr:rowOff>108583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99710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90827</xdr:rowOff>
    </xdr:from>
    <xdr:to>
      <xdr:col>36</xdr:col>
      <xdr:colOff>165100</xdr:colOff>
      <xdr:row>79</xdr:row>
      <xdr:rowOff>20977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37504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30539</xdr:rowOff>
    </xdr:from>
    <xdr:to>
      <xdr:col>55</xdr:col>
      <xdr:colOff>0</xdr:colOff>
      <xdr:row>96</xdr:row>
      <xdr:rowOff>18593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318289"/>
          <a:ext cx="838200" cy="1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30539</xdr:rowOff>
    </xdr:from>
    <xdr:to>
      <xdr:col>50</xdr:col>
      <xdr:colOff>114300</xdr:colOff>
      <xdr:row>97</xdr:row>
      <xdr:rowOff>95758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318289"/>
          <a:ext cx="889000" cy="4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95758</xdr:rowOff>
    </xdr:from>
    <xdr:to>
      <xdr:col>45</xdr:col>
      <xdr:colOff>177800</xdr:colOff>
      <xdr:row>97</xdr:row>
      <xdr:rowOff>109026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26408"/>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109026</xdr:rowOff>
    </xdr:from>
    <xdr:to>
      <xdr:col>41</xdr:col>
      <xdr:colOff>50800</xdr:colOff>
      <xdr:row>98</xdr:row>
      <xdr:rowOff>106438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39676"/>
          <a:ext cx="889000" cy="16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139243</xdr:rowOff>
    </xdr:from>
    <xdr:to>
      <xdr:col>55</xdr:col>
      <xdr:colOff>50800</xdr:colOff>
      <xdr:row>96</xdr:row>
      <xdr:rowOff>69393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162120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151189</xdr:rowOff>
    </xdr:from>
    <xdr:to>
      <xdr:col>50</xdr:col>
      <xdr:colOff>165100</xdr:colOff>
      <xdr:row>95</xdr:row>
      <xdr:rowOff>81339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2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97866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04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44958</xdr:rowOff>
    </xdr:from>
    <xdr:to>
      <xdr:col>46</xdr:col>
      <xdr:colOff>38100</xdr:colOff>
      <xdr:row>97</xdr:row>
      <xdr:rowOff>146558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58226</xdr:rowOff>
    </xdr:from>
    <xdr:to>
      <xdr:col>41</xdr:col>
      <xdr:colOff>101600</xdr:colOff>
      <xdr:row>97</xdr:row>
      <xdr:rowOff>159826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150953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55638</xdr:rowOff>
    </xdr:from>
    <xdr:to>
      <xdr:col>36</xdr:col>
      <xdr:colOff>165100</xdr:colOff>
      <xdr:row>98</xdr:row>
      <xdr:rowOff>157238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148365</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77407</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21057"/>
          <a:ext cx="838200" cy="30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77407</xdr:rowOff>
    </xdr:from>
    <xdr:to>
      <xdr:col>81</xdr:col>
      <xdr:colOff>50800</xdr:colOff>
      <xdr:row>38</xdr:row>
      <xdr:rowOff>120218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21057"/>
          <a:ext cx="889000" cy="2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120218</xdr:rowOff>
    </xdr:from>
    <xdr:to>
      <xdr:col>76</xdr:col>
      <xdr:colOff>114300</xdr:colOff>
      <xdr:row>39</xdr:row>
      <xdr:rowOff>16205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35318"/>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16205</xdr:rowOff>
    </xdr:from>
    <xdr:to>
      <xdr:col>71</xdr:col>
      <xdr:colOff>177800</xdr:colOff>
      <xdr:row>39</xdr:row>
      <xdr:rowOff>42850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2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26607</xdr:rowOff>
    </xdr:from>
    <xdr:to>
      <xdr:col>81</xdr:col>
      <xdr:colOff>101600</xdr:colOff>
      <xdr:row>37</xdr:row>
      <xdr:rowOff>128207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144734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69418</xdr:rowOff>
    </xdr:from>
    <xdr:to>
      <xdr:col>76</xdr:col>
      <xdr:colOff>165100</xdr:colOff>
      <xdr:row>38</xdr:row>
      <xdr:rowOff>171018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16095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136855</xdr:rowOff>
    </xdr:from>
    <xdr:to>
      <xdr:col>72</xdr:col>
      <xdr:colOff>38100</xdr:colOff>
      <xdr:row>39</xdr:row>
      <xdr:rowOff>67005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58132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163500</xdr:rowOff>
    </xdr:from>
    <xdr:to>
      <xdr:col>67</xdr:col>
      <xdr:colOff>101600</xdr:colOff>
      <xdr:row>39</xdr:row>
      <xdr:rowOff>93650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84777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112657</xdr:rowOff>
    </xdr:from>
    <xdr:to>
      <xdr:col>85</xdr:col>
      <xdr:colOff>127000</xdr:colOff>
      <xdr:row>75</xdr:row>
      <xdr:rowOff>149492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71407"/>
          <a:ext cx="8382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149492</xdr:rowOff>
    </xdr:from>
    <xdr:to>
      <xdr:col>81</xdr:col>
      <xdr:colOff>50800</xdr:colOff>
      <xdr:row>76</xdr:row>
      <xdr:rowOff>7455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08242"/>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7455</xdr:rowOff>
    </xdr:from>
    <xdr:to>
      <xdr:col>76</xdr:col>
      <xdr:colOff>114300</xdr:colOff>
      <xdr:row>76</xdr:row>
      <xdr:rowOff>24723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37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24723</xdr:rowOff>
    </xdr:from>
    <xdr:to>
      <xdr:col>71</xdr:col>
      <xdr:colOff>177800</xdr:colOff>
      <xdr:row>76</xdr:row>
      <xdr:rowOff>53967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54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61857</xdr:rowOff>
    </xdr:from>
    <xdr:to>
      <xdr:col>85</xdr:col>
      <xdr:colOff>177800</xdr:colOff>
      <xdr:row>75</xdr:row>
      <xdr:rowOff>163457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9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84734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98692</xdr:rowOff>
    </xdr:from>
    <xdr:to>
      <xdr:col>81</xdr:col>
      <xdr:colOff>101600</xdr:colOff>
      <xdr:row>76</xdr:row>
      <xdr:rowOff>28842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45369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128105</xdr:rowOff>
    </xdr:from>
    <xdr:to>
      <xdr:col>76</xdr:col>
      <xdr:colOff>165100</xdr:colOff>
      <xdr:row>76</xdr:row>
      <xdr:rowOff>58254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74782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145372</xdr:rowOff>
    </xdr:from>
    <xdr:to>
      <xdr:col>72</xdr:col>
      <xdr:colOff>38100</xdr:colOff>
      <xdr:row>76</xdr:row>
      <xdr:rowOff>75521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92049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3167</xdr:rowOff>
    </xdr:from>
    <xdr:to>
      <xdr:col>67</xdr:col>
      <xdr:colOff>101600</xdr:colOff>
      <xdr:row>76</xdr:row>
      <xdr:rowOff>104767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121294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62433</xdr:rowOff>
    </xdr:from>
    <xdr:to>
      <xdr:col>85</xdr:col>
      <xdr:colOff>127000</xdr:colOff>
      <xdr:row>98</xdr:row>
      <xdr:rowOff>152654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864533"/>
          <a:ext cx="8382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62433</xdr:rowOff>
    </xdr:from>
    <xdr:to>
      <xdr:col>81</xdr:col>
      <xdr:colOff>50800</xdr:colOff>
      <xdr:row>98</xdr:row>
      <xdr:rowOff>154406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64533"/>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154406</xdr:rowOff>
    </xdr:from>
    <xdr:to>
      <xdr:col>76</xdr:col>
      <xdr:colOff>114300</xdr:colOff>
      <xdr:row>99</xdr:row>
      <xdr:rowOff>16447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56506"/>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89142</xdr:rowOff>
    </xdr:from>
    <xdr:to>
      <xdr:col>71</xdr:col>
      <xdr:colOff>177800</xdr:colOff>
      <xdr:row>99</xdr:row>
      <xdr:rowOff>16447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19792"/>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101854</xdr:rowOff>
    </xdr:from>
    <xdr:to>
      <xdr:col>85</xdr:col>
      <xdr:colOff>177800</xdr:colOff>
      <xdr:row>99</xdr:row>
      <xdr:rowOff>32004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16781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11633</xdr:rowOff>
    </xdr:from>
    <xdr:to>
      <xdr:col>81</xdr:col>
      <xdr:colOff>101600</xdr:colOff>
      <xdr:row>98</xdr:row>
      <xdr:rowOff>113233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104360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103606</xdr:rowOff>
    </xdr:from>
    <xdr:to>
      <xdr:col>76</xdr:col>
      <xdr:colOff>165100</xdr:colOff>
      <xdr:row>99</xdr:row>
      <xdr:rowOff>33756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24883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137097</xdr:rowOff>
    </xdr:from>
    <xdr:to>
      <xdr:col>72</xdr:col>
      <xdr:colOff>38100</xdr:colOff>
      <xdr:row>99</xdr:row>
      <xdr:rowOff>67247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58374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38342</xdr:rowOff>
    </xdr:from>
    <xdr:to>
      <xdr:col>67</xdr:col>
      <xdr:colOff>101600</xdr:colOff>
      <xdr:row>97</xdr:row>
      <xdr:rowOff>139942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131069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33934</xdr:rowOff>
    </xdr:from>
    <xdr:to>
      <xdr:col>116</xdr:col>
      <xdr:colOff>63500</xdr:colOff>
      <xdr:row>59</xdr:row>
      <xdr:rowOff>34125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4948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34125</xdr:rowOff>
    </xdr:from>
    <xdr:to>
      <xdr:col>111</xdr:col>
      <xdr:colOff>177800</xdr:colOff>
      <xdr:row>59</xdr:row>
      <xdr:rowOff>34277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4967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34277</xdr:rowOff>
    </xdr:from>
    <xdr:to>
      <xdr:col>107</xdr:col>
      <xdr:colOff>50800</xdr:colOff>
      <xdr:row>59</xdr:row>
      <xdr:rowOff>34430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4982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34430</xdr:rowOff>
    </xdr:from>
    <xdr:to>
      <xdr:col>102</xdr:col>
      <xdr:colOff>114300</xdr:colOff>
      <xdr:row>59</xdr:row>
      <xdr:rowOff>34544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4998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154584</xdr:rowOff>
    </xdr:from>
    <xdr:to>
      <xdr:col>116</xdr:col>
      <xdr:colOff>114300</xdr:colOff>
      <xdr:row>59</xdr:row>
      <xdr:rowOff>84734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69511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154775</xdr:rowOff>
    </xdr:from>
    <xdr:to>
      <xdr:col>112</xdr:col>
      <xdr:colOff>38100</xdr:colOff>
      <xdr:row>59</xdr:row>
      <xdr:rowOff>84925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76052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154927</xdr:rowOff>
    </xdr:from>
    <xdr:to>
      <xdr:col>107</xdr:col>
      <xdr:colOff>101600</xdr:colOff>
      <xdr:row>59</xdr:row>
      <xdr:rowOff>85077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76204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9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155080</xdr:rowOff>
    </xdr:from>
    <xdr:to>
      <xdr:col>102</xdr:col>
      <xdr:colOff>165100</xdr:colOff>
      <xdr:row>59</xdr:row>
      <xdr:rowOff>85230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76357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155194</xdr:rowOff>
    </xdr:from>
    <xdr:to>
      <xdr:col>98</xdr:col>
      <xdr:colOff>38100</xdr:colOff>
      <xdr:row>59</xdr:row>
      <xdr:rowOff>85344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76471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2899</xdr:rowOff>
    </xdr:from>
    <xdr:to>
      <xdr:col>116</xdr:col>
      <xdr:colOff>63500</xdr:colOff>
      <xdr:row>76</xdr:row>
      <xdr:rowOff>13491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33099"/>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146329</xdr:rowOff>
    </xdr:from>
    <xdr:to>
      <xdr:col>111</xdr:col>
      <xdr:colOff>177800</xdr:colOff>
      <xdr:row>76</xdr:row>
      <xdr:rowOff>2899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5079"/>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161385</xdr:rowOff>
    </xdr:from>
    <xdr:to>
      <xdr:col>107</xdr:col>
      <xdr:colOff>50800</xdr:colOff>
      <xdr:row>75</xdr:row>
      <xdr:rowOff>146329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48685"/>
          <a:ext cx="889000" cy="15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161385</xdr:rowOff>
    </xdr:from>
    <xdr:to>
      <xdr:col>102</xdr:col>
      <xdr:colOff>114300</xdr:colOff>
      <xdr:row>76</xdr:row>
      <xdr:rowOff>42980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48685"/>
          <a:ext cx="889000" cy="2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134141</xdr:rowOff>
    </xdr:from>
    <xdr:to>
      <xdr:col>116</xdr:col>
      <xdr:colOff>114300</xdr:colOff>
      <xdr:row>76</xdr:row>
      <xdr:rowOff>64291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112568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123549</xdr:rowOff>
    </xdr:from>
    <xdr:to>
      <xdr:col>112</xdr:col>
      <xdr:colOff>38100</xdr:colOff>
      <xdr:row>76</xdr:row>
      <xdr:rowOff>53699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44826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95529</xdr:rowOff>
    </xdr:from>
    <xdr:to>
      <xdr:col>107</xdr:col>
      <xdr:colOff>101600</xdr:colOff>
      <xdr:row>76</xdr:row>
      <xdr:rowOff>25679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110585</xdr:rowOff>
    </xdr:from>
    <xdr:to>
      <xdr:col>102</xdr:col>
      <xdr:colOff>165100</xdr:colOff>
      <xdr:row>75</xdr:row>
      <xdr:rowOff>40735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57262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163630</xdr:rowOff>
    </xdr:from>
    <xdr:to>
      <xdr:col>98</xdr:col>
      <xdr:colOff>38100</xdr:colOff>
      <xdr:row>76</xdr:row>
      <xdr:rowOff>93780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84907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584,675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円となっている。その中でも普通建設事業費については、住民一人当たり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107,701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円、普通建設事業費（うち更新整備）については、住民一人当たり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101,489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年度と比べて減少しているが、類似団体平均と比べて高い水準となっている。原因として、平成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年度よりは、大規模な事業は減ったが、令和元年度も福祉センターの改修や防災行政無線デジタル化整備事業などの事業を行ったため、類似団体と比べ高い水準となっている。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また、公債費についても住民一人当たり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81,049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円となり、毎年度増額しており、類似団体平均と比べてもかなり高い水準となっている。事業計画の見直しにより、地方債の新規発行を抑制するなどの対策が必要である。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10,873
10,769
79.62
6,858,863
6,357,172
486,174
3,990,180
8,631,904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160465</xdr:rowOff>
    </xdr:from>
    <xdr:to>
      <xdr:col>24</xdr:col>
      <xdr:colOff>63500</xdr:colOff>
      <xdr:row>36</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1215"/>
          <a:ext cx="8382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44831</xdr:rowOff>
    </xdr:from>
    <xdr:to>
      <xdr:col>19</xdr:col>
      <xdr:colOff>177800</xdr:colOff>
      <xdr:row>36</xdr:row>
      <xdr:rowOff>72263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703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44831</xdr:rowOff>
    </xdr:from>
    <xdr:to>
      <xdr:col>15</xdr:col>
      <xdr:colOff>50800</xdr:colOff>
      <xdr:row>36</xdr:row>
      <xdr:rowOff>58928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17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127889</xdr:rowOff>
    </xdr:from>
    <xdr:to>
      <xdr:col>10</xdr:col>
      <xdr:colOff>114300</xdr:colOff>
      <xdr:row>36</xdr:row>
      <xdr:rowOff>58928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8639"/>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109665</xdr:rowOff>
    </xdr:from>
    <xdr:to>
      <xdr:col>24</xdr:col>
      <xdr:colOff>114300</xdr:colOff>
      <xdr:row>36</xdr:row>
      <xdr:rowOff>39815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88092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21463</xdr:rowOff>
    </xdr:from>
    <xdr:to>
      <xdr:col>20</xdr:col>
      <xdr:colOff>38100</xdr:colOff>
      <xdr:row>36</xdr:row>
      <xdr:rowOff>123063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114190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165481</xdr:rowOff>
    </xdr:from>
    <xdr:to>
      <xdr:col>15</xdr:col>
      <xdr:colOff>101600</xdr:colOff>
      <xdr:row>36</xdr:row>
      <xdr:rowOff>95631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xdr:rowOff>
    </xdr:from>
    <xdr:to>
      <xdr:col>10</xdr:col>
      <xdr:colOff>165100</xdr:colOff>
      <xdr:row>36</xdr:row>
      <xdr:rowOff>109728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100855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77089</xdr:rowOff>
    </xdr:from>
    <xdr:to>
      <xdr:col>6</xdr:col>
      <xdr:colOff>38100</xdr:colOff>
      <xdr:row>36</xdr:row>
      <xdr:rowOff>7239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169816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443</xdr:rowOff>
    </xdr:from>
    <xdr:to>
      <xdr:col>24</xdr:col>
      <xdr:colOff>63500</xdr:colOff>
      <xdr:row>58</xdr:row>
      <xdr:rowOff>16642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4543"/>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110589</xdr:rowOff>
    </xdr:from>
    <xdr:to>
      <xdr:col>19</xdr:col>
      <xdr:colOff>177800</xdr:colOff>
      <xdr:row>58</xdr:row>
      <xdr:rowOff>16642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3239"/>
          <a:ext cx="889000" cy="7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110589</xdr:rowOff>
    </xdr:from>
    <xdr:to>
      <xdr:col>15</xdr:col>
      <xdr:colOff>50800</xdr:colOff>
      <xdr:row>58</xdr:row>
      <xdr:rowOff>11371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3239"/>
          <a:ext cx="889000" cy="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11371</xdr:rowOff>
    </xdr:from>
    <xdr:to>
      <xdr:col>10</xdr:col>
      <xdr:colOff>114300</xdr:colOff>
      <xdr:row>58</xdr:row>
      <xdr:rowOff>16834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547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121093</xdr:rowOff>
    </xdr:from>
    <xdr:to>
      <xdr:col>24</xdr:col>
      <xdr:colOff>114300</xdr:colOff>
      <xdr:row>58</xdr:row>
      <xdr:rowOff>51243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99520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137292</xdr:rowOff>
    </xdr:from>
    <xdr:to>
      <xdr:col>20</xdr:col>
      <xdr:colOff>38100</xdr:colOff>
      <xdr:row>58</xdr:row>
      <xdr:rowOff>67442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58569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0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59789</xdr:rowOff>
    </xdr:from>
    <xdr:to>
      <xdr:col>15</xdr:col>
      <xdr:colOff>101600</xdr:colOff>
      <xdr:row>57</xdr:row>
      <xdr:rowOff>161389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152516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2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132021</xdr:rowOff>
    </xdr:from>
    <xdr:to>
      <xdr:col>10</xdr:col>
      <xdr:colOff>165100</xdr:colOff>
      <xdr:row>58</xdr:row>
      <xdr:rowOff>62171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53298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137484</xdr:rowOff>
    </xdr:from>
    <xdr:to>
      <xdr:col>6</xdr:col>
      <xdr:colOff>38100</xdr:colOff>
      <xdr:row>58</xdr:row>
      <xdr:rowOff>67634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144447</xdr:rowOff>
    </xdr:from>
    <xdr:to>
      <xdr:col>24</xdr:col>
      <xdr:colOff>63500</xdr:colOff>
      <xdr:row>77</xdr:row>
      <xdr:rowOff>7592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3197"/>
          <a:ext cx="8382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145369</xdr:rowOff>
    </xdr:from>
    <xdr:to>
      <xdr:col>19</xdr:col>
      <xdr:colOff>177800</xdr:colOff>
      <xdr:row>77</xdr:row>
      <xdr:rowOff>7592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75569"/>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145369</xdr:rowOff>
    </xdr:from>
    <xdr:to>
      <xdr:col>15</xdr:col>
      <xdr:colOff>50800</xdr:colOff>
      <xdr:row>76</xdr:row>
      <xdr:rowOff>154498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7556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154498</xdr:rowOff>
    </xdr:from>
    <xdr:to>
      <xdr:col>10</xdr:col>
      <xdr:colOff>114300</xdr:colOff>
      <xdr:row>77</xdr:row>
      <xdr:rowOff>71540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84698"/>
          <a:ext cx="889000" cy="8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93647</xdr:rowOff>
    </xdr:from>
    <xdr:to>
      <xdr:col>24</xdr:col>
      <xdr:colOff>114300</xdr:colOff>
      <xdr:row>76</xdr:row>
      <xdr:rowOff>23797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116524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128242</xdr:rowOff>
    </xdr:from>
    <xdr:to>
      <xdr:col>20</xdr:col>
      <xdr:colOff>38100</xdr:colOff>
      <xdr:row>77</xdr:row>
      <xdr:rowOff>58392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49519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94569</xdr:rowOff>
    </xdr:from>
    <xdr:to>
      <xdr:col>15</xdr:col>
      <xdr:colOff>101600</xdr:colOff>
      <xdr:row>77</xdr:row>
      <xdr:rowOff>24719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41246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9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103698</xdr:rowOff>
    </xdr:from>
    <xdr:to>
      <xdr:col>10</xdr:col>
      <xdr:colOff>165100</xdr:colOff>
      <xdr:row>77</xdr:row>
      <xdr:rowOff>33848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50375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20740</xdr:rowOff>
    </xdr:from>
    <xdr:to>
      <xdr:col>6</xdr:col>
      <xdr:colOff>38100</xdr:colOff>
      <xdr:row>77</xdr:row>
      <xdr:rowOff>122340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113467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123730</xdr:rowOff>
    </xdr:from>
    <xdr:to>
      <xdr:col>24</xdr:col>
      <xdr:colOff>63500</xdr:colOff>
      <xdr:row>95</xdr:row>
      <xdr:rowOff>128989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11480"/>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123730</xdr:rowOff>
    </xdr:from>
    <xdr:to>
      <xdr:col>19</xdr:col>
      <xdr:colOff>177800</xdr:colOff>
      <xdr:row>95</xdr:row>
      <xdr:rowOff>137185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11480"/>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35120</xdr:rowOff>
    </xdr:from>
    <xdr:to>
      <xdr:col>15</xdr:col>
      <xdr:colOff>50800</xdr:colOff>
      <xdr:row>95</xdr:row>
      <xdr:rowOff>137185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151420"/>
          <a:ext cx="889000" cy="27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129239</xdr:rowOff>
    </xdr:from>
    <xdr:to>
      <xdr:col>10</xdr:col>
      <xdr:colOff>114300</xdr:colOff>
      <xdr:row>94</xdr:row>
      <xdr:rowOff>35120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074089"/>
          <a:ext cx="889000" cy="7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78189</xdr:rowOff>
    </xdr:from>
    <xdr:to>
      <xdr:col>24</xdr:col>
      <xdr:colOff>114300</xdr:colOff>
      <xdr:row>96</xdr:row>
      <xdr:rowOff>8339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101066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72930</xdr:rowOff>
    </xdr:from>
    <xdr:to>
      <xdr:col>20</xdr:col>
      <xdr:colOff>38100</xdr:colOff>
      <xdr:row>96</xdr:row>
      <xdr:rowOff>3080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19607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86385</xdr:rowOff>
    </xdr:from>
    <xdr:to>
      <xdr:col>15</xdr:col>
      <xdr:colOff>101600</xdr:colOff>
      <xdr:row>96</xdr:row>
      <xdr:rowOff>16535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33062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155770</xdr:rowOff>
    </xdr:from>
    <xdr:to>
      <xdr:col>10</xdr:col>
      <xdr:colOff>165100</xdr:colOff>
      <xdr:row>94</xdr:row>
      <xdr:rowOff>85920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1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102447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78439</xdr:rowOff>
    </xdr:from>
    <xdr:to>
      <xdr:col>6</xdr:col>
      <xdr:colOff>38100</xdr:colOff>
      <xdr:row>94</xdr:row>
      <xdr:rowOff>8589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0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25116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7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52375</xdr:rowOff>
    </xdr:from>
    <xdr:to>
      <xdr:col>55</xdr:col>
      <xdr:colOff>0</xdr:colOff>
      <xdr:row>58</xdr:row>
      <xdr:rowOff>90132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96475"/>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57874</xdr:rowOff>
    </xdr:from>
    <xdr:to>
      <xdr:col>50</xdr:col>
      <xdr:colOff>114300</xdr:colOff>
      <xdr:row>58</xdr:row>
      <xdr:rowOff>90132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1974"/>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5042</xdr:rowOff>
    </xdr:from>
    <xdr:to>
      <xdr:col>45</xdr:col>
      <xdr:colOff>177800</xdr:colOff>
      <xdr:row>58</xdr:row>
      <xdr:rowOff>57874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49142"/>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143078</xdr:rowOff>
    </xdr:from>
    <xdr:to>
      <xdr:col>41</xdr:col>
      <xdr:colOff>50800</xdr:colOff>
      <xdr:row>58</xdr:row>
      <xdr:rowOff>5042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15728"/>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xdr:rowOff>
    </xdr:from>
    <xdr:to>
      <xdr:col>55</xdr:col>
      <xdr:colOff>50800</xdr:colOff>
      <xdr:row>58</xdr:row>
      <xdr:rowOff>103175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151452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39332</xdr:rowOff>
    </xdr:from>
    <xdr:to>
      <xdr:col>50</xdr:col>
      <xdr:colOff>165100</xdr:colOff>
      <xdr:row>58</xdr:row>
      <xdr:rowOff>140932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132059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xdr:rowOff>
    </xdr:from>
    <xdr:to>
      <xdr:col>46</xdr:col>
      <xdr:colOff>38100</xdr:colOff>
      <xdr:row>58</xdr:row>
      <xdr:rowOff>108674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99801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125692</xdr:rowOff>
    </xdr:from>
    <xdr:to>
      <xdr:col>41</xdr:col>
      <xdr:colOff>101600</xdr:colOff>
      <xdr:row>58</xdr:row>
      <xdr:rowOff>55842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46969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92278</xdr:rowOff>
    </xdr:from>
    <xdr:to>
      <xdr:col>36</xdr:col>
      <xdr:colOff>165100</xdr:colOff>
      <xdr:row>58</xdr:row>
      <xdr:rowOff>22428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13555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19545</xdr:rowOff>
    </xdr:from>
    <xdr:to>
      <xdr:col>55</xdr:col>
      <xdr:colOff>0</xdr:colOff>
      <xdr:row>79</xdr:row>
      <xdr:rowOff>21501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64095"/>
          <a:ext cx="8382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21501</xdr:rowOff>
    </xdr:from>
    <xdr:to>
      <xdr:col>50</xdr:col>
      <xdr:colOff>114300</xdr:colOff>
      <xdr:row>79</xdr:row>
      <xdr:rowOff>23585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66051"/>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22504</xdr:rowOff>
    </xdr:from>
    <xdr:to>
      <xdr:col>45</xdr:col>
      <xdr:colOff>177800</xdr:colOff>
      <xdr:row>79</xdr:row>
      <xdr:rowOff>23585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67054"/>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22504</xdr:rowOff>
    </xdr:from>
    <xdr:to>
      <xdr:col>41</xdr:col>
      <xdr:colOff>50800</xdr:colOff>
      <xdr:row>79</xdr:row>
      <xdr:rowOff>23444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67054"/>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140195</xdr:rowOff>
    </xdr:from>
    <xdr:to>
      <xdr:col>55</xdr:col>
      <xdr:colOff>50800</xdr:colOff>
      <xdr:row>79</xdr:row>
      <xdr:rowOff>70345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55122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142151</xdr:rowOff>
    </xdr:from>
    <xdr:to>
      <xdr:col>50</xdr:col>
      <xdr:colOff>165100</xdr:colOff>
      <xdr:row>79</xdr:row>
      <xdr:rowOff>72301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63428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144235</xdr:rowOff>
    </xdr:from>
    <xdr:to>
      <xdr:col>46</xdr:col>
      <xdr:colOff>38100</xdr:colOff>
      <xdr:row>79</xdr:row>
      <xdr:rowOff>74385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65512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143154</xdr:rowOff>
    </xdr:from>
    <xdr:to>
      <xdr:col>41</xdr:col>
      <xdr:colOff>101600</xdr:colOff>
      <xdr:row>79</xdr:row>
      <xdr:rowOff>73304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64431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144094</xdr:rowOff>
    </xdr:from>
    <xdr:to>
      <xdr:col>36</xdr:col>
      <xdr:colOff>165100</xdr:colOff>
      <xdr:row>79</xdr:row>
      <xdr:rowOff>74244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65371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19292</xdr:rowOff>
    </xdr:from>
    <xdr:to>
      <xdr:col>55</xdr:col>
      <xdr:colOff>0</xdr:colOff>
      <xdr:row>97</xdr:row>
      <xdr:rowOff>41315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49942"/>
          <a:ext cx="8382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41315</xdr:rowOff>
    </xdr:from>
    <xdr:to>
      <xdr:col>50</xdr:col>
      <xdr:colOff>114300</xdr:colOff>
      <xdr:row>97</xdr:row>
      <xdr:rowOff>93509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1965"/>
          <a:ext cx="889000" cy="5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40520</xdr:rowOff>
    </xdr:from>
    <xdr:to>
      <xdr:col>45</xdr:col>
      <xdr:colOff>177800</xdr:colOff>
      <xdr:row>97</xdr:row>
      <xdr:rowOff>93509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1170"/>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40520</xdr:rowOff>
    </xdr:from>
    <xdr:to>
      <xdr:col>41</xdr:col>
      <xdr:colOff>50800</xdr:colOff>
      <xdr:row>97</xdr:row>
      <xdr:rowOff>129952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1170"/>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139942</xdr:rowOff>
    </xdr:from>
    <xdr:to>
      <xdr:col>55</xdr:col>
      <xdr:colOff>50800</xdr:colOff>
      <xdr:row>97</xdr:row>
      <xdr:rowOff>70092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162819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161965</xdr:rowOff>
    </xdr:from>
    <xdr:to>
      <xdr:col>50</xdr:col>
      <xdr:colOff>165100</xdr:colOff>
      <xdr:row>97</xdr:row>
      <xdr:rowOff>92115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83242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1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42709</xdr:rowOff>
    </xdr:from>
    <xdr:to>
      <xdr:col>46</xdr:col>
      <xdr:colOff>38100</xdr:colOff>
      <xdr:row>97</xdr:row>
      <xdr:rowOff>144309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135436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161170</xdr:rowOff>
    </xdr:from>
    <xdr:to>
      <xdr:col>41</xdr:col>
      <xdr:colOff>101600</xdr:colOff>
      <xdr:row>97</xdr:row>
      <xdr:rowOff>91320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79152</xdr:rowOff>
    </xdr:from>
    <xdr:to>
      <xdr:col>36</xdr:col>
      <xdr:colOff>165100</xdr:colOff>
      <xdr:row>98</xdr:row>
      <xdr:rowOff>9302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155201</xdr:rowOff>
    </xdr:from>
    <xdr:to>
      <xdr:col>85</xdr:col>
      <xdr:colOff>127000</xdr:colOff>
      <xdr:row>37</xdr:row>
      <xdr:rowOff>6905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84501"/>
          <a:ext cx="8382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155201</xdr:rowOff>
    </xdr:from>
    <xdr:to>
      <xdr:col>81</xdr:col>
      <xdr:colOff>50800</xdr:colOff>
      <xdr:row>36</xdr:row>
      <xdr:rowOff>147941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84501"/>
          <a:ext cx="889000" cy="3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134638</xdr:rowOff>
    </xdr:from>
    <xdr:to>
      <xdr:col>76</xdr:col>
      <xdr:colOff>114300</xdr:colOff>
      <xdr:row>36</xdr:row>
      <xdr:rowOff>147941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06838"/>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134638</xdr:rowOff>
    </xdr:from>
    <xdr:to>
      <xdr:col>71</xdr:col>
      <xdr:colOff>177800</xdr:colOff>
      <xdr:row>37</xdr:row>
      <xdr:rowOff>80982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06838"/>
          <a:ext cx="889000" cy="1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127555</xdr:rowOff>
    </xdr:from>
    <xdr:to>
      <xdr:col>85</xdr:col>
      <xdr:colOff>177800</xdr:colOff>
      <xdr:row>37</xdr:row>
      <xdr:rowOff>57705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150432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104401</xdr:rowOff>
    </xdr:from>
    <xdr:to>
      <xdr:col>81</xdr:col>
      <xdr:colOff>101600</xdr:colOff>
      <xdr:row>35</xdr:row>
      <xdr:rowOff>34551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51078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97141</xdr:rowOff>
    </xdr:from>
    <xdr:to>
      <xdr:col>76</xdr:col>
      <xdr:colOff>165100</xdr:colOff>
      <xdr:row>37</xdr:row>
      <xdr:rowOff>27291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43818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83838</xdr:rowOff>
    </xdr:from>
    <xdr:to>
      <xdr:col>72</xdr:col>
      <xdr:colOff>38100</xdr:colOff>
      <xdr:row>37</xdr:row>
      <xdr:rowOff>13988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30515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30182</xdr:rowOff>
    </xdr:from>
    <xdr:to>
      <xdr:col>67</xdr:col>
      <xdr:colOff>101600</xdr:colOff>
      <xdr:row>37</xdr:row>
      <xdr:rowOff>131782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148309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38175</xdr:rowOff>
    </xdr:from>
    <xdr:to>
      <xdr:col>85</xdr:col>
      <xdr:colOff>127000</xdr:colOff>
      <xdr:row>57</xdr:row>
      <xdr:rowOff>165376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10825"/>
          <a:ext cx="838200" cy="12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38175</xdr:rowOff>
    </xdr:from>
    <xdr:to>
      <xdr:col>81</xdr:col>
      <xdr:colOff>50800</xdr:colOff>
      <xdr:row>58</xdr:row>
      <xdr:rowOff>52360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10825"/>
          <a:ext cx="889000" cy="18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49049</xdr:rowOff>
    </xdr:from>
    <xdr:to>
      <xdr:col>76</xdr:col>
      <xdr:colOff>114300</xdr:colOff>
      <xdr:row>58</xdr:row>
      <xdr:rowOff>52360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93149"/>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49049</xdr:rowOff>
    </xdr:from>
    <xdr:to>
      <xdr:col>71</xdr:col>
      <xdr:colOff>177800</xdr:colOff>
      <xdr:row>58</xdr:row>
      <xdr:rowOff>56040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93149"/>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114576</xdr:rowOff>
    </xdr:from>
    <xdr:to>
      <xdr:col>85</xdr:col>
      <xdr:colOff>177800</xdr:colOff>
      <xdr:row>58</xdr:row>
      <xdr:rowOff>44726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37442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158825</xdr:rowOff>
    </xdr:from>
    <xdr:to>
      <xdr:col>81</xdr:col>
      <xdr:colOff>101600</xdr:colOff>
      <xdr:row>57</xdr:row>
      <xdr:rowOff>88975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1560</xdr:rowOff>
    </xdr:from>
    <xdr:to>
      <xdr:col>76</xdr:col>
      <xdr:colOff>165100</xdr:colOff>
      <xdr:row>58</xdr:row>
      <xdr:rowOff>103160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94287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169699</xdr:rowOff>
    </xdr:from>
    <xdr:to>
      <xdr:col>72</xdr:col>
      <xdr:colOff>38100</xdr:colOff>
      <xdr:row>58</xdr:row>
      <xdr:rowOff>99849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90976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5240</xdr:rowOff>
    </xdr:from>
    <xdr:to>
      <xdr:col>67</xdr:col>
      <xdr:colOff>101600</xdr:colOff>
      <xdr:row>58</xdr:row>
      <xdr:rowOff>106840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97967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77406</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79056"/>
          <a:ext cx="838200" cy="3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77406</xdr:rowOff>
    </xdr:from>
    <xdr:to>
      <xdr:col>81</xdr:col>
      <xdr:colOff>50800</xdr:colOff>
      <xdr:row>78</xdr:row>
      <xdr:rowOff>120217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279056"/>
          <a:ext cx="889000" cy="2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120217</xdr:rowOff>
    </xdr:from>
    <xdr:to>
      <xdr:col>76</xdr:col>
      <xdr:colOff>114300</xdr:colOff>
      <xdr:row>79</xdr:row>
      <xdr:rowOff>16205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93317"/>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16205</xdr:rowOff>
    </xdr:from>
    <xdr:to>
      <xdr:col>71</xdr:col>
      <xdr:colOff>177800</xdr:colOff>
      <xdr:row>79</xdr:row>
      <xdr:rowOff>42850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07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26606</xdr:rowOff>
    </xdr:from>
    <xdr:to>
      <xdr:col>81</xdr:col>
      <xdr:colOff>101600</xdr:colOff>
      <xdr:row>77</xdr:row>
      <xdr:rowOff>128206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144733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00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69417</xdr:rowOff>
    </xdr:from>
    <xdr:to>
      <xdr:col>76</xdr:col>
      <xdr:colOff>165100</xdr:colOff>
      <xdr:row>78</xdr:row>
      <xdr:rowOff>171017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16094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1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136855</xdr:rowOff>
    </xdr:from>
    <xdr:to>
      <xdr:col>72</xdr:col>
      <xdr:colOff>38100</xdr:colOff>
      <xdr:row>79</xdr:row>
      <xdr:rowOff>67005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58132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163500</xdr:rowOff>
    </xdr:from>
    <xdr:to>
      <xdr:col>67</xdr:col>
      <xdr:colOff>101600</xdr:colOff>
      <xdr:row>79</xdr:row>
      <xdr:rowOff>93650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84777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112657</xdr:rowOff>
    </xdr:from>
    <xdr:to>
      <xdr:col>85</xdr:col>
      <xdr:colOff>127000</xdr:colOff>
      <xdr:row>95</xdr:row>
      <xdr:rowOff>149492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00407"/>
          <a:ext cx="8382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149492</xdr:rowOff>
    </xdr:from>
    <xdr:to>
      <xdr:col>81</xdr:col>
      <xdr:colOff>50800</xdr:colOff>
      <xdr:row>96</xdr:row>
      <xdr:rowOff>7455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37242"/>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7455</xdr:rowOff>
    </xdr:from>
    <xdr:to>
      <xdr:col>76</xdr:col>
      <xdr:colOff>114300</xdr:colOff>
      <xdr:row>96</xdr:row>
      <xdr:rowOff>24723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66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24723</xdr:rowOff>
    </xdr:from>
    <xdr:to>
      <xdr:col>71</xdr:col>
      <xdr:colOff>177800</xdr:colOff>
      <xdr:row>96</xdr:row>
      <xdr:rowOff>53967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83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61857</xdr:rowOff>
    </xdr:from>
    <xdr:to>
      <xdr:col>85</xdr:col>
      <xdr:colOff>177800</xdr:colOff>
      <xdr:row>95</xdr:row>
      <xdr:rowOff>163457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84734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98692</xdr:rowOff>
    </xdr:from>
    <xdr:to>
      <xdr:col>81</xdr:col>
      <xdr:colOff>101600</xdr:colOff>
      <xdr:row>96</xdr:row>
      <xdr:rowOff>28842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45369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128105</xdr:rowOff>
    </xdr:from>
    <xdr:to>
      <xdr:col>76</xdr:col>
      <xdr:colOff>165100</xdr:colOff>
      <xdr:row>96</xdr:row>
      <xdr:rowOff>58255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74782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145373</xdr:rowOff>
    </xdr:from>
    <xdr:to>
      <xdr:col>72</xdr:col>
      <xdr:colOff>38100</xdr:colOff>
      <xdr:row>96</xdr:row>
      <xdr:rowOff>75523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92050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3167</xdr:rowOff>
    </xdr:from>
    <xdr:to>
      <xdr:col>67</xdr:col>
      <xdr:colOff>101600</xdr:colOff>
      <xdr:row>96</xdr:row>
      <xdr:rowOff>104767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年間いずれも類似団体平均より高い水準となっている。理由として本町は、南海トラフ地震津波避難対策特別強化地域のため、津波・地震対策で多くの事業を行っているためである。しかし、平成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年度と比べ大幅に減少しているのは、平成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年度に防災情報システム構築事業など大規模な事業を行ったため、その分の事業費が減少している。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また、教育費は住民一人あたり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円となっており、類似団体平均に比べ低い水準となっている。平成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年度と比べ減少しているのは、平成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年度に老朽化による小学校等の大規模改修を行ったため、その分の事業費が減少している。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　</a:t>
          </a:r>
          <a:r>
            <a:rPr lang="ja-JP" altLang="en-US" sz="1400" b="0" i="0" u="none" strike="noStrike" baseline="0">
              <a:solidFill>
                <a:schemeClr val="dk1"/>
              </a:solidFill>
              <a:latin typeface="+mn-lt"/>
              <a:ea typeface="+mn-ea"/>
              <a:cs typeface="+mn-cs"/>
            </a:rPr>
            <a:t>防災情報システム構築事業などの大規模な事業の終了により、歳入（町債）、歳出ともに減となったことにより、前年度と比較し、実質収支額が約</a:t>
          </a:r>
          <a:r>
            <a:rPr lang="en-US" altLang="ja-JP" sz="1400" b="0" i="0" u="none" strike="noStrike" baseline="0">
              <a:solidFill>
                <a:schemeClr val="dk1"/>
              </a:solidFill>
              <a:latin typeface="+mn-lt"/>
              <a:ea typeface="+mn-ea"/>
              <a:cs typeface="+mn-cs"/>
            </a:rPr>
            <a:t>2</a:t>
          </a:r>
          <a:r>
            <a:rPr lang="ja-JP" altLang="en-US" sz="1400" b="0" i="0" u="none" strike="noStrike" baseline="0">
              <a:solidFill>
                <a:schemeClr val="dk1"/>
              </a:solidFill>
              <a:latin typeface="+mn-lt"/>
              <a:ea typeface="+mn-ea"/>
              <a:cs typeface="+mn-cs"/>
            </a:rPr>
            <a:t>億円の増、標準財政規模に占める割合では</a:t>
          </a:r>
          <a:r>
            <a:rPr lang="en-US" altLang="ja-JP" sz="1400" b="0" i="0" u="none" strike="noStrike" baseline="0">
              <a:solidFill>
                <a:schemeClr val="dk1"/>
              </a:solidFill>
              <a:latin typeface="+mn-lt"/>
              <a:ea typeface="+mn-ea"/>
              <a:cs typeface="+mn-cs"/>
            </a:rPr>
            <a:t>5.66</a:t>
          </a:r>
          <a:r>
            <a:rPr lang="ja-JP" altLang="en-US" sz="1400" b="0" i="0" u="none" strike="noStrike" baseline="0">
              <a:solidFill>
                <a:schemeClr val="dk1"/>
              </a:solidFill>
              <a:latin typeface="+mn-lt"/>
              <a:ea typeface="+mn-ea"/>
              <a:cs typeface="+mn-cs"/>
            </a:rPr>
            <a:t>％の増となっている。実質単年度収支もここ</a:t>
          </a:r>
          <a:r>
            <a:rPr lang="en-US" altLang="ja-JP" sz="1400" b="0" i="0" u="none" strike="noStrike" baseline="0">
              <a:solidFill>
                <a:schemeClr val="dk1"/>
              </a:solidFill>
              <a:latin typeface="+mn-lt"/>
              <a:ea typeface="+mn-ea"/>
              <a:cs typeface="+mn-cs"/>
            </a:rPr>
            <a:t>3</a:t>
          </a:r>
          <a:r>
            <a:rPr lang="ja-JP" altLang="en-US" sz="1400" b="0" i="0" u="none" strike="noStrike" baseline="0">
              <a:solidFill>
                <a:schemeClr val="dk1"/>
              </a:solidFill>
              <a:latin typeface="+mn-lt"/>
              <a:ea typeface="+mn-ea"/>
              <a:cs typeface="+mn-cs"/>
            </a:rPr>
            <a:t>年間は赤字であったが、普通建設事業費の減により、黒字となっている。</a:t>
          </a:r>
          <a:endParaRPr lang="en-US" altLang="ja-JP" sz="1400" b="0" i="0" u="none" strike="noStrike" baseline="0">
            <a:solidFill>
              <a:schemeClr val="dk1"/>
            </a:solidFill>
            <a:latin typeface="+mn-lt"/>
            <a:ea typeface="+mn-ea"/>
            <a:cs typeface="+mn-cs"/>
          </a:endParaRPr>
        </a:p>
        <a:p>
          <a:r>
            <a:rPr lang="ja-JP" altLang="en-US" sz="1400" b="0" i="0" u="none" strike="noStrike" baseline="0">
              <a:solidFill>
                <a:schemeClr val="dk1"/>
              </a:solidFill>
              <a:latin typeface="+mn-lt"/>
              <a:ea typeface="+mn-ea"/>
              <a:cs typeface="+mn-cs"/>
            </a:rPr>
            <a:t>　今後も、事務事業の見直しなど、歳出の合理化等行財政改革を推進し、健全な行財政運営に努めていく。</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ここ</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全ての会計で黒字となっているため、赤字に陥る会計は生じていない。しかし、国民健康保険特別会計では近年財政状況が悪化してきており、国民健康保険税の値上げ幅の検討をするなど、保険料の適正化を図り、財政健全化に取り組む必要がある。他の会計に関しても計画的な事業運営を図り、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6858863</v>
      </c>
      <c r="BO4" s="431"/>
      <c r="BP4" s="431"/>
      <c r="BQ4" s="431"/>
      <c r="BR4" s="431"/>
      <c r="BS4" s="431"/>
      <c r="BT4" s="431"/>
      <c r="BU4" s="432"/>
      <c r="BV4" s="430">
        <v>7382742</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12.2</v>
      </c>
      <c r="CU4" s="437"/>
      <c r="CV4" s="437"/>
      <c r="CW4" s="437"/>
      <c r="CX4" s="437"/>
      <c r="CY4" s="437"/>
      <c r="CZ4" s="437"/>
      <c r="DA4" s="438"/>
      <c r="DB4" s="436">
        <v>6.5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6357172</v>
      </c>
      <c r="BO5" s="468"/>
      <c r="BP5" s="468"/>
      <c r="BQ5" s="468"/>
      <c r="BR5" s="468"/>
      <c r="BS5" s="468"/>
      <c r="BT5" s="468"/>
      <c r="BU5" s="469"/>
      <c r="BV5" s="467">
        <v>6979065</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93.9</v>
      </c>
      <c r="CU5" s="465"/>
      <c r="CV5" s="465"/>
      <c r="CW5" s="465"/>
      <c r="CX5" s="465"/>
      <c r="CY5" s="465"/>
      <c r="CZ5" s="465"/>
      <c r="DA5" s="466"/>
      <c r="DB5" s="464">
        <v>94.6</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501691</v>
      </c>
      <c r="BO6" s="468"/>
      <c r="BP6" s="468"/>
      <c r="BQ6" s="468"/>
      <c r="BR6" s="468"/>
      <c r="BS6" s="468"/>
      <c r="BT6" s="468"/>
      <c r="BU6" s="469"/>
      <c r="BV6" s="467">
        <v>403677</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97.1</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103</v>
      </c>
      <c r="AV7" s="500"/>
      <c r="AW7" s="500"/>
      <c r="AX7" s="500"/>
      <c r="AY7" s="501" t="s">
        <v>104</v>
      </c>
      <c r="AZ7" s="502"/>
      <c r="BA7" s="502"/>
      <c r="BB7" s="502"/>
      <c r="BC7" s="502"/>
      <c r="BD7" s="502"/>
      <c r="BE7" s="502"/>
      <c r="BF7" s="502"/>
      <c r="BG7" s="502"/>
      <c r="BH7" s="502"/>
      <c r="BI7" s="502"/>
      <c r="BJ7" s="502"/>
      <c r="BK7" s="502"/>
      <c r="BL7" s="502"/>
      <c r="BM7" s="503"/>
      <c r="BN7" s="467">
        <v>15517</v>
      </c>
      <c r="BO7" s="468"/>
      <c r="BP7" s="468"/>
      <c r="BQ7" s="468"/>
      <c r="BR7" s="468"/>
      <c r="BS7" s="468"/>
      <c r="BT7" s="468"/>
      <c r="BU7" s="469"/>
      <c r="BV7" s="467">
        <v>140361</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3990180</v>
      </c>
      <c r="CU7" s="468"/>
      <c r="CV7" s="468"/>
      <c r="CW7" s="468"/>
      <c r="CX7" s="468"/>
      <c r="CY7" s="468"/>
      <c r="CZ7" s="468"/>
      <c r="DA7" s="469"/>
      <c r="DB7" s="467">
        <v>4037125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486174</v>
      </c>
      <c r="BO8" s="468"/>
      <c r="BP8" s="468"/>
      <c r="BQ8" s="468"/>
      <c r="BR8" s="468"/>
      <c r="BS8" s="468"/>
      <c r="BT8" s="468"/>
      <c r="BU8" s="469"/>
      <c r="BV8" s="467">
        <v>263316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11207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222858</v>
      </c>
      <c r="BO9" s="468"/>
      <c r="BP9" s="468"/>
      <c r="BQ9" s="468"/>
      <c r="BR9" s="468"/>
      <c r="BS9" s="468"/>
      <c r="BT9" s="468"/>
      <c r="BU9" s="469"/>
      <c r="BV9" s="467">
        <v>27391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17.100000000000001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11896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92</v>
      </c>
      <c r="AV10" s="500"/>
      <c r="AW10" s="500"/>
      <c r="AX10" s="500"/>
      <c r="AY10" s="501" t="s">
        <v>119</v>
      </c>
      <c r="AZ10" s="502"/>
      <c r="BA10" s="502"/>
      <c r="BB10" s="502"/>
      <c r="BC10" s="502"/>
      <c r="BD10" s="502"/>
      <c r="BE10" s="502"/>
      <c r="BF10" s="502"/>
      <c r="BG10" s="502"/>
      <c r="BH10" s="502"/>
      <c r="BI10" s="502"/>
      <c r="BJ10" s="502"/>
      <c r="BK10" s="502"/>
      <c r="BL10" s="502"/>
      <c r="BM10" s="503"/>
      <c r="BN10" s="467">
        <v>219</v>
      </c>
      <c r="BO10" s="468"/>
      <c r="BP10" s="468"/>
      <c r="BQ10" s="468"/>
      <c r="BR10" s="468"/>
      <c r="BS10" s="468"/>
      <c r="BT10" s="468"/>
      <c r="BU10" s="469"/>
      <c r="BV10" s="467">
        <v>254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10873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114</v>
      </c>
      <c r="AV12" s="500"/>
      <c r="AW12" s="500"/>
      <c r="AX12" s="500"/>
      <c r="AY12" s="501" t="s">
        <v>134</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200000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10769</v>
      </c>
      <c r="S13" s="552"/>
      <c r="T13" s="552"/>
      <c r="U13" s="552"/>
      <c r="V13" s="553"/>
      <c r="W13" s="483" t="s">
        <v>138</v>
      </c>
      <c r="X13" s="484"/>
      <c r="Y13" s="484"/>
      <c r="Z13" s="484"/>
      <c r="AA13" s="484"/>
      <c r="AB13" s="474"/>
      <c r="AC13" s="518">
        <v>360</v>
      </c>
      <c r="AD13" s="519"/>
      <c r="AE13" s="519"/>
      <c r="AF13" s="519"/>
      <c r="AG13" s="561"/>
      <c r="AH13" s="518">
        <v>381</v>
      </c>
      <c r="AI13" s="519"/>
      <c r="AJ13" s="519"/>
      <c r="AK13" s="519"/>
      <c r="AL13" s="520"/>
      <c r="AM13" s="496" t="s">
        <v>139</v>
      </c>
      <c r="AN13" s="497"/>
      <c r="AO13" s="497"/>
      <c r="AP13" s="497"/>
      <c r="AQ13" s="497"/>
      <c r="AR13" s="497"/>
      <c r="AS13" s="497"/>
      <c r="AT13" s="498"/>
      <c r="AU13" s="499" t="s">
        <v>107</v>
      </c>
      <c r="AV13" s="500"/>
      <c r="AW13" s="500"/>
      <c r="AX13" s="500"/>
      <c r="AY13" s="501" t="s">
        <v>140</v>
      </c>
      <c r="AZ13" s="502"/>
      <c r="BA13" s="502"/>
      <c r="BB13" s="502"/>
      <c r="BC13" s="502"/>
      <c r="BD13" s="502"/>
      <c r="BE13" s="502"/>
      <c r="BF13" s="502"/>
      <c r="BG13" s="502"/>
      <c r="BH13" s="502"/>
      <c r="BI13" s="502"/>
      <c r="BJ13" s="502"/>
      <c r="BK13" s="502"/>
      <c r="BL13" s="502"/>
      <c r="BM13" s="503"/>
      <c r="BN13" s="467">
        <v>23077</v>
      </c>
      <c r="BO13" s="468"/>
      <c r="BP13" s="468"/>
      <c r="BQ13" s="468"/>
      <c r="BR13" s="468"/>
      <c r="BS13" s="468"/>
      <c r="BT13" s="468"/>
      <c r="BU13" s="469"/>
      <c r="BV13" s="467">
        <v>-172355</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8</v>
      </c>
      <c r="CU13" s="465"/>
      <c r="CV13" s="465"/>
      <c r="CW13" s="465"/>
      <c r="CX13" s="465"/>
      <c r="CY13" s="465"/>
      <c r="CZ13" s="465"/>
      <c r="DA13" s="466"/>
      <c r="DB13" s="464">
        <v>7.8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11054</v>
      </c>
      <c r="S14" s="552"/>
      <c r="T14" s="552"/>
      <c r="U14" s="552"/>
      <c r="V14" s="553"/>
      <c r="W14" s="457"/>
      <c r="X14" s="458"/>
      <c r="Y14" s="458"/>
      <c r="Z14" s="458"/>
      <c r="AA14" s="458"/>
      <c r="AB14" s="447"/>
      <c r="AC14" s="554">
        <v>7.4</v>
      </c>
      <c r="AD14" s="555"/>
      <c r="AE14" s="555"/>
      <c r="AF14" s="555"/>
      <c r="AG14" s="556"/>
      <c r="AH14" s="554">
        <v>7.6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27.2</v>
      </c>
      <c r="CU14" s="566"/>
      <c r="CV14" s="566"/>
      <c r="CW14" s="566"/>
      <c r="CX14" s="566"/>
      <c r="CY14" s="566"/>
      <c r="CZ14" s="566"/>
      <c r="DA14" s="567"/>
      <c r="DB14" s="565">
        <v>23.9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10964</v>
      </c>
      <c r="S15" s="552"/>
      <c r="T15" s="552"/>
      <c r="U15" s="552"/>
      <c r="V15" s="553"/>
      <c r="W15" s="483" t="s">
        <v>145</v>
      </c>
      <c r="X15" s="484"/>
      <c r="Y15" s="484"/>
      <c r="Z15" s="484"/>
      <c r="AA15" s="484"/>
      <c r="AB15" s="474"/>
      <c r="AC15" s="518">
        <v>1272</v>
      </c>
      <c r="AD15" s="519"/>
      <c r="AE15" s="519"/>
      <c r="AF15" s="519"/>
      <c r="AG15" s="561"/>
      <c r="AH15" s="518">
        <v>1364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1021139</v>
      </c>
      <c r="BO15" s="431"/>
      <c r="BP15" s="431"/>
      <c r="BQ15" s="431"/>
      <c r="BR15" s="431"/>
      <c r="BS15" s="431"/>
      <c r="BT15" s="431"/>
      <c r="BU15" s="432"/>
      <c r="BV15" s="430">
        <v>1051062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26.1</v>
      </c>
      <c r="AD16" s="555"/>
      <c r="AE16" s="555"/>
      <c r="AF16" s="555"/>
      <c r="AG16" s="556"/>
      <c r="AH16" s="554">
        <v>27.3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3546070</v>
      </c>
      <c r="BO16" s="468"/>
      <c r="BP16" s="468"/>
      <c r="BQ16" s="468"/>
      <c r="BR16" s="468"/>
      <c r="BS16" s="468"/>
      <c r="BT16" s="468"/>
      <c r="BU16" s="469"/>
      <c r="BV16" s="467">
        <v>3489962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3248</v>
      </c>
      <c r="AD17" s="519"/>
      <c r="AE17" s="519"/>
      <c r="AF17" s="519"/>
      <c r="AG17" s="561"/>
      <c r="AH17" s="518">
        <v>3253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1279617</v>
      </c>
      <c r="BO17" s="468"/>
      <c r="BP17" s="468"/>
      <c r="BQ17" s="468"/>
      <c r="BR17" s="468"/>
      <c r="BS17" s="468"/>
      <c r="BT17" s="468"/>
      <c r="BU17" s="469"/>
      <c r="BV17" s="467">
        <v>1325008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79.62</v>
      </c>
      <c r="M18" s="583"/>
      <c r="N18" s="583"/>
      <c r="O18" s="583"/>
      <c r="P18" s="583"/>
      <c r="Q18" s="583"/>
      <c r="R18" s="584"/>
      <c r="S18" s="584"/>
      <c r="T18" s="584"/>
      <c r="U18" s="584"/>
      <c r="V18" s="585"/>
      <c r="W18" s="485"/>
      <c r="X18" s="486"/>
      <c r="Y18" s="486"/>
      <c r="Z18" s="486"/>
      <c r="AA18" s="486"/>
      <c r="AB18" s="477"/>
      <c r="AC18" s="586">
        <v>66.599999999999994</v>
      </c>
      <c r="AD18" s="587"/>
      <c r="AE18" s="587"/>
      <c r="AF18" s="587"/>
      <c r="AG18" s="588"/>
      <c r="AH18" s="586">
        <v>65.099999999999994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3888482</v>
      </c>
      <c r="BO18" s="468"/>
      <c r="BP18" s="468"/>
      <c r="BQ18" s="468"/>
      <c r="BR18" s="468"/>
      <c r="BS18" s="468"/>
      <c r="BT18" s="468"/>
      <c r="BU18" s="469"/>
      <c r="BV18" s="467">
        <v>3879501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141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5048271</v>
      </c>
      <c r="BO19" s="468"/>
      <c r="BP19" s="468"/>
      <c r="BQ19" s="468"/>
      <c r="BR19" s="468"/>
      <c r="BS19" s="468"/>
      <c r="BT19" s="468"/>
      <c r="BU19" s="469"/>
      <c r="BV19" s="467">
        <v>4914437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4947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8631904</v>
      </c>
      <c r="BO23" s="468"/>
      <c r="BP23" s="468"/>
      <c r="BQ23" s="468"/>
      <c r="BR23" s="468"/>
      <c r="BS23" s="468"/>
      <c r="BT23" s="468"/>
      <c r="BU23" s="469"/>
      <c r="BV23" s="467">
        <v>8616731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6660</v>
      </c>
      <c r="R24" s="519"/>
      <c r="S24" s="519"/>
      <c r="T24" s="519"/>
      <c r="U24" s="519"/>
      <c r="V24" s="561"/>
      <c r="W24" s="620"/>
      <c r="X24" s="608"/>
      <c r="Y24" s="609"/>
      <c r="Z24" s="517" t="s">
        <v>169</v>
      </c>
      <c r="AA24" s="497"/>
      <c r="AB24" s="497"/>
      <c r="AC24" s="497"/>
      <c r="AD24" s="497"/>
      <c r="AE24" s="497"/>
      <c r="AF24" s="497"/>
      <c r="AG24" s="498"/>
      <c r="AH24" s="518">
        <v>110</v>
      </c>
      <c r="AI24" s="519"/>
      <c r="AJ24" s="519"/>
      <c r="AK24" s="519"/>
      <c r="AL24" s="561"/>
      <c r="AM24" s="518">
        <v>344960</v>
      </c>
      <c r="AN24" s="519"/>
      <c r="AO24" s="519"/>
      <c r="AP24" s="519"/>
      <c r="AQ24" s="519"/>
      <c r="AR24" s="561"/>
      <c r="AS24" s="518">
        <v>3136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2382751</v>
      </c>
      <c r="BO24" s="468"/>
      <c r="BP24" s="468"/>
      <c r="BQ24" s="468"/>
      <c r="BR24" s="468"/>
      <c r="BS24" s="468"/>
      <c r="BT24" s="468"/>
      <c r="BU24" s="469"/>
      <c r="BV24" s="467">
        <v>2293288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5355</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136</v>
      </c>
      <c r="AN25" s="519"/>
      <c r="AO25" s="519"/>
      <c r="AP25" s="519"/>
      <c r="AQ25" s="519"/>
      <c r="AR25" s="561"/>
      <c r="AS25" s="518" t="s">
        <v>136</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61910</v>
      </c>
      <c r="BO25" s="431"/>
      <c r="BP25" s="431"/>
      <c r="BQ25" s="431"/>
      <c r="BR25" s="431"/>
      <c r="BS25" s="431"/>
      <c r="BT25" s="431"/>
      <c r="BU25" s="432"/>
      <c r="BV25" s="430" t="s">
        <v>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5085</v>
      </c>
      <c r="R26" s="519"/>
      <c r="S26" s="519"/>
      <c r="T26" s="519"/>
      <c r="U26" s="519"/>
      <c r="V26" s="561"/>
      <c r="W26" s="620"/>
      <c r="X26" s="608"/>
      <c r="Y26" s="609"/>
      <c r="Z26" s="517" t="s">
        <v>176</v>
      </c>
      <c r="AA26" s="630"/>
      <c r="AB26" s="630"/>
      <c r="AC26" s="630"/>
      <c r="AD26" s="630"/>
      <c r="AE26" s="630"/>
      <c r="AF26" s="630"/>
      <c r="AG26" s="631"/>
      <c r="AH26" s="518">
        <v>5</v>
      </c>
      <c r="AI26" s="519"/>
      <c r="AJ26" s="519"/>
      <c r="AK26" s="519"/>
      <c r="AL26" s="561"/>
      <c r="AM26" s="518">
        <v>17160</v>
      </c>
      <c r="AN26" s="519"/>
      <c r="AO26" s="519"/>
      <c r="AP26" s="519"/>
      <c r="AQ26" s="519"/>
      <c r="AR26" s="561"/>
      <c r="AS26" s="518">
        <v>3432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2550</v>
      </c>
      <c r="R27" s="519"/>
      <c r="S27" s="519"/>
      <c r="T27" s="519"/>
      <c r="U27" s="519"/>
      <c r="V27" s="561"/>
      <c r="W27" s="620"/>
      <c r="X27" s="608"/>
      <c r="Y27" s="609"/>
      <c r="Z27" s="517" t="s">
        <v>179</v>
      </c>
      <c r="AA27" s="497"/>
      <c r="AB27" s="497"/>
      <c r="AC27" s="497"/>
      <c r="AD27" s="497"/>
      <c r="AE27" s="497"/>
      <c r="AF27" s="497"/>
      <c r="AG27" s="498"/>
      <c r="AH27" s="518">
        <v>4</v>
      </c>
      <c r="AI27" s="519"/>
      <c r="AJ27" s="519"/>
      <c r="AK27" s="519"/>
      <c r="AL27" s="561"/>
      <c r="AM27" s="518">
        <v>11744</v>
      </c>
      <c r="AN27" s="519"/>
      <c r="AO27" s="519"/>
      <c r="AP27" s="519"/>
      <c r="AQ27" s="519"/>
      <c r="AR27" s="561"/>
      <c r="AS27" s="518">
        <v>2936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426703</v>
      </c>
      <c r="BO27" s="644"/>
      <c r="BP27" s="644"/>
      <c r="BQ27" s="644"/>
      <c r="BR27" s="644"/>
      <c r="BS27" s="644"/>
      <c r="BT27" s="644"/>
      <c r="BU27" s="645"/>
      <c r="BV27" s="643">
        <v>426703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2050</v>
      </c>
      <c r="R28" s="519"/>
      <c r="S28" s="519"/>
      <c r="T28" s="519"/>
      <c r="U28" s="519"/>
      <c r="V28" s="561"/>
      <c r="W28" s="620"/>
      <c r="X28" s="608"/>
      <c r="Y28" s="609"/>
      <c r="Z28" s="517" t="s">
        <v>182</v>
      </c>
      <c r="AA28" s="497"/>
      <c r="AB28" s="497"/>
      <c r="AC28" s="497"/>
      <c r="AD28" s="497"/>
      <c r="AE28" s="497"/>
      <c r="AF28" s="497"/>
      <c r="AG28" s="498"/>
      <c r="AH28" s="518" t="s">
        <v>128</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2010568</v>
      </c>
      <c r="BO28" s="431"/>
      <c r="BP28" s="431"/>
      <c r="BQ28" s="431"/>
      <c r="BR28" s="431"/>
      <c r="BS28" s="431"/>
      <c r="BT28" s="431"/>
      <c r="BU28" s="432"/>
      <c r="BV28" s="430">
        <v>2080349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11</v>
      </c>
      <c r="M29" s="519"/>
      <c r="N29" s="519"/>
      <c r="O29" s="519"/>
      <c r="P29" s="561"/>
      <c r="Q29" s="518">
        <v>1950</v>
      </c>
      <c r="R29" s="519"/>
      <c r="S29" s="519"/>
      <c r="T29" s="519"/>
      <c r="U29" s="519"/>
      <c r="V29" s="561"/>
      <c r="W29" s="621"/>
      <c r="X29" s="622"/>
      <c r="Y29" s="623"/>
      <c r="Z29" s="517" t="s">
        <v>185</v>
      </c>
      <c r="AA29" s="497"/>
      <c r="AB29" s="497"/>
      <c r="AC29" s="497"/>
      <c r="AD29" s="497"/>
      <c r="AE29" s="497"/>
      <c r="AF29" s="497"/>
      <c r="AG29" s="498"/>
      <c r="AH29" s="518">
        <v>114</v>
      </c>
      <c r="AI29" s="519"/>
      <c r="AJ29" s="519"/>
      <c r="AK29" s="519"/>
      <c r="AL29" s="561"/>
      <c r="AM29" s="518">
        <v>356704</v>
      </c>
      <c r="AN29" s="519"/>
      <c r="AO29" s="519"/>
      <c r="AP29" s="519"/>
      <c r="AQ29" s="519"/>
      <c r="AR29" s="561"/>
      <c r="AS29" s="518">
        <v>3129</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4560</v>
      </c>
      <c r="BO29" s="468"/>
      <c r="BP29" s="468"/>
      <c r="BQ29" s="468"/>
      <c r="BR29" s="468"/>
      <c r="BS29" s="468"/>
      <c r="BT29" s="468"/>
      <c r="BU29" s="469"/>
      <c r="BV29" s="467">
        <v>4560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1428731</v>
      </c>
      <c r="BO30" s="644"/>
      <c r="BP30" s="644"/>
      <c r="BQ30" s="644"/>
      <c r="BR30" s="644"/>
      <c r="BS30" s="644"/>
      <c r="BT30" s="644"/>
      <c r="BU30" s="645"/>
      <c r="BV30" s="643">
        <v>1435569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水道事業特別会計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町営浄化槽整備推進事業特別会計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三重県市町総合事務組合（一般会計）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井内地域開発事業特別会計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　〃（共同研修特別会計）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　〃（デジタル地図特別会計）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　〃（物品特別会計）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　〃（退職手当特別会計）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　〃（消防救急無線特別会計）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　〃（公平委員会特別会計）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三重地方税管理回収機構（一般会計）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　〃(滞納整理拡充事業特別会計)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三重県後期高齢者医療広域連合(一般会計)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yvHSY/m1bR8grXJDacj0FdIhWSnfqHlWUF4qCKmDdXVOzM1RmWOjAWaB+USVTrZ1l2Hon3Qv9kuHjkSm7JiPA==" saltValue="IVRdE6txSHReRCBn2CXt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4" t="s">
        <v>554</v>
      </c>
      <c r="D34" s="1254"/>
      <c r="E34" s="1255"/>
      <c r="F34" s="32">
        <v>15.13</v>
      </c>
      <c r="G34" s="33">
        <v>4.5599999999999996</v>
      </c>
      <c r="H34" s="33">
        <v>5.58</v>
      </c>
      <c r="I34" s="33">
        <v>6.33</v>
      </c>
      <c r="J34" s="34">
        <v>11.96</v>
      </c>
      <c r="K34" s="22"/>
      <c r="L34" s="22"/>
      <c r="M34" s="22"/>
      <c r="N34" s="22"/>
      <c r="O34" s="22"/>
      <c r="P34" s="22"/>
    </row>
    <row r="35" spans="1:16" ht="39" customHeight="1" x14ac:dyDescent="0.15">
      <c r="A35" s="22"/>
      <c r="B35" s="35"/>
      <c r="C35" s="1248" t="s">
        <v>555</v>
      </c>
      <c r="D35" s="1249"/>
      <c r="E35" s="1250"/>
      <c r="F35" s="36">
        <v>2.2999999999999998</v>
      </c>
      <c r="G35" s="37">
        <v>3.43</v>
      </c>
      <c r="H35" s="37">
        <v>4.38</v>
      </c>
      <c r="I35" s="37">
        <v>4.67</v>
      </c>
      <c r="J35" s="38">
        <v>5.65</v>
      </c>
      <c r="K35" s="22"/>
      <c r="L35" s="22"/>
      <c r="M35" s="22"/>
      <c r="N35" s="22"/>
      <c r="O35" s="22"/>
      <c r="P35" s="22"/>
    </row>
    <row r="36" spans="1:16" ht="39" customHeight="1" x14ac:dyDescent="0.15">
      <c r="A36" s="22"/>
      <c r="B36" s="35"/>
      <c r="C36" s="1248" t="s">
        <v>556</v>
      </c>
      <c r="D36" s="1249"/>
      <c r="E36" s="1250"/>
      <c r="F36" s="36">
        <v>0.79</v>
      </c>
      <c r="G36" s="37">
        <v>0.8</v>
      </c>
      <c r="H36" s="37">
        <v>0.81</v>
      </c>
      <c r="I36" s="37">
        <v>0.81</v>
      </c>
      <c r="J36" s="38">
        <v>0.82</v>
      </c>
      <c r="K36" s="22"/>
      <c r="L36" s="22"/>
      <c r="M36" s="22"/>
      <c r="N36" s="22"/>
      <c r="O36" s="22"/>
      <c r="P36" s="22"/>
    </row>
    <row r="37" spans="1:16" ht="39" customHeight="1" x14ac:dyDescent="0.15">
      <c r="A37" s="22"/>
      <c r="B37" s="35"/>
      <c r="C37" s="1248" t="s">
        <v>557</v>
      </c>
      <c r="D37" s="1249"/>
      <c r="E37" s="1250"/>
      <c r="F37" s="36">
        <v>0.9</v>
      </c>
      <c r="G37" s="37">
        <v>1.1599999999999999</v>
      </c>
      <c r="H37" s="37">
        <v>1.46</v>
      </c>
      <c r="I37" s="37">
        <v>0.82</v>
      </c>
      <c r="J37" s="38">
        <v>0.73</v>
      </c>
      <c r="K37" s="22"/>
      <c r="L37" s="22"/>
      <c r="M37" s="22"/>
      <c r="N37" s="22"/>
      <c r="O37" s="22"/>
      <c r="P37" s="22"/>
    </row>
    <row r="38" spans="1:16" ht="39" customHeight="1" x14ac:dyDescent="0.15">
      <c r="A38" s="22"/>
      <c r="B38" s="35"/>
      <c r="C38" s="1248" t="s">
        <v>558</v>
      </c>
      <c r="D38" s="1249"/>
      <c r="E38" s="1250"/>
      <c r="F38" s="36">
        <v>0.19</v>
      </c>
      <c r="G38" s="37">
        <v>0.36</v>
      </c>
      <c r="H38" s="37">
        <v>0.27</v>
      </c>
      <c r="I38" s="37">
        <v>0.18</v>
      </c>
      <c r="J38" s="38">
        <v>0.22</v>
      </c>
      <c r="K38" s="22"/>
      <c r="L38" s="22"/>
      <c r="M38" s="22"/>
      <c r="N38" s="22"/>
      <c r="O38" s="22"/>
      <c r="P38" s="22"/>
    </row>
    <row r="39" spans="1:16" ht="39" customHeight="1" x14ac:dyDescent="0.15">
      <c r="A39" s="22"/>
      <c r="B39" s="35"/>
      <c r="C39" s="1248" t="s">
        <v>559</v>
      </c>
      <c r="D39" s="1249"/>
      <c r="E39" s="1250"/>
      <c r="F39" s="36">
        <v>0.01</v>
      </c>
      <c r="G39" s="37">
        <v>0.02</v>
      </c>
      <c r="H39" s="37">
        <v>0.05</v>
      </c>
      <c r="I39" s="37">
        <v>0.2</v>
      </c>
      <c r="J39" s="38">
        <v>0.05</v>
      </c>
      <c r="K39" s="22"/>
      <c r="L39" s="22"/>
      <c r="M39" s="22"/>
      <c r="N39" s="22"/>
      <c r="O39" s="22"/>
      <c r="P39" s="22"/>
    </row>
    <row r="40" spans="1:16" ht="39" customHeight="1" x14ac:dyDescent="0.15">
      <c r="A40" s="22"/>
      <c r="B40" s="35"/>
      <c r="C40" s="1248" t="s">
        <v>560</v>
      </c>
      <c r="D40" s="1249"/>
      <c r="E40" s="1250"/>
      <c r="F40" s="36">
        <v>0.05</v>
      </c>
      <c r="G40" s="37">
        <v>0.05</v>
      </c>
      <c r="H40" s="37">
        <v>0.03</v>
      </c>
      <c r="I40" s="37">
        <v>0.11</v>
      </c>
      <c r="J40" s="38">
        <v>0.03</v>
      </c>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561</v>
      </c>
      <c r="D42" s="1249"/>
      <c r="E42" s="1250"/>
      <c r="F42" s="36" t="s">
        <v>505</v>
      </c>
      <c r="G42" s="37" t="s">
        <v>505</v>
      </c>
      <c r="H42" s="37" t="s">
        <v>505</v>
      </c>
      <c r="I42" s="37" t="s">
        <v>505</v>
      </c>
      <c r="J42" s="38" t="s">
        <v>505</v>
      </c>
      <c r="K42" s="22"/>
      <c r="L42" s="22"/>
      <c r="M42" s="22"/>
      <c r="N42" s="22"/>
      <c r="O42" s="22"/>
      <c r="P42" s="22"/>
    </row>
    <row r="43" spans="1:16" ht="39" customHeight="1" thickBot="1" x14ac:dyDescent="0.2">
      <c r="A43" s="22"/>
      <c r="B43" s="40"/>
      <c r="C43" s="1251" t="s">
        <v>562</v>
      </c>
      <c r="D43" s="1252"/>
      <c r="E43" s="1253"/>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gri4nM2lD/vmtrk7xANSKY+CzhRvnNsG5q+KNnoHxczZR5yVcLv+JXFoJbiE4oBmUgyXNRG2uWaCw/ip4o0+w==" saltValue="0AenNzOt9GLy1GGlrY2J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6" t="s">
        <v>10</v>
      </c>
      <c r="C45" s="1257"/>
      <c r="D45" s="58"/>
      <c r="E45" s="1262" t="s">
        <v>11</v>
      </c>
      <c r="F45" s="1262"/>
      <c r="G45" s="1262"/>
      <c r="H45" s="1262"/>
      <c r="I45" s="1262"/>
      <c r="J45" s="1263"/>
      <c r="K45" s="59">
        <v>764</v>
      </c>
      <c r="L45" s="60">
        <v>798</v>
      </c>
      <c r="M45" s="60">
        <v>812</v>
      </c>
      <c r="N45" s="60">
        <v>842</v>
      </c>
      <c r="O45" s="61">
        <v>881</v>
      </c>
      <c r="P45" s="48"/>
      <c r="Q45" s="48"/>
      <c r="R45" s="48"/>
      <c r="S45" s="48"/>
      <c r="T45" s="48"/>
      <c r="U45" s="48"/>
    </row>
    <row r="46" spans="1:21" ht="30.75" customHeight="1" x14ac:dyDescent="0.15">
      <c r="A46" s="48"/>
      <c r="B46" s="1258"/>
      <c r="C46" s="1259"/>
      <c r="D46" s="62"/>
      <c r="E46" s="1264" t="s">
        <v>12</v>
      </c>
      <c r="F46" s="1264"/>
      <c r="G46" s="1264"/>
      <c r="H46" s="1264"/>
      <c r="I46" s="1264"/>
      <c r="J46" s="1265"/>
      <c r="K46" s="63" t="s">
        <v>505</v>
      </c>
      <c r="L46" s="64" t="s">
        <v>505</v>
      </c>
      <c r="M46" s="64" t="s">
        <v>505</v>
      </c>
      <c r="N46" s="64" t="s">
        <v>505</v>
      </c>
      <c r="O46" s="65" t="s">
        <v>505</v>
      </c>
      <c r="P46" s="48"/>
      <c r="Q46" s="48"/>
      <c r="R46" s="48"/>
      <c r="S46" s="48"/>
      <c r="T46" s="48"/>
      <c r="U46" s="48"/>
    </row>
    <row r="47" spans="1:21" ht="30.75" customHeight="1" x14ac:dyDescent="0.15">
      <c r="A47" s="48"/>
      <c r="B47" s="1258"/>
      <c r="C47" s="1259"/>
      <c r="D47" s="62"/>
      <c r="E47" s="1264" t="s">
        <v>13</v>
      </c>
      <c r="F47" s="1264"/>
      <c r="G47" s="1264"/>
      <c r="H47" s="1264"/>
      <c r="I47" s="1264"/>
      <c r="J47" s="1265"/>
      <c r="K47" s="63" t="s">
        <v>505</v>
      </c>
      <c r="L47" s="64" t="s">
        <v>505</v>
      </c>
      <c r="M47" s="64" t="s">
        <v>505</v>
      </c>
      <c r="N47" s="64" t="s">
        <v>505</v>
      </c>
      <c r="O47" s="65" t="s">
        <v>505</v>
      </c>
      <c r="P47" s="48"/>
      <c r="Q47" s="48"/>
      <c r="R47" s="48"/>
      <c r="S47" s="48"/>
      <c r="T47" s="48"/>
      <c r="U47" s="48"/>
    </row>
    <row r="48" spans="1:21" ht="30.75" customHeight="1" x14ac:dyDescent="0.15">
      <c r="A48" s="48"/>
      <c r="B48" s="1258"/>
      <c r="C48" s="1259"/>
      <c r="D48" s="62"/>
      <c r="E48" s="1264" t="s">
        <v>14</v>
      </c>
      <c r="F48" s="1264"/>
      <c r="G48" s="1264"/>
      <c r="H48" s="1264"/>
      <c r="I48" s="1264"/>
      <c r="J48" s="1265"/>
      <c r="K48" s="63">
        <v>18</v>
      </c>
      <c r="L48" s="64">
        <v>17</v>
      </c>
      <c r="M48" s="64">
        <v>19</v>
      </c>
      <c r="N48" s="64">
        <v>14</v>
      </c>
      <c r="O48" s="65">
        <v>22</v>
      </c>
      <c r="P48" s="48"/>
      <c r="Q48" s="48"/>
      <c r="R48" s="48"/>
      <c r="S48" s="48"/>
      <c r="T48" s="48"/>
      <c r="U48" s="48"/>
    </row>
    <row r="49" spans="1:21" ht="30.75" customHeight="1" x14ac:dyDescent="0.15">
      <c r="A49" s="48"/>
      <c r="B49" s="1258"/>
      <c r="C49" s="1259"/>
      <c r="D49" s="62"/>
      <c r="E49" s="1264" t="s">
        <v>15</v>
      </c>
      <c r="F49" s="1264"/>
      <c r="G49" s="1264"/>
      <c r="H49" s="1264"/>
      <c r="I49" s="1264"/>
      <c r="J49" s="1265"/>
      <c r="K49" s="63">
        <v>147</v>
      </c>
      <c r="L49" s="64">
        <v>120</v>
      </c>
      <c r="M49" s="64">
        <v>56</v>
      </c>
      <c r="N49" s="64">
        <v>46</v>
      </c>
      <c r="O49" s="65">
        <v>42</v>
      </c>
      <c r="P49" s="48"/>
      <c r="Q49" s="48"/>
      <c r="R49" s="48"/>
      <c r="S49" s="48"/>
      <c r="T49" s="48"/>
      <c r="U49" s="48"/>
    </row>
    <row r="50" spans="1:21" ht="30.75" customHeight="1" x14ac:dyDescent="0.15">
      <c r="A50" s="48"/>
      <c r="B50" s="1258"/>
      <c r="C50" s="1259"/>
      <c r="D50" s="62"/>
      <c r="E50" s="1264" t="s">
        <v>16</v>
      </c>
      <c r="F50" s="1264"/>
      <c r="G50" s="1264"/>
      <c r="H50" s="1264"/>
      <c r="I50" s="1264"/>
      <c r="J50" s="1265"/>
      <c r="K50" s="63" t="s">
        <v>505</v>
      </c>
      <c r="L50" s="64" t="s">
        <v>505</v>
      </c>
      <c r="M50" s="64" t="s">
        <v>505</v>
      </c>
      <c r="N50" s="64" t="s">
        <v>505</v>
      </c>
      <c r="O50" s="65" t="s">
        <v>505</v>
      </c>
      <c r="P50" s="48"/>
      <c r="Q50" s="48"/>
      <c r="R50" s="48"/>
      <c r="S50" s="48"/>
      <c r="T50" s="48"/>
      <c r="U50" s="48"/>
    </row>
    <row r="51" spans="1:21" ht="30.75" customHeight="1" x14ac:dyDescent="0.15">
      <c r="A51" s="48"/>
      <c r="B51" s="1260"/>
      <c r="C51" s="1261"/>
      <c r="D51" s="66"/>
      <c r="E51" s="1264" t="s">
        <v>17</v>
      </c>
      <c r="F51" s="1264"/>
      <c r="G51" s="1264"/>
      <c r="H51" s="1264"/>
      <c r="I51" s="1264"/>
      <c r="J51" s="1265"/>
      <c r="K51" s="63" t="s">
        <v>505</v>
      </c>
      <c r="L51" s="64" t="s">
        <v>505</v>
      </c>
      <c r="M51" s="64" t="s">
        <v>505</v>
      </c>
      <c r="N51" s="64" t="s">
        <v>505</v>
      </c>
      <c r="O51" s="65" t="s">
        <v>505</v>
      </c>
      <c r="P51" s="48"/>
      <c r="Q51" s="48"/>
      <c r="R51" s="48"/>
      <c r="S51" s="48"/>
      <c r="T51" s="48"/>
      <c r="U51" s="48"/>
    </row>
    <row r="52" spans="1:21" ht="30.75" customHeight="1" x14ac:dyDescent="0.15">
      <c r="A52" s="48"/>
      <c r="B52" s="1266" t="s">
        <v>18</v>
      </c>
      <c r="C52" s="1267"/>
      <c r="D52" s="66"/>
      <c r="E52" s="1264" t="s">
        <v>19</v>
      </c>
      <c r="F52" s="1264"/>
      <c r="G52" s="1264"/>
      <c r="H52" s="1264"/>
      <c r="I52" s="1264"/>
      <c r="J52" s="1265"/>
      <c r="K52" s="63">
        <v>627</v>
      </c>
      <c r="L52" s="64">
        <v>646</v>
      </c>
      <c r="M52" s="64">
        <v>631</v>
      </c>
      <c r="N52" s="64">
        <v>645</v>
      </c>
      <c r="O52" s="65">
        <v>638</v>
      </c>
      <c r="P52" s="48"/>
      <c r="Q52" s="48"/>
      <c r="R52" s="48"/>
      <c r="S52" s="48"/>
      <c r="T52" s="48"/>
      <c r="U52" s="48"/>
    </row>
    <row r="53" spans="1:21" ht="30.75" customHeight="1" thickBot="1" x14ac:dyDescent="0.2">
      <c r="A53" s="48"/>
      <c r="B53" s="1268" t="s">
        <v>20</v>
      </c>
      <c r="C53" s="1269"/>
      <c r="D53" s="67"/>
      <c r="E53" s="1270" t="s">
        <v>21</v>
      </c>
      <c r="F53" s="1270"/>
      <c r="G53" s="1270"/>
      <c r="H53" s="1270"/>
      <c r="I53" s="1270"/>
      <c r="J53" s="1271"/>
      <c r="K53" s="68">
        <v>302</v>
      </c>
      <c r="L53" s="69">
        <v>289</v>
      </c>
      <c r="M53" s="69">
        <v>256</v>
      </c>
      <c r="N53" s="69">
        <v>257</v>
      </c>
      <c r="O53" s="70">
        <v>307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72" t="s">
        <v>24</v>
      </c>
      <c r="C57" s="1273"/>
      <c r="D57" s="1276" t="s">
        <v>25</v>
      </c>
      <c r="E57" s="1277"/>
      <c r="F57" s="1277"/>
      <c r="G57" s="1277"/>
      <c r="H57" s="1277"/>
      <c r="I57" s="1277"/>
      <c r="J57" s="1278"/>
      <c r="K57" s="83"/>
      <c r="L57" s="84"/>
      <c r="M57" s="84"/>
      <c r="N57" s="84"/>
      <c r="O57" s="85"/>
    </row>
    <row r="58" spans="1:21" ht="31.5" customHeight="1" thickBot="1" x14ac:dyDescent="0.2">
      <c r="B58" s="1274"/>
      <c r="C58" s="1275"/>
      <c r="D58" s="1279" t="s">
        <v>26</v>
      </c>
      <c r="E58" s="1280"/>
      <c r="F58" s="1280"/>
      <c r="G58" s="1280"/>
      <c r="H58" s="1280"/>
      <c r="I58" s="1280"/>
      <c r="J58" s="128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evLCSDgYrgS1htYtTp+y2dKadwEfuzuDO1qJ4SPgEH/0/+Q23IBr83Yr9G11oehUGa/uGgViKjQXlASKa9Fw==" saltValue="Q3Ejc3NMywgk9OOJW2wY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H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82" t="s">
        <v>29</v>
      </c>
      <c r="C41" s="1283"/>
      <c r="D41" s="102"/>
      <c r="E41" s="1288" t="s">
        <v>30</v>
      </c>
      <c r="F41" s="1288"/>
      <c r="G41" s="1288"/>
      <c r="H41" s="1289"/>
      <c r="I41" s="103">
        <v>8163</v>
      </c>
      <c r="J41" s="104">
        <v>8015</v>
      </c>
      <c r="K41" s="104">
        <v>7989</v>
      </c>
      <c r="L41" s="104">
        <v>8617</v>
      </c>
      <c r="M41" s="105">
        <v>8632</v>
      </c>
    </row>
    <row r="42" spans="2:13" ht="27.75" customHeight="1" x14ac:dyDescent="0.15">
      <c r="B42" s="1284"/>
      <c r="C42" s="1285"/>
      <c r="D42" s="106"/>
      <c r="E42" s="1290" t="s">
        <v>31</v>
      </c>
      <c r="F42" s="1290"/>
      <c r="G42" s="1290"/>
      <c r="H42" s="1291"/>
      <c r="I42" s="107" t="s">
        <v>505</v>
      </c>
      <c r="J42" s="108" t="s">
        <v>505</v>
      </c>
      <c r="K42" s="108" t="s">
        <v>505</v>
      </c>
      <c r="L42" s="108" t="s">
        <v>505</v>
      </c>
      <c r="M42" s="109" t="s">
        <v>505</v>
      </c>
    </row>
    <row r="43" spans="2:13" ht="27.75" customHeight="1" x14ac:dyDescent="0.15">
      <c r="B43" s="1284"/>
      <c r="C43" s="1285"/>
      <c r="D43" s="106"/>
      <c r="E43" s="1290" t="s">
        <v>32</v>
      </c>
      <c r="F43" s="1290"/>
      <c r="G43" s="1290"/>
      <c r="H43" s="1291"/>
      <c r="I43" s="107">
        <v>753</v>
      </c>
      <c r="J43" s="108">
        <v>480</v>
      </c>
      <c r="K43" s="108">
        <v>248</v>
      </c>
      <c r="L43" s="108">
        <v>224</v>
      </c>
      <c r="M43" s="109">
        <v>244</v>
      </c>
    </row>
    <row r="44" spans="2:13" ht="27.75" customHeight="1" x14ac:dyDescent="0.15">
      <c r="B44" s="1284"/>
      <c r="C44" s="1285"/>
      <c r="D44" s="106"/>
      <c r="E44" s="1290" t="s">
        <v>33</v>
      </c>
      <c r="F44" s="1290"/>
      <c r="G44" s="1290"/>
      <c r="H44" s="1291"/>
      <c r="I44" s="107">
        <v>666</v>
      </c>
      <c r="J44" s="108">
        <v>570</v>
      </c>
      <c r="K44" s="108">
        <v>540</v>
      </c>
      <c r="L44" s="108">
        <v>513</v>
      </c>
      <c r="M44" s="109">
        <v>519</v>
      </c>
    </row>
    <row r="45" spans="2:13" ht="27.75" customHeight="1" x14ac:dyDescent="0.15">
      <c r="B45" s="1284"/>
      <c r="C45" s="1285"/>
      <c r="D45" s="106"/>
      <c r="E45" s="1290" t="s">
        <v>34</v>
      </c>
      <c r="F45" s="1290"/>
      <c r="G45" s="1290"/>
      <c r="H45" s="1291"/>
      <c r="I45" s="107">
        <v>1051</v>
      </c>
      <c r="J45" s="108">
        <v>1077</v>
      </c>
      <c r="K45" s="108">
        <v>1083</v>
      </c>
      <c r="L45" s="108">
        <v>1035</v>
      </c>
      <c r="M45" s="109">
        <v>1026</v>
      </c>
    </row>
    <row r="46" spans="2:13" ht="27.75" customHeight="1" x14ac:dyDescent="0.15">
      <c r="B46" s="1284"/>
      <c r="C46" s="1285"/>
      <c r="D46" s="110"/>
      <c r="E46" s="1290" t="s">
        <v>35</v>
      </c>
      <c r="F46" s="1290"/>
      <c r="G46" s="1290"/>
      <c r="H46" s="1291"/>
      <c r="I46" s="107" t="s">
        <v>505</v>
      </c>
      <c r="J46" s="108" t="s">
        <v>505</v>
      </c>
      <c r="K46" s="108" t="s">
        <v>505</v>
      </c>
      <c r="L46" s="108" t="s">
        <v>505</v>
      </c>
      <c r="M46" s="109" t="s">
        <v>505</v>
      </c>
    </row>
    <row r="47" spans="2:13" ht="27.75" customHeight="1" x14ac:dyDescent="0.15">
      <c r="B47" s="1284"/>
      <c r="C47" s="1285"/>
      <c r="D47" s="111"/>
      <c r="E47" s="1292" t="s">
        <v>36</v>
      </c>
      <c r="F47" s="1293"/>
      <c r="G47" s="1293"/>
      <c r="H47" s="1294"/>
      <c r="I47" s="107" t="s">
        <v>505</v>
      </c>
      <c r="J47" s="108" t="s">
        <v>505</v>
      </c>
      <c r="K47" s="108" t="s">
        <v>505</v>
      </c>
      <c r="L47" s="108" t="s">
        <v>505</v>
      </c>
      <c r="M47" s="109" t="s">
        <v>505</v>
      </c>
    </row>
    <row r="48" spans="2:13" ht="27.75" customHeight="1" x14ac:dyDescent="0.15">
      <c r="B48" s="1284"/>
      <c r="C48" s="1285"/>
      <c r="D48" s="106"/>
      <c r="E48" s="1290" t="s">
        <v>37</v>
      </c>
      <c r="F48" s="1290"/>
      <c r="G48" s="1290"/>
      <c r="H48" s="1291"/>
      <c r="I48" s="107" t="s">
        <v>505</v>
      </c>
      <c r="J48" s="108" t="s">
        <v>505</v>
      </c>
      <c r="K48" s="108" t="s">
        <v>505</v>
      </c>
      <c r="L48" s="108" t="s">
        <v>505</v>
      </c>
      <c r="M48" s="109" t="s">
        <v>505</v>
      </c>
    </row>
    <row r="49" spans="2:13" ht="27.75" customHeight="1" x14ac:dyDescent="0.15">
      <c r="B49" s="1286"/>
      <c r="C49" s="1287"/>
      <c r="D49" s="106"/>
      <c r="E49" s="1290" t="s">
        <v>38</v>
      </c>
      <c r="F49" s="1290"/>
      <c r="G49" s="1290"/>
      <c r="H49" s="1291"/>
      <c r="I49" s="107" t="s">
        <v>505</v>
      </c>
      <c r="J49" s="108" t="s">
        <v>505</v>
      </c>
      <c r="K49" s="108" t="s">
        <v>505</v>
      </c>
      <c r="L49" s="108" t="s">
        <v>505</v>
      </c>
      <c r="M49" s="109" t="s">
        <v>505</v>
      </c>
    </row>
    <row r="50" spans="2:13" ht="27.75" customHeight="1" x14ac:dyDescent="0.15">
      <c r="B50" s="1295" t="s">
        <v>39</v>
      </c>
      <c r="C50" s="1296"/>
      <c r="D50" s="112"/>
      <c r="E50" s="1290" t="s">
        <v>40</v>
      </c>
      <c r="F50" s="1290"/>
      <c r="G50" s="1290"/>
      <c r="H50" s="1291"/>
      <c r="I50" s="107">
        <v>2471</v>
      </c>
      <c r="J50" s="108">
        <v>2906</v>
      </c>
      <c r="K50" s="108">
        <v>2611</v>
      </c>
      <c r="L50" s="108">
        <v>2554</v>
      </c>
      <c r="M50" s="109">
        <v>2457</v>
      </c>
    </row>
    <row r="51" spans="2:13" ht="27.75" customHeight="1" x14ac:dyDescent="0.15">
      <c r="B51" s="1284"/>
      <c r="C51" s="1285"/>
      <c r="D51" s="106"/>
      <c r="E51" s="1290" t="s">
        <v>41</v>
      </c>
      <c r="F51" s="1290"/>
      <c r="G51" s="1290"/>
      <c r="H51" s="1291"/>
      <c r="I51" s="107" t="s">
        <v>505</v>
      </c>
      <c r="J51" s="108" t="s">
        <v>505</v>
      </c>
      <c r="K51" s="108" t="s">
        <v>505</v>
      </c>
      <c r="L51" s="108" t="s">
        <v>505</v>
      </c>
      <c r="M51" s="109" t="s">
        <v>505</v>
      </c>
    </row>
    <row r="52" spans="2:13" ht="27.75" customHeight="1" x14ac:dyDescent="0.15">
      <c r="B52" s="1286"/>
      <c r="C52" s="1287"/>
      <c r="D52" s="106"/>
      <c r="E52" s="1290" t="s">
        <v>42</v>
      </c>
      <c r="F52" s="1290"/>
      <c r="G52" s="1290"/>
      <c r="H52" s="1291"/>
      <c r="I52" s="107">
        <v>6633</v>
      </c>
      <c r="J52" s="108">
        <v>6496</v>
      </c>
      <c r="K52" s="108">
        <v>6460</v>
      </c>
      <c r="L52" s="108">
        <v>7021</v>
      </c>
      <c r="M52" s="109">
        <v>7052</v>
      </c>
    </row>
    <row r="53" spans="2:13" ht="27.75" customHeight="1" thickBot="1" x14ac:dyDescent="0.2">
      <c r="B53" s="1297" t="s">
        <v>43</v>
      </c>
      <c r="C53" s="1298"/>
      <c r="D53" s="113"/>
      <c r="E53" s="1299" t="s">
        <v>44</v>
      </c>
      <c r="F53" s="1299"/>
      <c r="G53" s="1299"/>
      <c r="H53" s="1300"/>
      <c r="I53" s="114">
        <v>1529</v>
      </c>
      <c r="J53" s="115">
        <v>739</v>
      </c>
      <c r="K53" s="115">
        <v>790</v>
      </c>
      <c r="L53" s="115">
        <v>814</v>
      </c>
      <c r="M53" s="116">
        <v>913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8EDUXVYu44TN5YTNHjlnmqvpCKTloYOcQM0SaZFLA6BJHiVoKfnomdvrgEj6MZAGWeJwPTu/Cturl+3JhC1Zg==" saltValue="hK46NKm/MPl2dcT6je2N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55"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9" t="s">
        <v>47</v>
      </c>
      <c r="D55" s="1309"/>
      <c r="E55" s="1310"/>
      <c r="F55" s="128">
        <v>2160</v>
      </c>
      <c r="G55" s="128">
        <v>2080</v>
      </c>
      <c r="H55" s="129">
        <v>2011</v>
      </c>
    </row>
    <row r="56" spans="2:8" ht="52.5" customHeight="1" x14ac:dyDescent="0.15">
      <c r="B56" s="130"/>
      <c r="C56" s="1311" t="s">
        <v>48</v>
      </c>
      <c r="D56" s="1311"/>
      <c r="E56" s="1312"/>
      <c r="F56" s="131">
        <v>5</v>
      </c>
      <c r="G56" s="131">
        <v>5</v>
      </c>
      <c r="H56" s="132">
        <v>5</v>
      </c>
    </row>
    <row r="57" spans="2:8" ht="53.25" customHeight="1" x14ac:dyDescent="0.15">
      <c r="B57" s="130"/>
      <c r="C57" s="1313" t="s">
        <v>49</v>
      </c>
      <c r="D57" s="1313"/>
      <c r="E57" s="1314"/>
      <c r="F57" s="133">
        <v>1402</v>
      </c>
      <c r="G57" s="133">
        <v>1436</v>
      </c>
      <c r="H57" s="134">
        <v>1429</v>
      </c>
    </row>
    <row r="58" spans="2:8" ht="45.75" customHeight="1" x14ac:dyDescent="0.15">
      <c r="B58" s="135"/>
      <c r="C58" s="1301" t="s">
        <v>589</v>
      </c>
      <c r="D58" s="1302"/>
      <c r="E58" s="1303"/>
      <c r="F58" s="136">
        <v>1131</v>
      </c>
      <c r="G58" s="136">
        <v>1140</v>
      </c>
      <c r="H58" s="137">
        <v>1139</v>
      </c>
    </row>
    <row r="59" spans="2:8" ht="45.75" customHeight="1" x14ac:dyDescent="0.15">
      <c r="B59" s="135"/>
      <c r="C59" s="1301" t="s">
        <v>590</v>
      </c>
      <c r="D59" s="1302"/>
      <c r="E59" s="1303"/>
      <c r="F59" s="136">
        <v>102</v>
      </c>
      <c r="G59" s="136">
        <v>84</v>
      </c>
      <c r="H59" s="137">
        <v>84</v>
      </c>
    </row>
    <row r="60" spans="2:8" ht="45.75" customHeight="1" x14ac:dyDescent="0.15">
      <c r="B60" s="135"/>
      <c r="C60" s="1301" t="s">
        <v>593</v>
      </c>
      <c r="D60" s="1302"/>
      <c r="E60" s="1303"/>
      <c r="F60" s="136">
        <v>9</v>
      </c>
      <c r="G60" s="136">
        <v>64</v>
      </c>
      <c r="H60" s="137">
        <v>59</v>
      </c>
    </row>
    <row r="61" spans="2:8" ht="45.75" customHeight="1" x14ac:dyDescent="0.15">
      <c r="B61" s="135"/>
      <c r="C61" s="1301" t="s">
        <v>591</v>
      </c>
      <c r="D61" s="1302"/>
      <c r="E61" s="1303"/>
      <c r="F61" s="136">
        <v>52</v>
      </c>
      <c r="G61" s="136">
        <v>51</v>
      </c>
      <c r="H61" s="137">
        <v>51</v>
      </c>
    </row>
    <row r="62" spans="2:8" ht="45.75" customHeight="1" thickBot="1" x14ac:dyDescent="0.2">
      <c r="B62" s="138"/>
      <c r="C62" s="1304" t="s">
        <v>592</v>
      </c>
      <c r="D62" s="1305"/>
      <c r="E62" s="1306"/>
      <c r="F62" s="139">
        <v>34</v>
      </c>
      <c r="G62" s="139">
        <v>36</v>
      </c>
      <c r="H62" s="140">
        <v>33</v>
      </c>
    </row>
    <row r="63" spans="2:8" ht="52.5" customHeight="1" thickBot="1" x14ac:dyDescent="0.2">
      <c r="B63" s="141"/>
      <c r="C63" s="1307" t="s">
        <v>50</v>
      </c>
      <c r="D63" s="1307"/>
      <c r="E63" s="1308"/>
      <c r="F63" s="142">
        <v>3567</v>
      </c>
      <c r="G63" s="142">
        <v>3520</v>
      </c>
      <c r="H63" s="143">
        <v>3444</v>
      </c>
    </row>
    <row r="64" spans="2:8" ht="15" customHeight="1" x14ac:dyDescent="0.15"/>
  </sheetData>
  <sheetProtection algorithmName="SHA-512" hashValue="XteQNpXTt56qbBx4JpNt7eGjtXuF3er4eBKl9VPA3azxtbNQrgW2ONqqYz2fEzQYuYcXSt57/W/Z3qYxPVPxDA==" saltValue="WXRkPKEX+4G77nfxRTjs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5"/>
      <c r="H50" s="1315"/>
      <c r="I50" s="1315"/>
      <c r="J50" s="1315"/>
      <c r="K50" s="405"/>
      <c r="L50" s="405"/>
      <c r="M50" s="406"/>
      <c r="N50" s="406"/>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546</v>
      </c>
      <c r="BQ50" s="1321"/>
      <c r="BR50" s="1321"/>
      <c r="BS50" s="1321"/>
      <c r="BT50" s="1321"/>
      <c r="BU50" s="1321"/>
      <c r="BV50" s="1321"/>
      <c r="BW50" s="1321"/>
      <c r="BX50" s="1321" t="s">
        <v>547</v>
      </c>
      <c r="BY50" s="1321"/>
      <c r="BZ50" s="1321"/>
      <c r="CA50" s="1321"/>
      <c r="CB50" s="1321"/>
      <c r="CC50" s="1321"/>
      <c r="CD50" s="1321"/>
      <c r="CE50" s="1321"/>
      <c r="CF50" s="1321" t="s">
        <v>548</v>
      </c>
      <c r="CG50" s="1321"/>
      <c r="CH50" s="1321"/>
      <c r="CI50" s="1321"/>
      <c r="CJ50" s="1321"/>
      <c r="CK50" s="1321"/>
      <c r="CL50" s="1321"/>
      <c r="CM50" s="1321"/>
      <c r="CN50" s="1321" t="s">
        <v>549</v>
      </c>
      <c r="CO50" s="1321"/>
      <c r="CP50" s="1321"/>
      <c r="CQ50" s="1321"/>
      <c r="CR50" s="1321"/>
      <c r="CS50" s="1321"/>
      <c r="CT50" s="1321"/>
      <c r="CU50" s="1321"/>
      <c r="CV50" s="1321" t="s">
        <v>550</v>
      </c>
      <c r="CW50" s="1321"/>
      <c r="CX50" s="1321"/>
      <c r="CY50" s="1321"/>
      <c r="CZ50" s="1321"/>
      <c r="DA50" s="1321"/>
      <c r="DB50" s="1321"/>
      <c r="DC50" s="1321"/>
    </row>
    <row r="51" spans="1:109" ht="13.5" customHeight="1" x14ac:dyDescent="0.15">
      <c r="B51" s="395"/>
      <c r="G51" s="1332"/>
      <c r="H51" s="1332"/>
      <c r="I51" s="1336"/>
      <c r="J51" s="1336"/>
      <c r="K51" s="1322"/>
      <c r="L51" s="1322"/>
      <c r="M51" s="1322"/>
      <c r="N51" s="1322"/>
      <c r="AM51" s="404"/>
      <c r="AN51" s="1320" t="s">
        <v>605</v>
      </c>
      <c r="AO51" s="1320"/>
      <c r="AP51" s="1320"/>
      <c r="AQ51" s="1320"/>
      <c r="AR51" s="1320"/>
      <c r="AS51" s="1320"/>
      <c r="AT51" s="1320"/>
      <c r="AU51" s="1320"/>
      <c r="AV51" s="1320"/>
      <c r="AW51" s="1320"/>
      <c r="AX51" s="1320"/>
      <c r="AY51" s="1320"/>
      <c r="AZ51" s="1320"/>
      <c r="BA51" s="1320"/>
      <c r="BB51" s="1320" t="s">
        <v>606</v>
      </c>
      <c r="BC51" s="1320"/>
      <c r="BD51" s="1320"/>
      <c r="BE51" s="1320"/>
      <c r="BF51" s="1320"/>
      <c r="BG51" s="1320"/>
      <c r="BH51" s="1320"/>
      <c r="BI51" s="1320"/>
      <c r="BJ51" s="1320"/>
      <c r="BK51" s="1320"/>
      <c r="BL51" s="1320"/>
      <c r="BM51" s="1320"/>
      <c r="BN51" s="1320"/>
      <c r="BO51" s="1320"/>
      <c r="BP51" s="1317">
        <v>43.3</v>
      </c>
      <c r="BQ51" s="1317"/>
      <c r="BR51" s="1317"/>
      <c r="BS51" s="1317"/>
      <c r="BT51" s="1317"/>
      <c r="BU51" s="1317"/>
      <c r="BV51" s="1317"/>
      <c r="BW51" s="1317"/>
      <c r="BX51" s="1317">
        <v>21.4</v>
      </c>
      <c r="BY51" s="1317"/>
      <c r="BZ51" s="1317"/>
      <c r="CA51" s="1317"/>
      <c r="CB51" s="1317"/>
      <c r="CC51" s="1317"/>
      <c r="CD51" s="1317"/>
      <c r="CE51" s="1317"/>
      <c r="CF51" s="1317">
        <v>23.2</v>
      </c>
      <c r="CG51" s="1317"/>
      <c r="CH51" s="1317"/>
      <c r="CI51" s="1317"/>
      <c r="CJ51" s="1317"/>
      <c r="CK51" s="1317"/>
      <c r="CL51" s="1317"/>
      <c r="CM51" s="1317"/>
      <c r="CN51" s="1317">
        <v>23.9</v>
      </c>
      <c r="CO51" s="1317"/>
      <c r="CP51" s="1317"/>
      <c r="CQ51" s="1317"/>
      <c r="CR51" s="1317"/>
      <c r="CS51" s="1317"/>
      <c r="CT51" s="1317"/>
      <c r="CU51" s="1317"/>
      <c r="CV51" s="1317">
        <v>27.2</v>
      </c>
      <c r="CW51" s="1317"/>
      <c r="CX51" s="1317"/>
      <c r="CY51" s="1317"/>
      <c r="CZ51" s="1317"/>
      <c r="DA51" s="1317"/>
      <c r="DB51" s="1317"/>
      <c r="DC51" s="1317"/>
    </row>
    <row r="52" spans="1:109" x14ac:dyDescent="0.15">
      <c r="B52" s="395"/>
      <c r="G52" s="1332"/>
      <c r="H52" s="1332"/>
      <c r="I52" s="1336"/>
      <c r="J52" s="1336"/>
      <c r="K52" s="1322"/>
      <c r="L52" s="1322"/>
      <c r="M52" s="1322"/>
      <c r="N52" s="1322"/>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3"/>
      <c r="B53" s="395"/>
      <c r="G53" s="1332"/>
      <c r="H53" s="1332"/>
      <c r="I53" s="1315"/>
      <c r="J53" s="1315"/>
      <c r="K53" s="1322"/>
      <c r="L53" s="1322"/>
      <c r="M53" s="1322"/>
      <c r="N53" s="1322"/>
      <c r="AM53" s="404"/>
      <c r="AN53" s="1320"/>
      <c r="AO53" s="1320"/>
      <c r="AP53" s="1320"/>
      <c r="AQ53" s="1320"/>
      <c r="AR53" s="1320"/>
      <c r="AS53" s="1320"/>
      <c r="AT53" s="1320"/>
      <c r="AU53" s="1320"/>
      <c r="AV53" s="1320"/>
      <c r="AW53" s="1320"/>
      <c r="AX53" s="1320"/>
      <c r="AY53" s="1320"/>
      <c r="AZ53" s="1320"/>
      <c r="BA53" s="1320"/>
      <c r="BB53" s="1320" t="s">
        <v>607</v>
      </c>
      <c r="BC53" s="1320"/>
      <c r="BD53" s="1320"/>
      <c r="BE53" s="1320"/>
      <c r="BF53" s="1320"/>
      <c r="BG53" s="1320"/>
      <c r="BH53" s="1320"/>
      <c r="BI53" s="1320"/>
      <c r="BJ53" s="1320"/>
      <c r="BK53" s="1320"/>
      <c r="BL53" s="1320"/>
      <c r="BM53" s="1320"/>
      <c r="BN53" s="1320"/>
      <c r="BO53" s="1320"/>
      <c r="BP53" s="1317">
        <v>52.4</v>
      </c>
      <c r="BQ53" s="1317"/>
      <c r="BR53" s="1317"/>
      <c r="BS53" s="1317"/>
      <c r="BT53" s="1317"/>
      <c r="BU53" s="1317"/>
      <c r="BV53" s="1317"/>
      <c r="BW53" s="1317"/>
      <c r="BX53" s="1317">
        <v>59.1</v>
      </c>
      <c r="BY53" s="1317"/>
      <c r="BZ53" s="1317"/>
      <c r="CA53" s="1317"/>
      <c r="CB53" s="1317"/>
      <c r="CC53" s="1317"/>
      <c r="CD53" s="1317"/>
      <c r="CE53" s="1317"/>
      <c r="CF53" s="1317">
        <v>60.4</v>
      </c>
      <c r="CG53" s="1317"/>
      <c r="CH53" s="1317"/>
      <c r="CI53" s="1317"/>
      <c r="CJ53" s="1317"/>
      <c r="CK53" s="1317"/>
      <c r="CL53" s="1317"/>
      <c r="CM53" s="1317"/>
      <c r="CN53" s="1317">
        <v>61.6</v>
      </c>
      <c r="CO53" s="1317"/>
      <c r="CP53" s="1317"/>
      <c r="CQ53" s="1317"/>
      <c r="CR53" s="1317"/>
      <c r="CS53" s="1317"/>
      <c r="CT53" s="1317"/>
      <c r="CU53" s="1317"/>
      <c r="CV53" s="1317">
        <v>63</v>
      </c>
      <c r="CW53" s="1317"/>
      <c r="CX53" s="1317"/>
      <c r="CY53" s="1317"/>
      <c r="CZ53" s="1317"/>
      <c r="DA53" s="1317"/>
      <c r="DB53" s="1317"/>
      <c r="DC53" s="1317"/>
    </row>
    <row r="54" spans="1:109" x14ac:dyDescent="0.15">
      <c r="A54" s="403"/>
      <c r="B54" s="395"/>
      <c r="G54" s="1332"/>
      <c r="H54" s="1332"/>
      <c r="I54" s="1315"/>
      <c r="J54" s="1315"/>
      <c r="K54" s="1322"/>
      <c r="L54" s="1322"/>
      <c r="M54" s="1322"/>
      <c r="N54" s="1322"/>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3"/>
      <c r="B55" s="395"/>
      <c r="G55" s="1315"/>
      <c r="H55" s="1315"/>
      <c r="I55" s="1315"/>
      <c r="J55" s="1315"/>
      <c r="K55" s="1322"/>
      <c r="L55" s="1322"/>
      <c r="M55" s="1322"/>
      <c r="N55" s="1322"/>
      <c r="AN55" s="1321" t="s">
        <v>608</v>
      </c>
      <c r="AO55" s="1321"/>
      <c r="AP55" s="1321"/>
      <c r="AQ55" s="1321"/>
      <c r="AR55" s="1321"/>
      <c r="AS55" s="1321"/>
      <c r="AT55" s="1321"/>
      <c r="AU55" s="1321"/>
      <c r="AV55" s="1321"/>
      <c r="AW55" s="1321"/>
      <c r="AX55" s="1321"/>
      <c r="AY55" s="1321"/>
      <c r="AZ55" s="1321"/>
      <c r="BA55" s="1321"/>
      <c r="BB55" s="1320" t="s">
        <v>606</v>
      </c>
      <c r="BC55" s="1320"/>
      <c r="BD55" s="1320"/>
      <c r="BE55" s="1320"/>
      <c r="BF55" s="1320"/>
      <c r="BG55" s="1320"/>
      <c r="BH55" s="1320"/>
      <c r="BI55" s="1320"/>
      <c r="BJ55" s="1320"/>
      <c r="BK55" s="1320"/>
      <c r="BL55" s="1320"/>
      <c r="BM55" s="1320"/>
      <c r="BN55" s="1320"/>
      <c r="BO55" s="1320"/>
      <c r="BP55" s="1317">
        <v>13.1</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3.1</v>
      </c>
      <c r="CW55" s="1317"/>
      <c r="CX55" s="1317"/>
      <c r="CY55" s="1317"/>
      <c r="CZ55" s="1317"/>
      <c r="DA55" s="1317"/>
      <c r="DB55" s="1317"/>
      <c r="DC55" s="1317"/>
    </row>
    <row r="56" spans="1:109" x14ac:dyDescent="0.15">
      <c r="A56" s="403"/>
      <c r="B56" s="395"/>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x14ac:dyDescent="0.15">
      <c r="B57" s="407"/>
      <c r="G57" s="1315"/>
      <c r="H57" s="1315"/>
      <c r="I57" s="1318"/>
      <c r="J57" s="1318"/>
      <c r="K57" s="1322"/>
      <c r="L57" s="1322"/>
      <c r="M57" s="1322"/>
      <c r="N57" s="1322"/>
      <c r="AM57" s="388"/>
      <c r="AN57" s="1321"/>
      <c r="AO57" s="1321"/>
      <c r="AP57" s="1321"/>
      <c r="AQ57" s="1321"/>
      <c r="AR57" s="1321"/>
      <c r="AS57" s="1321"/>
      <c r="AT57" s="1321"/>
      <c r="AU57" s="1321"/>
      <c r="AV57" s="1321"/>
      <c r="AW57" s="1321"/>
      <c r="AX57" s="1321"/>
      <c r="AY57" s="1321"/>
      <c r="AZ57" s="1321"/>
      <c r="BA57" s="1321"/>
      <c r="BB57" s="1320" t="s">
        <v>607</v>
      </c>
      <c r="BC57" s="1320"/>
      <c r="BD57" s="1320"/>
      <c r="BE57" s="1320"/>
      <c r="BF57" s="1320"/>
      <c r="BG57" s="1320"/>
      <c r="BH57" s="1320"/>
      <c r="BI57" s="1320"/>
      <c r="BJ57" s="1320"/>
      <c r="BK57" s="1320"/>
      <c r="BL57" s="1320"/>
      <c r="BM57" s="1320"/>
      <c r="BN57" s="1320"/>
      <c r="BO57" s="1320"/>
      <c r="BP57" s="1317">
        <v>53.4</v>
      </c>
      <c r="BQ57" s="1317"/>
      <c r="BR57" s="1317"/>
      <c r="BS57" s="1317"/>
      <c r="BT57" s="1317"/>
      <c r="BU57" s="1317"/>
      <c r="BV57" s="1317"/>
      <c r="BW57" s="1317"/>
      <c r="BX57" s="1317">
        <v>52.1</v>
      </c>
      <c r="BY57" s="1317"/>
      <c r="BZ57" s="1317"/>
      <c r="CA57" s="1317"/>
      <c r="CB57" s="1317"/>
      <c r="CC57" s="1317"/>
      <c r="CD57" s="1317"/>
      <c r="CE57" s="1317"/>
      <c r="CF57" s="1317">
        <v>59.1</v>
      </c>
      <c r="CG57" s="1317"/>
      <c r="CH57" s="1317"/>
      <c r="CI57" s="1317"/>
      <c r="CJ57" s="1317"/>
      <c r="CK57" s="1317"/>
      <c r="CL57" s="1317"/>
      <c r="CM57" s="1317"/>
      <c r="CN57" s="1317">
        <v>59.8</v>
      </c>
      <c r="CO57" s="1317"/>
      <c r="CP57" s="1317"/>
      <c r="CQ57" s="1317"/>
      <c r="CR57" s="1317"/>
      <c r="CS57" s="1317"/>
      <c r="CT57" s="1317"/>
      <c r="CU57" s="1317"/>
      <c r="CV57" s="1317">
        <v>59.7</v>
      </c>
      <c r="CW57" s="1317"/>
      <c r="CX57" s="1317"/>
      <c r="CY57" s="1317"/>
      <c r="CZ57" s="1317"/>
      <c r="DA57" s="1317"/>
      <c r="DB57" s="1317"/>
      <c r="DC57" s="1317"/>
      <c r="DD57" s="408"/>
      <c r="DE57" s="407"/>
    </row>
    <row r="58" spans="1:109" s="403" customFormat="1" x14ac:dyDescent="0.15">
      <c r="A58" s="388"/>
      <c r="B58" s="407"/>
      <c r="G58" s="1315"/>
      <c r="H58" s="1315"/>
      <c r="I58" s="1318"/>
      <c r="J58" s="1318"/>
      <c r="K58" s="1322"/>
      <c r="L58" s="1322"/>
      <c r="M58" s="1322"/>
      <c r="N58" s="1322"/>
      <c r="AM58" s="388"/>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5"/>
      <c r="H72" s="1315"/>
      <c r="I72" s="1315"/>
      <c r="J72" s="1315"/>
      <c r="K72" s="405"/>
      <c r="L72" s="405"/>
      <c r="M72" s="406"/>
      <c r="N72" s="406"/>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546</v>
      </c>
      <c r="BQ72" s="1321"/>
      <c r="BR72" s="1321"/>
      <c r="BS72" s="1321"/>
      <c r="BT72" s="1321"/>
      <c r="BU72" s="1321"/>
      <c r="BV72" s="1321"/>
      <c r="BW72" s="1321"/>
      <c r="BX72" s="1321" t="s">
        <v>547</v>
      </c>
      <c r="BY72" s="1321"/>
      <c r="BZ72" s="1321"/>
      <c r="CA72" s="1321"/>
      <c r="CB72" s="1321"/>
      <c r="CC72" s="1321"/>
      <c r="CD72" s="1321"/>
      <c r="CE72" s="1321"/>
      <c r="CF72" s="1321" t="s">
        <v>548</v>
      </c>
      <c r="CG72" s="1321"/>
      <c r="CH72" s="1321"/>
      <c r="CI72" s="1321"/>
      <c r="CJ72" s="1321"/>
      <c r="CK72" s="1321"/>
      <c r="CL72" s="1321"/>
      <c r="CM72" s="1321"/>
      <c r="CN72" s="1321" t="s">
        <v>549</v>
      </c>
      <c r="CO72" s="1321"/>
      <c r="CP72" s="1321"/>
      <c r="CQ72" s="1321"/>
      <c r="CR72" s="1321"/>
      <c r="CS72" s="1321"/>
      <c r="CT72" s="1321"/>
      <c r="CU72" s="1321"/>
      <c r="CV72" s="1321" t="s">
        <v>550</v>
      </c>
      <c r="CW72" s="1321"/>
      <c r="CX72" s="1321"/>
      <c r="CY72" s="1321"/>
      <c r="CZ72" s="1321"/>
      <c r="DA72" s="1321"/>
      <c r="DB72" s="1321"/>
      <c r="DC72" s="1321"/>
    </row>
    <row r="73" spans="2:107" x14ac:dyDescent="0.15">
      <c r="B73" s="395"/>
      <c r="G73" s="1332"/>
      <c r="H73" s="1332"/>
      <c r="I73" s="1332"/>
      <c r="J73" s="1332"/>
      <c r="K73" s="1316"/>
      <c r="L73" s="1316"/>
      <c r="M73" s="1316"/>
      <c r="N73" s="1316"/>
      <c r="AM73" s="404"/>
      <c r="AN73" s="1320" t="s">
        <v>605</v>
      </c>
      <c r="AO73" s="1320"/>
      <c r="AP73" s="1320"/>
      <c r="AQ73" s="1320"/>
      <c r="AR73" s="1320"/>
      <c r="AS73" s="1320"/>
      <c r="AT73" s="1320"/>
      <c r="AU73" s="1320"/>
      <c r="AV73" s="1320"/>
      <c r="AW73" s="1320"/>
      <c r="AX73" s="1320"/>
      <c r="AY73" s="1320"/>
      <c r="AZ73" s="1320"/>
      <c r="BA73" s="1320"/>
      <c r="BB73" s="1320" t="s">
        <v>606</v>
      </c>
      <c r="BC73" s="1320"/>
      <c r="BD73" s="1320"/>
      <c r="BE73" s="1320"/>
      <c r="BF73" s="1320"/>
      <c r="BG73" s="1320"/>
      <c r="BH73" s="1320"/>
      <c r="BI73" s="1320"/>
      <c r="BJ73" s="1320"/>
      <c r="BK73" s="1320"/>
      <c r="BL73" s="1320"/>
      <c r="BM73" s="1320"/>
      <c r="BN73" s="1320"/>
      <c r="BO73" s="1320"/>
      <c r="BP73" s="1317">
        <v>43.3</v>
      </c>
      <c r="BQ73" s="1317"/>
      <c r="BR73" s="1317"/>
      <c r="BS73" s="1317"/>
      <c r="BT73" s="1317"/>
      <c r="BU73" s="1317"/>
      <c r="BV73" s="1317"/>
      <c r="BW73" s="1317"/>
      <c r="BX73" s="1317">
        <v>21.4</v>
      </c>
      <c r="BY73" s="1317"/>
      <c r="BZ73" s="1317"/>
      <c r="CA73" s="1317"/>
      <c r="CB73" s="1317"/>
      <c r="CC73" s="1317"/>
      <c r="CD73" s="1317"/>
      <c r="CE73" s="1317"/>
      <c r="CF73" s="1317">
        <v>23.2</v>
      </c>
      <c r="CG73" s="1317"/>
      <c r="CH73" s="1317"/>
      <c r="CI73" s="1317"/>
      <c r="CJ73" s="1317"/>
      <c r="CK73" s="1317"/>
      <c r="CL73" s="1317"/>
      <c r="CM73" s="1317"/>
      <c r="CN73" s="1317">
        <v>23.9</v>
      </c>
      <c r="CO73" s="1317"/>
      <c r="CP73" s="1317"/>
      <c r="CQ73" s="1317"/>
      <c r="CR73" s="1317"/>
      <c r="CS73" s="1317"/>
      <c r="CT73" s="1317"/>
      <c r="CU73" s="1317"/>
      <c r="CV73" s="1317">
        <v>27.2</v>
      </c>
      <c r="CW73" s="1317"/>
      <c r="CX73" s="1317"/>
      <c r="CY73" s="1317"/>
      <c r="CZ73" s="1317"/>
      <c r="DA73" s="1317"/>
      <c r="DB73" s="1317"/>
      <c r="DC73" s="1317"/>
    </row>
    <row r="74" spans="2:107" x14ac:dyDescent="0.15">
      <c r="B74" s="395"/>
      <c r="G74" s="1332"/>
      <c r="H74" s="1332"/>
      <c r="I74" s="1332"/>
      <c r="J74" s="1332"/>
      <c r="K74" s="1316"/>
      <c r="L74" s="1316"/>
      <c r="M74" s="1316"/>
      <c r="N74" s="1316"/>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5"/>
      <c r="G75" s="1332"/>
      <c r="H75" s="1332"/>
      <c r="I75" s="1315"/>
      <c r="J75" s="1315"/>
      <c r="K75" s="1322"/>
      <c r="L75" s="1322"/>
      <c r="M75" s="1322"/>
      <c r="N75" s="1322"/>
      <c r="AM75" s="404"/>
      <c r="AN75" s="1320"/>
      <c r="AO75" s="1320"/>
      <c r="AP75" s="1320"/>
      <c r="AQ75" s="1320"/>
      <c r="AR75" s="1320"/>
      <c r="AS75" s="1320"/>
      <c r="AT75" s="1320"/>
      <c r="AU75" s="1320"/>
      <c r="AV75" s="1320"/>
      <c r="AW75" s="1320"/>
      <c r="AX75" s="1320"/>
      <c r="AY75" s="1320"/>
      <c r="AZ75" s="1320"/>
      <c r="BA75" s="1320"/>
      <c r="BB75" s="1320" t="s">
        <v>610</v>
      </c>
      <c r="BC75" s="1320"/>
      <c r="BD75" s="1320"/>
      <c r="BE75" s="1320"/>
      <c r="BF75" s="1320"/>
      <c r="BG75" s="1320"/>
      <c r="BH75" s="1320"/>
      <c r="BI75" s="1320"/>
      <c r="BJ75" s="1320"/>
      <c r="BK75" s="1320"/>
      <c r="BL75" s="1320"/>
      <c r="BM75" s="1320"/>
      <c r="BN75" s="1320"/>
      <c r="BO75" s="1320"/>
      <c r="BP75" s="1317">
        <v>10.3</v>
      </c>
      <c r="BQ75" s="1317"/>
      <c r="BR75" s="1317"/>
      <c r="BS75" s="1317"/>
      <c r="BT75" s="1317"/>
      <c r="BU75" s="1317"/>
      <c r="BV75" s="1317"/>
      <c r="BW75" s="1317"/>
      <c r="BX75" s="1317">
        <v>9.6</v>
      </c>
      <c r="BY75" s="1317"/>
      <c r="BZ75" s="1317"/>
      <c r="CA75" s="1317"/>
      <c r="CB75" s="1317"/>
      <c r="CC75" s="1317"/>
      <c r="CD75" s="1317"/>
      <c r="CE75" s="1317"/>
      <c r="CF75" s="1317">
        <v>8.1</v>
      </c>
      <c r="CG75" s="1317"/>
      <c r="CH75" s="1317"/>
      <c r="CI75" s="1317"/>
      <c r="CJ75" s="1317"/>
      <c r="CK75" s="1317"/>
      <c r="CL75" s="1317"/>
      <c r="CM75" s="1317"/>
      <c r="CN75" s="1317">
        <v>7.8</v>
      </c>
      <c r="CO75" s="1317"/>
      <c r="CP75" s="1317"/>
      <c r="CQ75" s="1317"/>
      <c r="CR75" s="1317"/>
      <c r="CS75" s="1317"/>
      <c r="CT75" s="1317"/>
      <c r="CU75" s="1317"/>
      <c r="CV75" s="1317">
        <v>8</v>
      </c>
      <c r="CW75" s="1317"/>
      <c r="CX75" s="1317"/>
      <c r="CY75" s="1317"/>
      <c r="CZ75" s="1317"/>
      <c r="DA75" s="1317"/>
      <c r="DB75" s="1317"/>
      <c r="DC75" s="1317"/>
    </row>
    <row r="76" spans="2:107" x14ac:dyDescent="0.15">
      <c r="B76" s="395"/>
      <c r="G76" s="1332"/>
      <c r="H76" s="1332"/>
      <c r="I76" s="1315"/>
      <c r="J76" s="1315"/>
      <c r="K76" s="1322"/>
      <c r="L76" s="1322"/>
      <c r="M76" s="1322"/>
      <c r="N76" s="1322"/>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5"/>
      <c r="G77" s="1315"/>
      <c r="H77" s="1315"/>
      <c r="I77" s="1315"/>
      <c r="J77" s="1315"/>
      <c r="K77" s="1316"/>
      <c r="L77" s="1316"/>
      <c r="M77" s="1316"/>
      <c r="N77" s="1316"/>
      <c r="AN77" s="1321" t="s">
        <v>608</v>
      </c>
      <c r="AO77" s="1321"/>
      <c r="AP77" s="1321"/>
      <c r="AQ77" s="1321"/>
      <c r="AR77" s="1321"/>
      <c r="AS77" s="1321"/>
      <c r="AT77" s="1321"/>
      <c r="AU77" s="1321"/>
      <c r="AV77" s="1321"/>
      <c r="AW77" s="1321"/>
      <c r="AX77" s="1321"/>
      <c r="AY77" s="1321"/>
      <c r="AZ77" s="1321"/>
      <c r="BA77" s="1321"/>
      <c r="BB77" s="1320" t="s">
        <v>606</v>
      </c>
      <c r="BC77" s="1320"/>
      <c r="BD77" s="1320"/>
      <c r="BE77" s="1320"/>
      <c r="BF77" s="1320"/>
      <c r="BG77" s="1320"/>
      <c r="BH77" s="1320"/>
      <c r="BI77" s="1320"/>
      <c r="BJ77" s="1320"/>
      <c r="BK77" s="1320"/>
      <c r="BL77" s="1320"/>
      <c r="BM77" s="1320"/>
      <c r="BN77" s="1320"/>
      <c r="BO77" s="1320"/>
      <c r="BP77" s="1317">
        <v>13.1</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3.1</v>
      </c>
      <c r="CW77" s="1317"/>
      <c r="CX77" s="1317"/>
      <c r="CY77" s="1317"/>
      <c r="CZ77" s="1317"/>
      <c r="DA77" s="1317"/>
      <c r="DB77" s="1317"/>
      <c r="DC77" s="1317"/>
    </row>
    <row r="78" spans="2:107" x14ac:dyDescent="0.15">
      <c r="B78" s="395"/>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5"/>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610</v>
      </c>
      <c r="BC79" s="1320"/>
      <c r="BD79" s="1320"/>
      <c r="BE79" s="1320"/>
      <c r="BF79" s="1320"/>
      <c r="BG79" s="1320"/>
      <c r="BH79" s="1320"/>
      <c r="BI79" s="1320"/>
      <c r="BJ79" s="1320"/>
      <c r="BK79" s="1320"/>
      <c r="BL79" s="1320"/>
      <c r="BM79" s="1320"/>
      <c r="BN79" s="1320"/>
      <c r="BO79" s="1320"/>
      <c r="BP79" s="1317">
        <v>8.9</v>
      </c>
      <c r="BQ79" s="1317"/>
      <c r="BR79" s="1317"/>
      <c r="BS79" s="1317"/>
      <c r="BT79" s="1317"/>
      <c r="BU79" s="1317"/>
      <c r="BV79" s="1317"/>
      <c r="BW79" s="1317"/>
      <c r="BX79" s="1317">
        <v>7.9</v>
      </c>
      <c r="BY79" s="1317"/>
      <c r="BZ79" s="1317"/>
      <c r="CA79" s="1317"/>
      <c r="CB79" s="1317"/>
      <c r="CC79" s="1317"/>
      <c r="CD79" s="1317"/>
      <c r="CE79" s="1317"/>
      <c r="CF79" s="1317">
        <v>7.9</v>
      </c>
      <c r="CG79" s="1317"/>
      <c r="CH79" s="1317"/>
      <c r="CI79" s="1317"/>
      <c r="CJ79" s="1317"/>
      <c r="CK79" s="1317"/>
      <c r="CL79" s="1317"/>
      <c r="CM79" s="1317"/>
      <c r="CN79" s="1317">
        <v>7.8</v>
      </c>
      <c r="CO79" s="1317"/>
      <c r="CP79" s="1317"/>
      <c r="CQ79" s="1317"/>
      <c r="CR79" s="1317"/>
      <c r="CS79" s="1317"/>
      <c r="CT79" s="1317"/>
      <c r="CU79" s="1317"/>
      <c r="CV79" s="1317">
        <v>7.9</v>
      </c>
      <c r="CW79" s="1317"/>
      <c r="CX79" s="1317"/>
      <c r="CY79" s="1317"/>
      <c r="CZ79" s="1317"/>
      <c r="DA79" s="1317"/>
      <c r="DB79" s="1317"/>
      <c r="DC79" s="1317"/>
    </row>
    <row r="80" spans="2:107" x14ac:dyDescent="0.15">
      <c r="B80" s="395"/>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FOq+RbLfzY7q3VL8B5FjZPdtrwIwwbfwyxCAK5nKh8kYcys2ik57qEWF67og35aWmE+Nqk67tZbgm7kTkpVFA==" saltValue="6xnksH1QDHlHAHgKL20i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70" zoomScaleNormal="70" zoomScaleSheetLayoutView="70" workbookViewId="0">
      <selection activeCell="BK31" sqref="BK3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EsdCgAvD+zMqSDm6yzYC0tblP1miDRgEHIkaPanMXOUIsjbAamqYJnl6tQsBXyQhBbe33508pna3TQG0naaURg==" saltValue="FBsbLMTk50h5sXWPGahG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60" zoomScaleNormal="60" zoomScaleSheetLayoutView="55" workbookViewId="0">
      <selection activeCell="AE64" sqref="AE6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jNd6QICNdpCs/Oy9TZJ7NFFONZjRX7HmN8b5cNLPOrts69GZPTmDEM2Y6biaYAPa4VzYhTtSljlVG8X7XL16rA==" saltValue="HJFphBw3Z6QbBymS8GA1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49731</v>
      </c>
      <c r="E3" s="162"/>
      <c r="F3" s="163">
        <v>75972</v>
      </c>
      <c r="G3" s="164"/>
      <c r="H3" s="165"/>
    </row>
    <row r="4" spans="1:8" x14ac:dyDescent="0.15">
      <c r="A4" s="166"/>
      <c r="B4" s="167"/>
      <c r="C4" s="168"/>
      <c r="D4" s="169">
        <v>9868</v>
      </c>
      <c r="E4" s="170"/>
      <c r="F4" s="171">
        <v>40712</v>
      </c>
      <c r="G4" s="172"/>
      <c r="H4" s="173"/>
    </row>
    <row r="5" spans="1:8" x14ac:dyDescent="0.15">
      <c r="A5" s="154" t="s">
        <v>538</v>
      </c>
      <c r="B5" s="159"/>
      <c r="C5" s="160"/>
      <c r="D5" s="161">
        <v>64648</v>
      </c>
      <c r="E5" s="162"/>
      <c r="F5" s="163">
        <v>79466</v>
      </c>
      <c r="G5" s="164"/>
      <c r="H5" s="165"/>
    </row>
    <row r="6" spans="1:8" x14ac:dyDescent="0.15">
      <c r="A6" s="166"/>
      <c r="B6" s="167"/>
      <c r="C6" s="168"/>
      <c r="D6" s="169">
        <v>21010</v>
      </c>
      <c r="E6" s="170"/>
      <c r="F6" s="171">
        <v>44645</v>
      </c>
      <c r="G6" s="172"/>
      <c r="H6" s="173"/>
    </row>
    <row r="7" spans="1:8" x14ac:dyDescent="0.15">
      <c r="A7" s="154" t="s">
        <v>539</v>
      </c>
      <c r="B7" s="159"/>
      <c r="C7" s="160"/>
      <c r="D7" s="161">
        <v>78048</v>
      </c>
      <c r="E7" s="162"/>
      <c r="F7" s="163">
        <v>90072</v>
      </c>
      <c r="G7" s="164"/>
      <c r="H7" s="165"/>
    </row>
    <row r="8" spans="1:8" x14ac:dyDescent="0.15">
      <c r="A8" s="166"/>
      <c r="B8" s="167"/>
      <c r="C8" s="168"/>
      <c r="D8" s="169">
        <v>35120</v>
      </c>
      <c r="E8" s="170"/>
      <c r="F8" s="171">
        <v>46083</v>
      </c>
      <c r="G8" s="172"/>
      <c r="H8" s="173"/>
    </row>
    <row r="9" spans="1:8" x14ac:dyDescent="0.15">
      <c r="A9" s="154" t="s">
        <v>540</v>
      </c>
      <c r="B9" s="159"/>
      <c r="C9" s="160"/>
      <c r="D9" s="161">
        <v>140464</v>
      </c>
      <c r="E9" s="162"/>
      <c r="F9" s="163">
        <v>88328</v>
      </c>
      <c r="G9" s="164"/>
      <c r="H9" s="165"/>
    </row>
    <row r="10" spans="1:8" x14ac:dyDescent="0.15">
      <c r="A10" s="166"/>
      <c r="B10" s="167"/>
      <c r="C10" s="168"/>
      <c r="D10" s="169">
        <v>108790</v>
      </c>
      <c r="E10" s="170"/>
      <c r="F10" s="171">
        <v>49013</v>
      </c>
      <c r="G10" s="172"/>
      <c r="H10" s="173"/>
    </row>
    <row r="11" spans="1:8" x14ac:dyDescent="0.15">
      <c r="A11" s="154" t="s">
        <v>541</v>
      </c>
      <c r="B11" s="159"/>
      <c r="C11" s="160"/>
      <c r="D11" s="161">
        <v>107701</v>
      </c>
      <c r="E11" s="162"/>
      <c r="F11" s="163">
        <v>103390</v>
      </c>
      <c r="G11" s="164"/>
      <c r="H11" s="165"/>
    </row>
    <row r="12" spans="1:8" x14ac:dyDescent="0.15">
      <c r="A12" s="166"/>
      <c r="B12" s="167"/>
      <c r="C12" s="174"/>
      <c r="D12" s="169">
        <v>53922</v>
      </c>
      <c r="E12" s="170"/>
      <c r="F12" s="171">
        <v>51269</v>
      </c>
      <c r="G12" s="172"/>
      <c r="H12" s="173"/>
    </row>
    <row r="13" spans="1:8" x14ac:dyDescent="0.15">
      <c r="A13" s="154"/>
      <c r="B13" s="159"/>
      <c r="C13" s="175"/>
      <c r="D13" s="176">
        <v>88118</v>
      </c>
      <c r="E13" s="177"/>
      <c r="F13" s="178">
        <v>87446</v>
      </c>
      <c r="G13" s="179"/>
      <c r="H13" s="165"/>
    </row>
    <row r="14" spans="1:8" x14ac:dyDescent="0.15">
      <c r="A14" s="166"/>
      <c r="B14" s="167"/>
      <c r="C14" s="168"/>
      <c r="D14" s="169">
        <v>45742</v>
      </c>
      <c r="E14" s="170"/>
      <c r="F14" s="171">
        <v>46344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15.34</v>
      </c>
      <c r="C19" s="180">
        <f>ROUND(VALUE(SUBSTITUTE(実質収支比率等に係る経年分析!G$48,"▲","-")),2)</f>
        <v>4.93</v>
      </c>
      <c r="D19" s="180">
        <f>ROUND(VALUE(SUBSTITUTE(実質収支比率等に係る経年分析!H$48,"▲","-")),2)</f>
        <v>5.86</v>
      </c>
      <c r="E19" s="180">
        <f>ROUND(VALUE(SUBSTITUTE(実質収支比率等に係る経年分析!I$48,"▲","-")),2)</f>
        <v>6.52</v>
      </c>
      <c r="F19" s="180">
        <f>ROUND(VALUE(SUBSTITUTE(実質収支比率等に係る経年分析!J$48,"▲","-")),2)</f>
        <v>12.18</v>
      </c>
    </row>
    <row r="20" spans="1:11" x14ac:dyDescent="0.15">
      <c r="A20" s="180" t="s">
        <v>54</v>
      </c>
      <c r="B20" s="180">
        <f>ROUND(VALUE(SUBSTITUTE(実質収支比率等に係る経年分析!F$47,"▲","-")),2)</f>
        <v>48.84</v>
      </c>
      <c r="C20" s="180">
        <f>ROUND(VALUE(SUBSTITUTE(実質収支比率等に係る経年分析!G$47,"▲","-")),2)</f>
        <v>55.73</v>
      </c>
      <c r="D20" s="180">
        <f>ROUND(VALUE(SUBSTITUTE(実質収支比率等に係る経年分析!H$47,"▲","-")),2)</f>
        <v>53.63</v>
      </c>
      <c r="E20" s="180">
        <f>ROUND(VALUE(SUBSTITUTE(実質収支比率等に係る経年分析!I$47,"▲","-")),2)</f>
        <v>51.53</v>
      </c>
      <c r="F20" s="180">
        <f>ROUND(VALUE(SUBSTITUTE(実質収支比率等に係る経年分析!J$47,"▲","-")),2)</f>
        <v>50.39</v>
      </c>
    </row>
    <row r="21" spans="1:11" x14ac:dyDescent="0.15">
      <c r="A21" s="180" t="s">
        <v>55</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-13.07</v>
      </c>
      <c r="D21" s="180">
        <f>IF(ISNUMBER(VALUE(SUBSTITUTE(実質収支比率等に係る経年分析!H$49,"▲","-"))),ROUND(VALUE(SUBSTITUTE(実質収支比率等に係る経年分析!H$49,"▲","-")),2),NA())</f>
        <v>-4.6100000000000003</v>
      </c>
      <c r="E21" s="180">
        <f>IF(ISNUMBER(VALUE(SUBSTITUTE(実質収支比率等に係る経年分析!I$49,"▲","-"))),ROUND(VALUE(SUBSTITUTE(実質収支比率等に係る経年分析!I$49,"▲","-")),2),NA())</f>
        <v>-4.2699999999999996</v>
      </c>
      <c r="F21" s="180">
        <f>IF(ISNUMBER(VALUE(SUBSTITUTE(実質収支比率等に係る経年分析!J$49,"▲","-"))),ROUND(VALUE(SUBSTITUTE(実質収支比率等に係る経年分析!J$49,"▲","-")),2),NA())</f>
        <v>0.57999999999999996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町営浄化槽整備推進事業特別会計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井内地域開発事業特別会計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627</v>
      </c>
      <c r="E42" s="182"/>
      <c r="F42" s="182"/>
      <c r="G42" s="182">
        <f>'実質公債費比率（分子）の構造'!L$52</f>
        <v>646</v>
      </c>
      <c r="H42" s="182"/>
      <c r="I42" s="182"/>
      <c r="J42" s="182">
        <f>'実質公債費比率（分子）の構造'!M$52</f>
        <v>631</v>
      </c>
      <c r="K42" s="182"/>
      <c r="L42" s="182"/>
      <c r="M42" s="182">
        <f>'実質公債費比率（分子）の構造'!N$52</f>
        <v>645</v>
      </c>
      <c r="N42" s="182"/>
      <c r="O42" s="182"/>
      <c r="P42" s="182">
        <f>'実質公債費比率（分子）の構造'!O$52</f>
        <v>638</v>
      </c>
    </row>
    <row r="43" spans="1:16" x14ac:dyDescent="0.15">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147</v>
      </c>
      <c r="C45" s="182"/>
      <c r="D45" s="182"/>
      <c r="E45" s="182">
        <f>'実質公債費比率（分子）の構造'!L$49</f>
        <v>120</v>
      </c>
      <c r="F45" s="182"/>
      <c r="G45" s="182"/>
      <c r="H45" s="182">
        <f>'実質公債費比率（分子）の構造'!M$49</f>
        <v>56</v>
      </c>
      <c r="I45" s="182"/>
      <c r="J45" s="182"/>
      <c r="K45" s="182">
        <f>'実質公債費比率（分子）の構造'!N$49</f>
        <v>46</v>
      </c>
      <c r="L45" s="182"/>
      <c r="M45" s="182"/>
      <c r="N45" s="182">
        <f>'実質公債費比率（分子）の構造'!O$49</f>
        <v>42</v>
      </c>
      <c r="O45" s="182"/>
      <c r="P45" s="182"/>
    </row>
    <row r="46" spans="1:16" x14ac:dyDescent="0.15">
      <c r="A46" s="182" t="s">
        <v>65</v>
      </c>
      <c r="B46" s="182">
        <f>'実質公債費比率（分子）の構造'!K$48</f>
        <v>18</v>
      </c>
      <c r="C46" s="182"/>
      <c r="D46" s="182"/>
      <c r="E46" s="182">
        <f>'実質公債費比率（分子）の構造'!L$48</f>
        <v>17</v>
      </c>
      <c r="F46" s="182"/>
      <c r="G46" s="182"/>
      <c r="H46" s="182">
        <f>'実質公債費比率（分子）の構造'!M$48</f>
        <v>19</v>
      </c>
      <c r="I46" s="182"/>
      <c r="J46" s="182"/>
      <c r="K46" s="182">
        <f>'実質公債費比率（分子）の構造'!N$48</f>
        <v>14</v>
      </c>
      <c r="L46" s="182"/>
      <c r="M46" s="182"/>
      <c r="N46" s="182">
        <f>'実質公債費比率（分子）の構造'!O$48</f>
        <v>22</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764</v>
      </c>
      <c r="C49" s="182"/>
      <c r="D49" s="182"/>
      <c r="E49" s="182">
        <f>'実質公債費比率（分子）の構造'!L$45</f>
        <v>798</v>
      </c>
      <c r="F49" s="182"/>
      <c r="G49" s="182"/>
      <c r="H49" s="182">
        <f>'実質公債費比率（分子）の構造'!M$45</f>
        <v>812</v>
      </c>
      <c r="I49" s="182"/>
      <c r="J49" s="182"/>
      <c r="K49" s="182">
        <f>'実質公債費比率（分子）の構造'!N$45</f>
        <v>842</v>
      </c>
      <c r="L49" s="182"/>
      <c r="M49" s="182"/>
      <c r="N49" s="182">
        <f>'実質公債費比率（分子）の構造'!O$45</f>
        <v>881</v>
      </c>
      <c r="O49" s="182"/>
      <c r="P49" s="182"/>
    </row>
    <row r="50" spans="1:16" x14ac:dyDescent="0.15">
      <c r="A50" s="182" t="s">
        <v>69</v>
      </c>
      <c r="B50" s="182" t="e">
        <f>NA()</f>
        <v>#N/A</v>
      </c>
      <c r="C50" s="182">
        <f>IF(ISNUMBER('実質公債費比率（分子）の構造'!K$53),'実質公債費比率（分子）の構造'!K$53,NA())</f>
        <v>302</v>
      </c>
      <c r="D50" s="182" t="e">
        <f>NA()</f>
        <v>#N/A</v>
      </c>
      <c r="E50" s="182" t="e">
        <f>NA()</f>
        <v>#N/A</v>
      </c>
      <c r="F50" s="182">
        <f>IF(ISNUMBER('実質公債費比率（分子）の構造'!L$53),'実質公債費比率（分子）の構造'!L$53,NA())</f>
        <v>289</v>
      </c>
      <c r="G50" s="182" t="e">
        <f>NA()</f>
        <v>#N/A</v>
      </c>
      <c r="H50" s="182" t="e">
        <f>NA()</f>
        <v>#N/A</v>
      </c>
      <c r="I50" s="182">
        <f>IF(ISNUMBER('実質公債費比率（分子）の構造'!M$53),'実質公債費比率（分子）の構造'!M$53,NA())</f>
        <v>256</v>
      </c>
      <c r="J50" s="182" t="e">
        <f>NA()</f>
        <v>#N/A</v>
      </c>
      <c r="K50" s="182" t="e">
        <f>NA()</f>
        <v>#N/A</v>
      </c>
      <c r="L50" s="182">
        <f>IF(ISNUMBER('実質公債費比率（分子）の構造'!N$53),'実質公債費比率（分子）の構造'!N$53,NA())</f>
        <v>257</v>
      </c>
      <c r="M50" s="182" t="e">
        <f>NA()</f>
        <v>#N/A</v>
      </c>
      <c r="N50" s="182" t="e">
        <f>NA()</f>
        <v>#N/A</v>
      </c>
      <c r="O50" s="182">
        <f>IF(ISNUMBER('実質公債費比率（分子）の構造'!O$53),'実質公債費比率（分子）の構造'!O$53,NA())</f>
        <v>307</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6633</v>
      </c>
      <c r="E56" s="181"/>
      <c r="F56" s="181"/>
      <c r="G56" s="181">
        <f>'将来負担比率（分子）の構造'!J$52</f>
        <v>6496</v>
      </c>
      <c r="H56" s="181"/>
      <c r="I56" s="181"/>
      <c r="J56" s="181">
        <f>'将来負担比率（分子）の構造'!K$52</f>
        <v>6460</v>
      </c>
      <c r="K56" s="181"/>
      <c r="L56" s="181"/>
      <c r="M56" s="181">
        <f>'将来負担比率（分子）の構造'!L$52</f>
        <v>7021</v>
      </c>
      <c r="N56" s="181"/>
      <c r="O56" s="181"/>
      <c r="P56" s="181">
        <f>'将来負担比率（分子）の構造'!M$52</f>
        <v>7052</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2471</v>
      </c>
      <c r="E58" s="181"/>
      <c r="F58" s="181"/>
      <c r="G58" s="181">
        <f>'将来負担比率（分子）の構造'!J$50</f>
        <v>2906</v>
      </c>
      <c r="H58" s="181"/>
      <c r="I58" s="181"/>
      <c r="J58" s="181">
        <f>'将来負担比率（分子）の構造'!K$50</f>
        <v>2611</v>
      </c>
      <c r="K58" s="181"/>
      <c r="L58" s="181"/>
      <c r="M58" s="181">
        <f>'将来負担比率（分子）の構造'!L$50</f>
        <v>2554</v>
      </c>
      <c r="N58" s="181"/>
      <c r="O58" s="181"/>
      <c r="P58" s="181">
        <f>'将来負担比率（分子）の構造'!M$50</f>
        <v>2457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1051</v>
      </c>
      <c r="C62" s="181"/>
      <c r="D62" s="181"/>
      <c r="E62" s="181">
        <f>'将来負担比率（分子）の構造'!J$45</f>
        <v>1077</v>
      </c>
      <c r="F62" s="181"/>
      <c r="G62" s="181"/>
      <c r="H62" s="181">
        <f>'将来負担比率（分子）の構造'!K$45</f>
        <v>1083</v>
      </c>
      <c r="I62" s="181"/>
      <c r="J62" s="181"/>
      <c r="K62" s="181">
        <f>'将来負担比率（分子）の構造'!L$45</f>
        <v>1035</v>
      </c>
      <c r="L62" s="181"/>
      <c r="M62" s="181"/>
      <c r="N62" s="181">
        <f>'将来負担比率（分子）の構造'!M$45</f>
        <v>1026</v>
      </c>
      <c r="O62" s="181"/>
      <c r="P62" s="181"/>
    </row>
    <row r="63" spans="1:16" x14ac:dyDescent="0.15">
      <c r="A63" s="181" t="s">
        <v>33</v>
      </c>
      <c r="B63" s="181">
        <f>'将来負担比率（分子）の構造'!I$44</f>
        <v>666</v>
      </c>
      <c r="C63" s="181"/>
      <c r="D63" s="181"/>
      <c r="E63" s="181">
        <f>'将来負担比率（分子）の構造'!J$44</f>
        <v>570</v>
      </c>
      <c r="F63" s="181"/>
      <c r="G63" s="181"/>
      <c r="H63" s="181">
        <f>'将来負担比率（分子）の構造'!K$44</f>
        <v>540</v>
      </c>
      <c r="I63" s="181"/>
      <c r="J63" s="181"/>
      <c r="K63" s="181">
        <f>'将来負担比率（分子）の構造'!L$44</f>
        <v>513</v>
      </c>
      <c r="L63" s="181"/>
      <c r="M63" s="181"/>
      <c r="N63" s="181">
        <f>'将来負担比率（分子）の構造'!M$44</f>
        <v>519</v>
      </c>
      <c r="O63" s="181"/>
      <c r="P63" s="181"/>
    </row>
    <row r="64" spans="1:16" x14ac:dyDescent="0.15">
      <c r="A64" s="181" t="s">
        <v>32</v>
      </c>
      <c r="B64" s="181">
        <f>'将来負担比率（分子）の構造'!I$43</f>
        <v>753</v>
      </c>
      <c r="C64" s="181"/>
      <c r="D64" s="181"/>
      <c r="E64" s="181">
        <f>'将来負担比率（分子）の構造'!J$43</f>
        <v>480</v>
      </c>
      <c r="F64" s="181"/>
      <c r="G64" s="181"/>
      <c r="H64" s="181">
        <f>'将来負担比率（分子）の構造'!K$43</f>
        <v>248</v>
      </c>
      <c r="I64" s="181"/>
      <c r="J64" s="181"/>
      <c r="K64" s="181">
        <f>'将来負担比率（分子）の構造'!L$43</f>
        <v>224</v>
      </c>
      <c r="L64" s="181"/>
      <c r="M64" s="181"/>
      <c r="N64" s="181">
        <f>'将来負担比率（分子）の構造'!M$43</f>
        <v>244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8163</v>
      </c>
      <c r="C66" s="181"/>
      <c r="D66" s="181"/>
      <c r="E66" s="181">
        <f>'将来負担比率（分子）の構造'!J$41</f>
        <v>8015</v>
      </c>
      <c r="F66" s="181"/>
      <c r="G66" s="181"/>
      <c r="H66" s="181">
        <f>'将来負担比率（分子）の構造'!K$41</f>
        <v>7989</v>
      </c>
      <c r="I66" s="181"/>
      <c r="J66" s="181"/>
      <c r="K66" s="181">
        <f>'将来負担比率（分子）の構造'!L$41</f>
        <v>8617</v>
      </c>
      <c r="L66" s="181"/>
      <c r="M66" s="181"/>
      <c r="N66" s="181">
        <f>'将来負担比率（分子）の構造'!M$41</f>
        <v>8632</v>
      </c>
      <c r="O66" s="181"/>
      <c r="P66" s="181"/>
    </row>
    <row r="67" spans="1:16" x14ac:dyDescent="0.15">
      <c r="A67" s="181" t="s">
        <v>73</v>
      </c>
      <c r="B67" s="181" t="e">
        <f>NA()</f>
        <v>#N/A</v>
      </c>
      <c r="C67" s="181">
        <f>IF(ISNUMBER('将来負担比率（分子）の構造'!I$53), IF('将来負担比率（分子）の構造'!I$53 &lt; 0, 0, '将来負担比率（分子）の構造'!I$53), NA())</f>
        <v>1529</v>
      </c>
      <c r="D67" s="181" t="e">
        <f>NA()</f>
        <v>#N/A</v>
      </c>
      <c r="E67" s="181" t="e">
        <f>NA()</f>
        <v>#N/A</v>
      </c>
      <c r="F67" s="181">
        <f>IF(ISNUMBER('将来負担比率（分子）の構造'!J$53), IF('将来負担比率（分子）の構造'!J$53 &lt; 0, 0, '将来負担比率（分子）の構造'!J$53), NA())</f>
        <v>739</v>
      </c>
      <c r="G67" s="181" t="e">
        <f>NA()</f>
        <v>#N/A</v>
      </c>
      <c r="H67" s="181" t="e">
        <f>NA()</f>
        <v>#N/A</v>
      </c>
      <c r="I67" s="181">
        <f>IF(ISNUMBER('将来負担比率（分子）の構造'!K$53), IF('将来負担比率（分子）の構造'!K$53 &lt; 0, 0, '将来負担比率（分子）の構造'!K$53), NA())</f>
        <v>790</v>
      </c>
      <c r="J67" s="181" t="e">
        <f>NA()</f>
        <v>#N/A</v>
      </c>
      <c r="K67" s="181" t="e">
        <f>NA()</f>
        <v>#N/A</v>
      </c>
      <c r="L67" s="181">
        <f>IF(ISNUMBER('将来負担比率（分子）の構造'!L$53), IF('将来負担比率（分子）の構造'!L$53 &lt; 0, 0, '将来負担比率（分子）の構造'!L$53), NA())</f>
        <v>814</v>
      </c>
      <c r="M67" s="181" t="e">
        <f>NA()</f>
        <v>#N/A</v>
      </c>
      <c r="N67" s="181" t="e">
        <f>NA()</f>
        <v>#N/A</v>
      </c>
      <c r="O67" s="181">
        <f>IF(ISNUMBER('将来負担比率（分子）の構造'!M$53), IF('将来負担比率（分子）の構造'!M$53 &lt; 0, 0, '将来負担比率（分子）の構造'!M$53), NA())</f>
        <v>913</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2160</v>
      </c>
      <c r="C72" s="185">
        <f>基金残高に係る経年分析!G55</f>
        <v>2080</v>
      </c>
      <c r="D72" s="185">
        <f>基金残高に係る経年分析!H55</f>
        <v>2011</v>
      </c>
    </row>
    <row r="73" spans="1:16" x14ac:dyDescent="0.15">
      <c r="A73" s="184" t="s">
        <v>76</v>
      </c>
      <c r="B73" s="185">
        <f>基金残高に係る経年分析!F56</f>
        <v>5</v>
      </c>
      <c r="C73" s="185">
        <f>基金残高に係る経年分析!G56</f>
        <v>5</v>
      </c>
      <c r="D73" s="185">
        <f>基金残高に係る経年分析!H56</f>
        <v>5</v>
      </c>
    </row>
    <row r="74" spans="1:16" x14ac:dyDescent="0.15">
      <c r="A74" s="184" t="s">
        <v>77</v>
      </c>
      <c r="B74" s="185">
        <f>基金残高に係る経年分析!F57</f>
        <v>1402</v>
      </c>
      <c r="C74" s="185">
        <f>基金残高に係る経年分析!G57</f>
        <v>1436</v>
      </c>
      <c r="D74" s="185">
        <f>基金残高に係る経年分析!H57</f>
        <v>1429</v>
      </c>
    </row>
  </sheetData>
  <sheetProtection algorithmName="SHA-512" hashValue="oFQbAl/fharwL16vpErCoFh9vH8xOXPmIjiKRpgPyXpeJxXEz7wahUH4CR1k6T6taAyDVHhEyi6I/WS1XThqVQ==" saltValue="CaSzVqVUwnG5XKXvqHQG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1023222</v>
      </c>
      <c r="S5" s="673"/>
      <c r="T5" s="673"/>
      <c r="U5" s="673"/>
      <c r="V5" s="673"/>
      <c r="W5" s="673"/>
      <c r="X5" s="673"/>
      <c r="Y5" s="674"/>
      <c r="Z5" s="675">
        <v>14.9</v>
      </c>
      <c r="AA5" s="675"/>
      <c r="AB5" s="675"/>
      <c r="AC5" s="675"/>
      <c r="AD5" s="676">
        <v>1023222</v>
      </c>
      <c r="AE5" s="676"/>
      <c r="AF5" s="676"/>
      <c r="AG5" s="676"/>
      <c r="AH5" s="676"/>
      <c r="AI5" s="676"/>
      <c r="AJ5" s="676"/>
      <c r="AK5" s="676"/>
      <c r="AL5" s="677">
        <v>25.6</v>
      </c>
      <c r="AM5" s="678"/>
      <c r="AN5" s="678"/>
      <c r="AO5" s="679"/>
      <c r="AP5" s="669" t="s">
        <v>224</v>
      </c>
      <c r="AQ5" s="670"/>
      <c r="AR5" s="670"/>
      <c r="AS5" s="670"/>
      <c r="AT5" s="670"/>
      <c r="AU5" s="670"/>
      <c r="AV5" s="670"/>
      <c r="AW5" s="670"/>
      <c r="AX5" s="670"/>
      <c r="AY5" s="670"/>
      <c r="AZ5" s="670"/>
      <c r="BA5" s="670"/>
      <c r="BB5" s="670"/>
      <c r="BC5" s="670"/>
      <c r="BD5" s="670"/>
      <c r="BE5" s="670"/>
      <c r="BF5" s="671"/>
      <c r="BG5" s="683">
        <v>1023222</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63146</v>
      </c>
      <c r="S6" s="684"/>
      <c r="T6" s="684"/>
      <c r="U6" s="684"/>
      <c r="V6" s="684"/>
      <c r="W6" s="684"/>
      <c r="X6" s="684"/>
      <c r="Y6" s="685"/>
      <c r="Z6" s="686">
        <v>0.9</v>
      </c>
      <c r="AA6" s="686"/>
      <c r="AB6" s="686"/>
      <c r="AC6" s="686"/>
      <c r="AD6" s="687">
        <v>63146</v>
      </c>
      <c r="AE6" s="687"/>
      <c r="AF6" s="687"/>
      <c r="AG6" s="687"/>
      <c r="AH6" s="687"/>
      <c r="AI6" s="687"/>
      <c r="AJ6" s="687"/>
      <c r="AK6" s="687"/>
      <c r="AL6" s="688">
        <v>1.6</v>
      </c>
      <c r="AM6" s="689"/>
      <c r="AN6" s="689"/>
      <c r="AO6" s="690"/>
      <c r="AP6" s="680" t="s">
        <v>229</v>
      </c>
      <c r="AQ6" s="681"/>
      <c r="AR6" s="681"/>
      <c r="AS6" s="681"/>
      <c r="AT6" s="681"/>
      <c r="AU6" s="681"/>
      <c r="AV6" s="681"/>
      <c r="AW6" s="681"/>
      <c r="AX6" s="681"/>
      <c r="AY6" s="681"/>
      <c r="AZ6" s="681"/>
      <c r="BA6" s="681"/>
      <c r="BB6" s="681"/>
      <c r="BC6" s="681"/>
      <c r="BD6" s="681"/>
      <c r="BE6" s="681"/>
      <c r="BF6" s="682"/>
      <c r="BG6" s="683">
        <v>1023222</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76015</v>
      </c>
      <c r="CS6" s="684"/>
      <c r="CT6" s="684"/>
      <c r="CU6" s="684"/>
      <c r="CV6" s="684"/>
      <c r="CW6" s="684"/>
      <c r="CX6" s="684"/>
      <c r="CY6" s="685"/>
      <c r="CZ6" s="677">
        <v>1.2</v>
      </c>
      <c r="DA6" s="678"/>
      <c r="DB6" s="678"/>
      <c r="DC6" s="697"/>
      <c r="DD6" s="692" t="s">
        <v>128</v>
      </c>
      <c r="DE6" s="684"/>
      <c r="DF6" s="684"/>
      <c r="DG6" s="684"/>
      <c r="DH6" s="684"/>
      <c r="DI6" s="684"/>
      <c r="DJ6" s="684"/>
      <c r="DK6" s="684"/>
      <c r="DL6" s="684"/>
      <c r="DM6" s="684"/>
      <c r="DN6" s="684"/>
      <c r="DO6" s="684"/>
      <c r="DP6" s="685"/>
      <c r="DQ6" s="692">
        <v>76015</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1015</v>
      </c>
      <c r="S7" s="684"/>
      <c r="T7" s="684"/>
      <c r="U7" s="684"/>
      <c r="V7" s="684"/>
      <c r="W7" s="684"/>
      <c r="X7" s="684"/>
      <c r="Y7" s="685"/>
      <c r="Z7" s="686">
        <v>0</v>
      </c>
      <c r="AA7" s="686"/>
      <c r="AB7" s="686"/>
      <c r="AC7" s="686"/>
      <c r="AD7" s="687">
        <v>1015</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425358</v>
      </c>
      <c r="BH7" s="684"/>
      <c r="BI7" s="684"/>
      <c r="BJ7" s="684"/>
      <c r="BK7" s="684"/>
      <c r="BL7" s="684"/>
      <c r="BM7" s="684"/>
      <c r="BN7" s="685"/>
      <c r="BO7" s="686">
        <v>41.6</v>
      </c>
      <c r="BP7" s="686"/>
      <c r="BQ7" s="686"/>
      <c r="BR7" s="686"/>
      <c r="BS7" s="687" t="s">
        <v>128</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898569</v>
      </c>
      <c r="CS7" s="684"/>
      <c r="CT7" s="684"/>
      <c r="CU7" s="684"/>
      <c r="CV7" s="684"/>
      <c r="CW7" s="684"/>
      <c r="CX7" s="684"/>
      <c r="CY7" s="685"/>
      <c r="CZ7" s="686">
        <v>14.1</v>
      </c>
      <c r="DA7" s="686"/>
      <c r="DB7" s="686"/>
      <c r="DC7" s="686"/>
      <c r="DD7" s="692">
        <v>13764</v>
      </c>
      <c r="DE7" s="684"/>
      <c r="DF7" s="684"/>
      <c r="DG7" s="684"/>
      <c r="DH7" s="684"/>
      <c r="DI7" s="684"/>
      <c r="DJ7" s="684"/>
      <c r="DK7" s="684"/>
      <c r="DL7" s="684"/>
      <c r="DM7" s="684"/>
      <c r="DN7" s="684"/>
      <c r="DO7" s="684"/>
      <c r="DP7" s="685"/>
      <c r="DQ7" s="692">
        <v>817028</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5198</v>
      </c>
      <c r="S8" s="684"/>
      <c r="T8" s="684"/>
      <c r="U8" s="684"/>
      <c r="V8" s="684"/>
      <c r="W8" s="684"/>
      <c r="X8" s="684"/>
      <c r="Y8" s="685"/>
      <c r="Z8" s="686">
        <v>0.1</v>
      </c>
      <c r="AA8" s="686"/>
      <c r="AB8" s="686"/>
      <c r="AC8" s="686"/>
      <c r="AD8" s="687">
        <v>5198</v>
      </c>
      <c r="AE8" s="687"/>
      <c r="AF8" s="687"/>
      <c r="AG8" s="687"/>
      <c r="AH8" s="687"/>
      <c r="AI8" s="687"/>
      <c r="AJ8" s="687"/>
      <c r="AK8" s="687"/>
      <c r="AL8" s="688">
        <v>0.1</v>
      </c>
      <c r="AM8" s="689"/>
      <c r="AN8" s="689"/>
      <c r="AO8" s="690"/>
      <c r="AP8" s="680" t="s">
        <v>235</v>
      </c>
      <c r="AQ8" s="681"/>
      <c r="AR8" s="681"/>
      <c r="AS8" s="681"/>
      <c r="AT8" s="681"/>
      <c r="AU8" s="681"/>
      <c r="AV8" s="681"/>
      <c r="AW8" s="681"/>
      <c r="AX8" s="681"/>
      <c r="AY8" s="681"/>
      <c r="AZ8" s="681"/>
      <c r="BA8" s="681"/>
      <c r="BB8" s="681"/>
      <c r="BC8" s="681"/>
      <c r="BD8" s="681"/>
      <c r="BE8" s="681"/>
      <c r="BF8" s="682"/>
      <c r="BG8" s="683">
        <v>17115</v>
      </c>
      <c r="BH8" s="684"/>
      <c r="BI8" s="684"/>
      <c r="BJ8" s="684"/>
      <c r="BK8" s="684"/>
      <c r="BL8" s="684"/>
      <c r="BM8" s="684"/>
      <c r="BN8" s="685"/>
      <c r="BO8" s="686">
        <v>1.7</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1923184</v>
      </c>
      <c r="CS8" s="684"/>
      <c r="CT8" s="684"/>
      <c r="CU8" s="684"/>
      <c r="CV8" s="684"/>
      <c r="CW8" s="684"/>
      <c r="CX8" s="684"/>
      <c r="CY8" s="685"/>
      <c r="CZ8" s="686">
        <v>30.3</v>
      </c>
      <c r="DA8" s="686"/>
      <c r="DB8" s="686"/>
      <c r="DC8" s="686"/>
      <c r="DD8" s="692">
        <v>276700</v>
      </c>
      <c r="DE8" s="684"/>
      <c r="DF8" s="684"/>
      <c r="DG8" s="684"/>
      <c r="DH8" s="684"/>
      <c r="DI8" s="684"/>
      <c r="DJ8" s="684"/>
      <c r="DK8" s="684"/>
      <c r="DL8" s="684"/>
      <c r="DM8" s="684"/>
      <c r="DN8" s="684"/>
      <c r="DO8" s="684"/>
      <c r="DP8" s="685"/>
      <c r="DQ8" s="692">
        <v>1050469</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2839</v>
      </c>
      <c r="S9" s="684"/>
      <c r="T9" s="684"/>
      <c r="U9" s="684"/>
      <c r="V9" s="684"/>
      <c r="W9" s="684"/>
      <c r="X9" s="684"/>
      <c r="Y9" s="685"/>
      <c r="Z9" s="686">
        <v>0</v>
      </c>
      <c r="AA9" s="686"/>
      <c r="AB9" s="686"/>
      <c r="AC9" s="686"/>
      <c r="AD9" s="687">
        <v>2839</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376903</v>
      </c>
      <c r="BH9" s="684"/>
      <c r="BI9" s="684"/>
      <c r="BJ9" s="684"/>
      <c r="BK9" s="684"/>
      <c r="BL9" s="684"/>
      <c r="BM9" s="684"/>
      <c r="BN9" s="685"/>
      <c r="BO9" s="686">
        <v>36.799999999999997</v>
      </c>
      <c r="BP9" s="686"/>
      <c r="BQ9" s="686"/>
      <c r="BR9" s="686"/>
      <c r="BS9" s="692" t="s">
        <v>240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654923</v>
      </c>
      <c r="CS9" s="684"/>
      <c r="CT9" s="684"/>
      <c r="CU9" s="684"/>
      <c r="CV9" s="684"/>
      <c r="CW9" s="684"/>
      <c r="CX9" s="684"/>
      <c r="CY9" s="685"/>
      <c r="CZ9" s="686">
        <v>10.3</v>
      </c>
      <c r="DA9" s="686"/>
      <c r="DB9" s="686"/>
      <c r="DC9" s="686"/>
      <c r="DD9" s="692">
        <v>1485</v>
      </c>
      <c r="DE9" s="684"/>
      <c r="DF9" s="684"/>
      <c r="DG9" s="684"/>
      <c r="DH9" s="684"/>
      <c r="DI9" s="684"/>
      <c r="DJ9" s="684"/>
      <c r="DK9" s="684"/>
      <c r="DL9" s="684"/>
      <c r="DM9" s="684"/>
      <c r="DN9" s="684"/>
      <c r="DO9" s="684"/>
      <c r="DP9" s="685"/>
      <c r="DQ9" s="692">
        <v>644247</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240</v>
      </c>
      <c r="AA10" s="686"/>
      <c r="AB10" s="686"/>
      <c r="AC10" s="686"/>
      <c r="AD10" s="687" t="s">
        <v>240</v>
      </c>
      <c r="AE10" s="687"/>
      <c r="AF10" s="687"/>
      <c r="AG10" s="687"/>
      <c r="AH10" s="687"/>
      <c r="AI10" s="687"/>
      <c r="AJ10" s="687"/>
      <c r="AK10" s="687"/>
      <c r="AL10" s="688" t="s">
        <v>240</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15083</v>
      </c>
      <c r="BH10" s="684"/>
      <c r="BI10" s="684"/>
      <c r="BJ10" s="684"/>
      <c r="BK10" s="684"/>
      <c r="BL10" s="684"/>
      <c r="BM10" s="684"/>
      <c r="BN10" s="685"/>
      <c r="BO10" s="686">
        <v>1.5</v>
      </c>
      <c r="BP10" s="686"/>
      <c r="BQ10" s="686"/>
      <c r="BR10" s="686"/>
      <c r="BS10" s="692" t="s">
        <v>128</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236</v>
      </c>
      <c r="CS10" s="684"/>
      <c r="CT10" s="684"/>
      <c r="CU10" s="684"/>
      <c r="CV10" s="684"/>
      <c r="CW10" s="684"/>
      <c r="CX10" s="684"/>
      <c r="CY10" s="685"/>
      <c r="CZ10" s="686" t="s">
        <v>240</v>
      </c>
      <c r="DA10" s="686"/>
      <c r="DB10" s="686"/>
      <c r="DC10" s="686"/>
      <c r="DD10" s="692" t="s">
        <v>240</v>
      </c>
      <c r="DE10" s="684"/>
      <c r="DF10" s="684"/>
      <c r="DG10" s="684"/>
      <c r="DH10" s="684"/>
      <c r="DI10" s="684"/>
      <c r="DJ10" s="684"/>
      <c r="DK10" s="684"/>
      <c r="DL10" s="684"/>
      <c r="DM10" s="684"/>
      <c r="DN10" s="684"/>
      <c r="DO10" s="684"/>
      <c r="DP10" s="685"/>
      <c r="DQ10" s="692" t="s">
        <v>240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180647</v>
      </c>
      <c r="S11" s="684"/>
      <c r="T11" s="684"/>
      <c r="U11" s="684"/>
      <c r="V11" s="684"/>
      <c r="W11" s="684"/>
      <c r="X11" s="684"/>
      <c r="Y11" s="685"/>
      <c r="Z11" s="688">
        <v>2.6</v>
      </c>
      <c r="AA11" s="689"/>
      <c r="AB11" s="689"/>
      <c r="AC11" s="701"/>
      <c r="AD11" s="692">
        <v>180647</v>
      </c>
      <c r="AE11" s="684"/>
      <c r="AF11" s="684"/>
      <c r="AG11" s="684"/>
      <c r="AH11" s="684"/>
      <c r="AI11" s="684"/>
      <c r="AJ11" s="684"/>
      <c r="AK11" s="685"/>
      <c r="AL11" s="688">
        <v>4.5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16257</v>
      </c>
      <c r="BH11" s="684"/>
      <c r="BI11" s="684"/>
      <c r="BJ11" s="684"/>
      <c r="BK11" s="684"/>
      <c r="BL11" s="684"/>
      <c r="BM11" s="684"/>
      <c r="BN11" s="685"/>
      <c r="BO11" s="686">
        <v>1.6</v>
      </c>
      <c r="BP11" s="686"/>
      <c r="BQ11" s="686"/>
      <c r="BR11" s="686"/>
      <c r="BS11" s="692" t="s">
        <v>240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139996</v>
      </c>
      <c r="CS11" s="684"/>
      <c r="CT11" s="684"/>
      <c r="CU11" s="684"/>
      <c r="CV11" s="684"/>
      <c r="CW11" s="684"/>
      <c r="CX11" s="684"/>
      <c r="CY11" s="685"/>
      <c r="CZ11" s="686">
        <v>2.2000000000000002</v>
      </c>
      <c r="DA11" s="686"/>
      <c r="DB11" s="686"/>
      <c r="DC11" s="686"/>
      <c r="DD11" s="692">
        <v>39709</v>
      </c>
      <c r="DE11" s="684"/>
      <c r="DF11" s="684"/>
      <c r="DG11" s="684"/>
      <c r="DH11" s="684"/>
      <c r="DI11" s="684"/>
      <c r="DJ11" s="684"/>
      <c r="DK11" s="684"/>
      <c r="DL11" s="684"/>
      <c r="DM11" s="684"/>
      <c r="DN11" s="684"/>
      <c r="DO11" s="684"/>
      <c r="DP11" s="685"/>
      <c r="DQ11" s="692">
        <v>89374</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240</v>
      </c>
      <c r="AA12" s="686"/>
      <c r="AB12" s="686"/>
      <c r="AC12" s="686"/>
      <c r="AD12" s="687" t="s">
        <v>240</v>
      </c>
      <c r="AE12" s="687"/>
      <c r="AF12" s="687"/>
      <c r="AG12" s="687"/>
      <c r="AH12" s="687"/>
      <c r="AI12" s="687"/>
      <c r="AJ12" s="687"/>
      <c r="AK12" s="687"/>
      <c r="AL12" s="688" t="s">
        <v>128</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505010</v>
      </c>
      <c r="BH12" s="684"/>
      <c r="BI12" s="684"/>
      <c r="BJ12" s="684"/>
      <c r="BK12" s="684"/>
      <c r="BL12" s="684"/>
      <c r="BM12" s="684"/>
      <c r="BN12" s="685"/>
      <c r="BO12" s="686">
        <v>49.4</v>
      </c>
      <c r="BP12" s="686"/>
      <c r="BQ12" s="686"/>
      <c r="BR12" s="686"/>
      <c r="BS12" s="692" t="s">
        <v>240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21327</v>
      </c>
      <c r="CS12" s="684"/>
      <c r="CT12" s="684"/>
      <c r="CU12" s="684"/>
      <c r="CV12" s="684"/>
      <c r="CW12" s="684"/>
      <c r="CX12" s="684"/>
      <c r="CY12" s="685"/>
      <c r="CZ12" s="686">
        <v>0.3</v>
      </c>
      <c r="DA12" s="686"/>
      <c r="DB12" s="686"/>
      <c r="DC12" s="686"/>
      <c r="DD12" s="692">
        <v>3939</v>
      </c>
      <c r="DE12" s="684"/>
      <c r="DF12" s="684"/>
      <c r="DG12" s="684"/>
      <c r="DH12" s="684"/>
      <c r="DI12" s="684"/>
      <c r="DJ12" s="684"/>
      <c r="DK12" s="684"/>
      <c r="DL12" s="684"/>
      <c r="DM12" s="684"/>
      <c r="DN12" s="684"/>
      <c r="DO12" s="684"/>
      <c r="DP12" s="685"/>
      <c r="DQ12" s="692">
        <v>19426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504587</v>
      </c>
      <c r="BH13" s="684"/>
      <c r="BI13" s="684"/>
      <c r="BJ13" s="684"/>
      <c r="BK13" s="684"/>
      <c r="BL13" s="684"/>
      <c r="BM13" s="684"/>
      <c r="BN13" s="685"/>
      <c r="BO13" s="686">
        <v>49.3</v>
      </c>
      <c r="BP13" s="686"/>
      <c r="BQ13" s="686"/>
      <c r="BR13" s="686"/>
      <c r="BS13" s="692" t="s">
        <v>240</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694084</v>
      </c>
      <c r="CS13" s="684"/>
      <c r="CT13" s="684"/>
      <c r="CU13" s="684"/>
      <c r="CV13" s="684"/>
      <c r="CW13" s="684"/>
      <c r="CX13" s="684"/>
      <c r="CY13" s="685"/>
      <c r="CZ13" s="686">
        <v>10.9</v>
      </c>
      <c r="DA13" s="686"/>
      <c r="DB13" s="686"/>
      <c r="DC13" s="686"/>
      <c r="DD13" s="692">
        <v>510926</v>
      </c>
      <c r="DE13" s="684"/>
      <c r="DF13" s="684"/>
      <c r="DG13" s="684"/>
      <c r="DH13" s="684"/>
      <c r="DI13" s="684"/>
      <c r="DJ13" s="684"/>
      <c r="DK13" s="684"/>
      <c r="DL13" s="684"/>
      <c r="DM13" s="684"/>
      <c r="DN13" s="684"/>
      <c r="DO13" s="684"/>
      <c r="DP13" s="685"/>
      <c r="DQ13" s="692">
        <v>220367</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11841</v>
      </c>
      <c r="S14" s="684"/>
      <c r="T14" s="684"/>
      <c r="U14" s="684"/>
      <c r="V14" s="684"/>
      <c r="W14" s="684"/>
      <c r="X14" s="684"/>
      <c r="Y14" s="685"/>
      <c r="Z14" s="686">
        <v>0.2</v>
      </c>
      <c r="AA14" s="686"/>
      <c r="AB14" s="686"/>
      <c r="AC14" s="686"/>
      <c r="AD14" s="687">
        <v>11841</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41757</v>
      </c>
      <c r="BH14" s="684"/>
      <c r="BI14" s="684"/>
      <c r="BJ14" s="684"/>
      <c r="BK14" s="684"/>
      <c r="BL14" s="684"/>
      <c r="BM14" s="684"/>
      <c r="BN14" s="685"/>
      <c r="BO14" s="686">
        <v>4.0999999999999996</v>
      </c>
      <c r="BP14" s="686"/>
      <c r="BQ14" s="686"/>
      <c r="BR14" s="686"/>
      <c r="BS14" s="692" t="s">
        <v>240</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434361</v>
      </c>
      <c r="CS14" s="684"/>
      <c r="CT14" s="684"/>
      <c r="CU14" s="684"/>
      <c r="CV14" s="684"/>
      <c r="CW14" s="684"/>
      <c r="CX14" s="684"/>
      <c r="CY14" s="685"/>
      <c r="CZ14" s="686">
        <v>6.8</v>
      </c>
      <c r="DA14" s="686"/>
      <c r="DB14" s="686"/>
      <c r="DC14" s="686"/>
      <c r="DD14" s="692">
        <v>128875</v>
      </c>
      <c r="DE14" s="684"/>
      <c r="DF14" s="684"/>
      <c r="DG14" s="684"/>
      <c r="DH14" s="684"/>
      <c r="DI14" s="684"/>
      <c r="DJ14" s="684"/>
      <c r="DK14" s="684"/>
      <c r="DL14" s="684"/>
      <c r="DM14" s="684"/>
      <c r="DN14" s="684"/>
      <c r="DO14" s="684"/>
      <c r="DP14" s="685"/>
      <c r="DQ14" s="692">
        <v>299223</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240</v>
      </c>
      <c r="AA15" s="686"/>
      <c r="AB15" s="686"/>
      <c r="AC15" s="686"/>
      <c r="AD15" s="687" t="s">
        <v>128</v>
      </c>
      <c r="AE15" s="687"/>
      <c r="AF15" s="687"/>
      <c r="AG15" s="687"/>
      <c r="AH15" s="687"/>
      <c r="AI15" s="687"/>
      <c r="AJ15" s="687"/>
      <c r="AK15" s="687"/>
      <c r="AL15" s="688" t="s">
        <v>240</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51097</v>
      </c>
      <c r="BH15" s="684"/>
      <c r="BI15" s="684"/>
      <c r="BJ15" s="684"/>
      <c r="BK15" s="684"/>
      <c r="BL15" s="684"/>
      <c r="BM15" s="684"/>
      <c r="BN15" s="685"/>
      <c r="BO15" s="686">
        <v>5</v>
      </c>
      <c r="BP15" s="686"/>
      <c r="BQ15" s="686"/>
      <c r="BR15" s="686"/>
      <c r="BS15" s="692" t="s">
        <v>240</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633468</v>
      </c>
      <c r="CS15" s="684"/>
      <c r="CT15" s="684"/>
      <c r="CU15" s="684"/>
      <c r="CV15" s="684"/>
      <c r="CW15" s="684"/>
      <c r="CX15" s="684"/>
      <c r="CY15" s="685"/>
      <c r="CZ15" s="686">
        <v>10</v>
      </c>
      <c r="DA15" s="686"/>
      <c r="DB15" s="686"/>
      <c r="DC15" s="686"/>
      <c r="DD15" s="692">
        <v>195640</v>
      </c>
      <c r="DE15" s="684"/>
      <c r="DF15" s="684"/>
      <c r="DG15" s="684"/>
      <c r="DH15" s="684"/>
      <c r="DI15" s="684"/>
      <c r="DJ15" s="684"/>
      <c r="DK15" s="684"/>
      <c r="DL15" s="684"/>
      <c r="DM15" s="684"/>
      <c r="DN15" s="684"/>
      <c r="DO15" s="684"/>
      <c r="DP15" s="685"/>
      <c r="DQ15" s="692">
        <v>450606</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2949</v>
      </c>
      <c r="S16" s="684"/>
      <c r="T16" s="684"/>
      <c r="U16" s="684"/>
      <c r="V16" s="684"/>
      <c r="W16" s="684"/>
      <c r="X16" s="684"/>
      <c r="Y16" s="685"/>
      <c r="Z16" s="686">
        <v>0</v>
      </c>
      <c r="AA16" s="686"/>
      <c r="AB16" s="686"/>
      <c r="AC16" s="686"/>
      <c r="AD16" s="687">
        <v>2949</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240</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240</v>
      </c>
      <c r="CS16" s="684"/>
      <c r="CT16" s="684"/>
      <c r="CU16" s="684"/>
      <c r="CV16" s="684"/>
      <c r="CW16" s="684"/>
      <c r="CX16" s="684"/>
      <c r="CY16" s="685"/>
      <c r="CZ16" s="686" t="s">
        <v>240</v>
      </c>
      <c r="DA16" s="686"/>
      <c r="DB16" s="686"/>
      <c r="DC16" s="686"/>
      <c r="DD16" s="692" t="s">
        <v>240</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42218</v>
      </c>
      <c r="S17" s="684"/>
      <c r="T17" s="684"/>
      <c r="U17" s="684"/>
      <c r="V17" s="684"/>
      <c r="W17" s="684"/>
      <c r="X17" s="684"/>
      <c r="Y17" s="685"/>
      <c r="Z17" s="686">
        <v>0.6</v>
      </c>
      <c r="AA17" s="686"/>
      <c r="AB17" s="686"/>
      <c r="AC17" s="686"/>
      <c r="AD17" s="687">
        <v>42218</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240</v>
      </c>
      <c r="BP17" s="686"/>
      <c r="BQ17" s="686"/>
      <c r="BR17" s="686"/>
      <c r="BS17" s="692" t="s">
        <v>240</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881245</v>
      </c>
      <c r="CS17" s="684"/>
      <c r="CT17" s="684"/>
      <c r="CU17" s="684"/>
      <c r="CV17" s="684"/>
      <c r="CW17" s="684"/>
      <c r="CX17" s="684"/>
      <c r="CY17" s="685"/>
      <c r="CZ17" s="686">
        <v>13.9</v>
      </c>
      <c r="DA17" s="686"/>
      <c r="DB17" s="686"/>
      <c r="DC17" s="686"/>
      <c r="DD17" s="692" t="s">
        <v>240</v>
      </c>
      <c r="DE17" s="684"/>
      <c r="DF17" s="684"/>
      <c r="DG17" s="684"/>
      <c r="DH17" s="684"/>
      <c r="DI17" s="684"/>
      <c r="DJ17" s="684"/>
      <c r="DK17" s="684"/>
      <c r="DL17" s="684"/>
      <c r="DM17" s="684"/>
      <c r="DN17" s="684"/>
      <c r="DO17" s="684"/>
      <c r="DP17" s="685"/>
      <c r="DQ17" s="692">
        <v>879825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7650</v>
      </c>
      <c r="S18" s="684"/>
      <c r="T18" s="684"/>
      <c r="U18" s="684"/>
      <c r="V18" s="684"/>
      <c r="W18" s="684"/>
      <c r="X18" s="684"/>
      <c r="Y18" s="685"/>
      <c r="Z18" s="686">
        <v>0.1</v>
      </c>
      <c r="AA18" s="686"/>
      <c r="AB18" s="686"/>
      <c r="AC18" s="686"/>
      <c r="AD18" s="687">
        <v>7650</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240</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240</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1602</v>
      </c>
      <c r="S19" s="684"/>
      <c r="T19" s="684"/>
      <c r="U19" s="684"/>
      <c r="V19" s="684"/>
      <c r="W19" s="684"/>
      <c r="X19" s="684"/>
      <c r="Y19" s="685"/>
      <c r="Z19" s="686">
        <v>0</v>
      </c>
      <c r="AA19" s="686"/>
      <c r="AB19" s="686"/>
      <c r="AC19" s="686"/>
      <c r="AD19" s="687">
        <v>1602</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240</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240</v>
      </c>
      <c r="DA19" s="686"/>
      <c r="DB19" s="686"/>
      <c r="DC19" s="686"/>
      <c r="DD19" s="692" t="s">
        <v>128</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343</v>
      </c>
      <c r="S20" s="684"/>
      <c r="T20" s="684"/>
      <c r="U20" s="684"/>
      <c r="V20" s="684"/>
      <c r="W20" s="684"/>
      <c r="X20" s="684"/>
      <c r="Y20" s="685"/>
      <c r="Z20" s="686">
        <v>0</v>
      </c>
      <c r="AA20" s="686"/>
      <c r="AB20" s="686"/>
      <c r="AC20" s="686"/>
      <c r="AD20" s="687">
        <v>343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240</v>
      </c>
      <c r="BH20" s="684"/>
      <c r="BI20" s="684"/>
      <c r="BJ20" s="684"/>
      <c r="BK20" s="684"/>
      <c r="BL20" s="684"/>
      <c r="BM20" s="684"/>
      <c r="BN20" s="685"/>
      <c r="BO20" s="686" t="s">
        <v>240</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6357172</v>
      </c>
      <c r="CS20" s="684"/>
      <c r="CT20" s="684"/>
      <c r="CU20" s="684"/>
      <c r="CV20" s="684"/>
      <c r="CW20" s="684"/>
      <c r="CX20" s="684"/>
      <c r="CY20" s="685"/>
      <c r="CZ20" s="686">
        <v>100</v>
      </c>
      <c r="DA20" s="686"/>
      <c r="DB20" s="686"/>
      <c r="DC20" s="686"/>
      <c r="DD20" s="692">
        <v>1171038</v>
      </c>
      <c r="DE20" s="684"/>
      <c r="DF20" s="684"/>
      <c r="DG20" s="684"/>
      <c r="DH20" s="684"/>
      <c r="DI20" s="684"/>
      <c r="DJ20" s="684"/>
      <c r="DK20" s="684"/>
      <c r="DL20" s="684"/>
      <c r="DM20" s="684"/>
      <c r="DN20" s="684"/>
      <c r="DO20" s="684"/>
      <c r="DP20" s="685"/>
      <c r="DQ20" s="692">
        <v>4546580</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32623</v>
      </c>
      <c r="S21" s="684"/>
      <c r="T21" s="684"/>
      <c r="U21" s="684"/>
      <c r="V21" s="684"/>
      <c r="W21" s="684"/>
      <c r="X21" s="684"/>
      <c r="Y21" s="685"/>
      <c r="Z21" s="686">
        <v>0.5</v>
      </c>
      <c r="AA21" s="686"/>
      <c r="AB21" s="686"/>
      <c r="AC21" s="686"/>
      <c r="AD21" s="687">
        <v>32623</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240</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2817446</v>
      </c>
      <c r="S22" s="684"/>
      <c r="T22" s="684"/>
      <c r="U22" s="684"/>
      <c r="V22" s="684"/>
      <c r="W22" s="684"/>
      <c r="X22" s="684"/>
      <c r="Y22" s="685"/>
      <c r="Z22" s="686">
        <v>41.1</v>
      </c>
      <c r="AA22" s="686"/>
      <c r="AB22" s="686"/>
      <c r="AC22" s="686"/>
      <c r="AD22" s="687">
        <v>2574787</v>
      </c>
      <c r="AE22" s="687"/>
      <c r="AF22" s="687"/>
      <c r="AG22" s="687"/>
      <c r="AH22" s="687"/>
      <c r="AI22" s="687"/>
      <c r="AJ22" s="687"/>
      <c r="AK22" s="687"/>
      <c r="AL22" s="688">
        <v>64.3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240</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2574787</v>
      </c>
      <c r="S23" s="684"/>
      <c r="T23" s="684"/>
      <c r="U23" s="684"/>
      <c r="V23" s="684"/>
      <c r="W23" s="684"/>
      <c r="X23" s="684"/>
      <c r="Y23" s="685"/>
      <c r="Z23" s="686">
        <v>37.5</v>
      </c>
      <c r="AA23" s="686"/>
      <c r="AB23" s="686"/>
      <c r="AC23" s="686"/>
      <c r="AD23" s="687">
        <v>2574787</v>
      </c>
      <c r="AE23" s="687"/>
      <c r="AF23" s="687"/>
      <c r="AG23" s="687"/>
      <c r="AH23" s="687"/>
      <c r="AI23" s="687"/>
      <c r="AJ23" s="687"/>
      <c r="AK23" s="687"/>
      <c r="AL23" s="688">
        <v>64.3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240</v>
      </c>
      <c r="BP23" s="686"/>
      <c r="BQ23" s="686"/>
      <c r="BR23" s="686"/>
      <c r="BS23" s="692" t="s">
        <v>128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242659</v>
      </c>
      <c r="S24" s="684"/>
      <c r="T24" s="684"/>
      <c r="U24" s="684"/>
      <c r="V24" s="684"/>
      <c r="W24" s="684"/>
      <c r="X24" s="684"/>
      <c r="Y24" s="685"/>
      <c r="Z24" s="686">
        <v>3.5</v>
      </c>
      <c r="AA24" s="686"/>
      <c r="AB24" s="686"/>
      <c r="AC24" s="686"/>
      <c r="AD24" s="687" t="s">
        <v>240</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240</v>
      </c>
      <c r="BP24" s="686"/>
      <c r="BQ24" s="686"/>
      <c r="BR24" s="686"/>
      <c r="BS24" s="692" t="s">
        <v>240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2640132</v>
      </c>
      <c r="CS24" s="673"/>
      <c r="CT24" s="673"/>
      <c r="CU24" s="673"/>
      <c r="CV24" s="673"/>
      <c r="CW24" s="673"/>
      <c r="CX24" s="673"/>
      <c r="CY24" s="674"/>
      <c r="CZ24" s="677">
        <v>41.5</v>
      </c>
      <c r="DA24" s="678"/>
      <c r="DB24" s="678"/>
      <c r="DC24" s="697"/>
      <c r="DD24" s="722">
        <v>2133190</v>
      </c>
      <c r="DE24" s="673"/>
      <c r="DF24" s="673"/>
      <c r="DG24" s="673"/>
      <c r="DH24" s="673"/>
      <c r="DI24" s="673"/>
      <c r="DJ24" s="673"/>
      <c r="DK24" s="674"/>
      <c r="DL24" s="722">
        <v>2062309</v>
      </c>
      <c r="DM24" s="673"/>
      <c r="DN24" s="673"/>
      <c r="DO24" s="673"/>
      <c r="DP24" s="673"/>
      <c r="DQ24" s="673"/>
      <c r="DR24" s="673"/>
      <c r="DS24" s="673"/>
      <c r="DT24" s="673"/>
      <c r="DU24" s="673"/>
      <c r="DV24" s="674"/>
      <c r="DW24" s="677">
        <v>49.8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240</v>
      </c>
      <c r="AA25" s="686"/>
      <c r="AB25" s="686"/>
      <c r="AC25" s="686"/>
      <c r="AD25" s="687" t="s">
        <v>128</v>
      </c>
      <c r="AE25" s="687"/>
      <c r="AF25" s="687"/>
      <c r="AG25" s="687"/>
      <c r="AH25" s="687"/>
      <c r="AI25" s="687"/>
      <c r="AJ25" s="687"/>
      <c r="AK25" s="687"/>
      <c r="AL25" s="688" t="s">
        <v>240</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240</v>
      </c>
      <c r="BP25" s="686"/>
      <c r="BQ25" s="686"/>
      <c r="BR25" s="686"/>
      <c r="BS25" s="692" t="s">
        <v>240</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1036824</v>
      </c>
      <c r="CS25" s="719"/>
      <c r="CT25" s="719"/>
      <c r="CU25" s="719"/>
      <c r="CV25" s="719"/>
      <c r="CW25" s="719"/>
      <c r="CX25" s="719"/>
      <c r="CY25" s="720"/>
      <c r="CZ25" s="688">
        <v>16.3</v>
      </c>
      <c r="DA25" s="717"/>
      <c r="DB25" s="717"/>
      <c r="DC25" s="721"/>
      <c r="DD25" s="692">
        <v>940116</v>
      </c>
      <c r="DE25" s="719"/>
      <c r="DF25" s="719"/>
      <c r="DG25" s="719"/>
      <c r="DH25" s="719"/>
      <c r="DI25" s="719"/>
      <c r="DJ25" s="719"/>
      <c r="DK25" s="720"/>
      <c r="DL25" s="692">
        <v>926288</v>
      </c>
      <c r="DM25" s="719"/>
      <c r="DN25" s="719"/>
      <c r="DO25" s="719"/>
      <c r="DP25" s="719"/>
      <c r="DQ25" s="719"/>
      <c r="DR25" s="719"/>
      <c r="DS25" s="719"/>
      <c r="DT25" s="719"/>
      <c r="DU25" s="719"/>
      <c r="DV25" s="720"/>
      <c r="DW25" s="688">
        <v>22.4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4150521</v>
      </c>
      <c r="S26" s="684"/>
      <c r="T26" s="684"/>
      <c r="U26" s="684"/>
      <c r="V26" s="684"/>
      <c r="W26" s="684"/>
      <c r="X26" s="684"/>
      <c r="Y26" s="685"/>
      <c r="Z26" s="686">
        <v>60.5</v>
      </c>
      <c r="AA26" s="686"/>
      <c r="AB26" s="686"/>
      <c r="AC26" s="686"/>
      <c r="AD26" s="687">
        <v>3907862</v>
      </c>
      <c r="AE26" s="687"/>
      <c r="AF26" s="687"/>
      <c r="AG26" s="687"/>
      <c r="AH26" s="687"/>
      <c r="AI26" s="687"/>
      <c r="AJ26" s="687"/>
      <c r="AK26" s="687"/>
      <c r="AL26" s="688">
        <v>97.6</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240</v>
      </c>
      <c r="BH26" s="684"/>
      <c r="BI26" s="684"/>
      <c r="BJ26" s="684"/>
      <c r="BK26" s="684"/>
      <c r="BL26" s="684"/>
      <c r="BM26" s="684"/>
      <c r="BN26" s="685"/>
      <c r="BO26" s="686" t="s">
        <v>128</v>
      </c>
      <c r="BP26" s="686"/>
      <c r="BQ26" s="686"/>
      <c r="BR26" s="686"/>
      <c r="BS26" s="692" t="s">
        <v>240</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654796</v>
      </c>
      <c r="CS26" s="684"/>
      <c r="CT26" s="684"/>
      <c r="CU26" s="684"/>
      <c r="CV26" s="684"/>
      <c r="CW26" s="684"/>
      <c r="CX26" s="684"/>
      <c r="CY26" s="685"/>
      <c r="CZ26" s="688">
        <v>10.3</v>
      </c>
      <c r="DA26" s="717"/>
      <c r="DB26" s="717"/>
      <c r="DC26" s="721"/>
      <c r="DD26" s="692">
        <v>561600</v>
      </c>
      <c r="DE26" s="684"/>
      <c r="DF26" s="684"/>
      <c r="DG26" s="684"/>
      <c r="DH26" s="684"/>
      <c r="DI26" s="684"/>
      <c r="DJ26" s="684"/>
      <c r="DK26" s="685"/>
      <c r="DL26" s="692" t="s">
        <v>128</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787</v>
      </c>
      <c r="S27" s="684"/>
      <c r="T27" s="684"/>
      <c r="U27" s="684"/>
      <c r="V27" s="684"/>
      <c r="W27" s="684"/>
      <c r="X27" s="684"/>
      <c r="Y27" s="685"/>
      <c r="Z27" s="686">
        <v>0</v>
      </c>
      <c r="AA27" s="686"/>
      <c r="AB27" s="686"/>
      <c r="AC27" s="686"/>
      <c r="AD27" s="687">
        <v>787</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1023222</v>
      </c>
      <c r="BH27" s="684"/>
      <c r="BI27" s="684"/>
      <c r="BJ27" s="684"/>
      <c r="BK27" s="684"/>
      <c r="BL27" s="684"/>
      <c r="BM27" s="684"/>
      <c r="BN27" s="685"/>
      <c r="BO27" s="686">
        <v>100</v>
      </c>
      <c r="BP27" s="686"/>
      <c r="BQ27" s="686"/>
      <c r="BR27" s="686"/>
      <c r="BS27" s="692" t="s">
        <v>240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722063</v>
      </c>
      <c r="CS27" s="719"/>
      <c r="CT27" s="719"/>
      <c r="CU27" s="719"/>
      <c r="CV27" s="719"/>
      <c r="CW27" s="719"/>
      <c r="CX27" s="719"/>
      <c r="CY27" s="720"/>
      <c r="CZ27" s="688">
        <v>11.4</v>
      </c>
      <c r="DA27" s="717"/>
      <c r="DB27" s="717"/>
      <c r="DC27" s="721"/>
      <c r="DD27" s="692">
        <v>313249</v>
      </c>
      <c r="DE27" s="719"/>
      <c r="DF27" s="719"/>
      <c r="DG27" s="719"/>
      <c r="DH27" s="719"/>
      <c r="DI27" s="719"/>
      <c r="DJ27" s="719"/>
      <c r="DK27" s="720"/>
      <c r="DL27" s="692">
        <v>256196</v>
      </c>
      <c r="DM27" s="719"/>
      <c r="DN27" s="719"/>
      <c r="DO27" s="719"/>
      <c r="DP27" s="719"/>
      <c r="DQ27" s="719"/>
      <c r="DR27" s="719"/>
      <c r="DS27" s="719"/>
      <c r="DT27" s="719"/>
      <c r="DU27" s="719"/>
      <c r="DV27" s="720"/>
      <c r="DW27" s="688">
        <v>6.2</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15988</v>
      </c>
      <c r="S28" s="684"/>
      <c r="T28" s="684"/>
      <c r="U28" s="684"/>
      <c r="V28" s="684"/>
      <c r="W28" s="684"/>
      <c r="X28" s="684"/>
      <c r="Y28" s="685"/>
      <c r="Z28" s="686">
        <v>0.2</v>
      </c>
      <c r="AA28" s="686"/>
      <c r="AB28" s="686"/>
      <c r="AC28" s="686"/>
      <c r="AD28" s="687" t="s">
        <v>240</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881245</v>
      </c>
      <c r="CS28" s="684"/>
      <c r="CT28" s="684"/>
      <c r="CU28" s="684"/>
      <c r="CV28" s="684"/>
      <c r="CW28" s="684"/>
      <c r="CX28" s="684"/>
      <c r="CY28" s="685"/>
      <c r="CZ28" s="688">
        <v>13.9</v>
      </c>
      <c r="DA28" s="717"/>
      <c r="DB28" s="717"/>
      <c r="DC28" s="721"/>
      <c r="DD28" s="692">
        <v>879825</v>
      </c>
      <c r="DE28" s="684"/>
      <c r="DF28" s="684"/>
      <c r="DG28" s="684"/>
      <c r="DH28" s="684"/>
      <c r="DI28" s="684"/>
      <c r="DJ28" s="684"/>
      <c r="DK28" s="685"/>
      <c r="DL28" s="692">
        <v>879825</v>
      </c>
      <c r="DM28" s="684"/>
      <c r="DN28" s="684"/>
      <c r="DO28" s="684"/>
      <c r="DP28" s="684"/>
      <c r="DQ28" s="684"/>
      <c r="DR28" s="684"/>
      <c r="DS28" s="684"/>
      <c r="DT28" s="684"/>
      <c r="DU28" s="684"/>
      <c r="DV28" s="685"/>
      <c r="DW28" s="688">
        <v>21.3</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145565</v>
      </c>
      <c r="S29" s="684"/>
      <c r="T29" s="684"/>
      <c r="U29" s="684"/>
      <c r="V29" s="684"/>
      <c r="W29" s="684"/>
      <c r="X29" s="684"/>
      <c r="Y29" s="685"/>
      <c r="Z29" s="686">
        <v>2.1</v>
      </c>
      <c r="AA29" s="686"/>
      <c r="AB29" s="686"/>
      <c r="AC29" s="686"/>
      <c r="AD29" s="687">
        <v>83222</v>
      </c>
      <c r="AE29" s="687"/>
      <c r="AF29" s="687"/>
      <c r="AG29" s="687"/>
      <c r="AH29" s="687"/>
      <c r="AI29" s="687"/>
      <c r="AJ29" s="687"/>
      <c r="AK29" s="687"/>
      <c r="AL29" s="688">
        <v>2.1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68</v>
      </c>
      <c r="CG29" s="699"/>
      <c r="CH29" s="699"/>
      <c r="CI29" s="699"/>
      <c r="CJ29" s="699"/>
      <c r="CK29" s="699"/>
      <c r="CL29" s="699"/>
      <c r="CM29" s="699"/>
      <c r="CN29" s="699"/>
      <c r="CO29" s="699"/>
      <c r="CP29" s="699"/>
      <c r="CQ29" s="700"/>
      <c r="CR29" s="683">
        <v>881245</v>
      </c>
      <c r="CS29" s="719"/>
      <c r="CT29" s="719"/>
      <c r="CU29" s="719"/>
      <c r="CV29" s="719"/>
      <c r="CW29" s="719"/>
      <c r="CX29" s="719"/>
      <c r="CY29" s="720"/>
      <c r="CZ29" s="688">
        <v>13.9</v>
      </c>
      <c r="DA29" s="717"/>
      <c r="DB29" s="717"/>
      <c r="DC29" s="721"/>
      <c r="DD29" s="692">
        <v>879825</v>
      </c>
      <c r="DE29" s="719"/>
      <c r="DF29" s="719"/>
      <c r="DG29" s="719"/>
      <c r="DH29" s="719"/>
      <c r="DI29" s="719"/>
      <c r="DJ29" s="719"/>
      <c r="DK29" s="720"/>
      <c r="DL29" s="692">
        <v>879825</v>
      </c>
      <c r="DM29" s="719"/>
      <c r="DN29" s="719"/>
      <c r="DO29" s="719"/>
      <c r="DP29" s="719"/>
      <c r="DQ29" s="719"/>
      <c r="DR29" s="719"/>
      <c r="DS29" s="719"/>
      <c r="DT29" s="719"/>
      <c r="DU29" s="719"/>
      <c r="DV29" s="720"/>
      <c r="DW29" s="688">
        <v>21.3</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5215</v>
      </c>
      <c r="S30" s="684"/>
      <c r="T30" s="684"/>
      <c r="U30" s="684"/>
      <c r="V30" s="684"/>
      <c r="W30" s="684"/>
      <c r="X30" s="684"/>
      <c r="Y30" s="685"/>
      <c r="Z30" s="686">
        <v>0.1</v>
      </c>
      <c r="AA30" s="686"/>
      <c r="AB30" s="686"/>
      <c r="AC30" s="686"/>
      <c r="AD30" s="687">
        <v>770</v>
      </c>
      <c r="AE30" s="687"/>
      <c r="AF30" s="687"/>
      <c r="AG30" s="687"/>
      <c r="AH30" s="687"/>
      <c r="AI30" s="687"/>
      <c r="AJ30" s="687"/>
      <c r="AK30" s="687"/>
      <c r="AL30" s="688">
        <v>0</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9"/>
      <c r="CE30" s="730"/>
      <c r="CF30" s="698" t="s">
        <v>306</v>
      </c>
      <c r="CG30" s="699"/>
      <c r="CH30" s="699"/>
      <c r="CI30" s="699"/>
      <c r="CJ30" s="699"/>
      <c r="CK30" s="699"/>
      <c r="CL30" s="699"/>
      <c r="CM30" s="699"/>
      <c r="CN30" s="699"/>
      <c r="CO30" s="699"/>
      <c r="CP30" s="699"/>
      <c r="CQ30" s="700"/>
      <c r="CR30" s="683">
        <v>829303</v>
      </c>
      <c r="CS30" s="684"/>
      <c r="CT30" s="684"/>
      <c r="CU30" s="684"/>
      <c r="CV30" s="684"/>
      <c r="CW30" s="684"/>
      <c r="CX30" s="684"/>
      <c r="CY30" s="685"/>
      <c r="CZ30" s="688">
        <v>13</v>
      </c>
      <c r="DA30" s="717"/>
      <c r="DB30" s="717"/>
      <c r="DC30" s="721"/>
      <c r="DD30" s="692">
        <v>827883</v>
      </c>
      <c r="DE30" s="684"/>
      <c r="DF30" s="684"/>
      <c r="DG30" s="684"/>
      <c r="DH30" s="684"/>
      <c r="DI30" s="684"/>
      <c r="DJ30" s="684"/>
      <c r="DK30" s="685"/>
      <c r="DL30" s="692">
        <v>827883</v>
      </c>
      <c r="DM30" s="684"/>
      <c r="DN30" s="684"/>
      <c r="DO30" s="684"/>
      <c r="DP30" s="684"/>
      <c r="DQ30" s="684"/>
      <c r="DR30" s="684"/>
      <c r="DS30" s="684"/>
      <c r="DT30" s="684"/>
      <c r="DU30" s="684"/>
      <c r="DV30" s="685"/>
      <c r="DW30" s="688">
        <v>20</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424678</v>
      </c>
      <c r="S31" s="684"/>
      <c r="T31" s="684"/>
      <c r="U31" s="684"/>
      <c r="V31" s="684"/>
      <c r="W31" s="684"/>
      <c r="X31" s="684"/>
      <c r="Y31" s="685"/>
      <c r="Z31" s="686">
        <v>6.2</v>
      </c>
      <c r="AA31" s="686"/>
      <c r="AB31" s="686"/>
      <c r="AC31" s="686"/>
      <c r="AD31" s="687" t="s">
        <v>240</v>
      </c>
      <c r="AE31" s="687"/>
      <c r="AF31" s="687"/>
      <c r="AG31" s="687"/>
      <c r="AH31" s="687"/>
      <c r="AI31" s="687"/>
      <c r="AJ31" s="687"/>
      <c r="AK31" s="687"/>
      <c r="AL31" s="688" t="s">
        <v>240</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v>
      </c>
      <c r="BH31" s="738"/>
      <c r="BI31" s="738"/>
      <c r="BJ31" s="738"/>
      <c r="BK31" s="738"/>
      <c r="BL31" s="738"/>
      <c r="BM31" s="678">
        <v>93.2</v>
      </c>
      <c r="BN31" s="738"/>
      <c r="BO31" s="738"/>
      <c r="BP31" s="738"/>
      <c r="BQ31" s="739"/>
      <c r="BR31" s="751">
        <v>98.4</v>
      </c>
      <c r="BS31" s="738"/>
      <c r="BT31" s="738"/>
      <c r="BU31" s="738"/>
      <c r="BV31" s="738"/>
      <c r="BW31" s="738"/>
      <c r="BX31" s="678">
        <v>92.9</v>
      </c>
      <c r="BY31" s="738"/>
      <c r="BZ31" s="738"/>
      <c r="CA31" s="738"/>
      <c r="CB31" s="739"/>
      <c r="CD31" s="729"/>
      <c r="CE31" s="730"/>
      <c r="CF31" s="698" t="s">
        <v>310</v>
      </c>
      <c r="CG31" s="699"/>
      <c r="CH31" s="699"/>
      <c r="CI31" s="699"/>
      <c r="CJ31" s="699"/>
      <c r="CK31" s="699"/>
      <c r="CL31" s="699"/>
      <c r="CM31" s="699"/>
      <c r="CN31" s="699"/>
      <c r="CO31" s="699"/>
      <c r="CP31" s="699"/>
      <c r="CQ31" s="700"/>
      <c r="CR31" s="683">
        <v>51942</v>
      </c>
      <c r="CS31" s="719"/>
      <c r="CT31" s="719"/>
      <c r="CU31" s="719"/>
      <c r="CV31" s="719"/>
      <c r="CW31" s="719"/>
      <c r="CX31" s="719"/>
      <c r="CY31" s="720"/>
      <c r="CZ31" s="688">
        <v>0.8</v>
      </c>
      <c r="DA31" s="717"/>
      <c r="DB31" s="717"/>
      <c r="DC31" s="721"/>
      <c r="DD31" s="692">
        <v>51942</v>
      </c>
      <c r="DE31" s="719"/>
      <c r="DF31" s="719"/>
      <c r="DG31" s="719"/>
      <c r="DH31" s="719"/>
      <c r="DI31" s="719"/>
      <c r="DJ31" s="719"/>
      <c r="DK31" s="720"/>
      <c r="DL31" s="692">
        <v>51942</v>
      </c>
      <c r="DM31" s="719"/>
      <c r="DN31" s="719"/>
      <c r="DO31" s="719"/>
      <c r="DP31" s="719"/>
      <c r="DQ31" s="719"/>
      <c r="DR31" s="719"/>
      <c r="DS31" s="719"/>
      <c r="DT31" s="719"/>
      <c r="DU31" s="719"/>
      <c r="DV31" s="720"/>
      <c r="DW31" s="688">
        <v>1.3</v>
      </c>
      <c r="DX31" s="717"/>
      <c r="DY31" s="717"/>
      <c r="DZ31" s="717"/>
      <c r="EA31" s="717"/>
      <c r="EB31" s="717"/>
      <c r="EC31" s="718"/>
    </row>
    <row r="32" spans="2:133" ht="11.25" customHeight="1" x14ac:dyDescent="0.15">
      <c r="B32" s="733" t="s">
        <v>311</v>
      </c>
      <c r="C32" s="734"/>
      <c r="D32" s="734"/>
      <c r="E32" s="734"/>
      <c r="F32" s="734"/>
      <c r="G32" s="734"/>
      <c r="H32" s="734"/>
      <c r="I32" s="734"/>
      <c r="J32" s="734"/>
      <c r="K32" s="734"/>
      <c r="L32" s="734"/>
      <c r="M32" s="734"/>
      <c r="N32" s="734"/>
      <c r="O32" s="734"/>
      <c r="P32" s="734"/>
      <c r="Q32" s="735"/>
      <c r="R32" s="683" t="s">
        <v>240</v>
      </c>
      <c r="S32" s="684"/>
      <c r="T32" s="684"/>
      <c r="U32" s="684"/>
      <c r="V32" s="684"/>
      <c r="W32" s="684"/>
      <c r="X32" s="684"/>
      <c r="Y32" s="685"/>
      <c r="Z32" s="686" t="s">
        <v>240</v>
      </c>
      <c r="AA32" s="686"/>
      <c r="AB32" s="686"/>
      <c r="AC32" s="686"/>
      <c r="AD32" s="687" t="s">
        <v>240</v>
      </c>
      <c r="AE32" s="687"/>
      <c r="AF32" s="687"/>
      <c r="AG32" s="687"/>
      <c r="AH32" s="687"/>
      <c r="AI32" s="687"/>
      <c r="AJ32" s="687"/>
      <c r="AK32" s="687"/>
      <c r="AL32" s="688" t="s">
        <v>240</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97.1</v>
      </c>
      <c r="BH32" s="719"/>
      <c r="BI32" s="719"/>
      <c r="BJ32" s="719"/>
      <c r="BK32" s="719"/>
      <c r="BL32" s="719"/>
      <c r="BM32" s="689">
        <v>90.7</v>
      </c>
      <c r="BN32" s="749"/>
      <c r="BO32" s="749"/>
      <c r="BP32" s="749"/>
      <c r="BQ32" s="750"/>
      <c r="BR32" s="752">
        <v>97.8</v>
      </c>
      <c r="BS32" s="719"/>
      <c r="BT32" s="719"/>
      <c r="BU32" s="719"/>
      <c r="BV32" s="719"/>
      <c r="BW32" s="719"/>
      <c r="BX32" s="689">
        <v>90.3</v>
      </c>
      <c r="BY32" s="749"/>
      <c r="BZ32" s="749"/>
      <c r="CA32" s="749"/>
      <c r="CB32" s="750"/>
      <c r="CD32" s="731"/>
      <c r="CE32" s="732"/>
      <c r="CF32" s="698" t="s">
        <v>314</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240</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406980</v>
      </c>
      <c r="S33" s="684"/>
      <c r="T33" s="684"/>
      <c r="U33" s="684"/>
      <c r="V33" s="684"/>
      <c r="W33" s="684"/>
      <c r="X33" s="684"/>
      <c r="Y33" s="685"/>
      <c r="Z33" s="686">
        <v>5.9</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98.8</v>
      </c>
      <c r="BH33" s="754"/>
      <c r="BI33" s="754"/>
      <c r="BJ33" s="754"/>
      <c r="BK33" s="754"/>
      <c r="BL33" s="754"/>
      <c r="BM33" s="755">
        <v>95.2</v>
      </c>
      <c r="BN33" s="754"/>
      <c r="BO33" s="754"/>
      <c r="BP33" s="754"/>
      <c r="BQ33" s="756"/>
      <c r="BR33" s="753">
        <v>98.8</v>
      </c>
      <c r="BS33" s="754"/>
      <c r="BT33" s="754"/>
      <c r="BU33" s="754"/>
      <c r="BV33" s="754"/>
      <c r="BW33" s="754"/>
      <c r="BX33" s="755">
        <v>94.9</v>
      </c>
      <c r="BY33" s="754"/>
      <c r="BZ33" s="754"/>
      <c r="CA33" s="754"/>
      <c r="CB33" s="756"/>
      <c r="CD33" s="698" t="s">
        <v>317</v>
      </c>
      <c r="CE33" s="699"/>
      <c r="CF33" s="699"/>
      <c r="CG33" s="699"/>
      <c r="CH33" s="699"/>
      <c r="CI33" s="699"/>
      <c r="CJ33" s="699"/>
      <c r="CK33" s="699"/>
      <c r="CL33" s="699"/>
      <c r="CM33" s="699"/>
      <c r="CN33" s="699"/>
      <c r="CO33" s="699"/>
      <c r="CP33" s="699"/>
      <c r="CQ33" s="700"/>
      <c r="CR33" s="683">
        <v>2546002</v>
      </c>
      <c r="CS33" s="719"/>
      <c r="CT33" s="719"/>
      <c r="CU33" s="719"/>
      <c r="CV33" s="719"/>
      <c r="CW33" s="719"/>
      <c r="CX33" s="719"/>
      <c r="CY33" s="720"/>
      <c r="CZ33" s="688">
        <v>40</v>
      </c>
      <c r="DA33" s="717"/>
      <c r="DB33" s="717"/>
      <c r="DC33" s="721"/>
      <c r="DD33" s="692">
        <v>2197365</v>
      </c>
      <c r="DE33" s="719"/>
      <c r="DF33" s="719"/>
      <c r="DG33" s="719"/>
      <c r="DH33" s="719"/>
      <c r="DI33" s="719"/>
      <c r="DJ33" s="719"/>
      <c r="DK33" s="720"/>
      <c r="DL33" s="692">
        <v>1826173</v>
      </c>
      <c r="DM33" s="719"/>
      <c r="DN33" s="719"/>
      <c r="DO33" s="719"/>
      <c r="DP33" s="719"/>
      <c r="DQ33" s="719"/>
      <c r="DR33" s="719"/>
      <c r="DS33" s="719"/>
      <c r="DT33" s="719"/>
      <c r="DU33" s="719"/>
      <c r="DV33" s="720"/>
      <c r="DW33" s="688">
        <v>44.1</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81102</v>
      </c>
      <c r="S34" s="684"/>
      <c r="T34" s="684"/>
      <c r="U34" s="684"/>
      <c r="V34" s="684"/>
      <c r="W34" s="684"/>
      <c r="X34" s="684"/>
      <c r="Y34" s="685"/>
      <c r="Z34" s="686">
        <v>1.2</v>
      </c>
      <c r="AA34" s="686"/>
      <c r="AB34" s="686"/>
      <c r="AC34" s="686"/>
      <c r="AD34" s="687">
        <v>3070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1022341</v>
      </c>
      <c r="CS34" s="684"/>
      <c r="CT34" s="684"/>
      <c r="CU34" s="684"/>
      <c r="CV34" s="684"/>
      <c r="CW34" s="684"/>
      <c r="CX34" s="684"/>
      <c r="CY34" s="685"/>
      <c r="CZ34" s="688">
        <v>16.100000000000001</v>
      </c>
      <c r="DA34" s="717"/>
      <c r="DB34" s="717"/>
      <c r="DC34" s="721"/>
      <c r="DD34" s="692">
        <v>838836</v>
      </c>
      <c r="DE34" s="684"/>
      <c r="DF34" s="684"/>
      <c r="DG34" s="684"/>
      <c r="DH34" s="684"/>
      <c r="DI34" s="684"/>
      <c r="DJ34" s="684"/>
      <c r="DK34" s="685"/>
      <c r="DL34" s="692">
        <v>645518</v>
      </c>
      <c r="DM34" s="684"/>
      <c r="DN34" s="684"/>
      <c r="DO34" s="684"/>
      <c r="DP34" s="684"/>
      <c r="DQ34" s="684"/>
      <c r="DR34" s="684"/>
      <c r="DS34" s="684"/>
      <c r="DT34" s="684"/>
      <c r="DU34" s="684"/>
      <c r="DV34" s="685"/>
      <c r="DW34" s="688">
        <v>15.6</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61672</v>
      </c>
      <c r="S35" s="684"/>
      <c r="T35" s="684"/>
      <c r="U35" s="684"/>
      <c r="V35" s="684"/>
      <c r="W35" s="684"/>
      <c r="X35" s="684"/>
      <c r="Y35" s="685"/>
      <c r="Z35" s="686">
        <v>0.9</v>
      </c>
      <c r="AA35" s="686"/>
      <c r="AB35" s="686"/>
      <c r="AC35" s="686"/>
      <c r="AD35" s="687" t="s">
        <v>240</v>
      </c>
      <c r="AE35" s="687"/>
      <c r="AF35" s="687"/>
      <c r="AG35" s="687"/>
      <c r="AH35" s="687"/>
      <c r="AI35" s="687"/>
      <c r="AJ35" s="687"/>
      <c r="AK35" s="687"/>
      <c r="AL35" s="688" t="s">
        <v>240</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48216</v>
      </c>
      <c r="CS35" s="719"/>
      <c r="CT35" s="719"/>
      <c r="CU35" s="719"/>
      <c r="CV35" s="719"/>
      <c r="CW35" s="719"/>
      <c r="CX35" s="719"/>
      <c r="CY35" s="720"/>
      <c r="CZ35" s="688">
        <v>0.8</v>
      </c>
      <c r="DA35" s="717"/>
      <c r="DB35" s="717"/>
      <c r="DC35" s="721"/>
      <c r="DD35" s="692">
        <v>43346</v>
      </c>
      <c r="DE35" s="719"/>
      <c r="DF35" s="719"/>
      <c r="DG35" s="719"/>
      <c r="DH35" s="719"/>
      <c r="DI35" s="719"/>
      <c r="DJ35" s="719"/>
      <c r="DK35" s="720"/>
      <c r="DL35" s="692">
        <v>43346</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294397</v>
      </c>
      <c r="S36" s="684"/>
      <c r="T36" s="684"/>
      <c r="U36" s="684"/>
      <c r="V36" s="684"/>
      <c r="W36" s="684"/>
      <c r="X36" s="684"/>
      <c r="Y36" s="685"/>
      <c r="Z36" s="686">
        <v>4.3</v>
      </c>
      <c r="AA36" s="686"/>
      <c r="AB36" s="686"/>
      <c r="AC36" s="686"/>
      <c r="AD36" s="687" t="s">
        <v>240</v>
      </c>
      <c r="AE36" s="687"/>
      <c r="AF36" s="687"/>
      <c r="AG36" s="687"/>
      <c r="AH36" s="687"/>
      <c r="AI36" s="687"/>
      <c r="AJ36" s="687"/>
      <c r="AK36" s="687"/>
      <c r="AL36" s="688" t="s">
        <v>240</v>
      </c>
      <c r="AM36" s="689"/>
      <c r="AN36" s="689"/>
      <c r="AO36" s="690"/>
      <c r="AP36" s="235"/>
      <c r="AQ36" s="757" t="s">
        <v>325</v>
      </c>
      <c r="AR36" s="758"/>
      <c r="AS36" s="758"/>
      <c r="AT36" s="758"/>
      <c r="AU36" s="758"/>
      <c r="AV36" s="758"/>
      <c r="AW36" s="758"/>
      <c r="AX36" s="758"/>
      <c r="AY36" s="759"/>
      <c r="AZ36" s="672">
        <v>724102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29327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837307</v>
      </c>
      <c r="CS36" s="684"/>
      <c r="CT36" s="684"/>
      <c r="CU36" s="684"/>
      <c r="CV36" s="684"/>
      <c r="CW36" s="684"/>
      <c r="CX36" s="684"/>
      <c r="CY36" s="685"/>
      <c r="CZ36" s="688">
        <v>13.2</v>
      </c>
      <c r="DA36" s="717"/>
      <c r="DB36" s="717"/>
      <c r="DC36" s="721"/>
      <c r="DD36" s="692">
        <v>786987</v>
      </c>
      <c r="DE36" s="684"/>
      <c r="DF36" s="684"/>
      <c r="DG36" s="684"/>
      <c r="DH36" s="684"/>
      <c r="DI36" s="684"/>
      <c r="DJ36" s="684"/>
      <c r="DK36" s="685"/>
      <c r="DL36" s="692">
        <v>695668</v>
      </c>
      <c r="DM36" s="684"/>
      <c r="DN36" s="684"/>
      <c r="DO36" s="684"/>
      <c r="DP36" s="684"/>
      <c r="DQ36" s="684"/>
      <c r="DR36" s="684"/>
      <c r="DS36" s="684"/>
      <c r="DT36" s="684"/>
      <c r="DU36" s="684"/>
      <c r="DV36" s="685"/>
      <c r="DW36" s="688">
        <v>16.8</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273677</v>
      </c>
      <c r="S37" s="684"/>
      <c r="T37" s="684"/>
      <c r="U37" s="684"/>
      <c r="V37" s="684"/>
      <c r="W37" s="684"/>
      <c r="X37" s="684"/>
      <c r="Y37" s="685"/>
      <c r="Z37" s="686">
        <v>4</v>
      </c>
      <c r="AA37" s="686"/>
      <c r="AB37" s="686"/>
      <c r="AC37" s="686"/>
      <c r="AD37" s="687" t="s">
        <v>240</v>
      </c>
      <c r="AE37" s="687"/>
      <c r="AF37" s="687"/>
      <c r="AG37" s="687"/>
      <c r="AH37" s="687"/>
      <c r="AI37" s="687"/>
      <c r="AJ37" s="687"/>
      <c r="AK37" s="687"/>
      <c r="AL37" s="688" t="s">
        <v>240</v>
      </c>
      <c r="AM37" s="689"/>
      <c r="AN37" s="689"/>
      <c r="AO37" s="690"/>
      <c r="AQ37" s="761" t="s">
        <v>329</v>
      </c>
      <c r="AR37" s="762"/>
      <c r="AS37" s="762"/>
      <c r="AT37" s="762"/>
      <c r="AU37" s="762"/>
      <c r="AV37" s="762"/>
      <c r="AW37" s="762"/>
      <c r="AX37" s="762"/>
      <c r="AY37" s="763"/>
      <c r="AZ37" s="683">
        <v>91923</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4192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174606</v>
      </c>
      <c r="CS37" s="719"/>
      <c r="CT37" s="719"/>
      <c r="CU37" s="719"/>
      <c r="CV37" s="719"/>
      <c r="CW37" s="719"/>
      <c r="CX37" s="719"/>
      <c r="CY37" s="720"/>
      <c r="CZ37" s="688">
        <v>2.7</v>
      </c>
      <c r="DA37" s="717"/>
      <c r="DB37" s="717"/>
      <c r="DC37" s="721"/>
      <c r="DD37" s="692">
        <v>174606</v>
      </c>
      <c r="DE37" s="719"/>
      <c r="DF37" s="719"/>
      <c r="DG37" s="719"/>
      <c r="DH37" s="719"/>
      <c r="DI37" s="719"/>
      <c r="DJ37" s="719"/>
      <c r="DK37" s="720"/>
      <c r="DL37" s="692">
        <v>169753</v>
      </c>
      <c r="DM37" s="719"/>
      <c r="DN37" s="719"/>
      <c r="DO37" s="719"/>
      <c r="DP37" s="719"/>
      <c r="DQ37" s="719"/>
      <c r="DR37" s="719"/>
      <c r="DS37" s="719"/>
      <c r="DT37" s="719"/>
      <c r="DU37" s="719"/>
      <c r="DV37" s="720"/>
      <c r="DW37" s="688">
        <v>4.0999999999999996</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153805</v>
      </c>
      <c r="S38" s="684"/>
      <c r="T38" s="684"/>
      <c r="U38" s="684"/>
      <c r="V38" s="684"/>
      <c r="W38" s="684"/>
      <c r="X38" s="684"/>
      <c r="Y38" s="685"/>
      <c r="Z38" s="686">
        <v>2.2000000000000002</v>
      </c>
      <c r="AA38" s="686"/>
      <c r="AB38" s="686"/>
      <c r="AC38" s="686"/>
      <c r="AD38" s="687">
        <v>8737</v>
      </c>
      <c r="AE38" s="687"/>
      <c r="AF38" s="687"/>
      <c r="AG38" s="687"/>
      <c r="AH38" s="687"/>
      <c r="AI38" s="687"/>
      <c r="AJ38" s="687"/>
      <c r="AK38" s="687"/>
      <c r="AL38" s="688">
        <v>0.2</v>
      </c>
      <c r="AM38" s="689"/>
      <c r="AN38" s="689"/>
      <c r="AO38" s="690"/>
      <c r="AQ38" s="761" t="s">
        <v>333</v>
      </c>
      <c r="AR38" s="762"/>
      <c r="AS38" s="762"/>
      <c r="AT38" s="762"/>
      <c r="AU38" s="762"/>
      <c r="AV38" s="762"/>
      <c r="AW38" s="762"/>
      <c r="AX38" s="762"/>
      <c r="AY38" s="763"/>
      <c r="AZ38" s="683">
        <v>34088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1911</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599038</v>
      </c>
      <c r="CS38" s="684"/>
      <c r="CT38" s="684"/>
      <c r="CU38" s="684"/>
      <c r="CV38" s="684"/>
      <c r="CW38" s="684"/>
      <c r="CX38" s="684"/>
      <c r="CY38" s="685"/>
      <c r="CZ38" s="688">
        <v>9.4</v>
      </c>
      <c r="DA38" s="717"/>
      <c r="DB38" s="717"/>
      <c r="DC38" s="721"/>
      <c r="DD38" s="692">
        <v>515405</v>
      </c>
      <c r="DE38" s="684"/>
      <c r="DF38" s="684"/>
      <c r="DG38" s="684"/>
      <c r="DH38" s="684"/>
      <c r="DI38" s="684"/>
      <c r="DJ38" s="684"/>
      <c r="DK38" s="685"/>
      <c r="DL38" s="692">
        <v>441641</v>
      </c>
      <c r="DM38" s="684"/>
      <c r="DN38" s="684"/>
      <c r="DO38" s="684"/>
      <c r="DP38" s="684"/>
      <c r="DQ38" s="684"/>
      <c r="DR38" s="684"/>
      <c r="DS38" s="684"/>
      <c r="DT38" s="684"/>
      <c r="DU38" s="684"/>
      <c r="DV38" s="685"/>
      <c r="DW38" s="688">
        <v>10.7</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844476</v>
      </c>
      <c r="S39" s="684"/>
      <c r="T39" s="684"/>
      <c r="U39" s="684"/>
      <c r="V39" s="684"/>
      <c r="W39" s="684"/>
      <c r="X39" s="684"/>
      <c r="Y39" s="685"/>
      <c r="Z39" s="686">
        <v>12.3</v>
      </c>
      <c r="AA39" s="686"/>
      <c r="AB39" s="686"/>
      <c r="AC39" s="686"/>
      <c r="AD39" s="687" t="s">
        <v>240</v>
      </c>
      <c r="AE39" s="687"/>
      <c r="AF39" s="687"/>
      <c r="AG39" s="687"/>
      <c r="AH39" s="687"/>
      <c r="AI39" s="687"/>
      <c r="AJ39" s="687"/>
      <c r="AK39" s="687"/>
      <c r="AL39" s="688" t="s">
        <v>240</v>
      </c>
      <c r="AM39" s="689"/>
      <c r="AN39" s="689"/>
      <c r="AO39" s="690"/>
      <c r="AQ39" s="761" t="s">
        <v>337</v>
      </c>
      <c r="AR39" s="762"/>
      <c r="AS39" s="762"/>
      <c r="AT39" s="762"/>
      <c r="AU39" s="762"/>
      <c r="AV39" s="762"/>
      <c r="AW39" s="762"/>
      <c r="AX39" s="762"/>
      <c r="AY39" s="763"/>
      <c r="AZ39" s="683">
        <v>33141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2993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36100</v>
      </c>
      <c r="CS39" s="719"/>
      <c r="CT39" s="719"/>
      <c r="CU39" s="719"/>
      <c r="CV39" s="719"/>
      <c r="CW39" s="719"/>
      <c r="CX39" s="719"/>
      <c r="CY39" s="720"/>
      <c r="CZ39" s="688">
        <v>0.6</v>
      </c>
      <c r="DA39" s="717"/>
      <c r="DB39" s="717"/>
      <c r="DC39" s="721"/>
      <c r="DD39" s="692">
        <v>12791</v>
      </c>
      <c r="DE39" s="719"/>
      <c r="DF39" s="719"/>
      <c r="DG39" s="719"/>
      <c r="DH39" s="719"/>
      <c r="DI39" s="719"/>
      <c r="DJ39" s="719"/>
      <c r="DK39" s="720"/>
      <c r="DL39" s="692" t="s">
        <v>240</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236</v>
      </c>
      <c r="AA40" s="686"/>
      <c r="AB40" s="686"/>
      <c r="AC40" s="686"/>
      <c r="AD40" s="687" t="s">
        <v>128</v>
      </c>
      <c r="AE40" s="687"/>
      <c r="AF40" s="687"/>
      <c r="AG40" s="687"/>
      <c r="AH40" s="687"/>
      <c r="AI40" s="687"/>
      <c r="AJ40" s="687"/>
      <c r="AK40" s="687"/>
      <c r="AL40" s="688" t="s">
        <v>240</v>
      </c>
      <c r="AM40" s="689"/>
      <c r="AN40" s="689"/>
      <c r="AO40" s="690"/>
      <c r="AQ40" s="761" t="s">
        <v>341</v>
      </c>
      <c r="AR40" s="762"/>
      <c r="AS40" s="762"/>
      <c r="AT40" s="762"/>
      <c r="AU40" s="762"/>
      <c r="AV40" s="762"/>
      <c r="AW40" s="762"/>
      <c r="AX40" s="762"/>
      <c r="AY40" s="763"/>
      <c r="AZ40" s="683">
        <v>250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80</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3000</v>
      </c>
      <c r="CS40" s="684"/>
      <c r="CT40" s="684"/>
      <c r="CU40" s="684"/>
      <c r="CV40" s="684"/>
      <c r="CW40" s="684"/>
      <c r="CX40" s="684"/>
      <c r="CY40" s="685"/>
      <c r="CZ40" s="688">
        <v>0</v>
      </c>
      <c r="DA40" s="717"/>
      <c r="DB40" s="717"/>
      <c r="DC40" s="721"/>
      <c r="DD40" s="692" t="s">
        <v>240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135776</v>
      </c>
      <c r="S41" s="684"/>
      <c r="T41" s="684"/>
      <c r="U41" s="684"/>
      <c r="V41" s="684"/>
      <c r="W41" s="684"/>
      <c r="X41" s="684"/>
      <c r="Y41" s="685"/>
      <c r="Z41" s="686">
        <v>2</v>
      </c>
      <c r="AA41" s="686"/>
      <c r="AB41" s="686"/>
      <c r="AC41" s="686"/>
      <c r="AD41" s="687" t="s">
        <v>240</v>
      </c>
      <c r="AE41" s="687"/>
      <c r="AF41" s="687"/>
      <c r="AG41" s="687"/>
      <c r="AH41" s="687"/>
      <c r="AI41" s="687"/>
      <c r="AJ41" s="687"/>
      <c r="AK41" s="687"/>
      <c r="AL41" s="688" t="s">
        <v>128</v>
      </c>
      <c r="AM41" s="689"/>
      <c r="AN41" s="689"/>
      <c r="AO41" s="690"/>
      <c r="AQ41" s="761" t="s">
        <v>346</v>
      </c>
      <c r="AR41" s="762"/>
      <c r="AS41" s="762"/>
      <c r="AT41" s="762"/>
      <c r="AU41" s="762"/>
      <c r="AV41" s="762"/>
      <c r="AW41" s="762"/>
      <c r="AX41" s="762"/>
      <c r="AY41" s="763"/>
      <c r="AZ41" s="683">
        <v>124065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240</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6858863</v>
      </c>
      <c r="S42" s="769"/>
      <c r="T42" s="769"/>
      <c r="U42" s="769"/>
      <c r="V42" s="769"/>
      <c r="W42" s="769"/>
      <c r="X42" s="769"/>
      <c r="Y42" s="777"/>
      <c r="Z42" s="778">
        <v>100</v>
      </c>
      <c r="AA42" s="778"/>
      <c r="AB42" s="778"/>
      <c r="AC42" s="778"/>
      <c r="AD42" s="779">
        <v>4004448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440635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1171038</v>
      </c>
      <c r="CS42" s="684"/>
      <c r="CT42" s="684"/>
      <c r="CU42" s="684"/>
      <c r="CV42" s="684"/>
      <c r="CW42" s="684"/>
      <c r="CX42" s="684"/>
      <c r="CY42" s="685"/>
      <c r="CZ42" s="688">
        <v>18.399999999999999</v>
      </c>
      <c r="DA42" s="689"/>
      <c r="DB42" s="689"/>
      <c r="DC42" s="701"/>
      <c r="DD42" s="692">
        <v>216025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29432</v>
      </c>
      <c r="CS43" s="719"/>
      <c r="CT43" s="719"/>
      <c r="CU43" s="719"/>
      <c r="CV43" s="719"/>
      <c r="CW43" s="719"/>
      <c r="CX43" s="719"/>
      <c r="CY43" s="720"/>
      <c r="CZ43" s="688">
        <v>0.5</v>
      </c>
      <c r="DA43" s="717"/>
      <c r="DB43" s="717"/>
      <c r="DC43" s="721"/>
      <c r="DD43" s="692">
        <v>29432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1171038</v>
      </c>
      <c r="CS44" s="684"/>
      <c r="CT44" s="684"/>
      <c r="CU44" s="684"/>
      <c r="CV44" s="684"/>
      <c r="CW44" s="684"/>
      <c r="CX44" s="684"/>
      <c r="CY44" s="685"/>
      <c r="CZ44" s="688">
        <v>18.399999999999999</v>
      </c>
      <c r="DA44" s="689"/>
      <c r="DB44" s="689"/>
      <c r="DC44" s="701"/>
      <c r="DD44" s="692">
        <v>216025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542414</v>
      </c>
      <c r="CS45" s="719"/>
      <c r="CT45" s="719"/>
      <c r="CU45" s="719"/>
      <c r="CV45" s="719"/>
      <c r="CW45" s="719"/>
      <c r="CX45" s="719"/>
      <c r="CY45" s="720"/>
      <c r="CZ45" s="688">
        <v>8.5</v>
      </c>
      <c r="DA45" s="717"/>
      <c r="DB45" s="717"/>
      <c r="DC45" s="721"/>
      <c r="DD45" s="692">
        <v>99754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586291</v>
      </c>
      <c r="CS46" s="684"/>
      <c r="CT46" s="684"/>
      <c r="CU46" s="684"/>
      <c r="CV46" s="684"/>
      <c r="CW46" s="684"/>
      <c r="CX46" s="684"/>
      <c r="CY46" s="685"/>
      <c r="CZ46" s="688">
        <v>9.1999999999999993</v>
      </c>
      <c r="DA46" s="689"/>
      <c r="DB46" s="689"/>
      <c r="DC46" s="701"/>
      <c r="DD46" s="692">
        <v>88538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240</v>
      </c>
      <c r="CS47" s="719"/>
      <c r="CT47" s="719"/>
      <c r="CU47" s="719"/>
      <c r="CV47" s="719"/>
      <c r="CW47" s="719"/>
      <c r="CX47" s="719"/>
      <c r="CY47" s="720"/>
      <c r="CZ47" s="688" t="s">
        <v>240</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6357172</v>
      </c>
      <c r="CS49" s="754"/>
      <c r="CT49" s="754"/>
      <c r="CU49" s="754"/>
      <c r="CV49" s="754"/>
      <c r="CW49" s="754"/>
      <c r="CX49" s="754"/>
      <c r="CY49" s="785"/>
      <c r="CZ49" s="780">
        <v>100</v>
      </c>
      <c r="DA49" s="786"/>
      <c r="DB49" s="786"/>
      <c r="DC49" s="787"/>
      <c r="DD49" s="788">
        <v>4546580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NO5n7TjMRcp1qhcdNqbuSHMySCv/hr1DrKoMa0gXjLwrEJYthYUuPc9DLxh6ytGk9d7orgQr/GV0EDrTFyi2w==" saltValue="Jxna4QekNKw9yEHIEuKe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AP83" sqref="AP83:AT8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6758</v>
      </c>
      <c r="R7" s="819"/>
      <c r="S7" s="819"/>
      <c r="T7" s="819"/>
      <c r="U7" s="819"/>
      <c r="V7" s="819">
        <v>6265</v>
      </c>
      <c r="W7" s="819"/>
      <c r="X7" s="819"/>
      <c r="Y7" s="819"/>
      <c r="Z7" s="819"/>
      <c r="AA7" s="819">
        <v>493</v>
      </c>
      <c r="AB7" s="819"/>
      <c r="AC7" s="819"/>
      <c r="AD7" s="819"/>
      <c r="AE7" s="820"/>
      <c r="AF7" s="821">
        <v>477</v>
      </c>
      <c r="AG7" s="822"/>
      <c r="AH7" s="822"/>
      <c r="AI7" s="822"/>
      <c r="AJ7" s="823"/>
      <c r="AK7" s="858">
        <v>52</v>
      </c>
      <c r="AL7" s="859"/>
      <c r="AM7" s="859"/>
      <c r="AN7" s="859"/>
      <c r="AO7" s="859"/>
      <c r="AP7" s="859">
        <v>8632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101</v>
      </c>
      <c r="R8" s="843"/>
      <c r="S8" s="843"/>
      <c r="T8" s="843"/>
      <c r="U8" s="843"/>
      <c r="V8" s="843">
        <v>92</v>
      </c>
      <c r="W8" s="843"/>
      <c r="X8" s="843"/>
      <c r="Y8" s="843"/>
      <c r="Z8" s="843"/>
      <c r="AA8" s="843">
        <v>9</v>
      </c>
      <c r="AB8" s="843"/>
      <c r="AC8" s="843"/>
      <c r="AD8" s="843"/>
      <c r="AE8" s="844"/>
      <c r="AF8" s="845">
        <v>9</v>
      </c>
      <c r="AG8" s="846"/>
      <c r="AH8" s="846"/>
      <c r="AI8" s="846"/>
      <c r="AJ8" s="847"/>
      <c r="AK8" s="848" t="s">
        <v>594</v>
      </c>
      <c r="AL8" s="849"/>
      <c r="AM8" s="849"/>
      <c r="AN8" s="849"/>
      <c r="AO8" s="849"/>
      <c r="AP8" s="849" t="s">
        <v>594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6859</v>
      </c>
      <c r="R23" s="878"/>
      <c r="S23" s="878"/>
      <c r="T23" s="878"/>
      <c r="U23" s="878"/>
      <c r="V23" s="878">
        <v>6357</v>
      </c>
      <c r="W23" s="878"/>
      <c r="X23" s="878"/>
      <c r="Y23" s="878"/>
      <c r="Z23" s="878"/>
      <c r="AA23" s="878">
        <v>502</v>
      </c>
      <c r="AB23" s="878"/>
      <c r="AC23" s="878"/>
      <c r="AD23" s="878"/>
      <c r="AE23" s="879"/>
      <c r="AF23" s="880">
        <v>486</v>
      </c>
      <c r="AG23" s="878"/>
      <c r="AH23" s="878"/>
      <c r="AI23" s="878"/>
      <c r="AJ23" s="881"/>
      <c r="AK23" s="882"/>
      <c r="AL23" s="883"/>
      <c r="AM23" s="883"/>
      <c r="AN23" s="883"/>
      <c r="AO23" s="883"/>
      <c r="AP23" s="878">
        <v>8632</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1390</v>
      </c>
      <c r="R28" s="907"/>
      <c r="S28" s="907"/>
      <c r="T28" s="907"/>
      <c r="U28" s="907"/>
      <c r="V28" s="907">
        <v>1361</v>
      </c>
      <c r="W28" s="907"/>
      <c r="X28" s="907"/>
      <c r="Y28" s="907"/>
      <c r="Z28" s="907"/>
      <c r="AA28" s="907">
        <v>29</v>
      </c>
      <c r="AB28" s="907"/>
      <c r="AC28" s="907"/>
      <c r="AD28" s="907"/>
      <c r="AE28" s="908"/>
      <c r="AF28" s="909">
        <v>29</v>
      </c>
      <c r="AG28" s="907"/>
      <c r="AH28" s="907"/>
      <c r="AI28" s="907"/>
      <c r="AJ28" s="910"/>
      <c r="AK28" s="911">
        <v>124</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307</v>
      </c>
      <c r="R29" s="843"/>
      <c r="S29" s="843"/>
      <c r="T29" s="843"/>
      <c r="U29" s="843"/>
      <c r="V29" s="843">
        <v>305</v>
      </c>
      <c r="W29" s="843"/>
      <c r="X29" s="843"/>
      <c r="Y29" s="843"/>
      <c r="Z29" s="843"/>
      <c r="AA29" s="843">
        <v>1</v>
      </c>
      <c r="AB29" s="843"/>
      <c r="AC29" s="843"/>
      <c r="AD29" s="843"/>
      <c r="AE29" s="844"/>
      <c r="AF29" s="845">
        <v>1</v>
      </c>
      <c r="AG29" s="846"/>
      <c r="AH29" s="846"/>
      <c r="AI29" s="846"/>
      <c r="AJ29" s="847"/>
      <c r="AK29" s="914">
        <v>192</v>
      </c>
      <c r="AL29" s="915"/>
      <c r="AM29" s="915"/>
      <c r="AN29" s="915"/>
      <c r="AO29" s="915"/>
      <c r="AP29" s="915" t="s">
        <v>594</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271</v>
      </c>
      <c r="R30" s="843"/>
      <c r="S30" s="843"/>
      <c r="T30" s="843"/>
      <c r="U30" s="843"/>
      <c r="V30" s="843">
        <v>188</v>
      </c>
      <c r="W30" s="843"/>
      <c r="X30" s="843"/>
      <c r="Y30" s="843"/>
      <c r="Z30" s="843"/>
      <c r="AA30" s="843">
        <v>82</v>
      </c>
      <c r="AB30" s="843"/>
      <c r="AC30" s="843"/>
      <c r="AD30" s="843"/>
      <c r="AE30" s="844"/>
      <c r="AF30" s="845">
        <v>226</v>
      </c>
      <c r="AG30" s="846"/>
      <c r="AH30" s="846"/>
      <c r="AI30" s="846"/>
      <c r="AJ30" s="847"/>
      <c r="AK30" s="914">
        <v>33</v>
      </c>
      <c r="AL30" s="915"/>
      <c r="AM30" s="915"/>
      <c r="AN30" s="915"/>
      <c r="AO30" s="915"/>
      <c r="AP30" s="915">
        <v>1020</v>
      </c>
      <c r="AQ30" s="915"/>
      <c r="AR30" s="915"/>
      <c r="AS30" s="915"/>
      <c r="AT30" s="915"/>
      <c r="AU30" s="915">
        <v>132</v>
      </c>
      <c r="AV30" s="915"/>
      <c r="AW30" s="915"/>
      <c r="AX30" s="915"/>
      <c r="AY30" s="915"/>
      <c r="AZ30" s="916" t="s">
        <v>594</v>
      </c>
      <c r="BA30" s="916"/>
      <c r="BB30" s="916"/>
      <c r="BC30" s="916"/>
      <c r="BD30" s="916"/>
      <c r="BE30" s="912" t="s">
        <v>403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160</v>
      </c>
      <c r="R31" s="843"/>
      <c r="S31" s="843"/>
      <c r="T31" s="843"/>
      <c r="U31" s="843"/>
      <c r="V31" s="843">
        <v>158</v>
      </c>
      <c r="W31" s="843"/>
      <c r="X31" s="843"/>
      <c r="Y31" s="843"/>
      <c r="Z31" s="843"/>
      <c r="AA31" s="843">
        <v>2</v>
      </c>
      <c r="AB31" s="843"/>
      <c r="AC31" s="843"/>
      <c r="AD31" s="843"/>
      <c r="AE31" s="844"/>
      <c r="AF31" s="845">
        <v>2</v>
      </c>
      <c r="AG31" s="846"/>
      <c r="AH31" s="846"/>
      <c r="AI31" s="846"/>
      <c r="AJ31" s="847"/>
      <c r="AK31" s="914">
        <v>36</v>
      </c>
      <c r="AL31" s="915"/>
      <c r="AM31" s="915"/>
      <c r="AN31" s="915"/>
      <c r="AO31" s="915"/>
      <c r="AP31" s="915">
        <v>255</v>
      </c>
      <c r="AQ31" s="915"/>
      <c r="AR31" s="915"/>
      <c r="AS31" s="915"/>
      <c r="AT31" s="915"/>
      <c r="AU31" s="915">
        <v>113</v>
      </c>
      <c r="AV31" s="915"/>
      <c r="AW31" s="915"/>
      <c r="AX31" s="915"/>
      <c r="AY31" s="915"/>
      <c r="AZ31" s="916" t="s">
        <v>594</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v>
      </c>
      <c r="R32" s="843"/>
      <c r="S32" s="843"/>
      <c r="T32" s="843"/>
      <c r="U32" s="843"/>
      <c r="V32" s="843">
        <v>2</v>
      </c>
      <c r="W32" s="843"/>
      <c r="X32" s="843"/>
      <c r="Y32" s="843"/>
      <c r="Z32" s="843"/>
      <c r="AA32" s="843">
        <v>0</v>
      </c>
      <c r="AB32" s="843"/>
      <c r="AC32" s="843"/>
      <c r="AD32" s="843"/>
      <c r="AE32" s="844"/>
      <c r="AF32" s="845">
        <v>0</v>
      </c>
      <c r="AG32" s="846"/>
      <c r="AH32" s="846"/>
      <c r="AI32" s="846"/>
      <c r="AJ32" s="847"/>
      <c r="AK32" s="914">
        <v>0</v>
      </c>
      <c r="AL32" s="915"/>
      <c r="AM32" s="915"/>
      <c r="AN32" s="915"/>
      <c r="AO32" s="915"/>
      <c r="AP32" s="915" t="s">
        <v>594</v>
      </c>
      <c r="AQ32" s="915"/>
      <c r="AR32" s="915"/>
      <c r="AS32" s="915"/>
      <c r="AT32" s="915"/>
      <c r="AU32" s="915" t="s">
        <v>594</v>
      </c>
      <c r="AV32" s="915"/>
      <c r="AW32" s="915"/>
      <c r="AX32" s="915"/>
      <c r="AY32" s="915"/>
      <c r="AZ32" s="916" t="s">
        <v>594</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291</v>
      </c>
      <c r="AG63" s="926"/>
      <c r="AH63" s="926"/>
      <c r="AI63" s="926"/>
      <c r="AJ63" s="927"/>
      <c r="AK63" s="928"/>
      <c r="AL63" s="923"/>
      <c r="AM63" s="923"/>
      <c r="AN63" s="923"/>
      <c r="AO63" s="923"/>
      <c r="AP63" s="926">
        <v>1275</v>
      </c>
      <c r="AQ63" s="926"/>
      <c r="AR63" s="926"/>
      <c r="AS63" s="926"/>
      <c r="AT63" s="926"/>
      <c r="AU63" s="926">
        <v>245</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394</v>
      </c>
      <c r="AB66" s="802"/>
      <c r="AC66" s="802"/>
      <c r="AD66" s="802"/>
      <c r="AE66" s="803"/>
      <c r="AF66" s="936" t="s">
        <v>395</v>
      </c>
      <c r="AG66" s="897"/>
      <c r="AH66" s="897"/>
      <c r="AI66" s="897"/>
      <c r="AJ66" s="937"/>
      <c r="AK66" s="801" t="s">
        <v>396</v>
      </c>
      <c r="AL66" s="825"/>
      <c r="AM66" s="825"/>
      <c r="AN66" s="825"/>
      <c r="AO66" s="826"/>
      <c r="AP66" s="801" t="s">
        <v>397</v>
      </c>
      <c r="AQ66" s="802"/>
      <c r="AR66" s="802"/>
      <c r="AS66" s="802"/>
      <c r="AT66" s="803"/>
      <c r="AU66" s="801" t="s">
        <v>412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303</v>
      </c>
      <c r="R68" s="950"/>
      <c r="S68" s="950"/>
      <c r="T68" s="950"/>
      <c r="U68" s="950"/>
      <c r="V68" s="950">
        <v>284</v>
      </c>
      <c r="W68" s="950"/>
      <c r="X68" s="950"/>
      <c r="Y68" s="950"/>
      <c r="Z68" s="950"/>
      <c r="AA68" s="950">
        <v>19</v>
      </c>
      <c r="AB68" s="950"/>
      <c r="AC68" s="950"/>
      <c r="AD68" s="950"/>
      <c r="AE68" s="950"/>
      <c r="AF68" s="950">
        <v>19</v>
      </c>
      <c r="AG68" s="950"/>
      <c r="AH68" s="950"/>
      <c r="AI68" s="950"/>
      <c r="AJ68" s="950"/>
      <c r="AK68" s="950">
        <v>88</v>
      </c>
      <c r="AL68" s="950"/>
      <c r="AM68" s="950"/>
      <c r="AN68" s="950"/>
      <c r="AO68" s="950"/>
      <c r="AP68" s="950" t="s">
        <v>595</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66</v>
      </c>
      <c r="R69" s="915"/>
      <c r="S69" s="915"/>
      <c r="T69" s="915"/>
      <c r="U69" s="915"/>
      <c r="V69" s="915">
        <v>65</v>
      </c>
      <c r="W69" s="915"/>
      <c r="X69" s="915"/>
      <c r="Y69" s="915"/>
      <c r="Z69" s="915"/>
      <c r="AA69" s="915">
        <v>1</v>
      </c>
      <c r="AB69" s="915"/>
      <c r="AC69" s="915"/>
      <c r="AD69" s="915"/>
      <c r="AE69" s="915"/>
      <c r="AF69" s="915">
        <v>1</v>
      </c>
      <c r="AG69" s="915"/>
      <c r="AH69" s="915"/>
      <c r="AI69" s="915"/>
      <c r="AJ69" s="915"/>
      <c r="AK69" s="915">
        <v>27</v>
      </c>
      <c r="AL69" s="915"/>
      <c r="AM69" s="915"/>
      <c r="AN69" s="915"/>
      <c r="AO69" s="915"/>
      <c r="AP69" s="915" t="s">
        <v>595</v>
      </c>
      <c r="AQ69" s="915"/>
      <c r="AR69" s="915"/>
      <c r="AS69" s="915"/>
      <c r="AT69" s="915"/>
      <c r="AU69" s="915" t="s">
        <v>595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895</v>
      </c>
      <c r="R70" s="915"/>
      <c r="S70" s="915"/>
      <c r="T70" s="915"/>
      <c r="U70" s="915"/>
      <c r="V70" s="915">
        <v>894</v>
      </c>
      <c r="W70" s="915"/>
      <c r="X70" s="915"/>
      <c r="Y70" s="915"/>
      <c r="Z70" s="915"/>
      <c r="AA70" s="915">
        <v>1</v>
      </c>
      <c r="AB70" s="915"/>
      <c r="AC70" s="915"/>
      <c r="AD70" s="915"/>
      <c r="AE70" s="915"/>
      <c r="AF70" s="915">
        <v>1</v>
      </c>
      <c r="AG70" s="915"/>
      <c r="AH70" s="915"/>
      <c r="AI70" s="915"/>
      <c r="AJ70" s="915"/>
      <c r="AK70" s="915" t="s">
        <v>598</v>
      </c>
      <c r="AL70" s="915"/>
      <c r="AM70" s="915"/>
      <c r="AN70" s="915"/>
      <c r="AO70" s="915"/>
      <c r="AP70" s="915" t="s">
        <v>595</v>
      </c>
      <c r="AQ70" s="915"/>
      <c r="AR70" s="915"/>
      <c r="AS70" s="915"/>
      <c r="AT70" s="915"/>
      <c r="AU70" s="915" t="s">
        <v>595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8</v>
      </c>
      <c r="R71" s="915"/>
      <c r="S71" s="915"/>
      <c r="T71" s="915"/>
      <c r="U71" s="915"/>
      <c r="V71" s="915">
        <v>7</v>
      </c>
      <c r="W71" s="915"/>
      <c r="X71" s="915"/>
      <c r="Y71" s="915"/>
      <c r="Z71" s="915"/>
      <c r="AA71" s="915">
        <v>1</v>
      </c>
      <c r="AB71" s="915"/>
      <c r="AC71" s="915"/>
      <c r="AD71" s="915"/>
      <c r="AE71" s="915"/>
      <c r="AF71" s="915">
        <v>1</v>
      </c>
      <c r="AG71" s="915"/>
      <c r="AH71" s="915"/>
      <c r="AI71" s="915"/>
      <c r="AJ71" s="915"/>
      <c r="AK71" s="915" t="s">
        <v>599</v>
      </c>
      <c r="AL71" s="915"/>
      <c r="AM71" s="915"/>
      <c r="AN71" s="915"/>
      <c r="AO71" s="915"/>
      <c r="AP71" s="915" t="s">
        <v>595</v>
      </c>
      <c r="AQ71" s="915"/>
      <c r="AR71" s="915"/>
      <c r="AS71" s="915"/>
      <c r="AT71" s="915"/>
      <c r="AU71" s="915" t="s">
        <v>595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6335</v>
      </c>
      <c r="R72" s="915"/>
      <c r="S72" s="915"/>
      <c r="T72" s="915"/>
      <c r="U72" s="915"/>
      <c r="V72" s="915">
        <v>4962</v>
      </c>
      <c r="W72" s="915"/>
      <c r="X72" s="915"/>
      <c r="Y72" s="915"/>
      <c r="Z72" s="915"/>
      <c r="AA72" s="915">
        <v>1373</v>
      </c>
      <c r="AB72" s="915"/>
      <c r="AC72" s="915"/>
      <c r="AD72" s="915"/>
      <c r="AE72" s="915"/>
      <c r="AF72" s="915">
        <v>1373</v>
      </c>
      <c r="AG72" s="915"/>
      <c r="AH72" s="915"/>
      <c r="AI72" s="915"/>
      <c r="AJ72" s="915"/>
      <c r="AK72" s="915" t="s">
        <v>599</v>
      </c>
      <c r="AL72" s="915"/>
      <c r="AM72" s="915"/>
      <c r="AN72" s="915"/>
      <c r="AO72" s="915"/>
      <c r="AP72" s="915" t="s">
        <v>596</v>
      </c>
      <c r="AQ72" s="915"/>
      <c r="AR72" s="915"/>
      <c r="AS72" s="915"/>
      <c r="AT72" s="915"/>
      <c r="AU72" s="915" t="s">
        <v>595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thickBot="1" x14ac:dyDescent="0.2">
      <c r="A73" s="262">
        <v>6</v>
      </c>
      <c r="B73" s="957" t="s">
        <v>574</v>
      </c>
      <c r="C73" s="958"/>
      <c r="D73" s="958"/>
      <c r="E73" s="958"/>
      <c r="F73" s="958"/>
      <c r="G73" s="958"/>
      <c r="H73" s="958"/>
      <c r="I73" s="958"/>
      <c r="J73" s="958"/>
      <c r="K73" s="958"/>
      <c r="L73" s="958"/>
      <c r="M73" s="958"/>
      <c r="N73" s="958"/>
      <c r="O73" s="958"/>
      <c r="P73" s="959"/>
      <c r="Q73" s="960">
        <v>266</v>
      </c>
      <c r="R73" s="915"/>
      <c r="S73" s="915"/>
      <c r="T73" s="915"/>
      <c r="U73" s="915"/>
      <c r="V73" s="915">
        <v>257</v>
      </c>
      <c r="W73" s="915"/>
      <c r="X73" s="915"/>
      <c r="Y73" s="915"/>
      <c r="Z73" s="915"/>
      <c r="AA73" s="915">
        <v>9</v>
      </c>
      <c r="AB73" s="915"/>
      <c r="AC73" s="915"/>
      <c r="AD73" s="915"/>
      <c r="AE73" s="915"/>
      <c r="AF73" s="915">
        <v>9</v>
      </c>
      <c r="AG73" s="915"/>
      <c r="AH73" s="915"/>
      <c r="AI73" s="915"/>
      <c r="AJ73" s="915"/>
      <c r="AK73" s="915">
        <v>0</v>
      </c>
      <c r="AL73" s="915"/>
      <c r="AM73" s="915"/>
      <c r="AN73" s="915"/>
      <c r="AO73" s="915"/>
      <c r="AP73" s="915">
        <v>953</v>
      </c>
      <c r="AQ73" s="915"/>
      <c r="AR73" s="915"/>
      <c r="AS73" s="915"/>
      <c r="AT73" s="915"/>
      <c r="AU73" s="915">
        <v>26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thickTop="1" x14ac:dyDescent="0.15">
      <c r="A74" s="262">
        <v>7</v>
      </c>
      <c r="B74" s="957" t="s">
        <v>575</v>
      </c>
      <c r="C74" s="958"/>
      <c r="D74" s="958"/>
      <c r="E74" s="958"/>
      <c r="F74" s="958"/>
      <c r="G74" s="958"/>
      <c r="H74" s="958"/>
      <c r="I74" s="958"/>
      <c r="J74" s="958"/>
      <c r="K74" s="958"/>
      <c r="L74" s="958"/>
      <c r="M74" s="958"/>
      <c r="N74" s="958"/>
      <c r="O74" s="958"/>
      <c r="P74" s="959"/>
      <c r="Q74" s="960">
        <v>3</v>
      </c>
      <c r="R74" s="915"/>
      <c r="S74" s="915"/>
      <c r="T74" s="915"/>
      <c r="U74" s="915"/>
      <c r="V74" s="915">
        <v>2</v>
      </c>
      <c r="W74" s="915"/>
      <c r="X74" s="915"/>
      <c r="Y74" s="915"/>
      <c r="Z74" s="915"/>
      <c r="AA74" s="915">
        <v>1</v>
      </c>
      <c r="AB74" s="915"/>
      <c r="AC74" s="915"/>
      <c r="AD74" s="915"/>
      <c r="AE74" s="915"/>
      <c r="AF74" s="915">
        <v>1</v>
      </c>
      <c r="AG74" s="915"/>
      <c r="AH74" s="915"/>
      <c r="AI74" s="915"/>
      <c r="AJ74" s="915"/>
      <c r="AK74" s="915" t="s">
        <v>599</v>
      </c>
      <c r="AL74" s="915"/>
      <c r="AM74" s="915"/>
      <c r="AN74" s="915"/>
      <c r="AO74" s="915"/>
      <c r="AP74" s="966" t="s">
        <v>595</v>
      </c>
      <c r="AQ74" s="967"/>
      <c r="AR74" s="967"/>
      <c r="AS74" s="967"/>
      <c r="AT74" s="968"/>
      <c r="AU74" s="966" t="s">
        <v>595</v>
      </c>
      <c r="AV74" s="967"/>
      <c r="AW74" s="967"/>
      <c r="AX74" s="967"/>
      <c r="AY74" s="968"/>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576</v>
      </c>
      <c r="C75" s="958"/>
      <c r="D75" s="958"/>
      <c r="E75" s="958"/>
      <c r="F75" s="958"/>
      <c r="G75" s="958"/>
      <c r="H75" s="958"/>
      <c r="I75" s="958"/>
      <c r="J75" s="958"/>
      <c r="K75" s="958"/>
      <c r="L75" s="958"/>
      <c r="M75" s="958"/>
      <c r="N75" s="958"/>
      <c r="O75" s="958"/>
      <c r="P75" s="959"/>
      <c r="Q75" s="963">
        <v>226</v>
      </c>
      <c r="R75" s="964"/>
      <c r="S75" s="964"/>
      <c r="T75" s="964"/>
      <c r="U75" s="914"/>
      <c r="V75" s="965">
        <v>149</v>
      </c>
      <c r="W75" s="964"/>
      <c r="X75" s="964"/>
      <c r="Y75" s="964"/>
      <c r="Z75" s="914"/>
      <c r="AA75" s="965">
        <v>77</v>
      </c>
      <c r="AB75" s="964"/>
      <c r="AC75" s="964"/>
      <c r="AD75" s="964"/>
      <c r="AE75" s="914"/>
      <c r="AF75" s="965">
        <v>77</v>
      </c>
      <c r="AG75" s="964"/>
      <c r="AH75" s="964"/>
      <c r="AI75" s="964"/>
      <c r="AJ75" s="914"/>
      <c r="AK75" s="965" t="s">
        <v>599</v>
      </c>
      <c r="AL75" s="964"/>
      <c r="AM75" s="964"/>
      <c r="AN75" s="964"/>
      <c r="AO75" s="914"/>
      <c r="AP75" s="965" t="s">
        <v>596</v>
      </c>
      <c r="AQ75" s="964"/>
      <c r="AR75" s="964"/>
      <c r="AS75" s="964"/>
      <c r="AT75" s="914"/>
      <c r="AU75" s="965" t="s">
        <v>595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577</v>
      </c>
      <c r="C76" s="958"/>
      <c r="D76" s="958"/>
      <c r="E76" s="958"/>
      <c r="F76" s="958"/>
      <c r="G76" s="958"/>
      <c r="H76" s="958"/>
      <c r="I76" s="958"/>
      <c r="J76" s="958"/>
      <c r="K76" s="958"/>
      <c r="L76" s="958"/>
      <c r="M76" s="958"/>
      <c r="N76" s="958"/>
      <c r="O76" s="958"/>
      <c r="P76" s="959"/>
      <c r="Q76" s="963">
        <v>33</v>
      </c>
      <c r="R76" s="964"/>
      <c r="S76" s="964"/>
      <c r="T76" s="964"/>
      <c r="U76" s="914"/>
      <c r="V76" s="965">
        <v>25</v>
      </c>
      <c r="W76" s="964"/>
      <c r="X76" s="964"/>
      <c r="Y76" s="964"/>
      <c r="Z76" s="914"/>
      <c r="AA76" s="965">
        <v>7</v>
      </c>
      <c r="AB76" s="964"/>
      <c r="AC76" s="964"/>
      <c r="AD76" s="964"/>
      <c r="AE76" s="914"/>
      <c r="AF76" s="965">
        <v>7</v>
      </c>
      <c r="AG76" s="964"/>
      <c r="AH76" s="964"/>
      <c r="AI76" s="964"/>
      <c r="AJ76" s="914"/>
      <c r="AK76" s="965" t="s">
        <v>599</v>
      </c>
      <c r="AL76" s="964"/>
      <c r="AM76" s="964"/>
      <c r="AN76" s="964"/>
      <c r="AO76" s="914"/>
      <c r="AP76" s="965" t="s">
        <v>595</v>
      </c>
      <c r="AQ76" s="964"/>
      <c r="AR76" s="964"/>
      <c r="AS76" s="964"/>
      <c r="AT76" s="914"/>
      <c r="AU76" s="965" t="s">
        <v>595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578</v>
      </c>
      <c r="C77" s="958"/>
      <c r="D77" s="958"/>
      <c r="E77" s="958"/>
      <c r="F77" s="958"/>
      <c r="G77" s="958"/>
      <c r="H77" s="958"/>
      <c r="I77" s="958"/>
      <c r="J77" s="958"/>
      <c r="K77" s="958"/>
      <c r="L77" s="958"/>
      <c r="M77" s="958"/>
      <c r="N77" s="958"/>
      <c r="O77" s="958"/>
      <c r="P77" s="959"/>
      <c r="Q77" s="963">
        <v>193</v>
      </c>
      <c r="R77" s="964"/>
      <c r="S77" s="964"/>
      <c r="T77" s="964"/>
      <c r="U77" s="914"/>
      <c r="V77" s="965">
        <v>189</v>
      </c>
      <c r="W77" s="964"/>
      <c r="X77" s="964"/>
      <c r="Y77" s="964"/>
      <c r="Z77" s="914"/>
      <c r="AA77" s="965">
        <v>4</v>
      </c>
      <c r="AB77" s="964"/>
      <c r="AC77" s="964"/>
      <c r="AD77" s="964"/>
      <c r="AE77" s="914"/>
      <c r="AF77" s="965">
        <v>4</v>
      </c>
      <c r="AG77" s="964"/>
      <c r="AH77" s="964"/>
      <c r="AI77" s="964"/>
      <c r="AJ77" s="914"/>
      <c r="AK77" s="965" t="s">
        <v>599</v>
      </c>
      <c r="AL77" s="964"/>
      <c r="AM77" s="964"/>
      <c r="AN77" s="964"/>
      <c r="AO77" s="914"/>
      <c r="AP77" s="965" t="s">
        <v>595</v>
      </c>
      <c r="AQ77" s="964"/>
      <c r="AR77" s="964"/>
      <c r="AS77" s="964"/>
      <c r="AT77" s="914"/>
      <c r="AU77" s="965" t="s">
        <v>595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thickBot="1" x14ac:dyDescent="0.2">
      <c r="A78" s="262">
        <v>11</v>
      </c>
      <c r="B78" s="957" t="s">
        <v>579</v>
      </c>
      <c r="C78" s="958"/>
      <c r="D78" s="958"/>
      <c r="E78" s="958"/>
      <c r="F78" s="958"/>
      <c r="G78" s="958"/>
      <c r="H78" s="958"/>
      <c r="I78" s="958"/>
      <c r="J78" s="958"/>
      <c r="K78" s="958"/>
      <c r="L78" s="958"/>
      <c r="M78" s="958"/>
      <c r="N78" s="958"/>
      <c r="O78" s="958"/>
      <c r="P78" s="959"/>
      <c r="Q78" s="960">
        <v>232346</v>
      </c>
      <c r="R78" s="915"/>
      <c r="S78" s="915"/>
      <c r="T78" s="915"/>
      <c r="U78" s="915"/>
      <c r="V78" s="915">
        <v>223330</v>
      </c>
      <c r="W78" s="915"/>
      <c r="X78" s="915"/>
      <c r="Y78" s="915"/>
      <c r="Z78" s="915"/>
      <c r="AA78" s="915">
        <v>9016</v>
      </c>
      <c r="AB78" s="915"/>
      <c r="AC78" s="915"/>
      <c r="AD78" s="915"/>
      <c r="AE78" s="915"/>
      <c r="AF78" s="915">
        <v>9016</v>
      </c>
      <c r="AG78" s="915"/>
      <c r="AH78" s="915"/>
      <c r="AI78" s="915"/>
      <c r="AJ78" s="915"/>
      <c r="AK78" s="915">
        <v>1138</v>
      </c>
      <c r="AL78" s="915"/>
      <c r="AM78" s="915"/>
      <c r="AN78" s="915"/>
      <c r="AO78" s="915"/>
      <c r="AP78" s="969" t="s">
        <v>596</v>
      </c>
      <c r="AQ78" s="970"/>
      <c r="AR78" s="970"/>
      <c r="AS78" s="970"/>
      <c r="AT78" s="971"/>
      <c r="AU78" s="969" t="s">
        <v>595</v>
      </c>
      <c r="AV78" s="970"/>
      <c r="AW78" s="970"/>
      <c r="AX78" s="970"/>
      <c r="AY78" s="971"/>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thickTop="1" x14ac:dyDescent="0.15">
      <c r="A79" s="262">
        <v>12</v>
      </c>
      <c r="B79" s="957" t="s">
        <v>580</v>
      </c>
      <c r="C79" s="958"/>
      <c r="D79" s="958"/>
      <c r="E79" s="958"/>
      <c r="F79" s="958"/>
      <c r="G79" s="958"/>
      <c r="H79" s="958"/>
      <c r="I79" s="958"/>
      <c r="J79" s="958"/>
      <c r="K79" s="958"/>
      <c r="L79" s="958"/>
      <c r="M79" s="958"/>
      <c r="N79" s="958"/>
      <c r="O79" s="958"/>
      <c r="P79" s="959"/>
      <c r="Q79" s="960">
        <v>149</v>
      </c>
      <c r="R79" s="915"/>
      <c r="S79" s="915"/>
      <c r="T79" s="915"/>
      <c r="U79" s="915"/>
      <c r="V79" s="915">
        <v>144</v>
      </c>
      <c r="W79" s="915"/>
      <c r="X79" s="915"/>
      <c r="Y79" s="915"/>
      <c r="Z79" s="915"/>
      <c r="AA79" s="915">
        <v>5</v>
      </c>
      <c r="AB79" s="915"/>
      <c r="AC79" s="915"/>
      <c r="AD79" s="915"/>
      <c r="AE79" s="915"/>
      <c r="AF79" s="915">
        <v>5</v>
      </c>
      <c r="AG79" s="915"/>
      <c r="AH79" s="915"/>
      <c r="AI79" s="915"/>
      <c r="AJ79" s="915"/>
      <c r="AK79" s="915">
        <v>31</v>
      </c>
      <c r="AL79" s="915"/>
      <c r="AM79" s="915"/>
      <c r="AN79" s="915"/>
      <c r="AO79" s="915"/>
      <c r="AP79" s="966" t="s">
        <v>595</v>
      </c>
      <c r="AQ79" s="967"/>
      <c r="AR79" s="967"/>
      <c r="AS79" s="967"/>
      <c r="AT79" s="968"/>
      <c r="AU79" s="966" t="s">
        <v>595</v>
      </c>
      <c r="AV79" s="967"/>
      <c r="AW79" s="967"/>
      <c r="AX79" s="967"/>
      <c r="AY79" s="968"/>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581</v>
      </c>
      <c r="C80" s="958"/>
      <c r="D80" s="958"/>
      <c r="E80" s="958"/>
      <c r="F80" s="958"/>
      <c r="G80" s="958"/>
      <c r="H80" s="958"/>
      <c r="I80" s="958"/>
      <c r="J80" s="958"/>
      <c r="K80" s="958"/>
      <c r="L80" s="958"/>
      <c r="M80" s="958"/>
      <c r="N80" s="958"/>
      <c r="O80" s="958"/>
      <c r="P80" s="959"/>
      <c r="Q80" s="960">
        <v>11</v>
      </c>
      <c r="R80" s="915"/>
      <c r="S80" s="915"/>
      <c r="T80" s="915"/>
      <c r="U80" s="915"/>
      <c r="V80" s="915">
        <v>10</v>
      </c>
      <c r="W80" s="915"/>
      <c r="X80" s="915"/>
      <c r="Y80" s="915"/>
      <c r="Z80" s="915"/>
      <c r="AA80" s="915">
        <v>0</v>
      </c>
      <c r="AB80" s="915"/>
      <c r="AC80" s="915"/>
      <c r="AD80" s="915"/>
      <c r="AE80" s="915"/>
      <c r="AF80" s="915">
        <v>0</v>
      </c>
      <c r="AG80" s="915"/>
      <c r="AH80" s="915"/>
      <c r="AI80" s="915"/>
      <c r="AJ80" s="915"/>
      <c r="AK80" s="915" t="s">
        <v>599</v>
      </c>
      <c r="AL80" s="915"/>
      <c r="AM80" s="915"/>
      <c r="AN80" s="915"/>
      <c r="AO80" s="915"/>
      <c r="AP80" s="965" t="s">
        <v>595</v>
      </c>
      <c r="AQ80" s="964"/>
      <c r="AR80" s="964"/>
      <c r="AS80" s="964"/>
      <c r="AT80" s="914"/>
      <c r="AU80" s="965" t="s">
        <v>595</v>
      </c>
      <c r="AV80" s="964"/>
      <c r="AW80" s="964"/>
      <c r="AX80" s="964"/>
      <c r="AY80" s="914"/>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582</v>
      </c>
      <c r="C81" s="958"/>
      <c r="D81" s="958"/>
      <c r="E81" s="958"/>
      <c r="F81" s="958"/>
      <c r="G81" s="958"/>
      <c r="H81" s="958"/>
      <c r="I81" s="958"/>
      <c r="J81" s="958"/>
      <c r="K81" s="958"/>
      <c r="L81" s="958"/>
      <c r="M81" s="958"/>
      <c r="N81" s="958"/>
      <c r="O81" s="958"/>
      <c r="P81" s="959"/>
      <c r="Q81" s="960">
        <v>392</v>
      </c>
      <c r="R81" s="915"/>
      <c r="S81" s="915"/>
      <c r="T81" s="915"/>
      <c r="U81" s="915"/>
      <c r="V81" s="915">
        <v>359</v>
      </c>
      <c r="W81" s="915"/>
      <c r="X81" s="915"/>
      <c r="Y81" s="915"/>
      <c r="Z81" s="915"/>
      <c r="AA81" s="915">
        <v>33</v>
      </c>
      <c r="AB81" s="915"/>
      <c r="AC81" s="915"/>
      <c r="AD81" s="915"/>
      <c r="AE81" s="915"/>
      <c r="AF81" s="915">
        <v>33</v>
      </c>
      <c r="AG81" s="915"/>
      <c r="AH81" s="915"/>
      <c r="AI81" s="915"/>
      <c r="AJ81" s="915"/>
      <c r="AK81" s="915" t="s">
        <v>599</v>
      </c>
      <c r="AL81" s="915"/>
      <c r="AM81" s="915"/>
      <c r="AN81" s="915"/>
      <c r="AO81" s="915"/>
      <c r="AP81" s="965" t="s">
        <v>595</v>
      </c>
      <c r="AQ81" s="964"/>
      <c r="AR81" s="964"/>
      <c r="AS81" s="964"/>
      <c r="AT81" s="914"/>
      <c r="AU81" s="965" t="s">
        <v>595</v>
      </c>
      <c r="AV81" s="964"/>
      <c r="AW81" s="964"/>
      <c r="AX81" s="964"/>
      <c r="AY81" s="914"/>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583</v>
      </c>
      <c r="C82" s="958"/>
      <c r="D82" s="958"/>
      <c r="E82" s="958"/>
      <c r="F82" s="958"/>
      <c r="G82" s="958"/>
      <c r="H82" s="958"/>
      <c r="I82" s="958"/>
      <c r="J82" s="958"/>
      <c r="K82" s="958"/>
      <c r="L82" s="958"/>
      <c r="M82" s="958"/>
      <c r="N82" s="958"/>
      <c r="O82" s="958"/>
      <c r="P82" s="959"/>
      <c r="Q82" s="960">
        <v>190</v>
      </c>
      <c r="R82" s="915"/>
      <c r="S82" s="915"/>
      <c r="T82" s="915"/>
      <c r="U82" s="915"/>
      <c r="V82" s="915">
        <v>186</v>
      </c>
      <c r="W82" s="915"/>
      <c r="X82" s="915"/>
      <c r="Y82" s="915"/>
      <c r="Z82" s="915"/>
      <c r="AA82" s="915">
        <v>4</v>
      </c>
      <c r="AB82" s="915"/>
      <c r="AC82" s="915"/>
      <c r="AD82" s="915"/>
      <c r="AE82" s="915"/>
      <c r="AF82" s="915">
        <v>4</v>
      </c>
      <c r="AG82" s="915"/>
      <c r="AH82" s="915"/>
      <c r="AI82" s="915"/>
      <c r="AJ82" s="915"/>
      <c r="AK82" s="915">
        <v>1</v>
      </c>
      <c r="AL82" s="915"/>
      <c r="AM82" s="915"/>
      <c r="AN82" s="915"/>
      <c r="AO82" s="915"/>
      <c r="AP82" s="965">
        <v>134</v>
      </c>
      <c r="AQ82" s="964"/>
      <c r="AR82" s="964"/>
      <c r="AS82" s="964"/>
      <c r="AT82" s="914"/>
      <c r="AU82" s="965" t="s">
        <v>595</v>
      </c>
      <c r="AV82" s="964"/>
      <c r="AW82" s="964"/>
      <c r="AX82" s="964"/>
      <c r="AY82" s="914"/>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584</v>
      </c>
      <c r="C83" s="958"/>
      <c r="D83" s="958"/>
      <c r="E83" s="958"/>
      <c r="F83" s="958"/>
      <c r="G83" s="958"/>
      <c r="H83" s="958"/>
      <c r="I83" s="958"/>
      <c r="J83" s="958"/>
      <c r="K83" s="958"/>
      <c r="L83" s="958"/>
      <c r="M83" s="958"/>
      <c r="N83" s="958"/>
      <c r="O83" s="958"/>
      <c r="P83" s="959"/>
      <c r="Q83" s="960">
        <v>1011</v>
      </c>
      <c r="R83" s="915"/>
      <c r="S83" s="915"/>
      <c r="T83" s="915"/>
      <c r="U83" s="915"/>
      <c r="V83" s="915">
        <v>1005</v>
      </c>
      <c r="W83" s="915"/>
      <c r="X83" s="915"/>
      <c r="Y83" s="915"/>
      <c r="Z83" s="915"/>
      <c r="AA83" s="915">
        <v>6</v>
      </c>
      <c r="AB83" s="915"/>
      <c r="AC83" s="915"/>
      <c r="AD83" s="915"/>
      <c r="AE83" s="915"/>
      <c r="AF83" s="915">
        <v>6</v>
      </c>
      <c r="AG83" s="915"/>
      <c r="AH83" s="915"/>
      <c r="AI83" s="915"/>
      <c r="AJ83" s="915"/>
      <c r="AK83" s="915">
        <v>47</v>
      </c>
      <c r="AL83" s="915"/>
      <c r="AM83" s="915"/>
      <c r="AN83" s="915"/>
      <c r="AO83" s="915"/>
      <c r="AP83" s="965" t="s">
        <v>596</v>
      </c>
      <c r="AQ83" s="964"/>
      <c r="AR83" s="964"/>
      <c r="AS83" s="964"/>
      <c r="AT83" s="914"/>
      <c r="AU83" s="965" t="s">
        <v>595</v>
      </c>
      <c r="AV83" s="964"/>
      <c r="AW83" s="964"/>
      <c r="AX83" s="964"/>
      <c r="AY83" s="914"/>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585</v>
      </c>
      <c r="C84" s="958"/>
      <c r="D84" s="958"/>
      <c r="E84" s="958"/>
      <c r="F84" s="958"/>
      <c r="G84" s="958"/>
      <c r="H84" s="958"/>
      <c r="I84" s="958"/>
      <c r="J84" s="958"/>
      <c r="K84" s="958"/>
      <c r="L84" s="958"/>
      <c r="M84" s="958"/>
      <c r="N84" s="958"/>
      <c r="O84" s="958"/>
      <c r="P84" s="959"/>
      <c r="Q84" s="960">
        <v>5933</v>
      </c>
      <c r="R84" s="915"/>
      <c r="S84" s="915"/>
      <c r="T84" s="915"/>
      <c r="U84" s="915"/>
      <c r="V84" s="915">
        <v>5876</v>
      </c>
      <c r="W84" s="915"/>
      <c r="X84" s="915"/>
      <c r="Y84" s="915"/>
      <c r="Z84" s="915"/>
      <c r="AA84" s="915">
        <v>57</v>
      </c>
      <c r="AB84" s="915"/>
      <c r="AC84" s="915"/>
      <c r="AD84" s="915"/>
      <c r="AE84" s="915"/>
      <c r="AF84" s="915">
        <v>57</v>
      </c>
      <c r="AG84" s="915"/>
      <c r="AH84" s="915"/>
      <c r="AI84" s="915"/>
      <c r="AJ84" s="915"/>
      <c r="AK84" s="915">
        <v>891</v>
      </c>
      <c r="AL84" s="915"/>
      <c r="AM84" s="915"/>
      <c r="AN84" s="915"/>
      <c r="AO84" s="915"/>
      <c r="AP84" s="915" t="s">
        <v>597</v>
      </c>
      <c r="AQ84" s="915"/>
      <c r="AR84" s="915"/>
      <c r="AS84" s="915"/>
      <c r="AT84" s="915"/>
      <c r="AU84" s="915" t="s">
        <v>597</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586</v>
      </c>
      <c r="C85" s="958"/>
      <c r="D85" s="958"/>
      <c r="E85" s="958"/>
      <c r="F85" s="958"/>
      <c r="G85" s="958"/>
      <c r="H85" s="958"/>
      <c r="I85" s="958"/>
      <c r="J85" s="958"/>
      <c r="K85" s="958"/>
      <c r="L85" s="958"/>
      <c r="M85" s="958"/>
      <c r="N85" s="958"/>
      <c r="O85" s="958"/>
      <c r="P85" s="959"/>
      <c r="Q85" s="960">
        <v>1971</v>
      </c>
      <c r="R85" s="915"/>
      <c r="S85" s="915"/>
      <c r="T85" s="915"/>
      <c r="U85" s="915"/>
      <c r="V85" s="915">
        <v>965</v>
      </c>
      <c r="W85" s="915"/>
      <c r="X85" s="915"/>
      <c r="Y85" s="915"/>
      <c r="Z85" s="915"/>
      <c r="AA85" s="915">
        <v>1007</v>
      </c>
      <c r="AB85" s="915"/>
      <c r="AC85" s="915"/>
      <c r="AD85" s="915"/>
      <c r="AE85" s="915"/>
      <c r="AF85" s="915">
        <v>1007</v>
      </c>
      <c r="AG85" s="915"/>
      <c r="AH85" s="915"/>
      <c r="AI85" s="915"/>
      <c r="AJ85" s="915"/>
      <c r="AK85" s="915" t="s">
        <v>600</v>
      </c>
      <c r="AL85" s="915"/>
      <c r="AM85" s="915"/>
      <c r="AN85" s="915"/>
      <c r="AO85" s="915"/>
      <c r="AP85" s="915">
        <v>3672</v>
      </c>
      <c r="AQ85" s="915"/>
      <c r="AR85" s="915"/>
      <c r="AS85" s="915"/>
      <c r="AT85" s="915"/>
      <c r="AU85" s="915">
        <v>485</v>
      </c>
      <c r="AV85" s="915"/>
      <c r="AW85" s="915"/>
      <c r="AX85" s="915"/>
      <c r="AY85" s="915"/>
      <c r="AZ85" s="961" t="s">
        <v>588</v>
      </c>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587</v>
      </c>
      <c r="C86" s="958"/>
      <c r="D86" s="958"/>
      <c r="E86" s="958"/>
      <c r="F86" s="958"/>
      <c r="G86" s="958"/>
      <c r="H86" s="958"/>
      <c r="I86" s="958"/>
      <c r="J86" s="958"/>
      <c r="K86" s="958"/>
      <c r="L86" s="958"/>
      <c r="M86" s="958"/>
      <c r="N86" s="958"/>
      <c r="O86" s="958"/>
      <c r="P86" s="959"/>
      <c r="Q86" s="960">
        <v>322</v>
      </c>
      <c r="R86" s="915"/>
      <c r="S86" s="915"/>
      <c r="T86" s="915"/>
      <c r="U86" s="915"/>
      <c r="V86" s="915">
        <v>254</v>
      </c>
      <c r="W86" s="915"/>
      <c r="X86" s="915"/>
      <c r="Y86" s="915"/>
      <c r="Z86" s="915"/>
      <c r="AA86" s="915">
        <v>69</v>
      </c>
      <c r="AB86" s="915"/>
      <c r="AC86" s="915"/>
      <c r="AD86" s="915"/>
      <c r="AE86" s="915"/>
      <c r="AF86" s="915">
        <v>69</v>
      </c>
      <c r="AG86" s="915"/>
      <c r="AH86" s="915"/>
      <c r="AI86" s="915"/>
      <c r="AJ86" s="915"/>
      <c r="AK86" s="915" t="s">
        <v>599</v>
      </c>
      <c r="AL86" s="915"/>
      <c r="AM86" s="915"/>
      <c r="AN86" s="915"/>
      <c r="AO86" s="915"/>
      <c r="AP86" s="915">
        <v>15</v>
      </c>
      <c r="AQ86" s="915"/>
      <c r="AR86" s="915"/>
      <c r="AS86" s="915"/>
      <c r="AT86" s="915"/>
      <c r="AU86" s="915">
        <v>8</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11690</v>
      </c>
      <c r="AG88" s="926"/>
      <c r="AH88" s="926"/>
      <c r="AI88" s="926"/>
      <c r="AJ88" s="926"/>
      <c r="AK88" s="923"/>
      <c r="AL88" s="923"/>
      <c r="AM88" s="923"/>
      <c r="AN88" s="923"/>
      <c r="AO88" s="923"/>
      <c r="AP88" s="926">
        <v>3940</v>
      </c>
      <c r="AQ88" s="926"/>
      <c r="AR88" s="926"/>
      <c r="AS88" s="926"/>
      <c r="AT88" s="926"/>
      <c r="AU88" s="926">
        <v>519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414</v>
      </c>
      <c r="BS102" s="875"/>
      <c r="BT102" s="875"/>
      <c r="BU102" s="875"/>
      <c r="BV102" s="875"/>
      <c r="BW102" s="875"/>
      <c r="BX102" s="875"/>
      <c r="BY102" s="875"/>
      <c r="BZ102" s="875"/>
      <c r="CA102" s="875"/>
      <c r="CB102" s="875"/>
      <c r="CC102" s="875"/>
      <c r="CD102" s="875"/>
      <c r="CE102" s="875"/>
      <c r="CF102" s="875"/>
      <c r="CG102" s="876"/>
      <c r="CH102" s="979"/>
      <c r="CI102" s="980"/>
      <c r="CJ102" s="980"/>
      <c r="CK102" s="980"/>
      <c r="CL102" s="981"/>
      <c r="CM102" s="979"/>
      <c r="CN102" s="980"/>
      <c r="CO102" s="980"/>
      <c r="CP102" s="980"/>
      <c r="CQ102" s="981"/>
      <c r="CR102" s="982"/>
      <c r="CS102" s="934"/>
      <c r="CT102" s="934"/>
      <c r="CU102" s="934"/>
      <c r="CV102" s="983"/>
      <c r="CW102" s="982"/>
      <c r="CX102" s="934"/>
      <c r="CY102" s="934"/>
      <c r="CZ102" s="934"/>
      <c r="DA102" s="983"/>
      <c r="DB102" s="982"/>
      <c r="DC102" s="934"/>
      <c r="DD102" s="934"/>
      <c r="DE102" s="934"/>
      <c r="DF102" s="983"/>
      <c r="DG102" s="982"/>
      <c r="DH102" s="934"/>
      <c r="DI102" s="934"/>
      <c r="DJ102" s="934"/>
      <c r="DK102" s="983"/>
      <c r="DL102" s="982"/>
      <c r="DM102" s="934"/>
      <c r="DN102" s="934"/>
      <c r="DO102" s="934"/>
      <c r="DP102" s="983"/>
      <c r="DQ102" s="982"/>
      <c r="DR102" s="934"/>
      <c r="DS102" s="934"/>
      <c r="DT102" s="934"/>
      <c r="DU102" s="983"/>
      <c r="DV102" s="1006"/>
      <c r="DW102" s="1007"/>
      <c r="DX102" s="1007"/>
      <c r="DY102" s="1007"/>
      <c r="DZ102" s="100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9" t="s">
        <v>415</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0" t="s">
        <v>416</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1" t="s">
        <v>419</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420</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7" customFormat="1" ht="26.25" customHeight="1" x14ac:dyDescent="0.15">
      <c r="A109" s="1004" t="s">
        <v>421</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422</v>
      </c>
      <c r="AB109" s="985"/>
      <c r="AC109" s="985"/>
      <c r="AD109" s="985"/>
      <c r="AE109" s="986"/>
      <c r="AF109" s="984" t="s">
        <v>305</v>
      </c>
      <c r="AG109" s="985"/>
      <c r="AH109" s="985"/>
      <c r="AI109" s="985"/>
      <c r="AJ109" s="986"/>
      <c r="AK109" s="984" t="s">
        <v>304</v>
      </c>
      <c r="AL109" s="985"/>
      <c r="AM109" s="985"/>
      <c r="AN109" s="985"/>
      <c r="AO109" s="986"/>
      <c r="AP109" s="984" t="s">
        <v>423</v>
      </c>
      <c r="AQ109" s="985"/>
      <c r="AR109" s="985"/>
      <c r="AS109" s="985"/>
      <c r="AT109" s="987"/>
      <c r="AU109" s="1004" t="s">
        <v>421</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422</v>
      </c>
      <c r="BR109" s="985"/>
      <c r="BS109" s="985"/>
      <c r="BT109" s="985"/>
      <c r="BU109" s="986"/>
      <c r="BV109" s="984" t="s">
        <v>305</v>
      </c>
      <c r="BW109" s="985"/>
      <c r="BX109" s="985"/>
      <c r="BY109" s="985"/>
      <c r="BZ109" s="986"/>
      <c r="CA109" s="984" t="s">
        <v>304</v>
      </c>
      <c r="CB109" s="985"/>
      <c r="CC109" s="985"/>
      <c r="CD109" s="985"/>
      <c r="CE109" s="986"/>
      <c r="CF109" s="1005" t="s">
        <v>423</v>
      </c>
      <c r="CG109" s="1005"/>
      <c r="CH109" s="1005"/>
      <c r="CI109" s="1005"/>
      <c r="CJ109" s="1005"/>
      <c r="CK109" s="984" t="s">
        <v>424</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422</v>
      </c>
      <c r="DH109" s="985"/>
      <c r="DI109" s="985"/>
      <c r="DJ109" s="985"/>
      <c r="DK109" s="986"/>
      <c r="DL109" s="984" t="s">
        <v>305</v>
      </c>
      <c r="DM109" s="985"/>
      <c r="DN109" s="985"/>
      <c r="DO109" s="985"/>
      <c r="DP109" s="986"/>
      <c r="DQ109" s="984" t="s">
        <v>304</v>
      </c>
      <c r="DR109" s="985"/>
      <c r="DS109" s="985"/>
      <c r="DT109" s="985"/>
      <c r="DU109" s="986"/>
      <c r="DV109" s="984" t="s">
        <v>423</v>
      </c>
      <c r="DW109" s="985"/>
      <c r="DX109" s="985"/>
      <c r="DY109" s="985"/>
      <c r="DZ109" s="987"/>
    </row>
    <row r="110" spans="1:131" s="247" customFormat="1" ht="26.25" customHeight="1" x14ac:dyDescent="0.15">
      <c r="A110" s="988" t="s">
        <v>425</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811746</v>
      </c>
      <c r="AB110" s="992"/>
      <c r="AC110" s="992"/>
      <c r="AD110" s="992"/>
      <c r="AE110" s="993"/>
      <c r="AF110" s="994">
        <v>842484</v>
      </c>
      <c r="AG110" s="992"/>
      <c r="AH110" s="992"/>
      <c r="AI110" s="992"/>
      <c r="AJ110" s="993"/>
      <c r="AK110" s="994">
        <v>881245</v>
      </c>
      <c r="AL110" s="992"/>
      <c r="AM110" s="992"/>
      <c r="AN110" s="992"/>
      <c r="AO110" s="993"/>
      <c r="AP110" s="995">
        <v>26.3</v>
      </c>
      <c r="AQ110" s="996"/>
      <c r="AR110" s="996"/>
      <c r="AS110" s="996"/>
      <c r="AT110" s="997"/>
      <c r="AU110" s="998" t="s">
        <v>71</v>
      </c>
      <c r="AV110" s="999"/>
      <c r="AW110" s="999"/>
      <c r="AX110" s="999"/>
      <c r="AY110" s="999"/>
      <c r="AZ110" s="1040" t="s">
        <v>426</v>
      </c>
      <c r="BA110" s="989"/>
      <c r="BB110" s="989"/>
      <c r="BC110" s="989"/>
      <c r="BD110" s="989"/>
      <c r="BE110" s="989"/>
      <c r="BF110" s="989"/>
      <c r="BG110" s="989"/>
      <c r="BH110" s="989"/>
      <c r="BI110" s="989"/>
      <c r="BJ110" s="989"/>
      <c r="BK110" s="989"/>
      <c r="BL110" s="989"/>
      <c r="BM110" s="989"/>
      <c r="BN110" s="989"/>
      <c r="BO110" s="989"/>
      <c r="BP110" s="990"/>
      <c r="BQ110" s="1026">
        <v>7988700</v>
      </c>
      <c r="BR110" s="1027"/>
      <c r="BS110" s="1027"/>
      <c r="BT110" s="1027"/>
      <c r="BU110" s="1027"/>
      <c r="BV110" s="1027">
        <v>8616731</v>
      </c>
      <c r="BW110" s="1027"/>
      <c r="BX110" s="1027"/>
      <c r="BY110" s="1027"/>
      <c r="BZ110" s="1027"/>
      <c r="CA110" s="1027">
        <v>8631904</v>
      </c>
      <c r="CB110" s="1027"/>
      <c r="CC110" s="1027"/>
      <c r="CD110" s="1027"/>
      <c r="CE110" s="1027"/>
      <c r="CF110" s="1041">
        <v>257.39999999999998</v>
      </c>
      <c r="CG110" s="1042"/>
      <c r="CH110" s="1042"/>
      <c r="CI110" s="1042"/>
      <c r="CJ110" s="1042"/>
      <c r="CK110" s="1043" t="s">
        <v>427</v>
      </c>
      <c r="CL110" s="1044"/>
      <c r="CM110" s="1023" t="s">
        <v>428</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128</v>
      </c>
      <c r="DH110" s="1027"/>
      <c r="DI110" s="1027"/>
      <c r="DJ110" s="1027"/>
      <c r="DK110" s="1027"/>
      <c r="DL110" s="1027" t="s">
        <v>409</v>
      </c>
      <c r="DM110" s="1027"/>
      <c r="DN110" s="1027"/>
      <c r="DO110" s="1027"/>
      <c r="DP110" s="1027"/>
      <c r="DQ110" s="1027" t="s">
        <v>409</v>
      </c>
      <c r="DR110" s="1027"/>
      <c r="DS110" s="1027"/>
      <c r="DT110" s="1027"/>
      <c r="DU110" s="1027"/>
      <c r="DV110" s="1028" t="s">
        <v>128</v>
      </c>
      <c r="DW110" s="1028"/>
      <c r="DX110" s="1028"/>
      <c r="DY110" s="1028"/>
      <c r="DZ110" s="1029"/>
    </row>
    <row r="111" spans="1:131" s="247" customFormat="1" ht="26.25" customHeight="1" x14ac:dyDescent="0.15">
      <c r="A111" s="1030" t="s">
        <v>429</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409</v>
      </c>
      <c r="AB111" s="1034"/>
      <c r="AC111" s="1034"/>
      <c r="AD111" s="1034"/>
      <c r="AE111" s="1035"/>
      <c r="AF111" s="1036" t="s">
        <v>128</v>
      </c>
      <c r="AG111" s="1034"/>
      <c r="AH111" s="1034"/>
      <c r="AI111" s="1034"/>
      <c r="AJ111" s="1035"/>
      <c r="AK111" s="1036" t="s">
        <v>128</v>
      </c>
      <c r="AL111" s="1034"/>
      <c r="AM111" s="1034"/>
      <c r="AN111" s="1034"/>
      <c r="AO111" s="1035"/>
      <c r="AP111" s="1037" t="s">
        <v>128</v>
      </c>
      <c r="AQ111" s="1038"/>
      <c r="AR111" s="1038"/>
      <c r="AS111" s="1038"/>
      <c r="AT111" s="1039"/>
      <c r="AU111" s="1000"/>
      <c r="AV111" s="1001"/>
      <c r="AW111" s="1001"/>
      <c r="AX111" s="1001"/>
      <c r="AY111" s="1001"/>
      <c r="AZ111" s="1049" t="s">
        <v>430</v>
      </c>
      <c r="BA111" s="1050"/>
      <c r="BB111" s="1050"/>
      <c r="BC111" s="1050"/>
      <c r="BD111" s="1050"/>
      <c r="BE111" s="1050"/>
      <c r="BF111" s="1050"/>
      <c r="BG111" s="1050"/>
      <c r="BH111" s="1050"/>
      <c r="BI111" s="1050"/>
      <c r="BJ111" s="1050"/>
      <c r="BK111" s="1050"/>
      <c r="BL111" s="1050"/>
      <c r="BM111" s="1050"/>
      <c r="BN111" s="1050"/>
      <c r="BO111" s="1050"/>
      <c r="BP111" s="1051"/>
      <c r="BQ111" s="1019" t="s">
        <v>409</v>
      </c>
      <c r="BR111" s="1020"/>
      <c r="BS111" s="1020"/>
      <c r="BT111" s="1020"/>
      <c r="BU111" s="1020"/>
      <c r="BV111" s="1020" t="s">
        <v>409</v>
      </c>
      <c r="BW111" s="1020"/>
      <c r="BX111" s="1020"/>
      <c r="BY111" s="1020"/>
      <c r="BZ111" s="1020"/>
      <c r="CA111" s="1020" t="s">
        <v>128</v>
      </c>
      <c r="CB111" s="1020"/>
      <c r="CC111" s="1020"/>
      <c r="CD111" s="1020"/>
      <c r="CE111" s="1020"/>
      <c r="CF111" s="1014" t="s">
        <v>409</v>
      </c>
      <c r="CG111" s="1015"/>
      <c r="CH111" s="1015"/>
      <c r="CI111" s="1015"/>
      <c r="CJ111" s="1015"/>
      <c r="CK111" s="1045"/>
      <c r="CL111" s="1046"/>
      <c r="CM111" s="1016" t="s">
        <v>431</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128</v>
      </c>
      <c r="DH111" s="1020"/>
      <c r="DI111" s="1020"/>
      <c r="DJ111" s="1020"/>
      <c r="DK111" s="1020"/>
      <c r="DL111" s="1020" t="s">
        <v>128</v>
      </c>
      <c r="DM111" s="1020"/>
      <c r="DN111" s="1020"/>
      <c r="DO111" s="1020"/>
      <c r="DP111" s="1020"/>
      <c r="DQ111" s="1020" t="s">
        <v>128</v>
      </c>
      <c r="DR111" s="1020"/>
      <c r="DS111" s="1020"/>
      <c r="DT111" s="1020"/>
      <c r="DU111" s="1020"/>
      <c r="DV111" s="1021" t="s">
        <v>409</v>
      </c>
      <c r="DW111" s="1021"/>
      <c r="DX111" s="1021"/>
      <c r="DY111" s="1021"/>
      <c r="DZ111" s="1022"/>
    </row>
    <row r="112" spans="1:131" s="247" customFormat="1" ht="26.25" customHeight="1" x14ac:dyDescent="0.15">
      <c r="A112" s="1052" t="s">
        <v>432</v>
      </c>
      <c r="B112" s="1053"/>
      <c r="C112" s="1050" t="s">
        <v>433</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128</v>
      </c>
      <c r="AB112" s="1059"/>
      <c r="AC112" s="1059"/>
      <c r="AD112" s="1059"/>
      <c r="AE112" s="1060"/>
      <c r="AF112" s="1061" t="s">
        <v>128</v>
      </c>
      <c r="AG112" s="1059"/>
      <c r="AH112" s="1059"/>
      <c r="AI112" s="1059"/>
      <c r="AJ112" s="1060"/>
      <c r="AK112" s="1061" t="s">
        <v>409</v>
      </c>
      <c r="AL112" s="1059"/>
      <c r="AM112" s="1059"/>
      <c r="AN112" s="1059"/>
      <c r="AO112" s="1060"/>
      <c r="AP112" s="1062" t="s">
        <v>128</v>
      </c>
      <c r="AQ112" s="1063"/>
      <c r="AR112" s="1063"/>
      <c r="AS112" s="1063"/>
      <c r="AT112" s="1064"/>
      <c r="AU112" s="1000"/>
      <c r="AV112" s="1001"/>
      <c r="AW112" s="1001"/>
      <c r="AX112" s="1001"/>
      <c r="AY112" s="1001"/>
      <c r="AZ112" s="1049" t="s">
        <v>434</v>
      </c>
      <c r="BA112" s="1050"/>
      <c r="BB112" s="1050"/>
      <c r="BC112" s="1050"/>
      <c r="BD112" s="1050"/>
      <c r="BE112" s="1050"/>
      <c r="BF112" s="1050"/>
      <c r="BG112" s="1050"/>
      <c r="BH112" s="1050"/>
      <c r="BI112" s="1050"/>
      <c r="BJ112" s="1050"/>
      <c r="BK112" s="1050"/>
      <c r="BL112" s="1050"/>
      <c r="BM112" s="1050"/>
      <c r="BN112" s="1050"/>
      <c r="BO112" s="1050"/>
      <c r="BP112" s="1051"/>
      <c r="BQ112" s="1019">
        <v>247608</v>
      </c>
      <c r="BR112" s="1020"/>
      <c r="BS112" s="1020"/>
      <c r="BT112" s="1020"/>
      <c r="BU112" s="1020"/>
      <c r="BV112" s="1020">
        <v>224388</v>
      </c>
      <c r="BW112" s="1020"/>
      <c r="BX112" s="1020"/>
      <c r="BY112" s="1020"/>
      <c r="BZ112" s="1020"/>
      <c r="CA112" s="1020">
        <v>244285</v>
      </c>
      <c r="CB112" s="1020"/>
      <c r="CC112" s="1020"/>
      <c r="CD112" s="1020"/>
      <c r="CE112" s="1020"/>
      <c r="CF112" s="1014">
        <v>7.3</v>
      </c>
      <c r="CG112" s="1015"/>
      <c r="CH112" s="1015"/>
      <c r="CI112" s="1015"/>
      <c r="CJ112" s="1015"/>
      <c r="CK112" s="1045"/>
      <c r="CL112" s="1046"/>
      <c r="CM112" s="1016" t="s">
        <v>435</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128</v>
      </c>
      <c r="DH112" s="1020"/>
      <c r="DI112" s="1020"/>
      <c r="DJ112" s="1020"/>
      <c r="DK112" s="1020"/>
      <c r="DL112" s="1020" t="s">
        <v>128</v>
      </c>
      <c r="DM112" s="1020"/>
      <c r="DN112" s="1020"/>
      <c r="DO112" s="1020"/>
      <c r="DP112" s="1020"/>
      <c r="DQ112" s="1020" t="s">
        <v>409</v>
      </c>
      <c r="DR112" s="1020"/>
      <c r="DS112" s="1020"/>
      <c r="DT112" s="1020"/>
      <c r="DU112" s="1020"/>
      <c r="DV112" s="1021" t="s">
        <v>128</v>
      </c>
      <c r="DW112" s="1021"/>
      <c r="DX112" s="1021"/>
      <c r="DY112" s="1021"/>
      <c r="DZ112" s="1022"/>
    </row>
    <row r="113" spans="1:130" s="247" customFormat="1" ht="26.25" customHeight="1" x14ac:dyDescent="0.15">
      <c r="A113" s="1054"/>
      <c r="B113" s="1055"/>
      <c r="C113" s="1050" t="s">
        <v>436</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18518</v>
      </c>
      <c r="AB113" s="1034"/>
      <c r="AC113" s="1034"/>
      <c r="AD113" s="1034"/>
      <c r="AE113" s="1035"/>
      <c r="AF113" s="1036">
        <v>13766</v>
      </c>
      <c r="AG113" s="1034"/>
      <c r="AH113" s="1034"/>
      <c r="AI113" s="1034"/>
      <c r="AJ113" s="1035"/>
      <c r="AK113" s="1036">
        <v>22340</v>
      </c>
      <c r="AL113" s="1034"/>
      <c r="AM113" s="1034"/>
      <c r="AN113" s="1034"/>
      <c r="AO113" s="1035"/>
      <c r="AP113" s="1037">
        <v>0.7</v>
      </c>
      <c r="AQ113" s="1038"/>
      <c r="AR113" s="1038"/>
      <c r="AS113" s="1038"/>
      <c r="AT113" s="1039"/>
      <c r="AU113" s="1000"/>
      <c r="AV113" s="1001"/>
      <c r="AW113" s="1001"/>
      <c r="AX113" s="1001"/>
      <c r="AY113" s="1001"/>
      <c r="AZ113" s="1049" t="s">
        <v>437</v>
      </c>
      <c r="BA113" s="1050"/>
      <c r="BB113" s="1050"/>
      <c r="BC113" s="1050"/>
      <c r="BD113" s="1050"/>
      <c r="BE113" s="1050"/>
      <c r="BF113" s="1050"/>
      <c r="BG113" s="1050"/>
      <c r="BH113" s="1050"/>
      <c r="BI113" s="1050"/>
      <c r="BJ113" s="1050"/>
      <c r="BK113" s="1050"/>
      <c r="BL113" s="1050"/>
      <c r="BM113" s="1050"/>
      <c r="BN113" s="1050"/>
      <c r="BO113" s="1050"/>
      <c r="BP113" s="1051"/>
      <c r="BQ113" s="1019">
        <v>540431</v>
      </c>
      <c r="BR113" s="1020"/>
      <c r="BS113" s="1020"/>
      <c r="BT113" s="1020"/>
      <c r="BU113" s="1020"/>
      <c r="BV113" s="1020">
        <v>512865</v>
      </c>
      <c r="BW113" s="1020"/>
      <c r="BX113" s="1020"/>
      <c r="BY113" s="1020"/>
      <c r="BZ113" s="1020"/>
      <c r="CA113" s="1020">
        <v>518619</v>
      </c>
      <c r="CB113" s="1020"/>
      <c r="CC113" s="1020"/>
      <c r="CD113" s="1020"/>
      <c r="CE113" s="1020"/>
      <c r="CF113" s="1014">
        <v>15.5</v>
      </c>
      <c r="CG113" s="1015"/>
      <c r="CH113" s="1015"/>
      <c r="CI113" s="1015"/>
      <c r="CJ113" s="1015"/>
      <c r="CK113" s="1045"/>
      <c r="CL113" s="1046"/>
      <c r="CM113" s="1016" t="s">
        <v>438</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409</v>
      </c>
      <c r="DH113" s="1059"/>
      <c r="DI113" s="1059"/>
      <c r="DJ113" s="1059"/>
      <c r="DK113" s="1060"/>
      <c r="DL113" s="1061" t="s">
        <v>409</v>
      </c>
      <c r="DM113" s="1059"/>
      <c r="DN113" s="1059"/>
      <c r="DO113" s="1059"/>
      <c r="DP113" s="1060"/>
      <c r="DQ113" s="1061" t="s">
        <v>128</v>
      </c>
      <c r="DR113" s="1059"/>
      <c r="DS113" s="1059"/>
      <c r="DT113" s="1059"/>
      <c r="DU113" s="1060"/>
      <c r="DV113" s="1062" t="s">
        <v>128</v>
      </c>
      <c r="DW113" s="1063"/>
      <c r="DX113" s="1063"/>
      <c r="DY113" s="1063"/>
      <c r="DZ113" s="1064"/>
    </row>
    <row r="114" spans="1:130" s="247" customFormat="1" ht="26.25" customHeight="1" x14ac:dyDescent="0.15">
      <c r="A114" s="1054"/>
      <c r="B114" s="1055"/>
      <c r="C114" s="1050" t="s">
        <v>439</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56295</v>
      </c>
      <c r="AB114" s="1059"/>
      <c r="AC114" s="1059"/>
      <c r="AD114" s="1059"/>
      <c r="AE114" s="1060"/>
      <c r="AF114" s="1061">
        <v>46281</v>
      </c>
      <c r="AG114" s="1059"/>
      <c r="AH114" s="1059"/>
      <c r="AI114" s="1059"/>
      <c r="AJ114" s="1060"/>
      <c r="AK114" s="1061">
        <v>42076</v>
      </c>
      <c r="AL114" s="1059"/>
      <c r="AM114" s="1059"/>
      <c r="AN114" s="1059"/>
      <c r="AO114" s="1060"/>
      <c r="AP114" s="1062">
        <v>1.3</v>
      </c>
      <c r="AQ114" s="1063"/>
      <c r="AR114" s="1063"/>
      <c r="AS114" s="1063"/>
      <c r="AT114" s="1064"/>
      <c r="AU114" s="1000"/>
      <c r="AV114" s="1001"/>
      <c r="AW114" s="1001"/>
      <c r="AX114" s="1001"/>
      <c r="AY114" s="1001"/>
      <c r="AZ114" s="1049" t="s">
        <v>440</v>
      </c>
      <c r="BA114" s="1050"/>
      <c r="BB114" s="1050"/>
      <c r="BC114" s="1050"/>
      <c r="BD114" s="1050"/>
      <c r="BE114" s="1050"/>
      <c r="BF114" s="1050"/>
      <c r="BG114" s="1050"/>
      <c r="BH114" s="1050"/>
      <c r="BI114" s="1050"/>
      <c r="BJ114" s="1050"/>
      <c r="BK114" s="1050"/>
      <c r="BL114" s="1050"/>
      <c r="BM114" s="1050"/>
      <c r="BN114" s="1050"/>
      <c r="BO114" s="1050"/>
      <c r="BP114" s="1051"/>
      <c r="BQ114" s="1019">
        <v>1083319</v>
      </c>
      <c r="BR114" s="1020"/>
      <c r="BS114" s="1020"/>
      <c r="BT114" s="1020"/>
      <c r="BU114" s="1020"/>
      <c r="BV114" s="1020">
        <v>1035476</v>
      </c>
      <c r="BW114" s="1020"/>
      <c r="BX114" s="1020"/>
      <c r="BY114" s="1020"/>
      <c r="BZ114" s="1020"/>
      <c r="CA114" s="1020">
        <v>1026092</v>
      </c>
      <c r="CB114" s="1020"/>
      <c r="CC114" s="1020"/>
      <c r="CD114" s="1020"/>
      <c r="CE114" s="1020"/>
      <c r="CF114" s="1014">
        <v>30.6</v>
      </c>
      <c r="CG114" s="1015"/>
      <c r="CH114" s="1015"/>
      <c r="CI114" s="1015"/>
      <c r="CJ114" s="1015"/>
      <c r="CK114" s="1045"/>
      <c r="CL114" s="1046"/>
      <c r="CM114" s="1016" t="s">
        <v>441</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128</v>
      </c>
      <c r="DH114" s="1059"/>
      <c r="DI114" s="1059"/>
      <c r="DJ114" s="1059"/>
      <c r="DK114" s="1060"/>
      <c r="DL114" s="1061" t="s">
        <v>128</v>
      </c>
      <c r="DM114" s="1059"/>
      <c r="DN114" s="1059"/>
      <c r="DO114" s="1059"/>
      <c r="DP114" s="1060"/>
      <c r="DQ114" s="1061" t="s">
        <v>128</v>
      </c>
      <c r="DR114" s="1059"/>
      <c r="DS114" s="1059"/>
      <c r="DT114" s="1059"/>
      <c r="DU114" s="1060"/>
      <c r="DV114" s="1062" t="s">
        <v>128</v>
      </c>
      <c r="DW114" s="1063"/>
      <c r="DX114" s="1063"/>
      <c r="DY114" s="1063"/>
      <c r="DZ114" s="1064"/>
    </row>
    <row r="115" spans="1:130" s="247" customFormat="1" ht="26.25" customHeight="1" x14ac:dyDescent="0.15">
      <c r="A115" s="1054"/>
      <c r="B115" s="1055"/>
      <c r="C115" s="1050" t="s">
        <v>442</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409</v>
      </c>
      <c r="AB115" s="1034"/>
      <c r="AC115" s="1034"/>
      <c r="AD115" s="1034"/>
      <c r="AE115" s="1035"/>
      <c r="AF115" s="1036" t="s">
        <v>128</v>
      </c>
      <c r="AG115" s="1034"/>
      <c r="AH115" s="1034"/>
      <c r="AI115" s="1034"/>
      <c r="AJ115" s="1035"/>
      <c r="AK115" s="1036" t="s">
        <v>128</v>
      </c>
      <c r="AL115" s="1034"/>
      <c r="AM115" s="1034"/>
      <c r="AN115" s="1034"/>
      <c r="AO115" s="1035"/>
      <c r="AP115" s="1037" t="s">
        <v>128</v>
      </c>
      <c r="AQ115" s="1038"/>
      <c r="AR115" s="1038"/>
      <c r="AS115" s="1038"/>
      <c r="AT115" s="1039"/>
      <c r="AU115" s="1000"/>
      <c r="AV115" s="1001"/>
      <c r="AW115" s="1001"/>
      <c r="AX115" s="1001"/>
      <c r="AY115" s="1001"/>
      <c r="AZ115" s="1049" t="s">
        <v>443</v>
      </c>
      <c r="BA115" s="1050"/>
      <c r="BB115" s="1050"/>
      <c r="BC115" s="1050"/>
      <c r="BD115" s="1050"/>
      <c r="BE115" s="1050"/>
      <c r="BF115" s="1050"/>
      <c r="BG115" s="1050"/>
      <c r="BH115" s="1050"/>
      <c r="BI115" s="1050"/>
      <c r="BJ115" s="1050"/>
      <c r="BK115" s="1050"/>
      <c r="BL115" s="1050"/>
      <c r="BM115" s="1050"/>
      <c r="BN115" s="1050"/>
      <c r="BO115" s="1050"/>
      <c r="BP115" s="1051"/>
      <c r="BQ115" s="1019" t="s">
        <v>128</v>
      </c>
      <c r="BR115" s="1020"/>
      <c r="BS115" s="1020"/>
      <c r="BT115" s="1020"/>
      <c r="BU115" s="1020"/>
      <c r="BV115" s="1020" t="s">
        <v>128</v>
      </c>
      <c r="BW115" s="1020"/>
      <c r="BX115" s="1020"/>
      <c r="BY115" s="1020"/>
      <c r="BZ115" s="1020"/>
      <c r="CA115" s="1020" t="s">
        <v>128</v>
      </c>
      <c r="CB115" s="1020"/>
      <c r="CC115" s="1020"/>
      <c r="CD115" s="1020"/>
      <c r="CE115" s="1020"/>
      <c r="CF115" s="1014" t="s">
        <v>128</v>
      </c>
      <c r="CG115" s="1015"/>
      <c r="CH115" s="1015"/>
      <c r="CI115" s="1015"/>
      <c r="CJ115" s="1015"/>
      <c r="CK115" s="1045"/>
      <c r="CL115" s="1046"/>
      <c r="CM115" s="1049" t="s">
        <v>444</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128</v>
      </c>
      <c r="DH115" s="1059"/>
      <c r="DI115" s="1059"/>
      <c r="DJ115" s="1059"/>
      <c r="DK115" s="1060"/>
      <c r="DL115" s="1061" t="s">
        <v>128</v>
      </c>
      <c r="DM115" s="1059"/>
      <c r="DN115" s="1059"/>
      <c r="DO115" s="1059"/>
      <c r="DP115" s="1060"/>
      <c r="DQ115" s="1061" t="s">
        <v>128</v>
      </c>
      <c r="DR115" s="1059"/>
      <c r="DS115" s="1059"/>
      <c r="DT115" s="1059"/>
      <c r="DU115" s="1060"/>
      <c r="DV115" s="1062" t="s">
        <v>128</v>
      </c>
      <c r="DW115" s="1063"/>
      <c r="DX115" s="1063"/>
      <c r="DY115" s="1063"/>
      <c r="DZ115" s="1064"/>
    </row>
    <row r="116" spans="1:130" s="247" customFormat="1" ht="26.25" customHeight="1" x14ac:dyDescent="0.15">
      <c r="A116" s="1056"/>
      <c r="B116" s="1057"/>
      <c r="C116" s="1065" t="s">
        <v>445</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409</v>
      </c>
      <c r="AB116" s="1059"/>
      <c r="AC116" s="1059"/>
      <c r="AD116" s="1059"/>
      <c r="AE116" s="1060"/>
      <c r="AF116" s="1061" t="s">
        <v>128</v>
      </c>
      <c r="AG116" s="1059"/>
      <c r="AH116" s="1059"/>
      <c r="AI116" s="1059"/>
      <c r="AJ116" s="1060"/>
      <c r="AK116" s="1061" t="s">
        <v>128</v>
      </c>
      <c r="AL116" s="1059"/>
      <c r="AM116" s="1059"/>
      <c r="AN116" s="1059"/>
      <c r="AO116" s="1060"/>
      <c r="AP116" s="1062" t="s">
        <v>409</v>
      </c>
      <c r="AQ116" s="1063"/>
      <c r="AR116" s="1063"/>
      <c r="AS116" s="1063"/>
      <c r="AT116" s="1064"/>
      <c r="AU116" s="1000"/>
      <c r="AV116" s="1001"/>
      <c r="AW116" s="1001"/>
      <c r="AX116" s="1001"/>
      <c r="AY116" s="1001"/>
      <c r="AZ116" s="1067" t="s">
        <v>446</v>
      </c>
      <c r="BA116" s="1068"/>
      <c r="BB116" s="1068"/>
      <c r="BC116" s="1068"/>
      <c r="BD116" s="1068"/>
      <c r="BE116" s="1068"/>
      <c r="BF116" s="1068"/>
      <c r="BG116" s="1068"/>
      <c r="BH116" s="1068"/>
      <c r="BI116" s="1068"/>
      <c r="BJ116" s="1068"/>
      <c r="BK116" s="1068"/>
      <c r="BL116" s="1068"/>
      <c r="BM116" s="1068"/>
      <c r="BN116" s="1068"/>
      <c r="BO116" s="1068"/>
      <c r="BP116" s="1069"/>
      <c r="BQ116" s="1019" t="s">
        <v>128</v>
      </c>
      <c r="BR116" s="1020"/>
      <c r="BS116" s="1020"/>
      <c r="BT116" s="1020"/>
      <c r="BU116" s="1020"/>
      <c r="BV116" s="1020" t="s">
        <v>128</v>
      </c>
      <c r="BW116" s="1020"/>
      <c r="BX116" s="1020"/>
      <c r="BY116" s="1020"/>
      <c r="BZ116" s="1020"/>
      <c r="CA116" s="1020" t="s">
        <v>128</v>
      </c>
      <c r="CB116" s="1020"/>
      <c r="CC116" s="1020"/>
      <c r="CD116" s="1020"/>
      <c r="CE116" s="1020"/>
      <c r="CF116" s="1014" t="s">
        <v>128</v>
      </c>
      <c r="CG116" s="1015"/>
      <c r="CH116" s="1015"/>
      <c r="CI116" s="1015"/>
      <c r="CJ116" s="1015"/>
      <c r="CK116" s="1045"/>
      <c r="CL116" s="1046"/>
      <c r="CM116" s="1016" t="s">
        <v>447</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128</v>
      </c>
      <c r="DH116" s="1059"/>
      <c r="DI116" s="1059"/>
      <c r="DJ116" s="1059"/>
      <c r="DK116" s="1060"/>
      <c r="DL116" s="1061" t="s">
        <v>128</v>
      </c>
      <c r="DM116" s="1059"/>
      <c r="DN116" s="1059"/>
      <c r="DO116" s="1059"/>
      <c r="DP116" s="1060"/>
      <c r="DQ116" s="1061" t="s">
        <v>128</v>
      </c>
      <c r="DR116" s="1059"/>
      <c r="DS116" s="1059"/>
      <c r="DT116" s="1059"/>
      <c r="DU116" s="1060"/>
      <c r="DV116" s="1062" t="s">
        <v>128</v>
      </c>
      <c r="DW116" s="1063"/>
      <c r="DX116" s="1063"/>
      <c r="DY116" s="1063"/>
      <c r="DZ116" s="1064"/>
    </row>
    <row r="117" spans="1:130" s="247" customFormat="1" ht="26.25" customHeight="1" x14ac:dyDescent="0.15">
      <c r="A117" s="1004" t="s">
        <v>185</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448</v>
      </c>
      <c r="Z117" s="986"/>
      <c r="AA117" s="1076">
        <v>886559</v>
      </c>
      <c r="AB117" s="1077"/>
      <c r="AC117" s="1077"/>
      <c r="AD117" s="1077"/>
      <c r="AE117" s="1078"/>
      <c r="AF117" s="1079">
        <v>902531</v>
      </c>
      <c r="AG117" s="1077"/>
      <c r="AH117" s="1077"/>
      <c r="AI117" s="1077"/>
      <c r="AJ117" s="1078"/>
      <c r="AK117" s="1079">
        <v>945661</v>
      </c>
      <c r="AL117" s="1077"/>
      <c r="AM117" s="1077"/>
      <c r="AN117" s="1077"/>
      <c r="AO117" s="1078"/>
      <c r="AP117" s="1080"/>
      <c r="AQ117" s="1081"/>
      <c r="AR117" s="1081"/>
      <c r="AS117" s="1081"/>
      <c r="AT117" s="1082"/>
      <c r="AU117" s="1000"/>
      <c r="AV117" s="1001"/>
      <c r="AW117" s="1001"/>
      <c r="AX117" s="1001"/>
      <c r="AY117" s="1001"/>
      <c r="AZ117" s="1067" t="s">
        <v>449</v>
      </c>
      <c r="BA117" s="1068"/>
      <c r="BB117" s="1068"/>
      <c r="BC117" s="1068"/>
      <c r="BD117" s="1068"/>
      <c r="BE117" s="1068"/>
      <c r="BF117" s="1068"/>
      <c r="BG117" s="1068"/>
      <c r="BH117" s="1068"/>
      <c r="BI117" s="1068"/>
      <c r="BJ117" s="1068"/>
      <c r="BK117" s="1068"/>
      <c r="BL117" s="1068"/>
      <c r="BM117" s="1068"/>
      <c r="BN117" s="1068"/>
      <c r="BO117" s="1068"/>
      <c r="BP117" s="1069"/>
      <c r="BQ117" s="1019" t="s">
        <v>128</v>
      </c>
      <c r="BR117" s="1020"/>
      <c r="BS117" s="1020"/>
      <c r="BT117" s="1020"/>
      <c r="BU117" s="1020"/>
      <c r="BV117" s="1020" t="s">
        <v>128</v>
      </c>
      <c r="BW117" s="1020"/>
      <c r="BX117" s="1020"/>
      <c r="BY117" s="1020"/>
      <c r="BZ117" s="1020"/>
      <c r="CA117" s="1020" t="s">
        <v>128</v>
      </c>
      <c r="CB117" s="1020"/>
      <c r="CC117" s="1020"/>
      <c r="CD117" s="1020"/>
      <c r="CE117" s="1020"/>
      <c r="CF117" s="1014" t="s">
        <v>128</v>
      </c>
      <c r="CG117" s="1015"/>
      <c r="CH117" s="1015"/>
      <c r="CI117" s="1015"/>
      <c r="CJ117" s="1015"/>
      <c r="CK117" s="1045"/>
      <c r="CL117" s="1046"/>
      <c r="CM117" s="1016" t="s">
        <v>450</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128</v>
      </c>
      <c r="DH117" s="1059"/>
      <c r="DI117" s="1059"/>
      <c r="DJ117" s="1059"/>
      <c r="DK117" s="1060"/>
      <c r="DL117" s="1061" t="s">
        <v>128</v>
      </c>
      <c r="DM117" s="1059"/>
      <c r="DN117" s="1059"/>
      <c r="DO117" s="1059"/>
      <c r="DP117" s="1060"/>
      <c r="DQ117" s="1061" t="s">
        <v>128</v>
      </c>
      <c r="DR117" s="1059"/>
      <c r="DS117" s="1059"/>
      <c r="DT117" s="1059"/>
      <c r="DU117" s="1060"/>
      <c r="DV117" s="1062" t="s">
        <v>128</v>
      </c>
      <c r="DW117" s="1063"/>
      <c r="DX117" s="1063"/>
      <c r="DY117" s="1063"/>
      <c r="DZ117" s="1064"/>
    </row>
    <row r="118" spans="1:130" s="247" customFormat="1" ht="26.25" customHeight="1" x14ac:dyDescent="0.15">
      <c r="A118" s="1004" t="s">
        <v>424</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422</v>
      </c>
      <c r="AB118" s="985"/>
      <c r="AC118" s="985"/>
      <c r="AD118" s="985"/>
      <c r="AE118" s="986"/>
      <c r="AF118" s="984" t="s">
        <v>305</v>
      </c>
      <c r="AG118" s="985"/>
      <c r="AH118" s="985"/>
      <c r="AI118" s="985"/>
      <c r="AJ118" s="986"/>
      <c r="AK118" s="984" t="s">
        <v>304</v>
      </c>
      <c r="AL118" s="985"/>
      <c r="AM118" s="985"/>
      <c r="AN118" s="985"/>
      <c r="AO118" s="986"/>
      <c r="AP118" s="1071" t="s">
        <v>423</v>
      </c>
      <c r="AQ118" s="1072"/>
      <c r="AR118" s="1072"/>
      <c r="AS118" s="1072"/>
      <c r="AT118" s="1073"/>
      <c r="AU118" s="1000"/>
      <c r="AV118" s="1001"/>
      <c r="AW118" s="1001"/>
      <c r="AX118" s="1001"/>
      <c r="AY118" s="1001"/>
      <c r="AZ118" s="1074" t="s">
        <v>451</v>
      </c>
      <c r="BA118" s="1065"/>
      <c r="BB118" s="1065"/>
      <c r="BC118" s="1065"/>
      <c r="BD118" s="1065"/>
      <c r="BE118" s="1065"/>
      <c r="BF118" s="1065"/>
      <c r="BG118" s="1065"/>
      <c r="BH118" s="1065"/>
      <c r="BI118" s="1065"/>
      <c r="BJ118" s="1065"/>
      <c r="BK118" s="1065"/>
      <c r="BL118" s="1065"/>
      <c r="BM118" s="1065"/>
      <c r="BN118" s="1065"/>
      <c r="BO118" s="1065"/>
      <c r="BP118" s="1066"/>
      <c r="BQ118" s="1097" t="s">
        <v>128</v>
      </c>
      <c r="BR118" s="1098"/>
      <c r="BS118" s="1098"/>
      <c r="BT118" s="1098"/>
      <c r="BU118" s="1098"/>
      <c r="BV118" s="1098" t="s">
        <v>128</v>
      </c>
      <c r="BW118" s="1098"/>
      <c r="BX118" s="1098"/>
      <c r="BY118" s="1098"/>
      <c r="BZ118" s="1098"/>
      <c r="CA118" s="1098" t="s">
        <v>128</v>
      </c>
      <c r="CB118" s="1098"/>
      <c r="CC118" s="1098"/>
      <c r="CD118" s="1098"/>
      <c r="CE118" s="1098"/>
      <c r="CF118" s="1014" t="s">
        <v>128</v>
      </c>
      <c r="CG118" s="1015"/>
      <c r="CH118" s="1015"/>
      <c r="CI118" s="1015"/>
      <c r="CJ118" s="1015"/>
      <c r="CK118" s="1045"/>
      <c r="CL118" s="1046"/>
      <c r="CM118" s="1016" t="s">
        <v>452</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128</v>
      </c>
      <c r="DH118" s="1059"/>
      <c r="DI118" s="1059"/>
      <c r="DJ118" s="1059"/>
      <c r="DK118" s="1060"/>
      <c r="DL118" s="1061" t="s">
        <v>128</v>
      </c>
      <c r="DM118" s="1059"/>
      <c r="DN118" s="1059"/>
      <c r="DO118" s="1059"/>
      <c r="DP118" s="1060"/>
      <c r="DQ118" s="1061" t="s">
        <v>128</v>
      </c>
      <c r="DR118" s="1059"/>
      <c r="DS118" s="1059"/>
      <c r="DT118" s="1059"/>
      <c r="DU118" s="1060"/>
      <c r="DV118" s="1062" t="s">
        <v>128</v>
      </c>
      <c r="DW118" s="1063"/>
      <c r="DX118" s="1063"/>
      <c r="DY118" s="1063"/>
      <c r="DZ118" s="1064"/>
    </row>
    <row r="119" spans="1:130" s="247" customFormat="1" ht="26.25" customHeight="1" x14ac:dyDescent="0.15">
      <c r="A119" s="1158" t="s">
        <v>427</v>
      </c>
      <c r="B119" s="1044"/>
      <c r="C119" s="1023" t="s">
        <v>428</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128</v>
      </c>
      <c r="AB119" s="992"/>
      <c r="AC119" s="992"/>
      <c r="AD119" s="992"/>
      <c r="AE119" s="993"/>
      <c r="AF119" s="994" t="s">
        <v>128</v>
      </c>
      <c r="AG119" s="992"/>
      <c r="AH119" s="992"/>
      <c r="AI119" s="992"/>
      <c r="AJ119" s="993"/>
      <c r="AK119" s="994" t="s">
        <v>453</v>
      </c>
      <c r="AL119" s="992"/>
      <c r="AM119" s="992"/>
      <c r="AN119" s="992"/>
      <c r="AO119" s="993"/>
      <c r="AP119" s="995" t="s">
        <v>128</v>
      </c>
      <c r="AQ119" s="996"/>
      <c r="AR119" s="996"/>
      <c r="AS119" s="996"/>
      <c r="AT119" s="997"/>
      <c r="AU119" s="1002"/>
      <c r="AV119" s="1003"/>
      <c r="AW119" s="1003"/>
      <c r="AX119" s="1003"/>
      <c r="AY119" s="1003"/>
      <c r="AZ119" s="278" t="s">
        <v>185</v>
      </c>
      <c r="BA119" s="278"/>
      <c r="BB119" s="278"/>
      <c r="BC119" s="278"/>
      <c r="BD119" s="278"/>
      <c r="BE119" s="278"/>
      <c r="BF119" s="278"/>
      <c r="BG119" s="278"/>
      <c r="BH119" s="278"/>
      <c r="BI119" s="278"/>
      <c r="BJ119" s="278"/>
      <c r="BK119" s="278"/>
      <c r="BL119" s="278"/>
      <c r="BM119" s="278"/>
      <c r="BN119" s="278"/>
      <c r="BO119" s="1075" t="s">
        <v>454</v>
      </c>
      <c r="BP119" s="1106"/>
      <c r="BQ119" s="1097">
        <v>9860058</v>
      </c>
      <c r="BR119" s="1098"/>
      <c r="BS119" s="1098"/>
      <c r="BT119" s="1098"/>
      <c r="BU119" s="1098"/>
      <c r="BV119" s="1098">
        <v>10389460</v>
      </c>
      <c r="BW119" s="1098"/>
      <c r="BX119" s="1098"/>
      <c r="BY119" s="1098"/>
      <c r="BZ119" s="1098"/>
      <c r="CA119" s="1098">
        <v>10420900</v>
      </c>
      <c r="CB119" s="1098"/>
      <c r="CC119" s="1098"/>
      <c r="CD119" s="1098"/>
      <c r="CE119" s="1098"/>
      <c r="CF119" s="1099"/>
      <c r="CG119" s="1100"/>
      <c r="CH119" s="1100"/>
      <c r="CI119" s="1100"/>
      <c r="CJ119" s="1101"/>
      <c r="CK119" s="1047"/>
      <c r="CL119" s="1048"/>
      <c r="CM119" s="1102" t="s">
        <v>455</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128</v>
      </c>
      <c r="DH119" s="1084"/>
      <c r="DI119" s="1084"/>
      <c r="DJ119" s="1084"/>
      <c r="DK119" s="1085"/>
      <c r="DL119" s="1083" t="s">
        <v>128</v>
      </c>
      <c r="DM119" s="1084"/>
      <c r="DN119" s="1084"/>
      <c r="DO119" s="1084"/>
      <c r="DP119" s="1085"/>
      <c r="DQ119" s="1083" t="s">
        <v>128</v>
      </c>
      <c r="DR119" s="1084"/>
      <c r="DS119" s="1084"/>
      <c r="DT119" s="1084"/>
      <c r="DU119" s="1085"/>
      <c r="DV119" s="1086" t="s">
        <v>456</v>
      </c>
      <c r="DW119" s="1087"/>
      <c r="DX119" s="1087"/>
      <c r="DY119" s="1087"/>
      <c r="DZ119" s="1088"/>
    </row>
    <row r="120" spans="1:130" s="247" customFormat="1" ht="26.25" customHeight="1" x14ac:dyDescent="0.15">
      <c r="A120" s="1159"/>
      <c r="B120" s="1046"/>
      <c r="C120" s="1016" t="s">
        <v>431</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457</v>
      </c>
      <c r="AB120" s="1059"/>
      <c r="AC120" s="1059"/>
      <c r="AD120" s="1059"/>
      <c r="AE120" s="1060"/>
      <c r="AF120" s="1061" t="s">
        <v>128</v>
      </c>
      <c r="AG120" s="1059"/>
      <c r="AH120" s="1059"/>
      <c r="AI120" s="1059"/>
      <c r="AJ120" s="1060"/>
      <c r="AK120" s="1061" t="s">
        <v>128</v>
      </c>
      <c r="AL120" s="1059"/>
      <c r="AM120" s="1059"/>
      <c r="AN120" s="1059"/>
      <c r="AO120" s="1060"/>
      <c r="AP120" s="1062" t="s">
        <v>458</v>
      </c>
      <c r="AQ120" s="1063"/>
      <c r="AR120" s="1063"/>
      <c r="AS120" s="1063"/>
      <c r="AT120" s="1064"/>
      <c r="AU120" s="1089" t="s">
        <v>459</v>
      </c>
      <c r="AV120" s="1090"/>
      <c r="AW120" s="1090"/>
      <c r="AX120" s="1090"/>
      <c r="AY120" s="1091"/>
      <c r="AZ120" s="1040" t="s">
        <v>460</v>
      </c>
      <c r="BA120" s="989"/>
      <c r="BB120" s="989"/>
      <c r="BC120" s="989"/>
      <c r="BD120" s="989"/>
      <c r="BE120" s="989"/>
      <c r="BF120" s="989"/>
      <c r="BG120" s="989"/>
      <c r="BH120" s="989"/>
      <c r="BI120" s="989"/>
      <c r="BJ120" s="989"/>
      <c r="BK120" s="989"/>
      <c r="BL120" s="989"/>
      <c r="BM120" s="989"/>
      <c r="BN120" s="989"/>
      <c r="BO120" s="989"/>
      <c r="BP120" s="990"/>
      <c r="BQ120" s="1026">
        <v>2610981</v>
      </c>
      <c r="BR120" s="1027"/>
      <c r="BS120" s="1027"/>
      <c r="BT120" s="1027"/>
      <c r="BU120" s="1027"/>
      <c r="BV120" s="1027">
        <v>2553932</v>
      </c>
      <c r="BW120" s="1027"/>
      <c r="BX120" s="1027"/>
      <c r="BY120" s="1027"/>
      <c r="BZ120" s="1027"/>
      <c r="CA120" s="1027">
        <v>2456711</v>
      </c>
      <c r="CB120" s="1027"/>
      <c r="CC120" s="1027"/>
      <c r="CD120" s="1027"/>
      <c r="CE120" s="1027"/>
      <c r="CF120" s="1041">
        <v>73.3</v>
      </c>
      <c r="CG120" s="1042"/>
      <c r="CH120" s="1042"/>
      <c r="CI120" s="1042"/>
      <c r="CJ120" s="1042"/>
      <c r="CK120" s="1107" t="s">
        <v>461</v>
      </c>
      <c r="CL120" s="1108"/>
      <c r="CM120" s="1108"/>
      <c r="CN120" s="1108"/>
      <c r="CO120" s="1109"/>
      <c r="CP120" s="1115" t="s">
        <v>402</v>
      </c>
      <c r="CQ120" s="1116"/>
      <c r="CR120" s="1116"/>
      <c r="CS120" s="1116"/>
      <c r="CT120" s="1116"/>
      <c r="CU120" s="1116"/>
      <c r="CV120" s="1116"/>
      <c r="CW120" s="1116"/>
      <c r="CX120" s="1116"/>
      <c r="CY120" s="1116"/>
      <c r="CZ120" s="1116"/>
      <c r="DA120" s="1116"/>
      <c r="DB120" s="1116"/>
      <c r="DC120" s="1116"/>
      <c r="DD120" s="1116"/>
      <c r="DE120" s="1116"/>
      <c r="DF120" s="1117"/>
      <c r="DG120" s="1026">
        <v>160284</v>
      </c>
      <c r="DH120" s="1027"/>
      <c r="DI120" s="1027"/>
      <c r="DJ120" s="1027"/>
      <c r="DK120" s="1027"/>
      <c r="DL120" s="1027">
        <v>134731</v>
      </c>
      <c r="DM120" s="1027"/>
      <c r="DN120" s="1027"/>
      <c r="DO120" s="1027"/>
      <c r="DP120" s="1027"/>
      <c r="DQ120" s="1027">
        <v>131584</v>
      </c>
      <c r="DR120" s="1027"/>
      <c r="DS120" s="1027"/>
      <c r="DT120" s="1027"/>
      <c r="DU120" s="1027"/>
      <c r="DV120" s="1028">
        <v>3.9</v>
      </c>
      <c r="DW120" s="1028"/>
      <c r="DX120" s="1028"/>
      <c r="DY120" s="1028"/>
      <c r="DZ120" s="1029"/>
    </row>
    <row r="121" spans="1:130" s="247" customFormat="1" ht="26.25" customHeight="1" x14ac:dyDescent="0.15">
      <c r="A121" s="1159"/>
      <c r="B121" s="1046"/>
      <c r="C121" s="1067" t="s">
        <v>462</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128</v>
      </c>
      <c r="AB121" s="1059"/>
      <c r="AC121" s="1059"/>
      <c r="AD121" s="1059"/>
      <c r="AE121" s="1060"/>
      <c r="AF121" s="1061" t="s">
        <v>128</v>
      </c>
      <c r="AG121" s="1059"/>
      <c r="AH121" s="1059"/>
      <c r="AI121" s="1059"/>
      <c r="AJ121" s="1060"/>
      <c r="AK121" s="1061" t="s">
        <v>128</v>
      </c>
      <c r="AL121" s="1059"/>
      <c r="AM121" s="1059"/>
      <c r="AN121" s="1059"/>
      <c r="AO121" s="1060"/>
      <c r="AP121" s="1062" t="s">
        <v>128</v>
      </c>
      <c r="AQ121" s="1063"/>
      <c r="AR121" s="1063"/>
      <c r="AS121" s="1063"/>
      <c r="AT121" s="1064"/>
      <c r="AU121" s="1092"/>
      <c r="AV121" s="1093"/>
      <c r="AW121" s="1093"/>
      <c r="AX121" s="1093"/>
      <c r="AY121" s="1094"/>
      <c r="AZ121" s="1049" t="s">
        <v>463</v>
      </c>
      <c r="BA121" s="1050"/>
      <c r="BB121" s="1050"/>
      <c r="BC121" s="1050"/>
      <c r="BD121" s="1050"/>
      <c r="BE121" s="1050"/>
      <c r="BF121" s="1050"/>
      <c r="BG121" s="1050"/>
      <c r="BH121" s="1050"/>
      <c r="BI121" s="1050"/>
      <c r="BJ121" s="1050"/>
      <c r="BK121" s="1050"/>
      <c r="BL121" s="1050"/>
      <c r="BM121" s="1050"/>
      <c r="BN121" s="1050"/>
      <c r="BO121" s="1050"/>
      <c r="BP121" s="1051"/>
      <c r="BQ121" s="1019" t="s">
        <v>464</v>
      </c>
      <c r="BR121" s="1020"/>
      <c r="BS121" s="1020"/>
      <c r="BT121" s="1020"/>
      <c r="BU121" s="1020"/>
      <c r="BV121" s="1020" t="s">
        <v>128</v>
      </c>
      <c r="BW121" s="1020"/>
      <c r="BX121" s="1020"/>
      <c r="BY121" s="1020"/>
      <c r="BZ121" s="1020"/>
      <c r="CA121" s="1020" t="s">
        <v>128</v>
      </c>
      <c r="CB121" s="1020"/>
      <c r="CC121" s="1020"/>
      <c r="CD121" s="1020"/>
      <c r="CE121" s="1020"/>
      <c r="CF121" s="1014" t="s">
        <v>128</v>
      </c>
      <c r="CG121" s="1015"/>
      <c r="CH121" s="1015"/>
      <c r="CI121" s="1015"/>
      <c r="CJ121" s="1015"/>
      <c r="CK121" s="1110"/>
      <c r="CL121" s="1111"/>
      <c r="CM121" s="1111"/>
      <c r="CN121" s="1111"/>
      <c r="CO121" s="1112"/>
      <c r="CP121" s="1120" t="s">
        <v>404</v>
      </c>
      <c r="CQ121" s="1121"/>
      <c r="CR121" s="1121"/>
      <c r="CS121" s="1121"/>
      <c r="CT121" s="1121"/>
      <c r="CU121" s="1121"/>
      <c r="CV121" s="1121"/>
      <c r="CW121" s="1121"/>
      <c r="CX121" s="1121"/>
      <c r="CY121" s="1121"/>
      <c r="CZ121" s="1121"/>
      <c r="DA121" s="1121"/>
      <c r="DB121" s="1121"/>
      <c r="DC121" s="1121"/>
      <c r="DD121" s="1121"/>
      <c r="DE121" s="1121"/>
      <c r="DF121" s="1122"/>
      <c r="DG121" s="1019">
        <v>87324</v>
      </c>
      <c r="DH121" s="1020"/>
      <c r="DI121" s="1020"/>
      <c r="DJ121" s="1020"/>
      <c r="DK121" s="1020"/>
      <c r="DL121" s="1020">
        <v>89657</v>
      </c>
      <c r="DM121" s="1020"/>
      <c r="DN121" s="1020"/>
      <c r="DO121" s="1020"/>
      <c r="DP121" s="1020"/>
      <c r="DQ121" s="1020">
        <v>112701</v>
      </c>
      <c r="DR121" s="1020"/>
      <c r="DS121" s="1020"/>
      <c r="DT121" s="1020"/>
      <c r="DU121" s="1020"/>
      <c r="DV121" s="1021">
        <v>3.4</v>
      </c>
      <c r="DW121" s="1021"/>
      <c r="DX121" s="1021"/>
      <c r="DY121" s="1021"/>
      <c r="DZ121" s="1022"/>
    </row>
    <row r="122" spans="1:130" s="247" customFormat="1" ht="26.25" customHeight="1" x14ac:dyDescent="0.15">
      <c r="A122" s="1159"/>
      <c r="B122" s="1046"/>
      <c r="C122" s="1016" t="s">
        <v>441</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128</v>
      </c>
      <c r="AB122" s="1059"/>
      <c r="AC122" s="1059"/>
      <c r="AD122" s="1059"/>
      <c r="AE122" s="1060"/>
      <c r="AF122" s="1061" t="s">
        <v>128</v>
      </c>
      <c r="AG122" s="1059"/>
      <c r="AH122" s="1059"/>
      <c r="AI122" s="1059"/>
      <c r="AJ122" s="1060"/>
      <c r="AK122" s="1061" t="s">
        <v>128</v>
      </c>
      <c r="AL122" s="1059"/>
      <c r="AM122" s="1059"/>
      <c r="AN122" s="1059"/>
      <c r="AO122" s="1060"/>
      <c r="AP122" s="1062" t="s">
        <v>458</v>
      </c>
      <c r="AQ122" s="1063"/>
      <c r="AR122" s="1063"/>
      <c r="AS122" s="1063"/>
      <c r="AT122" s="1064"/>
      <c r="AU122" s="1092"/>
      <c r="AV122" s="1093"/>
      <c r="AW122" s="1093"/>
      <c r="AX122" s="1093"/>
      <c r="AY122" s="1094"/>
      <c r="AZ122" s="1074" t="s">
        <v>465</v>
      </c>
      <c r="BA122" s="1065"/>
      <c r="BB122" s="1065"/>
      <c r="BC122" s="1065"/>
      <c r="BD122" s="1065"/>
      <c r="BE122" s="1065"/>
      <c r="BF122" s="1065"/>
      <c r="BG122" s="1065"/>
      <c r="BH122" s="1065"/>
      <c r="BI122" s="1065"/>
      <c r="BJ122" s="1065"/>
      <c r="BK122" s="1065"/>
      <c r="BL122" s="1065"/>
      <c r="BM122" s="1065"/>
      <c r="BN122" s="1065"/>
      <c r="BO122" s="1065"/>
      <c r="BP122" s="1066"/>
      <c r="BQ122" s="1097">
        <v>6459542</v>
      </c>
      <c r="BR122" s="1098"/>
      <c r="BS122" s="1098"/>
      <c r="BT122" s="1098"/>
      <c r="BU122" s="1098"/>
      <c r="BV122" s="1098">
        <v>7021454</v>
      </c>
      <c r="BW122" s="1098"/>
      <c r="BX122" s="1098"/>
      <c r="BY122" s="1098"/>
      <c r="BZ122" s="1098"/>
      <c r="CA122" s="1098">
        <v>7051546</v>
      </c>
      <c r="CB122" s="1098"/>
      <c r="CC122" s="1098"/>
      <c r="CD122" s="1098"/>
      <c r="CE122" s="1098"/>
      <c r="CF122" s="1118">
        <v>210.3</v>
      </c>
      <c r="CG122" s="1119"/>
      <c r="CH122" s="1119"/>
      <c r="CI122" s="1119"/>
      <c r="CJ122" s="1119"/>
      <c r="CK122" s="1110"/>
      <c r="CL122" s="1111"/>
      <c r="CM122" s="1111"/>
      <c r="CN122" s="1111"/>
      <c r="CO122" s="1112"/>
      <c r="CP122" s="1120" t="s">
        <v>406</v>
      </c>
      <c r="CQ122" s="1121"/>
      <c r="CR122" s="1121"/>
      <c r="CS122" s="1121"/>
      <c r="CT122" s="1121"/>
      <c r="CU122" s="1121"/>
      <c r="CV122" s="1121"/>
      <c r="CW122" s="1121"/>
      <c r="CX122" s="1121"/>
      <c r="CY122" s="1121"/>
      <c r="CZ122" s="1121"/>
      <c r="DA122" s="1121"/>
      <c r="DB122" s="1121"/>
      <c r="DC122" s="1121"/>
      <c r="DD122" s="1121"/>
      <c r="DE122" s="1121"/>
      <c r="DF122" s="1122"/>
      <c r="DG122" s="1019" t="s">
        <v>128</v>
      </c>
      <c r="DH122" s="1020"/>
      <c r="DI122" s="1020"/>
      <c r="DJ122" s="1020"/>
      <c r="DK122" s="1020"/>
      <c r="DL122" s="1020" t="s">
        <v>128</v>
      </c>
      <c r="DM122" s="1020"/>
      <c r="DN122" s="1020"/>
      <c r="DO122" s="1020"/>
      <c r="DP122" s="1020"/>
      <c r="DQ122" s="1020" t="s">
        <v>128</v>
      </c>
      <c r="DR122" s="1020"/>
      <c r="DS122" s="1020"/>
      <c r="DT122" s="1020"/>
      <c r="DU122" s="1020"/>
      <c r="DV122" s="1021" t="s">
        <v>128</v>
      </c>
      <c r="DW122" s="1021"/>
      <c r="DX122" s="1021"/>
      <c r="DY122" s="1021"/>
      <c r="DZ122" s="1022"/>
    </row>
    <row r="123" spans="1:130" s="247" customFormat="1" ht="26.25" customHeight="1" x14ac:dyDescent="0.15">
      <c r="A123" s="1159"/>
      <c r="B123" s="1046"/>
      <c r="C123" s="1016" t="s">
        <v>447</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128</v>
      </c>
      <c r="AB123" s="1059"/>
      <c r="AC123" s="1059"/>
      <c r="AD123" s="1059"/>
      <c r="AE123" s="1060"/>
      <c r="AF123" s="1061" t="s">
        <v>458</v>
      </c>
      <c r="AG123" s="1059"/>
      <c r="AH123" s="1059"/>
      <c r="AI123" s="1059"/>
      <c r="AJ123" s="1060"/>
      <c r="AK123" s="1061" t="s">
        <v>128</v>
      </c>
      <c r="AL123" s="1059"/>
      <c r="AM123" s="1059"/>
      <c r="AN123" s="1059"/>
      <c r="AO123" s="1060"/>
      <c r="AP123" s="1062" t="s">
        <v>128</v>
      </c>
      <c r="AQ123" s="1063"/>
      <c r="AR123" s="1063"/>
      <c r="AS123" s="1063"/>
      <c r="AT123" s="1064"/>
      <c r="AU123" s="1095"/>
      <c r="AV123" s="1096"/>
      <c r="AW123" s="1096"/>
      <c r="AX123" s="1096"/>
      <c r="AY123" s="1096"/>
      <c r="AZ123" s="278" t="s">
        <v>185</v>
      </c>
      <c r="BA123" s="278"/>
      <c r="BB123" s="278"/>
      <c r="BC123" s="278"/>
      <c r="BD123" s="278"/>
      <c r="BE123" s="278"/>
      <c r="BF123" s="278"/>
      <c r="BG123" s="278"/>
      <c r="BH123" s="278"/>
      <c r="BI123" s="278"/>
      <c r="BJ123" s="278"/>
      <c r="BK123" s="278"/>
      <c r="BL123" s="278"/>
      <c r="BM123" s="278"/>
      <c r="BN123" s="278"/>
      <c r="BO123" s="1075" t="s">
        <v>466</v>
      </c>
      <c r="BP123" s="1106"/>
      <c r="BQ123" s="1165">
        <v>9070523</v>
      </c>
      <c r="BR123" s="1166"/>
      <c r="BS123" s="1166"/>
      <c r="BT123" s="1166"/>
      <c r="BU123" s="1166"/>
      <c r="BV123" s="1166">
        <v>9575386</v>
      </c>
      <c r="BW123" s="1166"/>
      <c r="BX123" s="1166"/>
      <c r="BY123" s="1166"/>
      <c r="BZ123" s="1166"/>
      <c r="CA123" s="1166">
        <v>9508257</v>
      </c>
      <c r="CB123" s="1166"/>
      <c r="CC123" s="1166"/>
      <c r="CD123" s="1166"/>
      <c r="CE123" s="1166"/>
      <c r="CF123" s="1099"/>
      <c r="CG123" s="1100"/>
      <c r="CH123" s="1100"/>
      <c r="CI123" s="1100"/>
      <c r="CJ123" s="1101"/>
      <c r="CK123" s="1110"/>
      <c r="CL123" s="1111"/>
      <c r="CM123" s="1111"/>
      <c r="CN123" s="1111"/>
      <c r="CO123" s="1112"/>
      <c r="CP123" s="1120" t="s">
        <v>401</v>
      </c>
      <c r="CQ123" s="1121"/>
      <c r="CR123" s="1121"/>
      <c r="CS123" s="1121"/>
      <c r="CT123" s="1121"/>
      <c r="CU123" s="1121"/>
      <c r="CV123" s="1121"/>
      <c r="CW123" s="1121"/>
      <c r="CX123" s="1121"/>
      <c r="CY123" s="1121"/>
      <c r="CZ123" s="1121"/>
      <c r="DA123" s="1121"/>
      <c r="DB123" s="1121"/>
      <c r="DC123" s="1121"/>
      <c r="DD123" s="1121"/>
      <c r="DE123" s="1121"/>
      <c r="DF123" s="1122"/>
      <c r="DG123" s="1058" t="s">
        <v>128</v>
      </c>
      <c r="DH123" s="1059"/>
      <c r="DI123" s="1059"/>
      <c r="DJ123" s="1059"/>
      <c r="DK123" s="1060"/>
      <c r="DL123" s="1061" t="s">
        <v>128</v>
      </c>
      <c r="DM123" s="1059"/>
      <c r="DN123" s="1059"/>
      <c r="DO123" s="1059"/>
      <c r="DP123" s="1060"/>
      <c r="DQ123" s="1061" t="s">
        <v>128</v>
      </c>
      <c r="DR123" s="1059"/>
      <c r="DS123" s="1059"/>
      <c r="DT123" s="1059"/>
      <c r="DU123" s="1060"/>
      <c r="DV123" s="1062" t="s">
        <v>464</v>
      </c>
      <c r="DW123" s="1063"/>
      <c r="DX123" s="1063"/>
      <c r="DY123" s="1063"/>
      <c r="DZ123" s="1064"/>
    </row>
    <row r="124" spans="1:130" s="247" customFormat="1" ht="26.25" customHeight="1" thickBot="1" x14ac:dyDescent="0.2">
      <c r="A124" s="1159"/>
      <c r="B124" s="1046"/>
      <c r="C124" s="1016" t="s">
        <v>450</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464</v>
      </c>
      <c r="AB124" s="1059"/>
      <c r="AC124" s="1059"/>
      <c r="AD124" s="1059"/>
      <c r="AE124" s="1060"/>
      <c r="AF124" s="1061" t="s">
        <v>128</v>
      </c>
      <c r="AG124" s="1059"/>
      <c r="AH124" s="1059"/>
      <c r="AI124" s="1059"/>
      <c r="AJ124" s="1060"/>
      <c r="AK124" s="1061" t="s">
        <v>128</v>
      </c>
      <c r="AL124" s="1059"/>
      <c r="AM124" s="1059"/>
      <c r="AN124" s="1059"/>
      <c r="AO124" s="1060"/>
      <c r="AP124" s="1062" t="s">
        <v>128</v>
      </c>
      <c r="AQ124" s="1063"/>
      <c r="AR124" s="1063"/>
      <c r="AS124" s="1063"/>
      <c r="AT124" s="1064"/>
      <c r="AU124" s="1161" t="s">
        <v>467</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v>23.2</v>
      </c>
      <c r="BR124" s="1128"/>
      <c r="BS124" s="1128"/>
      <c r="BT124" s="1128"/>
      <c r="BU124" s="1128"/>
      <c r="BV124" s="1128">
        <v>23.9</v>
      </c>
      <c r="BW124" s="1128"/>
      <c r="BX124" s="1128"/>
      <c r="BY124" s="1128"/>
      <c r="BZ124" s="1128"/>
      <c r="CA124" s="1128">
        <v>27.2</v>
      </c>
      <c r="CB124" s="1128"/>
      <c r="CC124" s="1128"/>
      <c r="CD124" s="1128"/>
      <c r="CE124" s="1128"/>
      <c r="CF124" s="1129"/>
      <c r="CG124" s="1130"/>
      <c r="CH124" s="1130"/>
      <c r="CI124" s="1130"/>
      <c r="CJ124" s="1131"/>
      <c r="CK124" s="1113"/>
      <c r="CL124" s="1113"/>
      <c r="CM124" s="1113"/>
      <c r="CN124" s="1113"/>
      <c r="CO124" s="1114"/>
      <c r="CP124" s="1120" t="s">
        <v>468</v>
      </c>
      <c r="CQ124" s="1121"/>
      <c r="CR124" s="1121"/>
      <c r="CS124" s="1121"/>
      <c r="CT124" s="1121"/>
      <c r="CU124" s="1121"/>
      <c r="CV124" s="1121"/>
      <c r="CW124" s="1121"/>
      <c r="CX124" s="1121"/>
      <c r="CY124" s="1121"/>
      <c r="CZ124" s="1121"/>
      <c r="DA124" s="1121"/>
      <c r="DB124" s="1121"/>
      <c r="DC124" s="1121"/>
      <c r="DD124" s="1121"/>
      <c r="DE124" s="1121"/>
      <c r="DF124" s="1122"/>
      <c r="DG124" s="1105" t="s">
        <v>128</v>
      </c>
      <c r="DH124" s="1084"/>
      <c r="DI124" s="1084"/>
      <c r="DJ124" s="1084"/>
      <c r="DK124" s="1085"/>
      <c r="DL124" s="1083" t="s">
        <v>128</v>
      </c>
      <c r="DM124" s="1084"/>
      <c r="DN124" s="1084"/>
      <c r="DO124" s="1084"/>
      <c r="DP124" s="1085"/>
      <c r="DQ124" s="1083" t="s">
        <v>128</v>
      </c>
      <c r="DR124" s="1084"/>
      <c r="DS124" s="1084"/>
      <c r="DT124" s="1084"/>
      <c r="DU124" s="1085"/>
      <c r="DV124" s="1086" t="s">
        <v>464</v>
      </c>
      <c r="DW124" s="1087"/>
      <c r="DX124" s="1087"/>
      <c r="DY124" s="1087"/>
      <c r="DZ124" s="1088"/>
    </row>
    <row r="125" spans="1:130" s="247" customFormat="1" ht="26.25" customHeight="1" x14ac:dyDescent="0.15">
      <c r="A125" s="1159"/>
      <c r="B125" s="1046"/>
      <c r="C125" s="1016" t="s">
        <v>452</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128</v>
      </c>
      <c r="AB125" s="1059"/>
      <c r="AC125" s="1059"/>
      <c r="AD125" s="1059"/>
      <c r="AE125" s="1060"/>
      <c r="AF125" s="1061" t="s">
        <v>457</v>
      </c>
      <c r="AG125" s="1059"/>
      <c r="AH125" s="1059"/>
      <c r="AI125" s="1059"/>
      <c r="AJ125" s="1060"/>
      <c r="AK125" s="1061" t="s">
        <v>457</v>
      </c>
      <c r="AL125" s="1059"/>
      <c r="AM125" s="1059"/>
      <c r="AN125" s="1059"/>
      <c r="AO125" s="1060"/>
      <c r="AP125" s="1062" t="s">
        <v>128</v>
      </c>
      <c r="AQ125" s="1063"/>
      <c r="AR125" s="1063"/>
      <c r="AS125" s="1063"/>
      <c r="AT125" s="106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3" t="s">
        <v>469</v>
      </c>
      <c r="CL125" s="1108"/>
      <c r="CM125" s="1108"/>
      <c r="CN125" s="1108"/>
      <c r="CO125" s="1109"/>
      <c r="CP125" s="1040" t="s">
        <v>470</v>
      </c>
      <c r="CQ125" s="989"/>
      <c r="CR125" s="989"/>
      <c r="CS125" s="989"/>
      <c r="CT125" s="989"/>
      <c r="CU125" s="989"/>
      <c r="CV125" s="989"/>
      <c r="CW125" s="989"/>
      <c r="CX125" s="989"/>
      <c r="CY125" s="989"/>
      <c r="CZ125" s="989"/>
      <c r="DA125" s="989"/>
      <c r="DB125" s="989"/>
      <c r="DC125" s="989"/>
      <c r="DD125" s="989"/>
      <c r="DE125" s="989"/>
      <c r="DF125" s="990"/>
      <c r="DG125" s="1026" t="s">
        <v>464</v>
      </c>
      <c r="DH125" s="1027"/>
      <c r="DI125" s="1027"/>
      <c r="DJ125" s="1027"/>
      <c r="DK125" s="1027"/>
      <c r="DL125" s="1027" t="s">
        <v>128</v>
      </c>
      <c r="DM125" s="1027"/>
      <c r="DN125" s="1027"/>
      <c r="DO125" s="1027"/>
      <c r="DP125" s="1027"/>
      <c r="DQ125" s="1027" t="s">
        <v>464</v>
      </c>
      <c r="DR125" s="1027"/>
      <c r="DS125" s="1027"/>
      <c r="DT125" s="1027"/>
      <c r="DU125" s="1027"/>
      <c r="DV125" s="1028" t="s">
        <v>464</v>
      </c>
      <c r="DW125" s="1028"/>
      <c r="DX125" s="1028"/>
      <c r="DY125" s="1028"/>
      <c r="DZ125" s="1029"/>
    </row>
    <row r="126" spans="1:130" s="247" customFormat="1" ht="26.25" customHeight="1" thickBot="1" x14ac:dyDescent="0.2">
      <c r="A126" s="1159"/>
      <c r="B126" s="1046"/>
      <c r="C126" s="1016" t="s">
        <v>455</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458</v>
      </c>
      <c r="AB126" s="1059"/>
      <c r="AC126" s="1059"/>
      <c r="AD126" s="1059"/>
      <c r="AE126" s="1060"/>
      <c r="AF126" s="1061" t="s">
        <v>458</v>
      </c>
      <c r="AG126" s="1059"/>
      <c r="AH126" s="1059"/>
      <c r="AI126" s="1059"/>
      <c r="AJ126" s="1060"/>
      <c r="AK126" s="1061" t="s">
        <v>128</v>
      </c>
      <c r="AL126" s="1059"/>
      <c r="AM126" s="1059"/>
      <c r="AN126" s="1059"/>
      <c r="AO126" s="1060"/>
      <c r="AP126" s="1062" t="s">
        <v>128</v>
      </c>
      <c r="AQ126" s="1063"/>
      <c r="AR126" s="1063"/>
      <c r="AS126" s="1063"/>
      <c r="AT126" s="106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4"/>
      <c r="CL126" s="1111"/>
      <c r="CM126" s="1111"/>
      <c r="CN126" s="1111"/>
      <c r="CO126" s="1112"/>
      <c r="CP126" s="1049" t="s">
        <v>471</v>
      </c>
      <c r="CQ126" s="1050"/>
      <c r="CR126" s="1050"/>
      <c r="CS126" s="1050"/>
      <c r="CT126" s="1050"/>
      <c r="CU126" s="1050"/>
      <c r="CV126" s="1050"/>
      <c r="CW126" s="1050"/>
      <c r="CX126" s="1050"/>
      <c r="CY126" s="1050"/>
      <c r="CZ126" s="1050"/>
      <c r="DA126" s="1050"/>
      <c r="DB126" s="1050"/>
      <c r="DC126" s="1050"/>
      <c r="DD126" s="1050"/>
      <c r="DE126" s="1050"/>
      <c r="DF126" s="1051"/>
      <c r="DG126" s="1019" t="s">
        <v>457</v>
      </c>
      <c r="DH126" s="1020"/>
      <c r="DI126" s="1020"/>
      <c r="DJ126" s="1020"/>
      <c r="DK126" s="1020"/>
      <c r="DL126" s="1020" t="s">
        <v>457</v>
      </c>
      <c r="DM126" s="1020"/>
      <c r="DN126" s="1020"/>
      <c r="DO126" s="1020"/>
      <c r="DP126" s="1020"/>
      <c r="DQ126" s="1020" t="s">
        <v>458</v>
      </c>
      <c r="DR126" s="1020"/>
      <c r="DS126" s="1020"/>
      <c r="DT126" s="1020"/>
      <c r="DU126" s="1020"/>
      <c r="DV126" s="1021" t="s">
        <v>464</v>
      </c>
      <c r="DW126" s="1021"/>
      <c r="DX126" s="1021"/>
      <c r="DY126" s="1021"/>
      <c r="DZ126" s="1022"/>
    </row>
    <row r="127" spans="1:130" s="247" customFormat="1" ht="26.25" customHeight="1" x14ac:dyDescent="0.15">
      <c r="A127" s="1160"/>
      <c r="B127" s="1048"/>
      <c r="C127" s="1102" t="s">
        <v>472</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128</v>
      </c>
      <c r="AB127" s="1059"/>
      <c r="AC127" s="1059"/>
      <c r="AD127" s="1059"/>
      <c r="AE127" s="1060"/>
      <c r="AF127" s="1061" t="s">
        <v>128</v>
      </c>
      <c r="AG127" s="1059"/>
      <c r="AH127" s="1059"/>
      <c r="AI127" s="1059"/>
      <c r="AJ127" s="1060"/>
      <c r="AK127" s="1061" t="s">
        <v>128</v>
      </c>
      <c r="AL127" s="1059"/>
      <c r="AM127" s="1059"/>
      <c r="AN127" s="1059"/>
      <c r="AO127" s="1060"/>
      <c r="AP127" s="1062" t="s">
        <v>128</v>
      </c>
      <c r="AQ127" s="1063"/>
      <c r="AR127" s="1063"/>
      <c r="AS127" s="1063"/>
      <c r="AT127" s="1064"/>
      <c r="AU127" s="283"/>
      <c r="AV127" s="283"/>
      <c r="AW127" s="283"/>
      <c r="AX127" s="1132" t="s">
        <v>473</v>
      </c>
      <c r="AY127" s="1133"/>
      <c r="AZ127" s="1133"/>
      <c r="BA127" s="1133"/>
      <c r="BB127" s="1133"/>
      <c r="BC127" s="1133"/>
      <c r="BD127" s="1133"/>
      <c r="BE127" s="1134"/>
      <c r="BF127" s="1135" t="s">
        <v>474</v>
      </c>
      <c r="BG127" s="1133"/>
      <c r="BH127" s="1133"/>
      <c r="BI127" s="1133"/>
      <c r="BJ127" s="1133"/>
      <c r="BK127" s="1133"/>
      <c r="BL127" s="1134"/>
      <c r="BM127" s="1135" t="s">
        <v>475</v>
      </c>
      <c r="BN127" s="1133"/>
      <c r="BO127" s="1133"/>
      <c r="BP127" s="1133"/>
      <c r="BQ127" s="1133"/>
      <c r="BR127" s="1133"/>
      <c r="BS127" s="1134"/>
      <c r="BT127" s="1135" t="s">
        <v>476</v>
      </c>
      <c r="BU127" s="1133"/>
      <c r="BV127" s="1133"/>
      <c r="BW127" s="1133"/>
      <c r="BX127" s="1133"/>
      <c r="BY127" s="1133"/>
      <c r="BZ127" s="1157"/>
      <c r="CA127" s="283"/>
      <c r="CB127" s="283"/>
      <c r="CC127" s="283"/>
      <c r="CD127" s="284"/>
      <c r="CE127" s="284"/>
      <c r="CF127" s="284"/>
      <c r="CG127" s="281"/>
      <c r="CH127" s="281"/>
      <c r="CI127" s="281"/>
      <c r="CJ127" s="282"/>
      <c r="CK127" s="1124"/>
      <c r="CL127" s="1111"/>
      <c r="CM127" s="1111"/>
      <c r="CN127" s="1111"/>
      <c r="CO127" s="1112"/>
      <c r="CP127" s="1049" t="s">
        <v>477</v>
      </c>
      <c r="CQ127" s="1050"/>
      <c r="CR127" s="1050"/>
      <c r="CS127" s="1050"/>
      <c r="CT127" s="1050"/>
      <c r="CU127" s="1050"/>
      <c r="CV127" s="1050"/>
      <c r="CW127" s="1050"/>
      <c r="CX127" s="1050"/>
      <c r="CY127" s="1050"/>
      <c r="CZ127" s="1050"/>
      <c r="DA127" s="1050"/>
      <c r="DB127" s="1050"/>
      <c r="DC127" s="1050"/>
      <c r="DD127" s="1050"/>
      <c r="DE127" s="1050"/>
      <c r="DF127" s="1051"/>
      <c r="DG127" s="1019" t="s">
        <v>128</v>
      </c>
      <c r="DH127" s="1020"/>
      <c r="DI127" s="1020"/>
      <c r="DJ127" s="1020"/>
      <c r="DK127" s="1020"/>
      <c r="DL127" s="1020" t="s">
        <v>128</v>
      </c>
      <c r="DM127" s="1020"/>
      <c r="DN127" s="1020"/>
      <c r="DO127" s="1020"/>
      <c r="DP127" s="1020"/>
      <c r="DQ127" s="1020" t="s">
        <v>457</v>
      </c>
      <c r="DR127" s="1020"/>
      <c r="DS127" s="1020"/>
      <c r="DT127" s="1020"/>
      <c r="DU127" s="1020"/>
      <c r="DV127" s="1021" t="s">
        <v>128</v>
      </c>
      <c r="DW127" s="1021"/>
      <c r="DX127" s="1021"/>
      <c r="DY127" s="1021"/>
      <c r="DZ127" s="1022"/>
    </row>
    <row r="128" spans="1:130" s="247" customFormat="1" ht="26.25" customHeight="1" thickBot="1" x14ac:dyDescent="0.2">
      <c r="A128" s="1143" t="s">
        <v>478</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479</v>
      </c>
      <c r="X128" s="1145"/>
      <c r="Y128" s="1145"/>
      <c r="Z128" s="1146"/>
      <c r="AA128" s="1147">
        <v>1006</v>
      </c>
      <c r="AB128" s="1148"/>
      <c r="AC128" s="1148"/>
      <c r="AD128" s="1148"/>
      <c r="AE128" s="1149"/>
      <c r="AF128" s="1150">
        <v>966</v>
      </c>
      <c r="AG128" s="1148"/>
      <c r="AH128" s="1148"/>
      <c r="AI128" s="1148"/>
      <c r="AJ128" s="1149"/>
      <c r="AK128" s="1150">
        <v>1420</v>
      </c>
      <c r="AL128" s="1148"/>
      <c r="AM128" s="1148"/>
      <c r="AN128" s="1148"/>
      <c r="AO128" s="1149"/>
      <c r="AP128" s="1151"/>
      <c r="AQ128" s="1152"/>
      <c r="AR128" s="1152"/>
      <c r="AS128" s="1152"/>
      <c r="AT128" s="1153"/>
      <c r="AU128" s="283"/>
      <c r="AV128" s="283"/>
      <c r="AW128" s="283"/>
      <c r="AX128" s="988" t="s">
        <v>480</v>
      </c>
      <c r="AY128" s="989"/>
      <c r="AZ128" s="989"/>
      <c r="BA128" s="989"/>
      <c r="BB128" s="989"/>
      <c r="BC128" s="989"/>
      <c r="BD128" s="989"/>
      <c r="BE128" s="990"/>
      <c r="BF128" s="1154" t="s">
        <v>128</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4"/>
      <c r="CB128" s="284"/>
      <c r="CC128" s="284"/>
      <c r="CD128" s="284"/>
      <c r="CE128" s="284"/>
      <c r="CF128" s="284"/>
      <c r="CG128" s="281"/>
      <c r="CH128" s="281"/>
      <c r="CI128" s="281"/>
      <c r="CJ128" s="282"/>
      <c r="CK128" s="1125"/>
      <c r="CL128" s="1126"/>
      <c r="CM128" s="1126"/>
      <c r="CN128" s="1126"/>
      <c r="CO128" s="1127"/>
      <c r="CP128" s="1136" t="s">
        <v>481</v>
      </c>
      <c r="CQ128" s="1137"/>
      <c r="CR128" s="1137"/>
      <c r="CS128" s="1137"/>
      <c r="CT128" s="1137"/>
      <c r="CU128" s="1137"/>
      <c r="CV128" s="1137"/>
      <c r="CW128" s="1137"/>
      <c r="CX128" s="1137"/>
      <c r="CY128" s="1137"/>
      <c r="CZ128" s="1137"/>
      <c r="DA128" s="1137"/>
      <c r="DB128" s="1137"/>
      <c r="DC128" s="1137"/>
      <c r="DD128" s="1137"/>
      <c r="DE128" s="1137"/>
      <c r="DF128" s="1138"/>
      <c r="DG128" s="1139" t="s">
        <v>128</v>
      </c>
      <c r="DH128" s="1140"/>
      <c r="DI128" s="1140"/>
      <c r="DJ128" s="1140"/>
      <c r="DK128" s="1140"/>
      <c r="DL128" s="1140" t="s">
        <v>128</v>
      </c>
      <c r="DM128" s="1140"/>
      <c r="DN128" s="1140"/>
      <c r="DO128" s="1140"/>
      <c r="DP128" s="1140"/>
      <c r="DQ128" s="1140" t="s">
        <v>128</v>
      </c>
      <c r="DR128" s="1140"/>
      <c r="DS128" s="1140"/>
      <c r="DT128" s="1140"/>
      <c r="DU128" s="1140"/>
      <c r="DV128" s="1141" t="s">
        <v>128</v>
      </c>
      <c r="DW128" s="1141"/>
      <c r="DX128" s="1141"/>
      <c r="DY128" s="1141"/>
      <c r="DZ128" s="1142"/>
    </row>
    <row r="129" spans="1:131" s="247" customFormat="1" ht="26.25" customHeight="1" x14ac:dyDescent="0.15">
      <c r="A129" s="1030" t="s">
        <v>105</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482</v>
      </c>
      <c r="X129" s="1174"/>
      <c r="Y129" s="1174"/>
      <c r="Z129" s="1175"/>
      <c r="AA129" s="1058">
        <v>4028080</v>
      </c>
      <c r="AB129" s="1059"/>
      <c r="AC129" s="1059"/>
      <c r="AD129" s="1059"/>
      <c r="AE129" s="1060"/>
      <c r="AF129" s="1061">
        <v>4037125</v>
      </c>
      <c r="AG129" s="1059"/>
      <c r="AH129" s="1059"/>
      <c r="AI129" s="1059"/>
      <c r="AJ129" s="1060"/>
      <c r="AK129" s="1061">
        <v>3990180</v>
      </c>
      <c r="AL129" s="1059"/>
      <c r="AM129" s="1059"/>
      <c r="AN129" s="1059"/>
      <c r="AO129" s="1060"/>
      <c r="AP129" s="1176"/>
      <c r="AQ129" s="1177"/>
      <c r="AR129" s="1177"/>
      <c r="AS129" s="1177"/>
      <c r="AT129" s="1178"/>
      <c r="AU129" s="285"/>
      <c r="AV129" s="285"/>
      <c r="AW129" s="285"/>
      <c r="AX129" s="1167" t="s">
        <v>483</v>
      </c>
      <c r="AY129" s="1050"/>
      <c r="AZ129" s="1050"/>
      <c r="BA129" s="1050"/>
      <c r="BB129" s="1050"/>
      <c r="BC129" s="1050"/>
      <c r="BD129" s="1050"/>
      <c r="BE129" s="1051"/>
      <c r="BF129" s="1168" t="s">
        <v>128</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0" t="s">
        <v>484</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485</v>
      </c>
      <c r="X130" s="1174"/>
      <c r="Y130" s="1174"/>
      <c r="Z130" s="1175"/>
      <c r="AA130" s="1058">
        <v>630491</v>
      </c>
      <c r="AB130" s="1059"/>
      <c r="AC130" s="1059"/>
      <c r="AD130" s="1059"/>
      <c r="AE130" s="1060"/>
      <c r="AF130" s="1061">
        <v>644033</v>
      </c>
      <c r="AG130" s="1059"/>
      <c r="AH130" s="1059"/>
      <c r="AI130" s="1059"/>
      <c r="AJ130" s="1060"/>
      <c r="AK130" s="1061">
        <v>636662</v>
      </c>
      <c r="AL130" s="1059"/>
      <c r="AM130" s="1059"/>
      <c r="AN130" s="1059"/>
      <c r="AO130" s="1060"/>
      <c r="AP130" s="1176"/>
      <c r="AQ130" s="1177"/>
      <c r="AR130" s="1177"/>
      <c r="AS130" s="1177"/>
      <c r="AT130" s="1178"/>
      <c r="AU130" s="285"/>
      <c r="AV130" s="285"/>
      <c r="AW130" s="285"/>
      <c r="AX130" s="1167" t="s">
        <v>486</v>
      </c>
      <c r="AY130" s="1050"/>
      <c r="AZ130" s="1050"/>
      <c r="BA130" s="1050"/>
      <c r="BB130" s="1050"/>
      <c r="BC130" s="1050"/>
      <c r="BD130" s="1050"/>
      <c r="BE130" s="1051"/>
      <c r="BF130" s="1204">
        <v>8</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487</v>
      </c>
      <c r="X131" s="1212"/>
      <c r="Y131" s="1212"/>
      <c r="Z131" s="1213"/>
      <c r="AA131" s="1105">
        <v>3397589</v>
      </c>
      <c r="AB131" s="1084"/>
      <c r="AC131" s="1084"/>
      <c r="AD131" s="1084"/>
      <c r="AE131" s="1085"/>
      <c r="AF131" s="1083">
        <v>3393092</v>
      </c>
      <c r="AG131" s="1084"/>
      <c r="AH131" s="1084"/>
      <c r="AI131" s="1084"/>
      <c r="AJ131" s="1085"/>
      <c r="AK131" s="1083">
        <v>3353518</v>
      </c>
      <c r="AL131" s="1084"/>
      <c r="AM131" s="1084"/>
      <c r="AN131" s="1084"/>
      <c r="AO131" s="1085"/>
      <c r="AP131" s="1214"/>
      <c r="AQ131" s="1215"/>
      <c r="AR131" s="1215"/>
      <c r="AS131" s="1215"/>
      <c r="AT131" s="1216"/>
      <c r="AU131" s="285"/>
      <c r="AV131" s="285"/>
      <c r="AW131" s="285"/>
      <c r="AX131" s="1186" t="s">
        <v>488</v>
      </c>
      <c r="AY131" s="1137"/>
      <c r="AZ131" s="1137"/>
      <c r="BA131" s="1137"/>
      <c r="BB131" s="1137"/>
      <c r="BC131" s="1137"/>
      <c r="BD131" s="1137"/>
      <c r="BE131" s="1138"/>
      <c r="BF131" s="1187">
        <v>27.2</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3" t="s">
        <v>489</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490</v>
      </c>
      <c r="W132" s="1197"/>
      <c r="X132" s="1197"/>
      <c r="Y132" s="1197"/>
      <c r="Z132" s="1198"/>
      <c r="AA132" s="1199">
        <v>7.5071469799999999</v>
      </c>
      <c r="AB132" s="1200"/>
      <c r="AC132" s="1200"/>
      <c r="AD132" s="1200"/>
      <c r="AE132" s="1201"/>
      <c r="AF132" s="1202">
        <v>7.5898914619999998</v>
      </c>
      <c r="AG132" s="1200"/>
      <c r="AH132" s="1200"/>
      <c r="AI132" s="1200"/>
      <c r="AJ132" s="1201"/>
      <c r="AK132" s="1202">
        <v>9.1718308949999994</v>
      </c>
      <c r="AL132" s="1200"/>
      <c r="AM132" s="1200"/>
      <c r="AN132" s="1200"/>
      <c r="AO132" s="1201"/>
      <c r="AP132" s="1099"/>
      <c r="AQ132" s="1100"/>
      <c r="AR132" s="1100"/>
      <c r="AS132" s="1100"/>
      <c r="AT132" s="120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491</v>
      </c>
      <c r="W133" s="1180"/>
      <c r="X133" s="1180"/>
      <c r="Y133" s="1180"/>
      <c r="Z133" s="1181"/>
      <c r="AA133" s="1182">
        <v>8.1</v>
      </c>
      <c r="AB133" s="1183"/>
      <c r="AC133" s="1183"/>
      <c r="AD133" s="1183"/>
      <c r="AE133" s="1184"/>
      <c r="AF133" s="1182">
        <v>7.8</v>
      </c>
      <c r="AG133" s="1183"/>
      <c r="AH133" s="1183"/>
      <c r="AI133" s="1183"/>
      <c r="AJ133" s="1184"/>
      <c r="AK133" s="1182">
        <v>8</v>
      </c>
      <c r="AL133" s="1183"/>
      <c r="AM133" s="1183"/>
      <c r="AN133" s="1183"/>
      <c r="AO133" s="1184"/>
      <c r="AP133" s="1129"/>
      <c r="AQ133" s="1130"/>
      <c r="AR133" s="1130"/>
      <c r="AS133" s="1130"/>
      <c r="AT133" s="118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NkTW9aC5j8dn85L8CVQfe4UHANv8ZM4xkkbkcJdgCXcVDpqacHn1lynt/+RR1NGDvclAPKNzlUvyfkaq8oqcpA==" saltValue="feYL5Z1A5ve4VmSeXIs2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61" zoomScaleNormal="85" zoomScaleSheetLayoutView="100" workbookViewId="0">
      <selection activeCell="DI27" sqref="DI2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jp1/fzLpELrx9QJNbH82c9njXdQDiYQDu7ypk4UVcVKtNTt0TPgoSLkCK6xyNVdS3B/bv+Tbo0QdFirVRq0ng==" saltValue="mYfUOsCCyAKdqBIu4RwB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TySQhC8DuOq1KsBRlStu3OwFD6gTggMFbv4Tg+C/1N59L6jEE13LwjlNO8Wzph0iF9SAV9JefdoYxiCcrnYag==" saltValue="7/6R6/6rQPn3V7bJvcqO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2" t="s">
        <v>500</v>
      </c>
      <c r="AL9" s="1223"/>
      <c r="AM9" s="1223"/>
      <c r="AN9" s="1224"/>
      <c r="AO9" s="313">
        <v>1036824</v>
      </c>
      <c r="AP9" s="313">
        <v>95358</v>
      </c>
      <c r="AQ9" s="314">
        <v>92300</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2" t="s">
        <v>501</v>
      </c>
      <c r="AL10" s="1223"/>
      <c r="AM10" s="1223"/>
      <c r="AN10" s="1224"/>
      <c r="AO10" s="316">
        <v>201920</v>
      </c>
      <c r="AP10" s="316">
        <v>18571</v>
      </c>
      <c r="AQ10" s="317">
        <v>10627</v>
      </c>
      <c r="AR10" s="318">
        <v>74.8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2" t="s">
        <v>502</v>
      </c>
      <c r="AL11" s="1223"/>
      <c r="AM11" s="1223"/>
      <c r="AN11" s="1224"/>
      <c r="AO11" s="316">
        <v>29152</v>
      </c>
      <c r="AP11" s="316">
        <v>2681</v>
      </c>
      <c r="AQ11" s="317">
        <v>14044</v>
      </c>
      <c r="AR11" s="318">
        <v>-80.900000000000006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2" t="s">
        <v>503</v>
      </c>
      <c r="AL12" s="1223"/>
      <c r="AM12" s="1223"/>
      <c r="AN12" s="1224"/>
      <c r="AO12" s="316">
        <v>47061</v>
      </c>
      <c r="AP12" s="316">
        <v>4328</v>
      </c>
      <c r="AQ12" s="317">
        <v>859</v>
      </c>
      <c r="AR12" s="318">
        <v>403.8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2" t="s">
        <v>504</v>
      </c>
      <c r="AL13" s="1223"/>
      <c r="AM13" s="1223"/>
      <c r="AN13" s="1224"/>
      <c r="AO13" s="316" t="s">
        <v>505</v>
      </c>
      <c r="AP13" s="316" t="s">
        <v>505</v>
      </c>
      <c r="AQ13" s="317">
        <v>30</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2" t="s">
        <v>506</v>
      </c>
      <c r="AL14" s="1223"/>
      <c r="AM14" s="1223"/>
      <c r="AN14" s="1224"/>
      <c r="AO14" s="316">
        <v>20029</v>
      </c>
      <c r="AP14" s="316">
        <v>1842</v>
      </c>
      <c r="AQ14" s="317">
        <v>4161</v>
      </c>
      <c r="AR14" s="318">
        <v>-55.7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507</v>
      </c>
      <c r="AL15" s="1223"/>
      <c r="AM15" s="1223"/>
      <c r="AN15" s="1224"/>
      <c r="AO15" s="316">
        <v>29432</v>
      </c>
      <c r="AP15" s="316">
        <v>2707</v>
      </c>
      <c r="AQ15" s="317">
        <v>2030</v>
      </c>
      <c r="AR15" s="318">
        <v>33.299999999999997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5" t="s">
        <v>508</v>
      </c>
      <c r="AL16" s="1226"/>
      <c r="AM16" s="1226"/>
      <c r="AN16" s="1227"/>
      <c r="AO16" s="316">
        <v>-112981</v>
      </c>
      <c r="AP16" s="316">
        <v>-10391</v>
      </c>
      <c r="AQ16" s="317">
        <v>-8642</v>
      </c>
      <c r="AR16" s="318">
        <v>20.2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5" t="s">
        <v>185</v>
      </c>
      <c r="AL17" s="1226"/>
      <c r="AM17" s="1226"/>
      <c r="AN17" s="1227"/>
      <c r="AO17" s="316">
        <v>1251437</v>
      </c>
      <c r="AP17" s="316">
        <v>115096</v>
      </c>
      <c r="AQ17" s="317">
        <v>115409</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7" t="s">
        <v>513</v>
      </c>
      <c r="AL21" s="1218"/>
      <c r="AM21" s="1218"/>
      <c r="AN21" s="1219"/>
      <c r="AO21" s="328">
        <v>10.48</v>
      </c>
      <c r="AP21" s="329">
        <v>10.59</v>
      </c>
      <c r="AQ21" s="330">
        <v>-0.11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7" t="s">
        <v>514</v>
      </c>
      <c r="AL22" s="1218"/>
      <c r="AM22" s="1218"/>
      <c r="AN22" s="1219"/>
      <c r="AO22" s="333">
        <v>97.3</v>
      </c>
      <c r="AP22" s="334">
        <v>96.7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3" t="s">
        <v>518</v>
      </c>
      <c r="AL32" s="1234"/>
      <c r="AM32" s="1234"/>
      <c r="AN32" s="1235"/>
      <c r="AO32" s="343">
        <v>881245</v>
      </c>
      <c r="AP32" s="343">
        <v>81049</v>
      </c>
      <c r="AQ32" s="344">
        <v>54047</v>
      </c>
      <c r="AR32" s="345">
        <v>50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3" t="s">
        <v>519</v>
      </c>
      <c r="AL33" s="1234"/>
      <c r="AM33" s="1234"/>
      <c r="AN33" s="1235"/>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3" t="s">
        <v>520</v>
      </c>
      <c r="AL34" s="1234"/>
      <c r="AM34" s="1234"/>
      <c r="AN34" s="1235"/>
      <c r="AO34" s="343" t="s">
        <v>505</v>
      </c>
      <c r="AP34" s="343" t="s">
        <v>505</v>
      </c>
      <c r="AQ34" s="344" t="s">
        <v>505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3" t="s">
        <v>521</v>
      </c>
      <c r="AL35" s="1234"/>
      <c r="AM35" s="1234"/>
      <c r="AN35" s="1235"/>
      <c r="AO35" s="343">
        <v>22340</v>
      </c>
      <c r="AP35" s="343">
        <v>2055</v>
      </c>
      <c r="AQ35" s="344">
        <v>14654</v>
      </c>
      <c r="AR35" s="345">
        <v>-86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3" t="s">
        <v>522</v>
      </c>
      <c r="AL36" s="1234"/>
      <c r="AM36" s="1234"/>
      <c r="AN36" s="1235"/>
      <c r="AO36" s="343">
        <v>42076</v>
      </c>
      <c r="AP36" s="343">
        <v>3870</v>
      </c>
      <c r="AQ36" s="344">
        <v>3772</v>
      </c>
      <c r="AR36" s="345">
        <v>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3" t="s">
        <v>523</v>
      </c>
      <c r="AL37" s="1234"/>
      <c r="AM37" s="1234"/>
      <c r="AN37" s="1235"/>
      <c r="AO37" s="343" t="s">
        <v>505</v>
      </c>
      <c r="AP37" s="343" t="s">
        <v>505</v>
      </c>
      <c r="AQ37" s="344">
        <v>740</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6" t="s">
        <v>524</v>
      </c>
      <c r="AL38" s="1237"/>
      <c r="AM38" s="1237"/>
      <c r="AN38" s="1238"/>
      <c r="AO38" s="346" t="s">
        <v>505</v>
      </c>
      <c r="AP38" s="346" t="s">
        <v>505</v>
      </c>
      <c r="AQ38" s="347">
        <v>12</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6" t="s">
        <v>525</v>
      </c>
      <c r="AL39" s="1237"/>
      <c r="AM39" s="1237"/>
      <c r="AN39" s="1238"/>
      <c r="AO39" s="343">
        <v>-1420</v>
      </c>
      <c r="AP39" s="343">
        <v>-131</v>
      </c>
      <c r="AQ39" s="344">
        <v>-2627</v>
      </c>
      <c r="AR39" s="345">
        <v>-95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3" t="s">
        <v>526</v>
      </c>
      <c r="AL40" s="1234"/>
      <c r="AM40" s="1234"/>
      <c r="AN40" s="1235"/>
      <c r="AO40" s="343">
        <v>-636662</v>
      </c>
      <c r="AP40" s="343">
        <v>-58554</v>
      </c>
      <c r="AQ40" s="344">
        <v>-48398</v>
      </c>
      <c r="AR40" s="345">
        <v>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9" t="s">
        <v>297</v>
      </c>
      <c r="AL41" s="1240"/>
      <c r="AM41" s="1240"/>
      <c r="AN41" s="1241"/>
      <c r="AO41" s="343">
        <v>307579</v>
      </c>
      <c r="AP41" s="343">
        <v>28288</v>
      </c>
      <c r="AQ41" s="344">
        <v>22201</v>
      </c>
      <c r="AR41" s="345">
        <v>27.4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8" t="s">
        <v>495</v>
      </c>
      <c r="AN49" s="1230" t="s">
        <v>530</v>
      </c>
      <c r="AO49" s="1231"/>
      <c r="AP49" s="1231"/>
      <c r="AQ49" s="1231"/>
      <c r="AR49" s="123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9"/>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573750</v>
      </c>
      <c r="AN51" s="365">
        <v>49731</v>
      </c>
      <c r="AO51" s="366">
        <v>-48.4</v>
      </c>
      <c r="AP51" s="367">
        <v>75972</v>
      </c>
      <c r="AQ51" s="368">
        <v>-17.3</v>
      </c>
      <c r="AR51" s="369">
        <v>-31.1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113849</v>
      </c>
      <c r="AN52" s="373">
        <v>9868</v>
      </c>
      <c r="AO52" s="374">
        <v>-64.400000000000006</v>
      </c>
      <c r="AP52" s="375">
        <v>40712</v>
      </c>
      <c r="AQ52" s="376">
        <v>-25.2</v>
      </c>
      <c r="AR52" s="377">
        <v>-39.200000000000003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736085</v>
      </c>
      <c r="AN53" s="365">
        <v>64648</v>
      </c>
      <c r="AO53" s="366">
        <v>30</v>
      </c>
      <c r="AP53" s="367">
        <v>79466</v>
      </c>
      <c r="AQ53" s="368">
        <v>4.5999999999999996</v>
      </c>
      <c r="AR53" s="369">
        <v>25.4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239218</v>
      </c>
      <c r="AN54" s="373">
        <v>21010</v>
      </c>
      <c r="AO54" s="374">
        <v>112.9</v>
      </c>
      <c r="AP54" s="375">
        <v>44645</v>
      </c>
      <c r="AQ54" s="376">
        <v>9.6999999999999993</v>
      </c>
      <c r="AR54" s="377">
        <v>103.2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875626</v>
      </c>
      <c r="AN55" s="365">
        <v>78048</v>
      </c>
      <c r="AO55" s="366">
        <v>20.7</v>
      </c>
      <c r="AP55" s="367">
        <v>90072</v>
      </c>
      <c r="AQ55" s="368">
        <v>13.3</v>
      </c>
      <c r="AR55" s="369">
        <v>7.4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394013</v>
      </c>
      <c r="AN56" s="373">
        <v>35120</v>
      </c>
      <c r="AO56" s="374">
        <v>67.2</v>
      </c>
      <c r="AP56" s="375">
        <v>46083</v>
      </c>
      <c r="AQ56" s="376">
        <v>3.2</v>
      </c>
      <c r="AR56" s="377">
        <v>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1552685</v>
      </c>
      <c r="AN57" s="365">
        <v>140464</v>
      </c>
      <c r="AO57" s="366">
        <v>80</v>
      </c>
      <c r="AP57" s="367">
        <v>88328</v>
      </c>
      <c r="AQ57" s="368">
        <v>-1.9</v>
      </c>
      <c r="AR57" s="369">
        <v>81.900000000000006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1202564</v>
      </c>
      <c r="AN58" s="373">
        <v>108790</v>
      </c>
      <c r="AO58" s="374">
        <v>209.8</v>
      </c>
      <c r="AP58" s="375">
        <v>49013</v>
      </c>
      <c r="AQ58" s="376">
        <v>6.4</v>
      </c>
      <c r="AR58" s="377">
        <v>203.4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1171038</v>
      </c>
      <c r="AN59" s="365">
        <v>107701</v>
      </c>
      <c r="AO59" s="366">
        <v>-23.3</v>
      </c>
      <c r="AP59" s="367">
        <v>103390</v>
      </c>
      <c r="AQ59" s="368">
        <v>17.100000000000001</v>
      </c>
      <c r="AR59" s="369">
        <v>-40.4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586291</v>
      </c>
      <c r="AN60" s="373">
        <v>53922</v>
      </c>
      <c r="AO60" s="374">
        <v>-50.4</v>
      </c>
      <c r="AP60" s="375">
        <v>51269</v>
      </c>
      <c r="AQ60" s="376">
        <v>4.5999999999999996</v>
      </c>
      <c r="AR60" s="377">
        <v>-55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981837</v>
      </c>
      <c r="AN61" s="380">
        <v>88118</v>
      </c>
      <c r="AO61" s="381">
        <v>11.8</v>
      </c>
      <c r="AP61" s="382">
        <v>87446</v>
      </c>
      <c r="AQ61" s="383">
        <v>3.2</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507187</v>
      </c>
      <c r="AN62" s="373">
        <v>45742</v>
      </c>
      <c r="AO62" s="374">
        <v>55</v>
      </c>
      <c r="AP62" s="375">
        <v>46344</v>
      </c>
      <c r="AQ62" s="376">
        <v>-0.3</v>
      </c>
      <c r="AR62" s="377">
        <v>55.3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xT7+tKuzbs6k2M5IU2LjEiFPlJ88c1bnLaYQ99hWyZcluV0sJwGaoLShn/Vnx5Y5N0JqAG5PFePi4eR8RPS9w==" saltValue="lzrYyXdq82M370dTZ6Yw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1" spans="125:125" ht="13.5" hidden="1" customHeight="1" x14ac:dyDescent="0.15">
      <c r="DU121" s="291"/>
    </row>
  </sheetData>
  <sheetProtection algorithmName="SHA-512" hashValue="N20VYgYY99a51UFAZ+8sNYxGbQCfC4CQQGgmq6diZOGPsxb8iElLe318YYKscWUog7i83pP1qmEWiix6fIgVkg==" saltValue="WnoEW9YWRa97PjYbuylJ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nSuXMPRqFnUgcICMLNK2cO/L2YooPy36tPyx0ES2hqC0sHfzvCbxMc15J21fbnR3EHvVDlQuyMewHQ+vgCrf0g==" saltValue="+0wwt4hQOpzcevKwia9Y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42" t="s">
        <v>3</v>
      </c>
      <c r="D47" s="1242"/>
      <c r="E47" s="1243"/>
      <c r="F47" s="11">
        <v>48.84</v>
      </c>
      <c r="G47" s="12">
        <v>55.73</v>
      </c>
      <c r="H47" s="12">
        <v>53.63</v>
      </c>
      <c r="I47" s="12">
        <v>51.53</v>
      </c>
      <c r="J47" s="13">
        <v>50.39</v>
      </c>
    </row>
    <row r="48" spans="2:10" ht="57.75" customHeight="1" x14ac:dyDescent="0.15">
      <c r="B48" s="14"/>
      <c r="C48" s="1244" t="s">
        <v>4</v>
      </c>
      <c r="D48" s="1244"/>
      <c r="E48" s="1245"/>
      <c r="F48" s="15">
        <v>15.34</v>
      </c>
      <c r="G48" s="16">
        <v>4.93</v>
      </c>
      <c r="H48" s="16">
        <v>5.86</v>
      </c>
      <c r="I48" s="16">
        <v>6.52</v>
      </c>
      <c r="J48" s="17">
        <v>12.18</v>
      </c>
    </row>
    <row r="49" spans="2:10" ht="57.75" customHeight="1" thickBot="1" x14ac:dyDescent="0.2">
      <c r="B49" s="18"/>
      <c r="C49" s="1246" t="s">
        <v>5</v>
      </c>
      <c r="D49" s="1246"/>
      <c r="E49" s="1247"/>
      <c r="F49" s="19">
        <v>2.57</v>
      </c>
      <c r="G49" s="20" t="s">
        <v>551</v>
      </c>
      <c r="H49" s="20" t="s">
        <v>552</v>
      </c>
      <c r="I49" s="20" t="s">
        <v>553</v>
      </c>
      <c r="J49" s="21">
        <v>0.57999999999999996</v>
      </c>
    </row>
    <row r="50" spans="2:10" ht="13.5" customHeight="1" x14ac:dyDescent="0.15"/>
  </sheetData>
  <sheetProtection algorithmName="SHA-512" hashValue="fjSY31Aup/SM5Dou46qjQw/A+xHHhuCPEs/oIZYvwLW6vqXHmdv9rewjpmQaDXlGc+PaCow7MlQpvH/OAkSlnA==" saltValue="xRCtVbvsTShiOthCecbb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2021-03-08T07:35:18Z</cp:lastPrinted>
  <dcterms:created xsi:type="dcterms:W3CDTF">2021-02-05T03:09:55Z</dcterms:created>
  <dcterms:modified xsi:type="dcterms:W3CDTF">2021-10-01T07:25:52Z</dcterms:modified>
  <cp:category/>
</cp:coreProperties>
</file>