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346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<sst xmlns="http://schemas.openxmlformats.org/spreadsheetml/2006/main" count="184" uniqueCount="58">
  <si>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</si>
  <si>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</si>
  <si>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</si>
  <si>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</si>
  <si>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</si>
  <si>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</si>
  <si>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</si>
  <si>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</si>
  <si>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</si>
  <si>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</si>
  <si>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</si>
  <si>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</si>
  <si>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</si>
  <si>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</si>
  <si>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</si>
  <si>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</si>
  <si>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</si>
  <si>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</si>
  <si>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</si>
  <si>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</si>
  <si>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</si>
  <si>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</si>
  <si>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</si>
  <si>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</si>
  <si>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</si>
  <si>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</si>
  <si>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</si>
  <si>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</si>
  <si>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</si>
  <si>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</si>
  <si>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</si>
  <si>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</si>
  <si>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</si>
  <si>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</si>
  <si>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</si>
  <si>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</si>
  <si>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</si>
  <si>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</si>
  <si>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</si>
  <si>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</si>
  <si>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</si>
  <si>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</si>
  <si>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</si>
  <si>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</si>
  <si>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</si>
  <si>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</si>
  <si>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</si>
  <si>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普通建設事業費の状況（増減額）</t>
  </si>
  <si>
    <t>普通建設事業費の状況（増減率）</t>
  </si>
  <si>
    <t>普通建設事業費の状況（当年度）</t>
  </si>
  <si>
    <t>そ の 他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</si>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</sst>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selection activeCell="F1" sqref="F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1628385</v>
      </c>
      <c r="E6" s="22">
        <v>605022</v>
      </c>
      <c r="F6" s="22">
        <v>64826</v>
      </c>
      <c r="G6" s="22">
        <v>0</v>
      </c>
      <c r="H6" s="22">
        <v>893715</v>
      </c>
      <c r="I6" s="22">
        <v>78355</v>
      </c>
      <c r="J6" s="22">
        <v>4529162</v>
      </c>
      <c r="K6" s="22">
        <v>399769</v>
      </c>
      <c r="L6" s="22">
        <v>3473032</v>
      </c>
      <c r="M6" s="22">
        <f>N6-SUM(C6:L6)</f>
        <v>0</v>
      </c>
      <c r="N6" s="22">
        <v>11672266</v>
      </c>
    </row>
    <row r="7" spans="2:14" ht="21" customHeight="1">
      <c r="B7" s="14" t="s">
        <v>14</v>
      </c>
      <c r="C7" s="23">
        <v>0</v>
      </c>
      <c r="D7" s="23">
        <v>914236</v>
      </c>
      <c r="E7" s="23">
        <v>1281866</v>
      </c>
      <c r="F7" s="23">
        <v>636524</v>
      </c>
      <c r="G7" s="23">
        <v>3063</v>
      </c>
      <c r="H7" s="23">
        <v>597043</v>
      </c>
      <c r="I7" s="23">
        <v>575125</v>
      </c>
      <c r="J7" s="23">
        <v>5945066</v>
      </c>
      <c r="K7" s="23">
        <v>847804</v>
      </c>
      <c r="L7" s="23">
        <v>6205352</v>
      </c>
      <c r="M7" s="23">
        <f aca="true" t="shared" si="0" ref="M7:M34">N7-SUM(C7:L7)</f>
        <v>0</v>
      </c>
      <c r="N7" s="23">
        <v>17006079</v>
      </c>
    </row>
    <row r="8" spans="2:14" ht="21" customHeight="1">
      <c r="B8" s="14" t="s">
        <v>15</v>
      </c>
      <c r="C8" s="23">
        <v>0</v>
      </c>
      <c r="D8" s="23">
        <v>28540</v>
      </c>
      <c r="E8" s="23">
        <v>476654</v>
      </c>
      <c r="F8" s="23">
        <v>58237</v>
      </c>
      <c r="G8" s="23">
        <v>1007</v>
      </c>
      <c r="H8" s="23">
        <v>430343</v>
      </c>
      <c r="I8" s="23">
        <v>10148</v>
      </c>
      <c r="J8" s="23">
        <v>2299239</v>
      </c>
      <c r="K8" s="23">
        <v>354331</v>
      </c>
      <c r="L8" s="23">
        <v>3823289</v>
      </c>
      <c r="M8" s="23">
        <f t="shared" si="0"/>
        <v>0</v>
      </c>
      <c r="N8" s="23">
        <v>7481788</v>
      </c>
    </row>
    <row r="9" spans="2:14" ht="21" customHeight="1">
      <c r="B9" s="15" t="s">
        <v>16</v>
      </c>
      <c r="C9" s="24">
        <v>56636</v>
      </c>
      <c r="D9" s="24">
        <v>276449</v>
      </c>
      <c r="E9" s="24">
        <v>693124</v>
      </c>
      <c r="F9" s="24">
        <v>176054</v>
      </c>
      <c r="G9" s="24">
        <v>3794</v>
      </c>
      <c r="H9" s="24">
        <v>602770</v>
      </c>
      <c r="I9" s="24">
        <v>57960</v>
      </c>
      <c r="J9" s="24">
        <v>1685375</v>
      </c>
      <c r="K9" s="24">
        <v>108617</v>
      </c>
      <c r="L9" s="24">
        <v>1922554</v>
      </c>
      <c r="M9" s="24">
        <f t="shared" si="0"/>
        <v>0</v>
      </c>
      <c r="N9" s="24">
        <v>5583333</v>
      </c>
    </row>
    <row r="10" spans="2:14" ht="21" customHeight="1">
      <c r="B10" s="15" t="s">
        <v>17</v>
      </c>
      <c r="C10" s="24">
        <v>0</v>
      </c>
      <c r="D10" s="24">
        <v>205147</v>
      </c>
      <c r="E10" s="24">
        <v>469514</v>
      </c>
      <c r="F10" s="24">
        <v>12620</v>
      </c>
      <c r="G10" s="24">
        <v>0</v>
      </c>
      <c r="H10" s="24">
        <v>52466</v>
      </c>
      <c r="I10" s="24">
        <v>0</v>
      </c>
      <c r="J10" s="24">
        <v>5926336</v>
      </c>
      <c r="K10" s="24">
        <v>578650</v>
      </c>
      <c r="L10" s="24">
        <v>121836</v>
      </c>
      <c r="M10" s="24">
        <f t="shared" si="0"/>
        <v>0</v>
      </c>
      <c r="N10" s="24">
        <v>7366569</v>
      </c>
    </row>
    <row r="11" spans="2:14" ht="21" customHeight="1">
      <c r="B11" s="15" t="s">
        <v>18</v>
      </c>
      <c r="C11" s="24">
        <v>0</v>
      </c>
      <c r="D11" s="24">
        <v>48560</v>
      </c>
      <c r="E11" s="24">
        <v>11822</v>
      </c>
      <c r="F11" s="24">
        <v>523258</v>
      </c>
      <c r="G11" s="24">
        <v>0</v>
      </c>
      <c r="H11" s="24">
        <v>310265</v>
      </c>
      <c r="I11" s="24">
        <v>190405</v>
      </c>
      <c r="J11" s="24">
        <v>2185324</v>
      </c>
      <c r="K11" s="24">
        <v>397469</v>
      </c>
      <c r="L11" s="24">
        <v>1253925</v>
      </c>
      <c r="M11" s="24">
        <f t="shared" si="0"/>
        <v>491142</v>
      </c>
      <c r="N11" s="24">
        <v>5412170</v>
      </c>
    </row>
    <row r="12" spans="2:14" ht="21" customHeight="1">
      <c r="B12" s="15" t="s">
        <v>19</v>
      </c>
      <c r="C12" s="24">
        <v>0</v>
      </c>
      <c r="D12" s="24">
        <v>76806</v>
      </c>
      <c r="E12" s="24">
        <v>166745</v>
      </c>
      <c r="F12" s="24">
        <v>52814</v>
      </c>
      <c r="G12" s="24">
        <v>0</v>
      </c>
      <c r="H12" s="24">
        <v>64275</v>
      </c>
      <c r="I12" s="24">
        <v>0</v>
      </c>
      <c r="J12" s="24">
        <v>538580</v>
      </c>
      <c r="K12" s="24">
        <v>154494</v>
      </c>
      <c r="L12" s="24">
        <v>944220</v>
      </c>
      <c r="M12" s="24">
        <f t="shared" si="0"/>
        <v>0</v>
      </c>
      <c r="N12" s="24">
        <v>1997934</v>
      </c>
    </row>
    <row r="13" spans="2:14" ht="21" customHeight="1">
      <c r="B13" s="15" t="s">
        <v>20</v>
      </c>
      <c r="C13" s="24">
        <v>0</v>
      </c>
      <c r="D13" s="24">
        <v>558257</v>
      </c>
      <c r="E13" s="24">
        <v>109167</v>
      </c>
      <c r="F13" s="24">
        <v>161306</v>
      </c>
      <c r="G13" s="24">
        <v>0</v>
      </c>
      <c r="H13" s="24">
        <v>97785</v>
      </c>
      <c r="I13" s="24">
        <v>1184</v>
      </c>
      <c r="J13" s="24">
        <v>176631</v>
      </c>
      <c r="K13" s="24">
        <v>7911</v>
      </c>
      <c r="L13" s="24">
        <v>35776</v>
      </c>
      <c r="M13" s="24">
        <f t="shared" si="0"/>
        <v>0</v>
      </c>
      <c r="N13" s="24">
        <v>1148017</v>
      </c>
    </row>
    <row r="14" spans="2:14" ht="21" customHeight="1">
      <c r="B14" s="15" t="s">
        <v>21</v>
      </c>
      <c r="C14" s="24">
        <v>0</v>
      </c>
      <c r="D14" s="24">
        <v>6210</v>
      </c>
      <c r="E14" s="24">
        <v>12597</v>
      </c>
      <c r="F14" s="24">
        <v>164279</v>
      </c>
      <c r="G14" s="24">
        <v>0</v>
      </c>
      <c r="H14" s="24">
        <v>120619</v>
      </c>
      <c r="I14" s="24">
        <v>3568</v>
      </c>
      <c r="J14" s="24">
        <v>1089427</v>
      </c>
      <c r="K14" s="24">
        <v>106178</v>
      </c>
      <c r="L14" s="24">
        <v>1226676</v>
      </c>
      <c r="M14" s="24">
        <f t="shared" si="0"/>
        <v>0</v>
      </c>
      <c r="N14" s="24">
        <v>2729554</v>
      </c>
    </row>
    <row r="15" spans="2:14" ht="21" customHeight="1">
      <c r="B15" s="15" t="s">
        <v>22</v>
      </c>
      <c r="C15" s="24">
        <v>0</v>
      </c>
      <c r="D15" s="24">
        <v>6100</v>
      </c>
      <c r="E15" s="24">
        <v>6857</v>
      </c>
      <c r="F15" s="24">
        <v>35910</v>
      </c>
      <c r="G15" s="24">
        <v>0</v>
      </c>
      <c r="H15" s="24">
        <v>394256</v>
      </c>
      <c r="I15" s="24">
        <v>8073</v>
      </c>
      <c r="J15" s="24">
        <v>243168</v>
      </c>
      <c r="K15" s="24">
        <v>596189</v>
      </c>
      <c r="L15" s="24">
        <v>856910</v>
      </c>
      <c r="M15" s="24">
        <f t="shared" si="0"/>
        <v>0</v>
      </c>
      <c r="N15" s="24">
        <v>2147463</v>
      </c>
    </row>
    <row r="16" spans="2:14" ht="21" customHeight="1">
      <c r="B16" s="14" t="s">
        <v>23</v>
      </c>
      <c r="C16" s="23">
        <v>0</v>
      </c>
      <c r="D16" s="23">
        <v>110514</v>
      </c>
      <c r="E16" s="23">
        <v>3551</v>
      </c>
      <c r="F16" s="23">
        <v>216830</v>
      </c>
      <c r="G16" s="23">
        <v>0</v>
      </c>
      <c r="H16" s="23">
        <v>396988</v>
      </c>
      <c r="I16" s="23">
        <v>40035</v>
      </c>
      <c r="J16" s="23">
        <v>686325</v>
      </c>
      <c r="K16" s="23">
        <v>29016</v>
      </c>
      <c r="L16" s="23">
        <v>84542</v>
      </c>
      <c r="M16" s="23">
        <f t="shared" si="0"/>
        <v>0</v>
      </c>
      <c r="N16" s="23">
        <v>1567801</v>
      </c>
    </row>
    <row r="17" spans="2:14" ht="21" customHeight="1">
      <c r="B17" s="15" t="s">
        <v>38</v>
      </c>
      <c r="C17" s="24">
        <v>0</v>
      </c>
      <c r="D17" s="24">
        <v>113274</v>
      </c>
      <c r="E17" s="24">
        <v>199104</v>
      </c>
      <c r="F17" s="24">
        <v>181016</v>
      </c>
      <c r="G17" s="24">
        <v>0</v>
      </c>
      <c r="H17" s="24">
        <v>66400</v>
      </c>
      <c r="I17" s="24">
        <v>225228</v>
      </c>
      <c r="J17" s="24">
        <v>994915</v>
      </c>
      <c r="K17" s="24">
        <v>384528</v>
      </c>
      <c r="L17" s="24">
        <v>165127</v>
      </c>
      <c r="M17" s="24">
        <f t="shared" si="0"/>
        <v>0</v>
      </c>
      <c r="N17" s="24">
        <v>2329592</v>
      </c>
    </row>
    <row r="18" spans="2:14" ht="21" customHeight="1">
      <c r="B18" s="15" t="s">
        <v>39</v>
      </c>
      <c r="C18" s="24">
        <v>0</v>
      </c>
      <c r="D18" s="24">
        <v>96463</v>
      </c>
      <c r="E18" s="24">
        <v>34215</v>
      </c>
      <c r="F18" s="24">
        <v>43039</v>
      </c>
      <c r="G18" s="24">
        <v>0</v>
      </c>
      <c r="H18" s="24">
        <v>134232</v>
      </c>
      <c r="I18" s="24">
        <v>98512</v>
      </c>
      <c r="J18" s="24">
        <v>402814</v>
      </c>
      <c r="K18" s="24">
        <v>112443</v>
      </c>
      <c r="L18" s="24">
        <v>76727</v>
      </c>
      <c r="M18" s="24">
        <f t="shared" si="0"/>
        <v>0</v>
      </c>
      <c r="N18" s="24">
        <v>998445</v>
      </c>
    </row>
    <row r="19" spans="2:14" ht="21" customHeight="1">
      <c r="B19" s="16" t="s">
        <v>40</v>
      </c>
      <c r="C19" s="25">
        <v>0</v>
      </c>
      <c r="D19" s="25">
        <v>703053</v>
      </c>
      <c r="E19" s="25">
        <v>349487</v>
      </c>
      <c r="F19" s="25">
        <v>1013865</v>
      </c>
      <c r="G19" s="25">
        <v>0</v>
      </c>
      <c r="H19" s="25">
        <v>236778</v>
      </c>
      <c r="I19" s="25">
        <v>4021</v>
      </c>
      <c r="J19" s="25">
        <v>865310</v>
      </c>
      <c r="K19" s="25">
        <v>100606</v>
      </c>
      <c r="L19" s="25">
        <v>461853</v>
      </c>
      <c r="M19" s="25">
        <f t="shared" si="0"/>
        <v>0</v>
      </c>
      <c r="N19" s="25">
        <v>3734973</v>
      </c>
    </row>
    <row r="20" spans="2:14" ht="21" customHeight="1">
      <c r="B20" s="15" t="s">
        <v>24</v>
      </c>
      <c r="C20" s="24">
        <v>0</v>
      </c>
      <c r="D20" s="24">
        <v>198</v>
      </c>
      <c r="E20" s="24">
        <v>117092</v>
      </c>
      <c r="F20" s="24">
        <v>0</v>
      </c>
      <c r="G20" s="24">
        <v>0</v>
      </c>
      <c r="H20" s="24">
        <v>28900</v>
      </c>
      <c r="I20" s="24">
        <v>0</v>
      </c>
      <c r="J20" s="24">
        <v>172595</v>
      </c>
      <c r="K20" s="24">
        <v>38940</v>
      </c>
      <c r="L20" s="24">
        <v>79731</v>
      </c>
      <c r="M20" s="24">
        <f t="shared" si="0"/>
        <v>0</v>
      </c>
      <c r="N20" s="24">
        <v>437456</v>
      </c>
    </row>
    <row r="21" spans="2:14" ht="21" customHeight="1">
      <c r="B21" s="15" t="s">
        <v>25</v>
      </c>
      <c r="C21" s="24">
        <v>0</v>
      </c>
      <c r="D21" s="24">
        <v>24601</v>
      </c>
      <c r="E21" s="24">
        <v>79679</v>
      </c>
      <c r="F21" s="24">
        <v>48459</v>
      </c>
      <c r="G21" s="24">
        <v>34783</v>
      </c>
      <c r="H21" s="24">
        <v>13944</v>
      </c>
      <c r="I21" s="24">
        <v>0</v>
      </c>
      <c r="J21" s="24">
        <v>163288</v>
      </c>
      <c r="K21" s="24">
        <v>166701</v>
      </c>
      <c r="L21" s="24">
        <v>229390</v>
      </c>
      <c r="M21" s="24">
        <f t="shared" si="0"/>
        <v>0</v>
      </c>
      <c r="N21" s="24">
        <v>760845</v>
      </c>
    </row>
    <row r="22" spans="2:14" ht="21" customHeight="1">
      <c r="B22" s="15" t="s">
        <v>26</v>
      </c>
      <c r="C22" s="24">
        <v>0</v>
      </c>
      <c r="D22" s="24">
        <v>3195</v>
      </c>
      <c r="E22" s="24">
        <v>514677</v>
      </c>
      <c r="F22" s="24">
        <v>125076</v>
      </c>
      <c r="G22" s="24">
        <v>0</v>
      </c>
      <c r="H22" s="24">
        <v>174948</v>
      </c>
      <c r="I22" s="24">
        <v>43380</v>
      </c>
      <c r="J22" s="24">
        <v>449716</v>
      </c>
      <c r="K22" s="24">
        <v>66067</v>
      </c>
      <c r="L22" s="24">
        <v>248990</v>
      </c>
      <c r="M22" s="24">
        <f t="shared" si="0"/>
        <v>0</v>
      </c>
      <c r="N22" s="24">
        <v>1626049</v>
      </c>
    </row>
    <row r="23" spans="2:14" ht="21" customHeight="1">
      <c r="B23" s="15" t="s">
        <v>27</v>
      </c>
      <c r="C23" s="24">
        <v>0</v>
      </c>
      <c r="D23" s="24">
        <v>0</v>
      </c>
      <c r="E23" s="24">
        <v>16038</v>
      </c>
      <c r="F23" s="24">
        <v>1759</v>
      </c>
      <c r="G23" s="24">
        <v>0</v>
      </c>
      <c r="H23" s="24">
        <v>0</v>
      </c>
      <c r="I23" s="24">
        <v>0</v>
      </c>
      <c r="J23" s="24">
        <v>276996</v>
      </c>
      <c r="K23" s="24">
        <v>21442</v>
      </c>
      <c r="L23" s="24">
        <v>225584</v>
      </c>
      <c r="M23" s="24">
        <f t="shared" si="0"/>
        <v>0</v>
      </c>
      <c r="N23" s="24">
        <v>541819</v>
      </c>
    </row>
    <row r="24" spans="2:14" ht="21" customHeight="1">
      <c r="B24" s="15" t="s">
        <v>28</v>
      </c>
      <c r="C24" s="24">
        <v>0</v>
      </c>
      <c r="D24" s="24">
        <v>57799</v>
      </c>
      <c r="E24" s="24">
        <v>54871</v>
      </c>
      <c r="F24" s="24">
        <v>4370</v>
      </c>
      <c r="G24" s="24">
        <v>0</v>
      </c>
      <c r="H24" s="24">
        <v>37352</v>
      </c>
      <c r="I24" s="24">
        <v>0</v>
      </c>
      <c r="J24" s="24">
        <v>325534</v>
      </c>
      <c r="K24" s="24">
        <v>130385</v>
      </c>
      <c r="L24" s="24">
        <v>118124</v>
      </c>
      <c r="M24" s="24">
        <f t="shared" si="0"/>
        <v>0</v>
      </c>
      <c r="N24" s="24">
        <v>728435</v>
      </c>
    </row>
    <row r="25" spans="2:14" ht="21" customHeight="1">
      <c r="B25" s="14" t="s">
        <v>29</v>
      </c>
      <c r="C25" s="23">
        <v>25850</v>
      </c>
      <c r="D25" s="23">
        <v>31029</v>
      </c>
      <c r="E25" s="23">
        <v>50928</v>
      </c>
      <c r="F25" s="23">
        <v>7336</v>
      </c>
      <c r="G25" s="23">
        <v>0</v>
      </c>
      <c r="H25" s="23">
        <v>103666</v>
      </c>
      <c r="I25" s="23">
        <v>22288</v>
      </c>
      <c r="J25" s="23">
        <v>277268</v>
      </c>
      <c r="K25" s="23">
        <v>11345</v>
      </c>
      <c r="L25" s="23">
        <v>80357</v>
      </c>
      <c r="M25" s="23">
        <f t="shared" si="0"/>
        <v>0</v>
      </c>
      <c r="N25" s="23">
        <v>610067</v>
      </c>
    </row>
    <row r="26" spans="2:14" ht="21" customHeight="1">
      <c r="B26" s="15" t="s">
        <v>30</v>
      </c>
      <c r="C26" s="24">
        <v>0</v>
      </c>
      <c r="D26" s="24">
        <v>15539</v>
      </c>
      <c r="E26" s="24">
        <v>18369</v>
      </c>
      <c r="F26" s="24">
        <v>26623</v>
      </c>
      <c r="G26" s="24">
        <v>0</v>
      </c>
      <c r="H26" s="24">
        <v>165799</v>
      </c>
      <c r="I26" s="24">
        <v>2222</v>
      </c>
      <c r="J26" s="24">
        <v>217092</v>
      </c>
      <c r="K26" s="24">
        <v>0</v>
      </c>
      <c r="L26" s="24">
        <v>795765</v>
      </c>
      <c r="M26" s="24">
        <f t="shared" si="0"/>
        <v>0</v>
      </c>
      <c r="N26" s="24">
        <v>1241409</v>
      </c>
    </row>
    <row r="27" spans="2:14" ht="21" customHeight="1">
      <c r="B27" s="14" t="s">
        <v>31</v>
      </c>
      <c r="C27" s="23">
        <v>0</v>
      </c>
      <c r="D27" s="23">
        <v>15239</v>
      </c>
      <c r="E27" s="23">
        <v>3997</v>
      </c>
      <c r="F27" s="23">
        <v>8059</v>
      </c>
      <c r="G27" s="23">
        <v>0</v>
      </c>
      <c r="H27" s="23">
        <v>144581</v>
      </c>
      <c r="I27" s="23">
        <v>36191</v>
      </c>
      <c r="J27" s="23">
        <v>223081</v>
      </c>
      <c r="K27" s="23">
        <v>66730</v>
      </c>
      <c r="L27" s="23">
        <v>51648</v>
      </c>
      <c r="M27" s="23">
        <f t="shared" si="0"/>
        <v>0</v>
      </c>
      <c r="N27" s="23">
        <v>549526</v>
      </c>
    </row>
    <row r="28" spans="2:14" ht="21" customHeight="1">
      <c r="B28" s="15" t="s">
        <v>32</v>
      </c>
      <c r="C28" s="24">
        <v>0</v>
      </c>
      <c r="D28" s="24">
        <v>1879</v>
      </c>
      <c r="E28" s="24">
        <v>0</v>
      </c>
      <c r="F28" s="24">
        <v>2488</v>
      </c>
      <c r="G28" s="24">
        <v>0</v>
      </c>
      <c r="H28" s="24">
        <v>103172</v>
      </c>
      <c r="I28" s="24">
        <v>8155</v>
      </c>
      <c r="J28" s="24">
        <v>249979</v>
      </c>
      <c r="K28" s="24">
        <v>243111</v>
      </c>
      <c r="L28" s="24">
        <v>33741</v>
      </c>
      <c r="M28" s="24">
        <f t="shared" si="0"/>
        <v>0</v>
      </c>
      <c r="N28" s="24">
        <v>642525</v>
      </c>
    </row>
    <row r="29" spans="2:14" ht="21" customHeight="1">
      <c r="B29" s="15" t="s">
        <v>33</v>
      </c>
      <c r="C29" s="24">
        <v>0</v>
      </c>
      <c r="D29" s="24">
        <v>2758</v>
      </c>
      <c r="E29" s="24">
        <v>32793</v>
      </c>
      <c r="F29" s="24">
        <v>9568</v>
      </c>
      <c r="G29" s="24">
        <v>0</v>
      </c>
      <c r="H29" s="24">
        <v>22013</v>
      </c>
      <c r="I29" s="24">
        <v>0</v>
      </c>
      <c r="J29" s="24">
        <v>270136</v>
      </c>
      <c r="K29" s="24">
        <v>0</v>
      </c>
      <c r="L29" s="24">
        <v>30558</v>
      </c>
      <c r="M29" s="24">
        <f t="shared" si="0"/>
        <v>0</v>
      </c>
      <c r="N29" s="24">
        <v>367826</v>
      </c>
    </row>
    <row r="30" spans="2:14" ht="21" customHeight="1">
      <c r="B30" s="15" t="s">
        <v>41</v>
      </c>
      <c r="C30" s="24">
        <v>0</v>
      </c>
      <c r="D30" s="24">
        <v>110563</v>
      </c>
      <c r="E30" s="24">
        <v>30931</v>
      </c>
      <c r="F30" s="24">
        <v>11578</v>
      </c>
      <c r="G30" s="24">
        <v>0</v>
      </c>
      <c r="H30" s="24">
        <v>310748</v>
      </c>
      <c r="I30" s="24">
        <v>6213</v>
      </c>
      <c r="J30" s="24">
        <v>540293</v>
      </c>
      <c r="K30" s="24">
        <v>636744</v>
      </c>
      <c r="L30" s="24">
        <v>73348</v>
      </c>
      <c r="M30" s="24">
        <f t="shared" si="0"/>
        <v>0</v>
      </c>
      <c r="N30" s="24">
        <v>1720418</v>
      </c>
    </row>
    <row r="31" spans="2:14" ht="21" customHeight="1">
      <c r="B31" s="14" t="s">
        <v>42</v>
      </c>
      <c r="C31" s="23">
        <v>0</v>
      </c>
      <c r="D31" s="23">
        <v>83560</v>
      </c>
      <c r="E31" s="23">
        <v>431125</v>
      </c>
      <c r="F31" s="23">
        <v>89949</v>
      </c>
      <c r="G31" s="23">
        <v>0</v>
      </c>
      <c r="H31" s="23">
        <v>160772</v>
      </c>
      <c r="I31" s="23">
        <v>5423</v>
      </c>
      <c r="J31" s="23">
        <v>909336</v>
      </c>
      <c r="K31" s="23">
        <v>93523</v>
      </c>
      <c r="L31" s="23">
        <v>44148</v>
      </c>
      <c r="M31" s="23">
        <f t="shared" si="0"/>
        <v>0</v>
      </c>
      <c r="N31" s="23">
        <v>1817836</v>
      </c>
    </row>
    <row r="32" spans="2:14" ht="21" customHeight="1">
      <c r="B32" s="14" t="s">
        <v>43</v>
      </c>
      <c r="C32" s="23">
        <v>0</v>
      </c>
      <c r="D32" s="23">
        <v>78066</v>
      </c>
      <c r="E32" s="23">
        <v>54505</v>
      </c>
      <c r="F32" s="23">
        <v>111428</v>
      </c>
      <c r="G32" s="23">
        <v>0</v>
      </c>
      <c r="H32" s="23">
        <v>552537</v>
      </c>
      <c r="I32" s="23">
        <v>23265</v>
      </c>
      <c r="J32" s="23">
        <v>288270</v>
      </c>
      <c r="K32" s="23">
        <v>504356</v>
      </c>
      <c r="L32" s="23">
        <v>73265</v>
      </c>
      <c r="M32" s="23">
        <f t="shared" si="0"/>
        <v>0</v>
      </c>
      <c r="N32" s="23">
        <v>1685692</v>
      </c>
    </row>
    <row r="33" spans="2:14" ht="21" customHeight="1">
      <c r="B33" s="15" t="s">
        <v>34</v>
      </c>
      <c r="C33" s="24">
        <v>0</v>
      </c>
      <c r="D33" s="24">
        <v>29608</v>
      </c>
      <c r="E33" s="24">
        <v>13521</v>
      </c>
      <c r="F33" s="24">
        <v>0</v>
      </c>
      <c r="G33" s="24">
        <v>0</v>
      </c>
      <c r="H33" s="24">
        <v>134695</v>
      </c>
      <c r="I33" s="24">
        <v>128</v>
      </c>
      <c r="J33" s="24">
        <v>478612</v>
      </c>
      <c r="K33" s="24">
        <v>29490</v>
      </c>
      <c r="L33" s="24">
        <v>31100</v>
      </c>
      <c r="M33" s="24">
        <f t="shared" si="0"/>
        <v>0</v>
      </c>
      <c r="N33" s="24">
        <v>717154</v>
      </c>
    </row>
    <row r="34" spans="2:14" ht="21" customHeight="1">
      <c r="B34" s="14" t="s">
        <v>35</v>
      </c>
      <c r="C34" s="23">
        <v>0</v>
      </c>
      <c r="D34" s="23">
        <v>14109</v>
      </c>
      <c r="E34" s="23">
        <v>217396</v>
      </c>
      <c r="F34" s="23">
        <v>8969</v>
      </c>
      <c r="G34" s="23">
        <v>0</v>
      </c>
      <c r="H34" s="23">
        <v>67913</v>
      </c>
      <c r="I34" s="23">
        <v>23535</v>
      </c>
      <c r="J34" s="23">
        <v>497607</v>
      </c>
      <c r="K34" s="23">
        <v>7528</v>
      </c>
      <c r="L34" s="23">
        <v>273823</v>
      </c>
      <c r="M34" s="23">
        <f t="shared" si="0"/>
        <v>0</v>
      </c>
      <c r="N34" s="23">
        <v>1110880</v>
      </c>
    </row>
    <row r="35" spans="2:14" ht="24.75" customHeight="1">
      <c r="B35" s="17" t="s">
        <v>36</v>
      </c>
      <c r="C35" s="26">
        <f>SUM(C6:C19)</f>
        <v>56636</v>
      </c>
      <c r="D35" s="26">
        <f aca="true" t="shared" si="1" ref="D35:N35">SUM(D6:D19)</f>
        <v>4771994</v>
      </c>
      <c r="E35" s="26">
        <f t="shared" si="1"/>
        <v>4419725</v>
      </c>
      <c r="F35" s="26">
        <f t="shared" si="1"/>
        <v>3340578</v>
      </c>
      <c r="G35" s="26">
        <f t="shared" si="1"/>
        <v>7864</v>
      </c>
      <c r="H35" s="26">
        <f t="shared" si="1"/>
        <v>4397935</v>
      </c>
      <c r="I35" s="26">
        <f t="shared" si="1"/>
        <v>1292614</v>
      </c>
      <c r="J35" s="26">
        <f t="shared" si="1"/>
        <v>27567672</v>
      </c>
      <c r="K35" s="26">
        <f t="shared" si="1"/>
        <v>4178005</v>
      </c>
      <c r="L35" s="26">
        <f t="shared" si="1"/>
        <v>20651819</v>
      </c>
      <c r="M35" s="26">
        <f>SUM(M6:M19)</f>
        <v>491142</v>
      </c>
      <c r="N35" s="26">
        <f t="shared" si="1"/>
        <v>71175984</v>
      </c>
    </row>
    <row r="36" spans="2:14" ht="24.75" customHeight="1">
      <c r="B36" s="17" t="s">
        <v>45</v>
      </c>
      <c r="C36" s="26">
        <f aca="true" t="shared" si="2" ref="C36:N36">SUM(C20:C34)</f>
        <v>25850</v>
      </c>
      <c r="D36" s="26">
        <f t="shared" si="2"/>
        <v>468143</v>
      </c>
      <c r="E36" s="26">
        <f t="shared" si="2"/>
        <v>1635922</v>
      </c>
      <c r="F36" s="26">
        <f t="shared" si="2"/>
        <v>455662</v>
      </c>
      <c r="G36" s="26">
        <f t="shared" si="2"/>
        <v>34783</v>
      </c>
      <c r="H36" s="26">
        <f t="shared" si="2"/>
        <v>2021040</v>
      </c>
      <c r="I36" s="26">
        <f t="shared" si="2"/>
        <v>170800</v>
      </c>
      <c r="J36" s="26">
        <f t="shared" si="2"/>
        <v>5339803</v>
      </c>
      <c r="K36" s="26">
        <f t="shared" si="2"/>
        <v>2016362</v>
      </c>
      <c r="L36" s="26">
        <f t="shared" si="2"/>
        <v>2389572</v>
      </c>
      <c r="M36" s="26">
        <f>SUM(M20:M34)</f>
        <v>0</v>
      </c>
      <c r="N36" s="26">
        <f t="shared" si="2"/>
        <v>14557937</v>
      </c>
    </row>
    <row r="37" spans="2:14" ht="24.75" customHeight="1">
      <c r="B37" s="17" t="s">
        <v>37</v>
      </c>
      <c r="C37" s="26">
        <f aca="true" t="shared" si="3" ref="C37:N37">SUM(C6:C34)</f>
        <v>82486</v>
      </c>
      <c r="D37" s="26">
        <f t="shared" si="3"/>
        <v>5240137</v>
      </c>
      <c r="E37" s="26">
        <f t="shared" si="3"/>
        <v>6055647</v>
      </c>
      <c r="F37" s="26">
        <f t="shared" si="3"/>
        <v>3796240</v>
      </c>
      <c r="G37" s="26">
        <f t="shared" si="3"/>
        <v>42647</v>
      </c>
      <c r="H37" s="26">
        <f t="shared" si="3"/>
        <v>6418975</v>
      </c>
      <c r="I37" s="26">
        <f t="shared" si="3"/>
        <v>1463414</v>
      </c>
      <c r="J37" s="26">
        <f t="shared" si="3"/>
        <v>32907475</v>
      </c>
      <c r="K37" s="26">
        <f t="shared" si="3"/>
        <v>6194367</v>
      </c>
      <c r="L37" s="26">
        <f t="shared" si="3"/>
        <v>23041391</v>
      </c>
      <c r="M37" s="26">
        <f>SUM(M6:M34)</f>
        <v>491142</v>
      </c>
      <c r="N37" s="26">
        <f t="shared" si="3"/>
        <v>85733921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D1">
      <selection activeCell="F1" sqref="F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50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336636</v>
      </c>
      <c r="E6" s="22">
        <v>649103</v>
      </c>
      <c r="F6" s="22">
        <v>212588</v>
      </c>
      <c r="G6" s="22">
        <v>0</v>
      </c>
      <c r="H6" s="22">
        <v>707557</v>
      </c>
      <c r="I6" s="22">
        <v>10848</v>
      </c>
      <c r="J6" s="22">
        <v>4737328</v>
      </c>
      <c r="K6" s="22">
        <v>283639</v>
      </c>
      <c r="L6" s="22">
        <v>10264477</v>
      </c>
      <c r="M6" s="22">
        <f>N6-SUM(C6:L6)</f>
        <v>0</v>
      </c>
      <c r="N6" s="22">
        <v>17202176</v>
      </c>
    </row>
    <row r="7" spans="2:14" ht="21" customHeight="1">
      <c r="B7" s="14" t="s">
        <v>14</v>
      </c>
      <c r="C7" s="23">
        <v>0</v>
      </c>
      <c r="D7" s="23">
        <v>376001</v>
      </c>
      <c r="E7" s="23">
        <v>854057</v>
      </c>
      <c r="F7" s="23">
        <v>279221</v>
      </c>
      <c r="G7" s="23">
        <v>31977</v>
      </c>
      <c r="H7" s="23">
        <v>359709</v>
      </c>
      <c r="I7" s="23">
        <v>1518813</v>
      </c>
      <c r="J7" s="23">
        <v>4475456</v>
      </c>
      <c r="K7" s="23">
        <v>503047</v>
      </c>
      <c r="L7" s="23">
        <v>14232069</v>
      </c>
      <c r="M7" s="23">
        <f aca="true" t="shared" si="0" ref="M7:M34">N7-SUM(C7:L7)</f>
        <v>0</v>
      </c>
      <c r="N7" s="23">
        <v>22630350</v>
      </c>
    </row>
    <row r="8" spans="2:14" ht="21" customHeight="1">
      <c r="B8" s="14" t="s">
        <v>15</v>
      </c>
      <c r="C8" s="23">
        <v>0</v>
      </c>
      <c r="D8" s="23">
        <v>92627</v>
      </c>
      <c r="E8" s="23">
        <v>242282</v>
      </c>
      <c r="F8" s="23">
        <v>77750</v>
      </c>
      <c r="G8" s="23">
        <v>0</v>
      </c>
      <c r="H8" s="23">
        <v>474847</v>
      </c>
      <c r="I8" s="23">
        <v>87620</v>
      </c>
      <c r="J8" s="23">
        <v>2568815</v>
      </c>
      <c r="K8" s="23">
        <v>188897</v>
      </c>
      <c r="L8" s="23">
        <v>1483796</v>
      </c>
      <c r="M8" s="23">
        <f t="shared" si="0"/>
        <v>0</v>
      </c>
      <c r="N8" s="23">
        <v>5216634</v>
      </c>
    </row>
    <row r="9" spans="2:14" ht="21" customHeight="1">
      <c r="B9" s="15" t="s">
        <v>16</v>
      </c>
      <c r="C9" s="24">
        <v>0</v>
      </c>
      <c r="D9" s="24">
        <v>499064</v>
      </c>
      <c r="E9" s="24">
        <v>938046</v>
      </c>
      <c r="F9" s="24">
        <v>173780</v>
      </c>
      <c r="G9" s="24">
        <v>19623</v>
      </c>
      <c r="H9" s="24">
        <v>496229</v>
      </c>
      <c r="I9" s="24">
        <v>33182</v>
      </c>
      <c r="J9" s="24">
        <v>1549842</v>
      </c>
      <c r="K9" s="24">
        <v>264375</v>
      </c>
      <c r="L9" s="24">
        <v>4982960</v>
      </c>
      <c r="M9" s="24">
        <f t="shared" si="0"/>
        <v>0</v>
      </c>
      <c r="N9" s="24">
        <v>8957101</v>
      </c>
    </row>
    <row r="10" spans="2:14" ht="21" customHeight="1">
      <c r="B10" s="15" t="s">
        <v>17</v>
      </c>
      <c r="C10" s="24">
        <v>0</v>
      </c>
      <c r="D10" s="24">
        <v>161755</v>
      </c>
      <c r="E10" s="24">
        <v>288828</v>
      </c>
      <c r="F10" s="24">
        <v>9624</v>
      </c>
      <c r="G10" s="24">
        <v>0</v>
      </c>
      <c r="H10" s="24">
        <v>82790</v>
      </c>
      <c r="I10" s="24">
        <v>0</v>
      </c>
      <c r="J10" s="24">
        <v>4178452</v>
      </c>
      <c r="K10" s="24">
        <v>333919</v>
      </c>
      <c r="L10" s="24">
        <v>1278568</v>
      </c>
      <c r="M10" s="24">
        <f t="shared" si="0"/>
        <v>0</v>
      </c>
      <c r="N10" s="24">
        <v>6333936</v>
      </c>
    </row>
    <row r="11" spans="2:14" ht="21" customHeight="1">
      <c r="B11" s="15" t="s">
        <v>18</v>
      </c>
      <c r="C11" s="24">
        <v>0</v>
      </c>
      <c r="D11" s="24">
        <v>25956</v>
      </c>
      <c r="E11" s="24">
        <v>535968</v>
      </c>
      <c r="F11" s="24">
        <v>2337467</v>
      </c>
      <c r="G11" s="24">
        <v>0</v>
      </c>
      <c r="H11" s="24">
        <v>323452</v>
      </c>
      <c r="I11" s="24">
        <v>252724</v>
      </c>
      <c r="J11" s="24">
        <v>2240285</v>
      </c>
      <c r="K11" s="24">
        <v>142795</v>
      </c>
      <c r="L11" s="24">
        <v>1577958</v>
      </c>
      <c r="M11" s="24">
        <f t="shared" si="0"/>
        <v>113131</v>
      </c>
      <c r="N11" s="24">
        <v>7549736</v>
      </c>
    </row>
    <row r="12" spans="2:14" ht="21" customHeight="1">
      <c r="B12" s="15" t="s">
        <v>19</v>
      </c>
      <c r="C12" s="24">
        <v>0</v>
      </c>
      <c r="D12" s="24">
        <v>85412</v>
      </c>
      <c r="E12" s="24">
        <v>86210</v>
      </c>
      <c r="F12" s="24">
        <v>54593</v>
      </c>
      <c r="G12" s="24">
        <v>0</v>
      </c>
      <c r="H12" s="24">
        <v>80367</v>
      </c>
      <c r="I12" s="24">
        <v>0</v>
      </c>
      <c r="J12" s="24">
        <v>604711</v>
      </c>
      <c r="K12" s="24">
        <v>80961</v>
      </c>
      <c r="L12" s="24">
        <v>2484602</v>
      </c>
      <c r="M12" s="24">
        <f t="shared" si="0"/>
        <v>0</v>
      </c>
      <c r="N12" s="24">
        <v>3476856</v>
      </c>
    </row>
    <row r="13" spans="2:14" ht="21" customHeight="1">
      <c r="B13" s="15" t="s">
        <v>20</v>
      </c>
      <c r="C13" s="24">
        <v>0</v>
      </c>
      <c r="D13" s="24">
        <v>351481</v>
      </c>
      <c r="E13" s="24">
        <v>9238</v>
      </c>
      <c r="F13" s="24">
        <v>160225</v>
      </c>
      <c r="G13" s="24">
        <v>0</v>
      </c>
      <c r="H13" s="24">
        <v>95507</v>
      </c>
      <c r="I13" s="24">
        <v>1209</v>
      </c>
      <c r="J13" s="24">
        <v>163150</v>
      </c>
      <c r="K13" s="24">
        <v>6994</v>
      </c>
      <c r="L13" s="24">
        <v>128602</v>
      </c>
      <c r="M13" s="24">
        <f t="shared" si="0"/>
        <v>0</v>
      </c>
      <c r="N13" s="24">
        <v>916406</v>
      </c>
    </row>
    <row r="14" spans="2:14" ht="21" customHeight="1">
      <c r="B14" s="15" t="s">
        <v>21</v>
      </c>
      <c r="C14" s="24">
        <v>0</v>
      </c>
      <c r="D14" s="24">
        <v>24564</v>
      </c>
      <c r="E14" s="24">
        <v>50998</v>
      </c>
      <c r="F14" s="24">
        <v>131089</v>
      </c>
      <c r="G14" s="24">
        <v>0</v>
      </c>
      <c r="H14" s="24">
        <v>91408</v>
      </c>
      <c r="I14" s="24">
        <v>999</v>
      </c>
      <c r="J14" s="24">
        <v>1934655</v>
      </c>
      <c r="K14" s="24">
        <v>66842</v>
      </c>
      <c r="L14" s="24">
        <v>512166</v>
      </c>
      <c r="M14" s="24">
        <f t="shared" si="0"/>
        <v>0</v>
      </c>
      <c r="N14" s="24">
        <v>2812721</v>
      </c>
    </row>
    <row r="15" spans="2:14" ht="21" customHeight="1">
      <c r="B15" s="15" t="s">
        <v>22</v>
      </c>
      <c r="C15" s="24">
        <v>0</v>
      </c>
      <c r="D15" s="24">
        <v>36618</v>
      </c>
      <c r="E15" s="24">
        <v>850</v>
      </c>
      <c r="F15" s="24">
        <v>29895</v>
      </c>
      <c r="G15" s="24">
        <v>0</v>
      </c>
      <c r="H15" s="24">
        <v>399312</v>
      </c>
      <c r="I15" s="24">
        <v>883</v>
      </c>
      <c r="J15" s="24">
        <v>232935</v>
      </c>
      <c r="K15" s="24">
        <v>225947</v>
      </c>
      <c r="L15" s="24">
        <v>752709</v>
      </c>
      <c r="M15" s="24">
        <f t="shared" si="0"/>
        <v>0</v>
      </c>
      <c r="N15" s="24">
        <v>1679149</v>
      </c>
    </row>
    <row r="16" spans="2:14" ht="21" customHeight="1">
      <c r="B16" s="14" t="s">
        <v>23</v>
      </c>
      <c r="C16" s="23">
        <v>0</v>
      </c>
      <c r="D16" s="23">
        <v>49451</v>
      </c>
      <c r="E16" s="23">
        <v>0</v>
      </c>
      <c r="F16" s="23">
        <v>155059</v>
      </c>
      <c r="G16" s="23">
        <v>0</v>
      </c>
      <c r="H16" s="23">
        <v>420522</v>
      </c>
      <c r="I16" s="23">
        <v>89126</v>
      </c>
      <c r="J16" s="23">
        <v>566125</v>
      </c>
      <c r="K16" s="23">
        <v>69674</v>
      </c>
      <c r="L16" s="23">
        <v>590070</v>
      </c>
      <c r="M16" s="23">
        <f t="shared" si="0"/>
        <v>0</v>
      </c>
      <c r="N16" s="23">
        <v>1940027</v>
      </c>
    </row>
    <row r="17" spans="2:14" ht="21" customHeight="1">
      <c r="B17" s="15" t="s">
        <v>51</v>
      </c>
      <c r="C17" s="24">
        <v>0</v>
      </c>
      <c r="D17" s="24">
        <v>39350</v>
      </c>
      <c r="E17" s="24">
        <v>61838</v>
      </c>
      <c r="F17" s="24">
        <v>103179</v>
      </c>
      <c r="G17" s="24">
        <v>0</v>
      </c>
      <c r="H17" s="24">
        <v>28344</v>
      </c>
      <c r="I17" s="24">
        <v>280</v>
      </c>
      <c r="J17" s="24">
        <v>479501</v>
      </c>
      <c r="K17" s="24">
        <v>813115</v>
      </c>
      <c r="L17" s="24">
        <v>145146</v>
      </c>
      <c r="M17" s="24">
        <f t="shared" si="0"/>
        <v>0</v>
      </c>
      <c r="N17" s="24">
        <v>1670753</v>
      </c>
    </row>
    <row r="18" spans="2:14" ht="21" customHeight="1">
      <c r="B18" s="15" t="s">
        <v>52</v>
      </c>
      <c r="C18" s="24">
        <v>0</v>
      </c>
      <c r="D18" s="24">
        <v>5530</v>
      </c>
      <c r="E18" s="24">
        <v>16485</v>
      </c>
      <c r="F18" s="24">
        <v>260006</v>
      </c>
      <c r="G18" s="24">
        <v>0</v>
      </c>
      <c r="H18" s="24">
        <v>44772</v>
      </c>
      <c r="I18" s="24">
        <v>6153</v>
      </c>
      <c r="J18" s="24">
        <v>397015</v>
      </c>
      <c r="K18" s="24">
        <v>35619</v>
      </c>
      <c r="L18" s="24">
        <v>1248728</v>
      </c>
      <c r="M18" s="24">
        <f t="shared" si="0"/>
        <v>0</v>
      </c>
      <c r="N18" s="24">
        <v>2014308</v>
      </c>
    </row>
    <row r="19" spans="2:14" ht="21" customHeight="1">
      <c r="B19" s="16" t="s">
        <v>53</v>
      </c>
      <c r="C19" s="25">
        <v>0</v>
      </c>
      <c r="D19" s="25">
        <v>411844</v>
      </c>
      <c r="E19" s="25">
        <v>354575</v>
      </c>
      <c r="F19" s="25">
        <v>2142482</v>
      </c>
      <c r="G19" s="25">
        <v>0</v>
      </c>
      <c r="H19" s="25">
        <v>350820</v>
      </c>
      <c r="I19" s="25">
        <v>2863</v>
      </c>
      <c r="J19" s="25">
        <v>926454</v>
      </c>
      <c r="K19" s="25">
        <v>46733</v>
      </c>
      <c r="L19" s="25">
        <v>1918988</v>
      </c>
      <c r="M19" s="25">
        <f t="shared" si="0"/>
        <v>0</v>
      </c>
      <c r="N19" s="25">
        <v>6154759</v>
      </c>
    </row>
    <row r="20" spans="2:14" ht="21" customHeight="1">
      <c r="B20" s="15" t="s">
        <v>24</v>
      </c>
      <c r="C20" s="24">
        <v>0</v>
      </c>
      <c r="D20" s="24">
        <v>11972</v>
      </c>
      <c r="E20" s="24">
        <v>10243</v>
      </c>
      <c r="F20" s="24">
        <v>0</v>
      </c>
      <c r="G20" s="24">
        <v>0</v>
      </c>
      <c r="H20" s="24">
        <v>43995</v>
      </c>
      <c r="I20" s="24">
        <v>0</v>
      </c>
      <c r="J20" s="24">
        <v>161157</v>
      </c>
      <c r="K20" s="24">
        <v>4429</v>
      </c>
      <c r="L20" s="24">
        <v>11799</v>
      </c>
      <c r="M20" s="24">
        <f t="shared" si="0"/>
        <v>0</v>
      </c>
      <c r="N20" s="24">
        <v>243595</v>
      </c>
    </row>
    <row r="21" spans="2:14" ht="21" customHeight="1">
      <c r="B21" s="15" t="s">
        <v>25</v>
      </c>
      <c r="C21" s="24">
        <v>0</v>
      </c>
      <c r="D21" s="24">
        <v>83259</v>
      </c>
      <c r="E21" s="24">
        <v>96526</v>
      </c>
      <c r="F21" s="24">
        <v>1770</v>
      </c>
      <c r="G21" s="24">
        <v>41547</v>
      </c>
      <c r="H21" s="24">
        <v>21396</v>
      </c>
      <c r="I21" s="24">
        <v>0</v>
      </c>
      <c r="J21" s="24">
        <v>150988</v>
      </c>
      <c r="K21" s="24">
        <v>19966</v>
      </c>
      <c r="L21" s="24">
        <v>115156</v>
      </c>
      <c r="M21" s="24">
        <f t="shared" si="0"/>
        <v>0</v>
      </c>
      <c r="N21" s="24">
        <v>530608</v>
      </c>
    </row>
    <row r="22" spans="2:14" ht="21" customHeight="1">
      <c r="B22" s="15" t="s">
        <v>26</v>
      </c>
      <c r="C22" s="24">
        <v>0</v>
      </c>
      <c r="D22" s="24">
        <v>42247</v>
      </c>
      <c r="E22" s="24">
        <v>57531</v>
      </c>
      <c r="F22" s="24">
        <v>22280</v>
      </c>
      <c r="G22" s="24">
        <v>0</v>
      </c>
      <c r="H22" s="24">
        <v>275983</v>
      </c>
      <c r="I22" s="24">
        <v>78851</v>
      </c>
      <c r="J22" s="24">
        <v>304241</v>
      </c>
      <c r="K22" s="24">
        <v>168678</v>
      </c>
      <c r="L22" s="24">
        <v>637703</v>
      </c>
      <c r="M22" s="24">
        <f t="shared" si="0"/>
        <v>0</v>
      </c>
      <c r="N22" s="24">
        <v>1587514</v>
      </c>
    </row>
    <row r="23" spans="2:14" ht="21" customHeight="1">
      <c r="B23" s="15" t="s">
        <v>27</v>
      </c>
      <c r="C23" s="24">
        <v>0</v>
      </c>
      <c r="D23" s="24">
        <v>2843</v>
      </c>
      <c r="E23" s="24">
        <v>1858</v>
      </c>
      <c r="F23" s="24">
        <v>1868</v>
      </c>
      <c r="G23" s="24">
        <v>0</v>
      </c>
      <c r="H23" s="24">
        <v>0</v>
      </c>
      <c r="I23" s="24">
        <v>0</v>
      </c>
      <c r="J23" s="24">
        <v>201774</v>
      </c>
      <c r="K23" s="24">
        <v>61478</v>
      </c>
      <c r="L23" s="24">
        <v>12372</v>
      </c>
      <c r="M23" s="24">
        <f t="shared" si="0"/>
        <v>0</v>
      </c>
      <c r="N23" s="24">
        <v>282193</v>
      </c>
    </row>
    <row r="24" spans="2:14" ht="21" customHeight="1">
      <c r="B24" s="15" t="s">
        <v>28</v>
      </c>
      <c r="C24" s="24">
        <v>0</v>
      </c>
      <c r="D24" s="24">
        <v>44787</v>
      </c>
      <c r="E24" s="24">
        <v>1461</v>
      </c>
      <c r="F24" s="24">
        <v>38400</v>
      </c>
      <c r="G24" s="24">
        <v>0</v>
      </c>
      <c r="H24" s="24">
        <v>44260</v>
      </c>
      <c r="I24" s="24">
        <v>0</v>
      </c>
      <c r="J24" s="24">
        <v>224186</v>
      </c>
      <c r="K24" s="24">
        <v>47742</v>
      </c>
      <c r="L24" s="24">
        <v>291490</v>
      </c>
      <c r="M24" s="24">
        <f t="shared" si="0"/>
        <v>0</v>
      </c>
      <c r="N24" s="24">
        <v>692326</v>
      </c>
    </row>
    <row r="25" spans="2:14" ht="21" customHeight="1">
      <c r="B25" s="14" t="s">
        <v>29</v>
      </c>
      <c r="C25" s="23">
        <v>0</v>
      </c>
      <c r="D25" s="23">
        <v>27861</v>
      </c>
      <c r="E25" s="23">
        <v>1137</v>
      </c>
      <c r="F25" s="23">
        <v>3652</v>
      </c>
      <c r="G25" s="23">
        <v>0</v>
      </c>
      <c r="H25" s="23">
        <v>62855</v>
      </c>
      <c r="I25" s="23">
        <v>1210</v>
      </c>
      <c r="J25" s="23">
        <v>165152</v>
      </c>
      <c r="K25" s="23">
        <v>17525</v>
      </c>
      <c r="L25" s="23">
        <v>32039</v>
      </c>
      <c r="M25" s="23">
        <f t="shared" si="0"/>
        <v>0</v>
      </c>
      <c r="N25" s="23">
        <v>311431</v>
      </c>
    </row>
    <row r="26" spans="2:14" ht="21" customHeight="1">
      <c r="B26" s="15" t="s">
        <v>30</v>
      </c>
      <c r="C26" s="24">
        <v>798</v>
      </c>
      <c r="D26" s="24">
        <v>282100</v>
      </c>
      <c r="E26" s="24">
        <v>2228</v>
      </c>
      <c r="F26" s="24">
        <v>29373</v>
      </c>
      <c r="G26" s="24">
        <v>0</v>
      </c>
      <c r="H26" s="24">
        <v>166013</v>
      </c>
      <c r="I26" s="24">
        <v>1050</v>
      </c>
      <c r="J26" s="24">
        <v>213990</v>
      </c>
      <c r="K26" s="24">
        <v>0</v>
      </c>
      <c r="L26" s="24">
        <v>2050391</v>
      </c>
      <c r="M26" s="24">
        <f t="shared" si="0"/>
        <v>0</v>
      </c>
      <c r="N26" s="24">
        <v>2745943</v>
      </c>
    </row>
    <row r="27" spans="2:14" ht="21" customHeight="1">
      <c r="B27" s="14" t="s">
        <v>31</v>
      </c>
      <c r="C27" s="23">
        <v>0</v>
      </c>
      <c r="D27" s="23">
        <v>6082</v>
      </c>
      <c r="E27" s="23">
        <v>8601</v>
      </c>
      <c r="F27" s="23">
        <v>19203</v>
      </c>
      <c r="G27" s="23">
        <v>0</v>
      </c>
      <c r="H27" s="23">
        <v>115113</v>
      </c>
      <c r="I27" s="23">
        <v>48340</v>
      </c>
      <c r="J27" s="23">
        <v>256073</v>
      </c>
      <c r="K27" s="23">
        <v>16663</v>
      </c>
      <c r="L27" s="23">
        <v>314638</v>
      </c>
      <c r="M27" s="23">
        <f t="shared" si="0"/>
        <v>0</v>
      </c>
      <c r="N27" s="23">
        <v>784713</v>
      </c>
    </row>
    <row r="28" spans="2:14" ht="21" customHeight="1">
      <c r="B28" s="15" t="s">
        <v>32</v>
      </c>
      <c r="C28" s="24">
        <v>0</v>
      </c>
      <c r="D28" s="24">
        <v>34942</v>
      </c>
      <c r="E28" s="24">
        <v>43697</v>
      </c>
      <c r="F28" s="24">
        <v>3294</v>
      </c>
      <c r="G28" s="24">
        <v>0</v>
      </c>
      <c r="H28" s="24">
        <v>59854</v>
      </c>
      <c r="I28" s="24">
        <v>0</v>
      </c>
      <c r="J28" s="24">
        <v>158941</v>
      </c>
      <c r="K28" s="24">
        <v>4224</v>
      </c>
      <c r="L28" s="24">
        <v>139512</v>
      </c>
      <c r="M28" s="24">
        <f t="shared" si="0"/>
        <v>0</v>
      </c>
      <c r="N28" s="24">
        <v>444464</v>
      </c>
    </row>
    <row r="29" spans="2:14" ht="21" customHeight="1">
      <c r="B29" s="15" t="s">
        <v>33</v>
      </c>
      <c r="C29" s="24">
        <v>0</v>
      </c>
      <c r="D29" s="24">
        <v>22222</v>
      </c>
      <c r="E29" s="24">
        <v>0</v>
      </c>
      <c r="F29" s="24">
        <v>123332</v>
      </c>
      <c r="G29" s="24">
        <v>0</v>
      </c>
      <c r="H29" s="24">
        <v>36524</v>
      </c>
      <c r="I29" s="24">
        <v>0</v>
      </c>
      <c r="J29" s="24">
        <v>233912</v>
      </c>
      <c r="K29" s="24">
        <v>3295</v>
      </c>
      <c r="L29" s="24">
        <v>25494</v>
      </c>
      <c r="M29" s="24">
        <f t="shared" si="0"/>
        <v>0</v>
      </c>
      <c r="N29" s="24">
        <v>444779</v>
      </c>
    </row>
    <row r="30" spans="2:14" ht="21" customHeight="1">
      <c r="B30" s="15" t="s">
        <v>54</v>
      </c>
      <c r="C30" s="24">
        <v>0</v>
      </c>
      <c r="D30" s="24">
        <v>21451</v>
      </c>
      <c r="E30" s="24">
        <v>6904</v>
      </c>
      <c r="F30" s="24">
        <v>13692</v>
      </c>
      <c r="G30" s="24">
        <v>0</v>
      </c>
      <c r="H30" s="24">
        <v>254367</v>
      </c>
      <c r="I30" s="24">
        <v>3794</v>
      </c>
      <c r="J30" s="24">
        <v>430834</v>
      </c>
      <c r="K30" s="24">
        <v>712904</v>
      </c>
      <c r="L30" s="24">
        <v>45329</v>
      </c>
      <c r="M30" s="24">
        <f t="shared" si="0"/>
        <v>0</v>
      </c>
      <c r="N30" s="24">
        <v>1489275</v>
      </c>
    </row>
    <row r="31" spans="2:14" ht="21" customHeight="1">
      <c r="B31" s="14" t="s">
        <v>55</v>
      </c>
      <c r="C31" s="23">
        <v>0</v>
      </c>
      <c r="D31" s="23">
        <v>154001</v>
      </c>
      <c r="E31" s="23">
        <v>11975</v>
      </c>
      <c r="F31" s="23">
        <v>109131</v>
      </c>
      <c r="G31" s="23">
        <v>0</v>
      </c>
      <c r="H31" s="23">
        <v>164625</v>
      </c>
      <c r="I31" s="23">
        <v>198</v>
      </c>
      <c r="J31" s="23">
        <v>425821</v>
      </c>
      <c r="K31" s="23">
        <v>443614</v>
      </c>
      <c r="L31" s="23">
        <v>45998</v>
      </c>
      <c r="M31" s="23">
        <f t="shared" si="0"/>
        <v>0</v>
      </c>
      <c r="N31" s="23">
        <v>1355363</v>
      </c>
    </row>
    <row r="32" spans="2:14" ht="21" customHeight="1">
      <c r="B32" s="14" t="s">
        <v>56</v>
      </c>
      <c r="C32" s="23">
        <v>0</v>
      </c>
      <c r="D32" s="23">
        <v>18459</v>
      </c>
      <c r="E32" s="23">
        <v>6528</v>
      </c>
      <c r="F32" s="23">
        <v>921543</v>
      </c>
      <c r="G32" s="23">
        <v>0</v>
      </c>
      <c r="H32" s="23">
        <v>1030542</v>
      </c>
      <c r="I32" s="23">
        <v>7426</v>
      </c>
      <c r="J32" s="23">
        <v>292835</v>
      </c>
      <c r="K32" s="23">
        <v>53693</v>
      </c>
      <c r="L32" s="23">
        <v>592041</v>
      </c>
      <c r="M32" s="23">
        <f t="shared" si="0"/>
        <v>0</v>
      </c>
      <c r="N32" s="23">
        <v>2923067</v>
      </c>
    </row>
    <row r="33" spans="2:14" ht="21" customHeight="1">
      <c r="B33" s="15" t="s">
        <v>34</v>
      </c>
      <c r="C33" s="24">
        <v>0</v>
      </c>
      <c r="D33" s="24">
        <v>3812</v>
      </c>
      <c r="E33" s="24">
        <v>0</v>
      </c>
      <c r="F33" s="24">
        <v>9020</v>
      </c>
      <c r="G33" s="24">
        <v>0</v>
      </c>
      <c r="H33" s="24">
        <v>110983</v>
      </c>
      <c r="I33" s="24">
        <v>101081</v>
      </c>
      <c r="J33" s="24">
        <v>338579</v>
      </c>
      <c r="K33" s="24">
        <v>115656</v>
      </c>
      <c r="L33" s="24">
        <v>180803</v>
      </c>
      <c r="M33" s="24">
        <f t="shared" si="0"/>
        <v>0</v>
      </c>
      <c r="N33" s="24">
        <v>859934</v>
      </c>
    </row>
    <row r="34" spans="2:14" ht="21" customHeight="1">
      <c r="B34" s="14" t="s">
        <v>35</v>
      </c>
      <c r="C34" s="23">
        <v>0</v>
      </c>
      <c r="D34" s="23">
        <v>13764</v>
      </c>
      <c r="E34" s="23">
        <v>276700</v>
      </c>
      <c r="F34" s="23">
        <v>1485</v>
      </c>
      <c r="G34" s="23">
        <v>0</v>
      </c>
      <c r="H34" s="23">
        <v>39709</v>
      </c>
      <c r="I34" s="23">
        <v>3939</v>
      </c>
      <c r="J34" s="23">
        <v>510926</v>
      </c>
      <c r="K34" s="23">
        <v>128875</v>
      </c>
      <c r="L34" s="23">
        <v>195640</v>
      </c>
      <c r="M34" s="23">
        <f t="shared" si="0"/>
        <v>0</v>
      </c>
      <c r="N34" s="23">
        <v>1171038</v>
      </c>
    </row>
    <row r="35" spans="2:14" ht="24.75" customHeight="1">
      <c r="B35" s="17" t="s">
        <v>36</v>
      </c>
      <c r="C35" s="26">
        <f>SUM(C6:C19)</f>
        <v>0</v>
      </c>
      <c r="D35" s="26">
        <f aca="true" t="shared" si="1" ref="D35:N35">SUM(D6:D19)</f>
        <v>2496289</v>
      </c>
      <c r="E35" s="26">
        <f t="shared" si="1"/>
        <v>4088478</v>
      </c>
      <c r="F35" s="26">
        <f t="shared" si="1"/>
        <v>6126958</v>
      </c>
      <c r="G35" s="26">
        <f t="shared" si="1"/>
        <v>51600</v>
      </c>
      <c r="H35" s="26">
        <f t="shared" si="1"/>
        <v>3955636</v>
      </c>
      <c r="I35" s="26">
        <f t="shared" si="1"/>
        <v>2004700</v>
      </c>
      <c r="J35" s="26">
        <f t="shared" si="1"/>
        <v>25054724</v>
      </c>
      <c r="K35" s="26">
        <f t="shared" si="1"/>
        <v>3062557</v>
      </c>
      <c r="L35" s="26">
        <f t="shared" si="1"/>
        <v>41600839</v>
      </c>
      <c r="M35" s="26">
        <f>SUM(M6:M19)</f>
        <v>113131</v>
      </c>
      <c r="N35" s="26">
        <f t="shared" si="1"/>
        <v>88554912</v>
      </c>
    </row>
    <row r="36" spans="2:14" ht="24.75" customHeight="1">
      <c r="B36" s="17" t="s">
        <v>57</v>
      </c>
      <c r="C36" s="26">
        <f aca="true" t="shared" si="2" ref="C36:N36">SUM(C20:C34)</f>
        <v>798</v>
      </c>
      <c r="D36" s="26">
        <f t="shared" si="2"/>
        <v>769802</v>
      </c>
      <c r="E36" s="26">
        <f t="shared" si="2"/>
        <v>525389</v>
      </c>
      <c r="F36" s="26">
        <f t="shared" si="2"/>
        <v>1298043</v>
      </c>
      <c r="G36" s="26">
        <f t="shared" si="2"/>
        <v>41547</v>
      </c>
      <c r="H36" s="26">
        <f t="shared" si="2"/>
        <v>2426219</v>
      </c>
      <c r="I36" s="26">
        <f t="shared" si="2"/>
        <v>245889</v>
      </c>
      <c r="J36" s="26">
        <f t="shared" si="2"/>
        <v>4069409</v>
      </c>
      <c r="K36" s="26">
        <f t="shared" si="2"/>
        <v>1798742</v>
      </c>
      <c r="L36" s="26">
        <f t="shared" si="2"/>
        <v>4690405</v>
      </c>
      <c r="M36" s="26">
        <f>SUM(M20:M34)</f>
        <v>0</v>
      </c>
      <c r="N36" s="26">
        <f t="shared" si="2"/>
        <v>15866243</v>
      </c>
    </row>
    <row r="37" spans="2:14" ht="24.75" customHeight="1">
      <c r="B37" s="17" t="s">
        <v>37</v>
      </c>
      <c r="C37" s="26">
        <f aca="true" t="shared" si="3" ref="C37:N37">SUM(C6:C34)</f>
        <v>798</v>
      </c>
      <c r="D37" s="26">
        <f t="shared" si="3"/>
        <v>3266091</v>
      </c>
      <c r="E37" s="26">
        <f t="shared" si="3"/>
        <v>4613867</v>
      </c>
      <c r="F37" s="26">
        <f t="shared" si="3"/>
        <v>7425001</v>
      </c>
      <c r="G37" s="26">
        <f t="shared" si="3"/>
        <v>93147</v>
      </c>
      <c r="H37" s="26">
        <f t="shared" si="3"/>
        <v>6381855</v>
      </c>
      <c r="I37" s="26">
        <f t="shared" si="3"/>
        <v>2250589</v>
      </c>
      <c r="J37" s="26">
        <f t="shared" si="3"/>
        <v>29124133</v>
      </c>
      <c r="K37" s="26">
        <f t="shared" si="3"/>
        <v>4861299</v>
      </c>
      <c r="L37" s="26">
        <f t="shared" si="3"/>
        <v>46291244</v>
      </c>
      <c r="M37" s="26">
        <f>SUM(M6:M34)</f>
        <v>113131</v>
      </c>
      <c r="N37" s="26">
        <f t="shared" si="3"/>
        <v>104421155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6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0</v>
      </c>
      <c r="D6" s="27">
        <f>+'当年度'!D6-'前年度'!D6</f>
        <v>1291749</v>
      </c>
      <c r="E6" s="27">
        <f>+'当年度'!E6-'前年度'!E6</f>
        <v>-44081</v>
      </c>
      <c r="F6" s="27">
        <f>+'当年度'!F6-'前年度'!F6</f>
        <v>-147762</v>
      </c>
      <c r="G6" s="27">
        <f>+'当年度'!G6-'前年度'!G6</f>
        <v>0</v>
      </c>
      <c r="H6" s="27">
        <f>+'当年度'!H6-'前年度'!H6</f>
        <v>186158</v>
      </c>
      <c r="I6" s="27">
        <f>+'当年度'!I6-'前年度'!I6</f>
        <v>67507</v>
      </c>
      <c r="J6" s="27">
        <f>+'当年度'!J6-'前年度'!J6</f>
        <v>-208166</v>
      </c>
      <c r="K6" s="27">
        <f>+'当年度'!K6-'前年度'!K6</f>
        <v>116130</v>
      </c>
      <c r="L6" s="27">
        <f>+'当年度'!L6-'前年度'!L6</f>
        <v>-6791445</v>
      </c>
      <c r="M6" s="27">
        <f>+'当年度'!M6-'前年度'!M6</f>
        <v>0</v>
      </c>
      <c r="N6" s="27">
        <f>+'当年度'!N6-'前年度'!N6</f>
        <v>-5529910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538235</v>
      </c>
      <c r="E7" s="27">
        <f>+'当年度'!E7-'前年度'!E7</f>
        <v>427809</v>
      </c>
      <c r="F7" s="27">
        <f>+'当年度'!F7-'前年度'!F7</f>
        <v>357303</v>
      </c>
      <c r="G7" s="27">
        <f>+'当年度'!G7-'前年度'!G7</f>
        <v>-28914</v>
      </c>
      <c r="H7" s="27">
        <f>+'当年度'!H7-'前年度'!H7</f>
        <v>237334</v>
      </c>
      <c r="I7" s="27">
        <f>+'当年度'!I7-'前年度'!I7</f>
        <v>-943688</v>
      </c>
      <c r="J7" s="27">
        <f>+'当年度'!J7-'前年度'!J7</f>
        <v>1469610</v>
      </c>
      <c r="K7" s="27">
        <f>+'当年度'!K7-'前年度'!K7</f>
        <v>344757</v>
      </c>
      <c r="L7" s="27">
        <f>+'当年度'!L7-'前年度'!L7</f>
        <v>-8026717</v>
      </c>
      <c r="M7" s="27">
        <f>+'当年度'!M7-'前年度'!M7</f>
        <v>0</v>
      </c>
      <c r="N7" s="27">
        <f>+'当年度'!N7-'前年度'!N7</f>
        <v>-5624271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-64087</v>
      </c>
      <c r="E8" s="27">
        <f>+'当年度'!E8-'前年度'!E8</f>
        <v>234372</v>
      </c>
      <c r="F8" s="27">
        <f>+'当年度'!F8-'前年度'!F8</f>
        <v>-19513</v>
      </c>
      <c r="G8" s="27">
        <f>+'当年度'!G8-'前年度'!G8</f>
        <v>1007</v>
      </c>
      <c r="H8" s="27">
        <f>+'当年度'!H8-'前年度'!H8</f>
        <v>-44504</v>
      </c>
      <c r="I8" s="27">
        <f>+'当年度'!I8-'前年度'!I8</f>
        <v>-77472</v>
      </c>
      <c r="J8" s="27">
        <f>+'当年度'!J8-'前年度'!J8</f>
        <v>-269576</v>
      </c>
      <c r="K8" s="27">
        <f>+'当年度'!K8-'前年度'!K8</f>
        <v>165434</v>
      </c>
      <c r="L8" s="27">
        <f>+'当年度'!L8-'前年度'!L8</f>
        <v>2339493</v>
      </c>
      <c r="M8" s="27">
        <f>+'当年度'!M8-'前年度'!M8</f>
        <v>0</v>
      </c>
      <c r="N8" s="27">
        <f>+'当年度'!N8-'前年度'!N8</f>
        <v>2265154</v>
      </c>
    </row>
    <row r="9" spans="1:14" ht="21" customHeight="1">
      <c r="A9" s="19"/>
      <c r="B9" s="15" t="s">
        <v>16</v>
      </c>
      <c r="C9" s="28">
        <f>+'当年度'!C9-'前年度'!C9</f>
        <v>56636</v>
      </c>
      <c r="D9" s="28">
        <f>+'当年度'!D9-'前年度'!D9</f>
        <v>-222615</v>
      </c>
      <c r="E9" s="28">
        <f>+'当年度'!E9-'前年度'!E9</f>
        <v>-244922</v>
      </c>
      <c r="F9" s="28">
        <f>+'当年度'!F9-'前年度'!F9</f>
        <v>2274</v>
      </c>
      <c r="G9" s="28">
        <f>+'当年度'!G9-'前年度'!G9</f>
        <v>-15829</v>
      </c>
      <c r="H9" s="28">
        <f>+'当年度'!H9-'前年度'!H9</f>
        <v>106541</v>
      </c>
      <c r="I9" s="28">
        <f>+'当年度'!I9-'前年度'!I9</f>
        <v>24778</v>
      </c>
      <c r="J9" s="28">
        <f>+'当年度'!J9-'前年度'!J9</f>
        <v>135533</v>
      </c>
      <c r="K9" s="28">
        <f>+'当年度'!K9-'前年度'!K9</f>
        <v>-155758</v>
      </c>
      <c r="L9" s="28">
        <f>+'当年度'!L9-'前年度'!L9</f>
        <v>-3060406</v>
      </c>
      <c r="M9" s="28">
        <f>+'当年度'!M9-'前年度'!M9</f>
        <v>0</v>
      </c>
      <c r="N9" s="28">
        <f>+'当年度'!N9-'前年度'!N9</f>
        <v>-3373768</v>
      </c>
    </row>
    <row r="10" spans="1:14" ht="21" customHeight="1">
      <c r="A10" s="19"/>
      <c r="B10" s="15" t="s">
        <v>17</v>
      </c>
      <c r="C10" s="28">
        <f>+'当年度'!C10-'前年度'!C10</f>
        <v>0</v>
      </c>
      <c r="D10" s="28">
        <f>+'当年度'!D10-'前年度'!D10</f>
        <v>43392</v>
      </c>
      <c r="E10" s="28">
        <f>+'当年度'!E10-'前年度'!E10</f>
        <v>180686</v>
      </c>
      <c r="F10" s="28">
        <f>+'当年度'!F10-'前年度'!F10</f>
        <v>2996</v>
      </c>
      <c r="G10" s="28">
        <f>+'当年度'!G10-'前年度'!G10</f>
        <v>0</v>
      </c>
      <c r="H10" s="28">
        <f>+'当年度'!H10-'前年度'!H10</f>
        <v>-30324</v>
      </c>
      <c r="I10" s="28">
        <f>+'当年度'!I10-'前年度'!I10</f>
        <v>0</v>
      </c>
      <c r="J10" s="28">
        <f>+'当年度'!J10-'前年度'!J10</f>
        <v>1747884</v>
      </c>
      <c r="K10" s="28">
        <f>+'当年度'!K10-'前年度'!K10</f>
        <v>244731</v>
      </c>
      <c r="L10" s="28">
        <f>+'当年度'!L10-'前年度'!L10</f>
        <v>-1156732</v>
      </c>
      <c r="M10" s="28">
        <f>+'当年度'!M10-'前年度'!M10</f>
        <v>0</v>
      </c>
      <c r="N10" s="28">
        <f>+'当年度'!N10-'前年度'!N10</f>
        <v>1032633</v>
      </c>
    </row>
    <row r="11" spans="1:14" ht="21" customHeight="1">
      <c r="A11" s="19"/>
      <c r="B11" s="15" t="s">
        <v>18</v>
      </c>
      <c r="C11" s="28">
        <f>+'当年度'!C11-'前年度'!C11</f>
        <v>0</v>
      </c>
      <c r="D11" s="28">
        <f>+'当年度'!D11-'前年度'!D11</f>
        <v>22604</v>
      </c>
      <c r="E11" s="28">
        <f>+'当年度'!E11-'前年度'!E11</f>
        <v>-524146</v>
      </c>
      <c r="F11" s="28">
        <f>+'当年度'!F11-'前年度'!F11</f>
        <v>-1814209</v>
      </c>
      <c r="G11" s="28">
        <f>+'当年度'!G11-'前年度'!G11</f>
        <v>0</v>
      </c>
      <c r="H11" s="28">
        <f>+'当年度'!H11-'前年度'!H11</f>
        <v>-13187</v>
      </c>
      <c r="I11" s="28">
        <f>+'当年度'!I11-'前年度'!I11</f>
        <v>-62319</v>
      </c>
      <c r="J11" s="28">
        <f>+'当年度'!J11-'前年度'!J11</f>
        <v>-54961</v>
      </c>
      <c r="K11" s="28">
        <f>+'当年度'!K11-'前年度'!K11</f>
        <v>254674</v>
      </c>
      <c r="L11" s="28">
        <f>+'当年度'!L11-'前年度'!L11</f>
        <v>-324033</v>
      </c>
      <c r="M11" s="28">
        <f>+'当年度'!M11-'前年度'!M11</f>
        <v>378011</v>
      </c>
      <c r="N11" s="28">
        <f>+'当年度'!N11-'前年度'!N11</f>
        <v>-2137566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-8606</v>
      </c>
      <c r="E12" s="28">
        <f>+'当年度'!E12-'前年度'!E12</f>
        <v>80535</v>
      </c>
      <c r="F12" s="28">
        <f>+'当年度'!F12-'前年度'!F12</f>
        <v>-1779</v>
      </c>
      <c r="G12" s="28">
        <f>+'当年度'!G12-'前年度'!G12</f>
        <v>0</v>
      </c>
      <c r="H12" s="28">
        <f>+'当年度'!H12-'前年度'!H12</f>
        <v>-16092</v>
      </c>
      <c r="I12" s="28">
        <f>+'当年度'!I12-'前年度'!I12</f>
        <v>0</v>
      </c>
      <c r="J12" s="28">
        <f>+'当年度'!J12-'前年度'!J12</f>
        <v>-66131</v>
      </c>
      <c r="K12" s="28">
        <f>+'当年度'!K12-'前年度'!K12</f>
        <v>73533</v>
      </c>
      <c r="L12" s="28">
        <f>+'当年度'!L12-'前年度'!L12</f>
        <v>-1540382</v>
      </c>
      <c r="M12" s="28">
        <f>+'当年度'!M12-'前年度'!M12</f>
        <v>0</v>
      </c>
      <c r="N12" s="28">
        <f>+'当年度'!N12-'前年度'!N12</f>
        <v>-1478922</v>
      </c>
    </row>
    <row r="13" spans="1:14" ht="21" customHeight="1">
      <c r="A13" s="19"/>
      <c r="B13" s="15" t="s">
        <v>20</v>
      </c>
      <c r="C13" s="28">
        <f>+'当年度'!C13-'前年度'!C13</f>
        <v>0</v>
      </c>
      <c r="D13" s="28">
        <f>+'当年度'!D13-'前年度'!D13</f>
        <v>206776</v>
      </c>
      <c r="E13" s="28">
        <f>+'当年度'!E13-'前年度'!E13</f>
        <v>99929</v>
      </c>
      <c r="F13" s="28">
        <f>+'当年度'!F13-'前年度'!F13</f>
        <v>1081</v>
      </c>
      <c r="G13" s="28">
        <f>+'当年度'!G13-'前年度'!G13</f>
        <v>0</v>
      </c>
      <c r="H13" s="28">
        <f>+'当年度'!H13-'前年度'!H13</f>
        <v>2278</v>
      </c>
      <c r="I13" s="28">
        <f>+'当年度'!I13-'前年度'!I13</f>
        <v>-25</v>
      </c>
      <c r="J13" s="28">
        <f>+'当年度'!J13-'前年度'!J13</f>
        <v>13481</v>
      </c>
      <c r="K13" s="28">
        <f>+'当年度'!K13-'前年度'!K13</f>
        <v>917</v>
      </c>
      <c r="L13" s="28">
        <f>+'当年度'!L13-'前年度'!L13</f>
        <v>-92826</v>
      </c>
      <c r="M13" s="28">
        <f>+'当年度'!M13-'前年度'!M13</f>
        <v>0</v>
      </c>
      <c r="N13" s="28">
        <f>+'当年度'!N13-'前年度'!N13</f>
        <v>231611</v>
      </c>
    </row>
    <row r="14" spans="1:14" ht="21" customHeight="1">
      <c r="A14" s="19"/>
      <c r="B14" s="15" t="s">
        <v>21</v>
      </c>
      <c r="C14" s="28">
        <f>+'当年度'!C14-'前年度'!C14</f>
        <v>0</v>
      </c>
      <c r="D14" s="28">
        <f>+'当年度'!D14-'前年度'!D14</f>
        <v>-18354</v>
      </c>
      <c r="E14" s="28">
        <f>+'当年度'!E14-'前年度'!E14</f>
        <v>-38401</v>
      </c>
      <c r="F14" s="28">
        <f>+'当年度'!F14-'前年度'!F14</f>
        <v>33190</v>
      </c>
      <c r="G14" s="28">
        <f>+'当年度'!G14-'前年度'!G14</f>
        <v>0</v>
      </c>
      <c r="H14" s="28">
        <f>+'当年度'!H14-'前年度'!H14</f>
        <v>29211</v>
      </c>
      <c r="I14" s="28">
        <f>+'当年度'!I14-'前年度'!I14</f>
        <v>2569</v>
      </c>
      <c r="J14" s="28">
        <f>+'当年度'!J14-'前年度'!J14</f>
        <v>-845228</v>
      </c>
      <c r="K14" s="28">
        <f>+'当年度'!K14-'前年度'!K14</f>
        <v>39336</v>
      </c>
      <c r="L14" s="28">
        <f>+'当年度'!L14-'前年度'!L14</f>
        <v>714510</v>
      </c>
      <c r="M14" s="28">
        <f>+'当年度'!M14-'前年度'!M14</f>
        <v>0</v>
      </c>
      <c r="N14" s="28">
        <f>+'当年度'!N14-'前年度'!N14</f>
        <v>-83167</v>
      </c>
    </row>
    <row r="15" spans="1:14" ht="21" customHeight="1">
      <c r="A15" s="19"/>
      <c r="B15" s="15" t="s">
        <v>22</v>
      </c>
      <c r="C15" s="28">
        <f>+'当年度'!C15-'前年度'!C15</f>
        <v>0</v>
      </c>
      <c r="D15" s="28">
        <f>+'当年度'!D15-'前年度'!D15</f>
        <v>-30518</v>
      </c>
      <c r="E15" s="28">
        <f>+'当年度'!E15-'前年度'!E15</f>
        <v>6007</v>
      </c>
      <c r="F15" s="28">
        <f>+'当年度'!F15-'前年度'!F15</f>
        <v>6015</v>
      </c>
      <c r="G15" s="28">
        <f>+'当年度'!G15-'前年度'!G15</f>
        <v>0</v>
      </c>
      <c r="H15" s="28">
        <f>+'当年度'!H15-'前年度'!H15</f>
        <v>-5056</v>
      </c>
      <c r="I15" s="28">
        <f>+'当年度'!I15-'前年度'!I15</f>
        <v>7190</v>
      </c>
      <c r="J15" s="28">
        <f>+'当年度'!J15-'前年度'!J15</f>
        <v>10233</v>
      </c>
      <c r="K15" s="28">
        <f>+'当年度'!K15-'前年度'!K15</f>
        <v>370242</v>
      </c>
      <c r="L15" s="28">
        <f>+'当年度'!L15-'前年度'!L15</f>
        <v>104201</v>
      </c>
      <c r="M15" s="28">
        <f>+'当年度'!M15-'前年度'!M15</f>
        <v>0</v>
      </c>
      <c r="N15" s="28">
        <f>+'当年度'!N15-'前年度'!N15</f>
        <v>468314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61063</v>
      </c>
      <c r="E16" s="28">
        <f>+'当年度'!E16-'前年度'!E16</f>
        <v>3551</v>
      </c>
      <c r="F16" s="28">
        <f>+'当年度'!F16-'前年度'!F16</f>
        <v>61771</v>
      </c>
      <c r="G16" s="28">
        <f>+'当年度'!G16-'前年度'!G16</f>
        <v>0</v>
      </c>
      <c r="H16" s="28">
        <f>+'当年度'!H16-'前年度'!H16</f>
        <v>-23534</v>
      </c>
      <c r="I16" s="28">
        <f>+'当年度'!I16-'前年度'!I16</f>
        <v>-49091</v>
      </c>
      <c r="J16" s="28">
        <f>+'当年度'!J16-'前年度'!J16</f>
        <v>120200</v>
      </c>
      <c r="K16" s="28">
        <f>+'当年度'!K16-'前年度'!K16</f>
        <v>-40658</v>
      </c>
      <c r="L16" s="28">
        <f>+'当年度'!L16-'前年度'!L16</f>
        <v>-505528</v>
      </c>
      <c r="M16" s="28">
        <f>+'当年度'!M16-'前年度'!M16</f>
        <v>0</v>
      </c>
      <c r="N16" s="28">
        <f>+'当年度'!N16-'前年度'!N16</f>
        <v>-372226</v>
      </c>
    </row>
    <row r="17" spans="1:14" ht="21" customHeight="1">
      <c r="A17" s="19"/>
      <c r="B17" s="15" t="s">
        <v>38</v>
      </c>
      <c r="C17" s="28">
        <f>+'当年度'!C17-'前年度'!C17</f>
        <v>0</v>
      </c>
      <c r="D17" s="28">
        <f>+'当年度'!D17-'前年度'!D17</f>
        <v>73924</v>
      </c>
      <c r="E17" s="28">
        <f>+'当年度'!E17-'前年度'!E17</f>
        <v>137266</v>
      </c>
      <c r="F17" s="28">
        <f>+'当年度'!F17-'前年度'!F17</f>
        <v>77837</v>
      </c>
      <c r="G17" s="28">
        <f>+'当年度'!G17-'前年度'!G17</f>
        <v>0</v>
      </c>
      <c r="H17" s="28">
        <f>+'当年度'!H17-'前年度'!H17</f>
        <v>38056</v>
      </c>
      <c r="I17" s="28">
        <f>+'当年度'!I17-'前年度'!I17</f>
        <v>224948</v>
      </c>
      <c r="J17" s="28">
        <f>+'当年度'!J17-'前年度'!J17</f>
        <v>515414</v>
      </c>
      <c r="K17" s="28">
        <f>+'当年度'!K17-'前年度'!K17</f>
        <v>-428587</v>
      </c>
      <c r="L17" s="28">
        <f>+'当年度'!L17-'前年度'!L17</f>
        <v>19981</v>
      </c>
      <c r="M17" s="28">
        <f>+'当年度'!M17-'前年度'!M17</f>
        <v>0</v>
      </c>
      <c r="N17" s="28">
        <f>+'当年度'!N17-'前年度'!N17</f>
        <v>658839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90933</v>
      </c>
      <c r="E18" s="28">
        <f>+'当年度'!E18-'前年度'!E18</f>
        <v>17730</v>
      </c>
      <c r="F18" s="28">
        <f>+'当年度'!F18-'前年度'!F18</f>
        <v>-216967</v>
      </c>
      <c r="G18" s="28">
        <f>+'当年度'!G18-'前年度'!G18</f>
        <v>0</v>
      </c>
      <c r="H18" s="28">
        <f>+'当年度'!H18-'前年度'!H18</f>
        <v>89460</v>
      </c>
      <c r="I18" s="28">
        <f>+'当年度'!I18-'前年度'!I18</f>
        <v>92359</v>
      </c>
      <c r="J18" s="28">
        <f>+'当年度'!J18-'前年度'!J18</f>
        <v>5799</v>
      </c>
      <c r="K18" s="28">
        <f>+'当年度'!K18-'前年度'!K18</f>
        <v>76824</v>
      </c>
      <c r="L18" s="28">
        <f>+'当年度'!L18-'前年度'!L18</f>
        <v>-1172001</v>
      </c>
      <c r="M18" s="28">
        <f>+'当年度'!M18-'前年度'!M18</f>
        <v>0</v>
      </c>
      <c r="N18" s="28">
        <f>+'当年度'!N18-'前年度'!N18</f>
        <v>-1015863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291209</v>
      </c>
      <c r="E19" s="29">
        <f>+'当年度'!E19-'前年度'!E19</f>
        <v>-5088</v>
      </c>
      <c r="F19" s="29">
        <f>+'当年度'!F19-'前年度'!F19</f>
        <v>-1128617</v>
      </c>
      <c r="G19" s="29">
        <f>+'当年度'!G19-'前年度'!G19</f>
        <v>0</v>
      </c>
      <c r="H19" s="29">
        <f>+'当年度'!H19-'前年度'!H19</f>
        <v>-114042</v>
      </c>
      <c r="I19" s="29">
        <f>+'当年度'!I19-'前年度'!I19</f>
        <v>1158</v>
      </c>
      <c r="J19" s="29">
        <f>+'当年度'!J19-'前年度'!J19</f>
        <v>-61144</v>
      </c>
      <c r="K19" s="29">
        <f>+'当年度'!K19-'前年度'!K19</f>
        <v>53873</v>
      </c>
      <c r="L19" s="29">
        <f>+'当年度'!L19-'前年度'!L19</f>
        <v>-1457135</v>
      </c>
      <c r="M19" s="29">
        <f>+'当年度'!M19-'前年度'!M19</f>
        <v>0</v>
      </c>
      <c r="N19" s="29">
        <f>+'当年度'!N19-'前年度'!N19</f>
        <v>-2419786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-11774</v>
      </c>
      <c r="E20" s="28">
        <f>+'当年度'!E20-'前年度'!E20</f>
        <v>106849</v>
      </c>
      <c r="F20" s="28">
        <f>+'当年度'!F20-'前年度'!F20</f>
        <v>0</v>
      </c>
      <c r="G20" s="28">
        <f>+'当年度'!G20-'前年度'!G20</f>
        <v>0</v>
      </c>
      <c r="H20" s="28">
        <f>+'当年度'!H20-'前年度'!H20</f>
        <v>-15095</v>
      </c>
      <c r="I20" s="28">
        <f>+'当年度'!I20-'前年度'!I20</f>
        <v>0</v>
      </c>
      <c r="J20" s="28">
        <f>+'当年度'!J20-'前年度'!J20</f>
        <v>11438</v>
      </c>
      <c r="K20" s="28">
        <f>+'当年度'!K20-'前年度'!K20</f>
        <v>34511</v>
      </c>
      <c r="L20" s="28">
        <f>+'当年度'!L20-'前年度'!L20</f>
        <v>67932</v>
      </c>
      <c r="M20" s="28">
        <f>+'当年度'!M20-'前年度'!M20</f>
        <v>0</v>
      </c>
      <c r="N20" s="28">
        <f>+'当年度'!N20-'前年度'!N20</f>
        <v>193861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-58658</v>
      </c>
      <c r="E21" s="28">
        <f>+'当年度'!E21-'前年度'!E21</f>
        <v>-16847</v>
      </c>
      <c r="F21" s="28">
        <f>+'当年度'!F21-'前年度'!F21</f>
        <v>46689</v>
      </c>
      <c r="G21" s="28">
        <f>+'当年度'!G21-'前年度'!G21</f>
        <v>-6764</v>
      </c>
      <c r="H21" s="28">
        <f>+'当年度'!H21-'前年度'!H21</f>
        <v>-7452</v>
      </c>
      <c r="I21" s="28">
        <f>+'当年度'!I21-'前年度'!I21</f>
        <v>0</v>
      </c>
      <c r="J21" s="28">
        <f>+'当年度'!J21-'前年度'!J21</f>
        <v>12300</v>
      </c>
      <c r="K21" s="28">
        <f>+'当年度'!K21-'前年度'!K21</f>
        <v>146735</v>
      </c>
      <c r="L21" s="28">
        <f>+'当年度'!L21-'前年度'!L21</f>
        <v>114234</v>
      </c>
      <c r="M21" s="28">
        <f>+'当年度'!M21-'前年度'!M21</f>
        <v>0</v>
      </c>
      <c r="N21" s="28">
        <f>+'当年度'!N21-'前年度'!N21</f>
        <v>230237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-39052</v>
      </c>
      <c r="E22" s="28">
        <f>+'当年度'!E22-'前年度'!E22</f>
        <v>457146</v>
      </c>
      <c r="F22" s="28">
        <f>+'当年度'!F22-'前年度'!F22</f>
        <v>102796</v>
      </c>
      <c r="G22" s="28">
        <f>+'当年度'!G22-'前年度'!G22</f>
        <v>0</v>
      </c>
      <c r="H22" s="28">
        <f>+'当年度'!H22-'前年度'!H22</f>
        <v>-101035</v>
      </c>
      <c r="I22" s="28">
        <f>+'当年度'!I22-'前年度'!I22</f>
        <v>-35471</v>
      </c>
      <c r="J22" s="28">
        <f>+'当年度'!J22-'前年度'!J22</f>
        <v>145475</v>
      </c>
      <c r="K22" s="28">
        <f>+'当年度'!K22-'前年度'!K22</f>
        <v>-102611</v>
      </c>
      <c r="L22" s="28">
        <f>+'当年度'!L22-'前年度'!L22</f>
        <v>-388713</v>
      </c>
      <c r="M22" s="28">
        <f>+'当年度'!M22-'前年度'!M22</f>
        <v>0</v>
      </c>
      <c r="N22" s="28">
        <f>+'当年度'!N22-'前年度'!N22</f>
        <v>38535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-2843</v>
      </c>
      <c r="E23" s="28">
        <f>+'当年度'!E23-'前年度'!E23</f>
        <v>14180</v>
      </c>
      <c r="F23" s="28">
        <f>+'当年度'!F23-'前年度'!F23</f>
        <v>-109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75222</v>
      </c>
      <c r="K23" s="28">
        <f>+'当年度'!K23-'前年度'!K23</f>
        <v>-40036</v>
      </c>
      <c r="L23" s="28">
        <f>+'当年度'!L23-'前年度'!L23</f>
        <v>213212</v>
      </c>
      <c r="M23" s="28">
        <f>+'当年度'!M23-'前年度'!M23</f>
        <v>0</v>
      </c>
      <c r="N23" s="28">
        <f>+'当年度'!N23-'前年度'!N23</f>
        <v>259626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13012</v>
      </c>
      <c r="E24" s="28">
        <f>+'当年度'!E24-'前年度'!E24</f>
        <v>53410</v>
      </c>
      <c r="F24" s="28">
        <f>+'当年度'!F24-'前年度'!F24</f>
        <v>-34030</v>
      </c>
      <c r="G24" s="28">
        <f>+'当年度'!G24-'前年度'!G24</f>
        <v>0</v>
      </c>
      <c r="H24" s="28">
        <f>+'当年度'!H24-'前年度'!H24</f>
        <v>-6908</v>
      </c>
      <c r="I24" s="28">
        <f>+'当年度'!I24-'前年度'!I24</f>
        <v>0</v>
      </c>
      <c r="J24" s="28">
        <f>+'当年度'!J24-'前年度'!J24</f>
        <v>101348</v>
      </c>
      <c r="K24" s="28">
        <f>+'当年度'!K24-'前年度'!K24</f>
        <v>82643</v>
      </c>
      <c r="L24" s="28">
        <f>+'当年度'!L24-'前年度'!L24</f>
        <v>-173366</v>
      </c>
      <c r="M24" s="28">
        <f>+'当年度'!M24-'前年度'!M24</f>
        <v>0</v>
      </c>
      <c r="N24" s="28">
        <f>+'当年度'!N24-'前年度'!N24</f>
        <v>36109</v>
      </c>
    </row>
    <row r="25" spans="1:14" ht="21" customHeight="1">
      <c r="A25" s="19"/>
      <c r="B25" s="14" t="s">
        <v>29</v>
      </c>
      <c r="C25" s="28">
        <f>+'当年度'!C25-'前年度'!C25</f>
        <v>25850</v>
      </c>
      <c r="D25" s="28">
        <f>+'当年度'!D25-'前年度'!D25</f>
        <v>3168</v>
      </c>
      <c r="E25" s="28">
        <f>+'当年度'!E25-'前年度'!E25</f>
        <v>49791</v>
      </c>
      <c r="F25" s="28">
        <f>+'当年度'!F25-'前年度'!F25</f>
        <v>3684</v>
      </c>
      <c r="G25" s="28">
        <f>+'当年度'!G25-'前年度'!G25</f>
        <v>0</v>
      </c>
      <c r="H25" s="28">
        <f>+'当年度'!H25-'前年度'!H25</f>
        <v>40811</v>
      </c>
      <c r="I25" s="28">
        <f>+'当年度'!I25-'前年度'!I25</f>
        <v>21078</v>
      </c>
      <c r="J25" s="28">
        <f>+'当年度'!J25-'前年度'!J25</f>
        <v>112116</v>
      </c>
      <c r="K25" s="28">
        <f>+'当年度'!K25-'前年度'!K25</f>
        <v>-6180</v>
      </c>
      <c r="L25" s="28">
        <f>+'当年度'!L25-'前年度'!L25</f>
        <v>48318</v>
      </c>
      <c r="M25" s="28">
        <f>+'当年度'!M25-'前年度'!M25</f>
        <v>0</v>
      </c>
      <c r="N25" s="28">
        <f>+'当年度'!N25-'前年度'!N25</f>
        <v>298636</v>
      </c>
    </row>
    <row r="26" spans="1:14" ht="21" customHeight="1">
      <c r="A26" s="19"/>
      <c r="B26" s="15" t="s">
        <v>30</v>
      </c>
      <c r="C26" s="28">
        <f>+'当年度'!C26-'前年度'!C26</f>
        <v>-798</v>
      </c>
      <c r="D26" s="28">
        <f>+'当年度'!D26-'前年度'!D26</f>
        <v>-266561</v>
      </c>
      <c r="E26" s="28">
        <f>+'当年度'!E26-'前年度'!E26</f>
        <v>16141</v>
      </c>
      <c r="F26" s="28">
        <f>+'当年度'!F26-'前年度'!F26</f>
        <v>-2750</v>
      </c>
      <c r="G26" s="28">
        <f>+'当年度'!G26-'前年度'!G26</f>
        <v>0</v>
      </c>
      <c r="H26" s="28">
        <f>+'当年度'!H26-'前年度'!H26</f>
        <v>-214</v>
      </c>
      <c r="I26" s="28">
        <f>+'当年度'!I26-'前年度'!I26</f>
        <v>1172</v>
      </c>
      <c r="J26" s="28">
        <f>+'当年度'!J26-'前年度'!J26</f>
        <v>3102</v>
      </c>
      <c r="K26" s="28">
        <f>+'当年度'!K26-'前年度'!K26</f>
        <v>0</v>
      </c>
      <c r="L26" s="28">
        <f>+'当年度'!L26-'前年度'!L26</f>
        <v>-1254626</v>
      </c>
      <c r="M26" s="28">
        <f>+'当年度'!M26-'前年度'!M26</f>
        <v>0</v>
      </c>
      <c r="N26" s="28">
        <f>+'当年度'!N26-'前年度'!N26</f>
        <v>-1504534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9157</v>
      </c>
      <c r="E27" s="28">
        <f>+'当年度'!E27-'前年度'!E27</f>
        <v>-4604</v>
      </c>
      <c r="F27" s="28">
        <f>+'当年度'!F27-'前年度'!F27</f>
        <v>-11144</v>
      </c>
      <c r="G27" s="28">
        <f>+'当年度'!G27-'前年度'!G27</f>
        <v>0</v>
      </c>
      <c r="H27" s="28">
        <f>+'当年度'!H27-'前年度'!H27</f>
        <v>29468</v>
      </c>
      <c r="I27" s="28">
        <f>+'当年度'!I27-'前年度'!I27</f>
        <v>-12149</v>
      </c>
      <c r="J27" s="28">
        <f>+'当年度'!J27-'前年度'!J27</f>
        <v>-32992</v>
      </c>
      <c r="K27" s="28">
        <f>+'当年度'!K27-'前年度'!K27</f>
        <v>50067</v>
      </c>
      <c r="L27" s="28">
        <f>+'当年度'!L27-'前年度'!L27</f>
        <v>-262990</v>
      </c>
      <c r="M27" s="28">
        <f>+'当年度'!M27-'前年度'!M27</f>
        <v>0</v>
      </c>
      <c r="N27" s="28">
        <f>+'当年度'!N27-'前年度'!N27</f>
        <v>-235187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-33063</v>
      </c>
      <c r="E28" s="28">
        <f>+'当年度'!E28-'前年度'!E28</f>
        <v>-43697</v>
      </c>
      <c r="F28" s="28">
        <f>+'当年度'!F28-'前年度'!F28</f>
        <v>-806</v>
      </c>
      <c r="G28" s="28">
        <f>+'当年度'!G28-'前年度'!G28</f>
        <v>0</v>
      </c>
      <c r="H28" s="28">
        <f>+'当年度'!H28-'前年度'!H28</f>
        <v>43318</v>
      </c>
      <c r="I28" s="28">
        <f>+'当年度'!I28-'前年度'!I28</f>
        <v>8155</v>
      </c>
      <c r="J28" s="28">
        <f>+'当年度'!J28-'前年度'!J28</f>
        <v>91038</v>
      </c>
      <c r="K28" s="28">
        <f>+'当年度'!K28-'前年度'!K28</f>
        <v>238887</v>
      </c>
      <c r="L28" s="28">
        <f>+'当年度'!L28-'前年度'!L28</f>
        <v>-105771</v>
      </c>
      <c r="M28" s="28">
        <f>+'当年度'!M28-'前年度'!M28</f>
        <v>0</v>
      </c>
      <c r="N28" s="28">
        <f>+'当年度'!N28-'前年度'!N28</f>
        <v>198061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-19464</v>
      </c>
      <c r="E29" s="28">
        <f>+'当年度'!E29-'前年度'!E29</f>
        <v>32793</v>
      </c>
      <c r="F29" s="28">
        <f>+'当年度'!F29-'前年度'!F29</f>
        <v>-113764</v>
      </c>
      <c r="G29" s="28">
        <f>+'当年度'!G29-'前年度'!G29</f>
        <v>0</v>
      </c>
      <c r="H29" s="28">
        <f>+'当年度'!H29-'前年度'!H29</f>
        <v>-14511</v>
      </c>
      <c r="I29" s="28">
        <f>+'当年度'!I29-'前年度'!I29</f>
        <v>0</v>
      </c>
      <c r="J29" s="28">
        <f>+'当年度'!J29-'前年度'!J29</f>
        <v>36224</v>
      </c>
      <c r="K29" s="28">
        <f>+'当年度'!K29-'前年度'!K29</f>
        <v>-3295</v>
      </c>
      <c r="L29" s="28">
        <f>+'当年度'!L29-'前年度'!L29</f>
        <v>5064</v>
      </c>
      <c r="M29" s="28">
        <f>+'当年度'!M29-'前年度'!M29</f>
        <v>0</v>
      </c>
      <c r="N29" s="28">
        <f>+'当年度'!N29-'前年度'!N29</f>
        <v>-76953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89112</v>
      </c>
      <c r="E30" s="28">
        <f>+'当年度'!E30-'前年度'!E30</f>
        <v>24027</v>
      </c>
      <c r="F30" s="28">
        <f>+'当年度'!F30-'前年度'!F30</f>
        <v>-2114</v>
      </c>
      <c r="G30" s="28">
        <f>+'当年度'!G30-'前年度'!G30</f>
        <v>0</v>
      </c>
      <c r="H30" s="28">
        <f>+'当年度'!H30-'前年度'!H30</f>
        <v>56381</v>
      </c>
      <c r="I30" s="28">
        <f>+'当年度'!I30-'前年度'!I30</f>
        <v>2419</v>
      </c>
      <c r="J30" s="28">
        <f>+'当年度'!J30-'前年度'!J30</f>
        <v>109459</v>
      </c>
      <c r="K30" s="28">
        <f>+'当年度'!K30-'前年度'!K30</f>
        <v>-76160</v>
      </c>
      <c r="L30" s="28">
        <f>+'当年度'!L30-'前年度'!L30</f>
        <v>28019</v>
      </c>
      <c r="M30" s="28">
        <f>+'当年度'!M30-'前年度'!M30</f>
        <v>0</v>
      </c>
      <c r="N30" s="28">
        <f>+'当年度'!N30-'前年度'!N30</f>
        <v>231143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-70441</v>
      </c>
      <c r="E31" s="27">
        <f>+'当年度'!E31-'前年度'!E31</f>
        <v>419150</v>
      </c>
      <c r="F31" s="27">
        <f>+'当年度'!F31-'前年度'!F31</f>
        <v>-19182</v>
      </c>
      <c r="G31" s="27">
        <f>+'当年度'!G31-'前年度'!G31</f>
        <v>0</v>
      </c>
      <c r="H31" s="27">
        <f>+'当年度'!H31-'前年度'!H31</f>
        <v>-3853</v>
      </c>
      <c r="I31" s="27">
        <f>+'当年度'!I31-'前年度'!I31</f>
        <v>5225</v>
      </c>
      <c r="J31" s="27">
        <f>+'当年度'!J31-'前年度'!J31</f>
        <v>483515</v>
      </c>
      <c r="K31" s="27">
        <f>+'当年度'!K31-'前年度'!K31</f>
        <v>-350091</v>
      </c>
      <c r="L31" s="27">
        <f>+'当年度'!L31-'前年度'!L31</f>
        <v>-1850</v>
      </c>
      <c r="M31" s="27">
        <f>+'当年度'!M31-'前年度'!M31</f>
        <v>0</v>
      </c>
      <c r="N31" s="27">
        <f>+'当年度'!N31-'前年度'!N31</f>
        <v>462473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59607</v>
      </c>
      <c r="E32" s="27">
        <f>+'当年度'!E32-'前年度'!E32</f>
        <v>47977</v>
      </c>
      <c r="F32" s="27">
        <f>+'当年度'!F32-'前年度'!F32</f>
        <v>-810115</v>
      </c>
      <c r="G32" s="27">
        <f>+'当年度'!G32-'前年度'!G32</f>
        <v>0</v>
      </c>
      <c r="H32" s="27">
        <f>+'当年度'!H32-'前年度'!H32</f>
        <v>-478005</v>
      </c>
      <c r="I32" s="27">
        <f>+'当年度'!I32-'前年度'!I32</f>
        <v>15839</v>
      </c>
      <c r="J32" s="27">
        <f>+'当年度'!J32-'前年度'!J32</f>
        <v>-4565</v>
      </c>
      <c r="K32" s="27">
        <f>+'当年度'!K32-'前年度'!K32</f>
        <v>450663</v>
      </c>
      <c r="L32" s="27">
        <f>+'当年度'!L32-'前年度'!L32</f>
        <v>-518776</v>
      </c>
      <c r="M32" s="27">
        <f>+'当年度'!M32-'前年度'!M32</f>
        <v>0</v>
      </c>
      <c r="N32" s="27">
        <f>+'当年度'!N32-'前年度'!N32</f>
        <v>-1237375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25796</v>
      </c>
      <c r="E33" s="28">
        <f>+'当年度'!E33-'前年度'!E33</f>
        <v>13521</v>
      </c>
      <c r="F33" s="28">
        <f>+'当年度'!F33-'前年度'!F33</f>
        <v>-9020</v>
      </c>
      <c r="G33" s="28">
        <f>+'当年度'!G33-'前年度'!G33</f>
        <v>0</v>
      </c>
      <c r="H33" s="28">
        <f>+'当年度'!H33-'前年度'!H33</f>
        <v>23712</v>
      </c>
      <c r="I33" s="28">
        <f>+'当年度'!I33-'前年度'!I33</f>
        <v>-100953</v>
      </c>
      <c r="J33" s="28">
        <f>+'当年度'!J33-'前年度'!J33</f>
        <v>140033</v>
      </c>
      <c r="K33" s="28">
        <f>+'当年度'!K33-'前年度'!K33</f>
        <v>-86166</v>
      </c>
      <c r="L33" s="28">
        <f>+'当年度'!L33-'前年度'!L33</f>
        <v>-149703</v>
      </c>
      <c r="M33" s="28">
        <f>+'当年度'!M33-'前年度'!M33</f>
        <v>0</v>
      </c>
      <c r="N33" s="28">
        <f>+'当年度'!N33-'前年度'!N33</f>
        <v>-142780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345</v>
      </c>
      <c r="E34" s="28">
        <f>+'当年度'!E34-'前年度'!E34</f>
        <v>-59304</v>
      </c>
      <c r="F34" s="28">
        <f>+'当年度'!F34-'前年度'!F34</f>
        <v>7484</v>
      </c>
      <c r="G34" s="28">
        <f>+'当年度'!G34-'前年度'!G34</f>
        <v>0</v>
      </c>
      <c r="H34" s="28">
        <f>+'当年度'!H34-'前年度'!H34</f>
        <v>28204</v>
      </c>
      <c r="I34" s="28">
        <f>+'当年度'!I34-'前年度'!I34</f>
        <v>19596</v>
      </c>
      <c r="J34" s="28">
        <f>+'当年度'!J34-'前年度'!J34</f>
        <v>-13319</v>
      </c>
      <c r="K34" s="28">
        <f>+'当年度'!K34-'前年度'!K34</f>
        <v>-121347</v>
      </c>
      <c r="L34" s="28">
        <f>+'当年度'!L34-'前年度'!L34</f>
        <v>78183</v>
      </c>
      <c r="M34" s="28">
        <f>+'当年度'!M34-'前年度'!M34</f>
        <v>0</v>
      </c>
      <c r="N34" s="28">
        <f>+'当年度'!N34-'前年度'!N34</f>
        <v>-60158</v>
      </c>
    </row>
    <row r="35" spans="1:14" ht="24.75" customHeight="1">
      <c r="A35" s="19"/>
      <c r="B35" s="17" t="s">
        <v>36</v>
      </c>
      <c r="C35" s="26">
        <f>+'当年度'!C35-'前年度'!C35</f>
        <v>56636</v>
      </c>
      <c r="D35" s="26">
        <f>+'当年度'!D35-'前年度'!D35</f>
        <v>2275705</v>
      </c>
      <c r="E35" s="26">
        <f>+'当年度'!E35-'前年度'!E35</f>
        <v>331247</v>
      </c>
      <c r="F35" s="26">
        <f>+'当年度'!F35-'前年度'!F35</f>
        <v>-2786380</v>
      </c>
      <c r="G35" s="26">
        <f>+'当年度'!G35-'前年度'!G35</f>
        <v>-43736</v>
      </c>
      <c r="H35" s="26">
        <f>+'当年度'!H35-'前年度'!H35</f>
        <v>442299</v>
      </c>
      <c r="I35" s="26">
        <f>+'当年度'!I35-'前年度'!I35</f>
        <v>-712086</v>
      </c>
      <c r="J35" s="26">
        <f>+'当年度'!J35-'前年度'!J35</f>
        <v>2512948</v>
      </c>
      <c r="K35" s="26">
        <f>+'当年度'!K35-'前年度'!K35</f>
        <v>1115448</v>
      </c>
      <c r="L35" s="26">
        <f>+'当年度'!L35-'前年度'!L35</f>
        <v>-20949020</v>
      </c>
      <c r="M35" s="26">
        <f>+'当年度'!M35-'前年度'!M35</f>
        <v>378011</v>
      </c>
      <c r="N35" s="26">
        <f>+'当年度'!N35-'前年度'!N35</f>
        <v>-17378928</v>
      </c>
    </row>
    <row r="36" spans="1:14" ht="24.75" customHeight="1">
      <c r="A36" s="19"/>
      <c r="B36" s="17" t="s">
        <v>45</v>
      </c>
      <c r="C36" s="26">
        <f>+'当年度'!C36-'前年度'!C36</f>
        <v>25052</v>
      </c>
      <c r="D36" s="26">
        <f>+'当年度'!D36-'前年度'!D36</f>
        <v>-301659</v>
      </c>
      <c r="E36" s="26">
        <f>+'当年度'!E36-'前年度'!E36</f>
        <v>1110533</v>
      </c>
      <c r="F36" s="26">
        <f>+'当年度'!F36-'前年度'!F36</f>
        <v>-842381</v>
      </c>
      <c r="G36" s="26">
        <f>+'当年度'!G36-'前年度'!G36</f>
        <v>-6764</v>
      </c>
      <c r="H36" s="26">
        <f>+'当年度'!H36-'前年度'!H36</f>
        <v>-405179</v>
      </c>
      <c r="I36" s="26">
        <f>+'当年度'!I36-'前年度'!I36</f>
        <v>-75089</v>
      </c>
      <c r="J36" s="26">
        <f>+'当年度'!J36-'前年度'!J36</f>
        <v>1270394</v>
      </c>
      <c r="K36" s="26">
        <f>+'当年度'!K36-'前年度'!K36</f>
        <v>217620</v>
      </c>
      <c r="L36" s="26">
        <f>+'当年度'!L36-'前年度'!L36</f>
        <v>-2300833</v>
      </c>
      <c r="M36" s="26">
        <f>+'当年度'!M36-'前年度'!M36</f>
        <v>0</v>
      </c>
      <c r="N36" s="26">
        <f>+'当年度'!N36-'前年度'!N36</f>
        <v>-1308306</v>
      </c>
    </row>
    <row r="37" spans="1:14" ht="24.75" customHeight="1">
      <c r="A37" s="19"/>
      <c r="B37" s="17" t="s">
        <v>37</v>
      </c>
      <c r="C37" s="26">
        <f>+'当年度'!C37-'前年度'!C37</f>
        <v>81688</v>
      </c>
      <c r="D37" s="26">
        <f>+'当年度'!D37-'前年度'!D37</f>
        <v>1974046</v>
      </c>
      <c r="E37" s="26">
        <f>+'当年度'!E37-'前年度'!E37</f>
        <v>1441780</v>
      </c>
      <c r="F37" s="26">
        <f>+'当年度'!F37-'前年度'!F37</f>
        <v>-3628761</v>
      </c>
      <c r="G37" s="26">
        <f>+'当年度'!G37-'前年度'!G37</f>
        <v>-50500</v>
      </c>
      <c r="H37" s="26">
        <f>+'当年度'!H37-'前年度'!H37</f>
        <v>37120</v>
      </c>
      <c r="I37" s="26">
        <f>+'当年度'!I37-'前年度'!I37</f>
        <v>-787175</v>
      </c>
      <c r="J37" s="26">
        <f>+'当年度'!J37-'前年度'!J37</f>
        <v>3783342</v>
      </c>
      <c r="K37" s="26">
        <f>+'当年度'!K37-'前年度'!K37</f>
        <v>1333068</v>
      </c>
      <c r="L37" s="26">
        <f>+'当年度'!L37-'前年度'!L37</f>
        <v>-23249853</v>
      </c>
      <c r="M37" s="26">
        <f>+'当年度'!M37-'前年度'!M37</f>
        <v>378011</v>
      </c>
      <c r="N37" s="26">
        <f>+'当年度'!N37-'前年度'!N37</f>
        <v>-18687234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F1" sqref="F1"/>
      <selection pane="topRight" activeCell="F1" sqref="F1"/>
      <selection pane="bottomLeft" activeCell="F1" sqref="F1"/>
      <selection pane="bottomRight" activeCell="F1" sqref="F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6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>
        <f>IF(AND('当年度'!C6=0,'前年度'!C6=0),"",IF('前年度'!C6=0,"皆増 ",IF('当年度'!C6=0,"皆減 ",ROUND('増減額'!C6/'前年度'!C6*100,1))))</f>
      </c>
      <c r="D6" s="30">
        <f>IF(AND('当年度'!D6=0,'前年度'!D6=0),"",IF('前年度'!D6=0,"皆増 ",IF('当年度'!D6=0,"皆減 ",ROUND('増減額'!D6/'前年度'!D6*100,1))))</f>
        <v>383.7</v>
      </c>
      <c r="E6" s="30">
        <f>IF(AND('当年度'!E6=0,'前年度'!E6=0),"",IF('前年度'!E6=0,"皆増 ",IF('当年度'!E6=0,"皆減 ",ROUND('増減額'!E6/'前年度'!E6*100,1))))</f>
        <v>-6.8</v>
      </c>
      <c r="F6" s="30">
        <f>IF(AND('当年度'!F6=0,'前年度'!F6=0),"",IF('前年度'!F6=0,"皆増 ",IF('当年度'!F6=0,"皆減 ",ROUND('増減額'!F6/'前年度'!F6*100,1))))</f>
        <v>-69.5</v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  <v>26.3</v>
      </c>
      <c r="I6" s="30">
        <f>IF(AND('当年度'!I6=0,'前年度'!I6=0),"",IF('前年度'!I6=0,"皆増 ",IF('当年度'!I6=0,"皆減 ",ROUND('増減額'!I6/'前年度'!I6*100,1))))</f>
        <v>622.3</v>
      </c>
      <c r="J6" s="30">
        <f>IF(AND('当年度'!J6=0,'前年度'!J6=0),"",IF('前年度'!J6=0,"皆増 ",IF('当年度'!J6=0,"皆減 ",ROUND('増減額'!J6/'前年度'!J6*100,1))))</f>
        <v>-4.4</v>
      </c>
      <c r="K6" s="30">
        <f>IF(AND('当年度'!K6=0,'前年度'!K6=0),"",IF('前年度'!K6=0,"皆増 ",IF('当年度'!K6=0,"皆減 ",ROUND('増減額'!K6/'前年度'!K6*100,1))))</f>
        <v>40.9</v>
      </c>
      <c r="L6" s="30">
        <f>IF(AND('当年度'!L6=0,'前年度'!L6=0),"",IF('前年度'!L6=0,"皆増 ",IF('当年度'!L6=0,"皆減 ",ROUND('増減額'!L6/'前年度'!L6*100,1))))</f>
        <v>-66.2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-32.1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143.1</v>
      </c>
      <c r="E7" s="30">
        <f>IF(AND('当年度'!E7=0,'前年度'!E7=0),"",IF('前年度'!E7=0,"皆増 ",IF('当年度'!E7=0,"皆減 ",ROUND('増減額'!E7/'前年度'!E7*100,1))))</f>
        <v>50.1</v>
      </c>
      <c r="F7" s="30">
        <f>IF(AND('当年度'!F7=0,'前年度'!F7=0),"",IF('前年度'!F7=0,"皆増 ",IF('当年度'!F7=0,"皆減 ",ROUND('増減額'!F7/'前年度'!F7*100,1))))</f>
        <v>128</v>
      </c>
      <c r="G7" s="30">
        <f>IF(AND('当年度'!G7=0,'前年度'!G7=0),"",IF('前年度'!G7=0,"皆増 ",IF('当年度'!G7=0,"皆減 ",ROUND('増減額'!G7/'前年度'!G7*100,1))))</f>
        <v>-90.4</v>
      </c>
      <c r="H7" s="30">
        <f>IF(AND('当年度'!H7=0,'前年度'!H7=0),"",IF('前年度'!H7=0,"皆増 ",IF('当年度'!H7=0,"皆減 ",ROUND('増減額'!H7/'前年度'!H7*100,1))))</f>
        <v>66</v>
      </c>
      <c r="I7" s="30">
        <f>IF(AND('当年度'!I7=0,'前年度'!I7=0),"",IF('前年度'!I7=0,"皆増 ",IF('当年度'!I7=0,"皆減 ",ROUND('増減額'!I7/'前年度'!I7*100,1))))</f>
        <v>-62.1</v>
      </c>
      <c r="J7" s="30">
        <f>IF(AND('当年度'!J7=0,'前年度'!J7=0),"",IF('前年度'!J7=0,"皆増 ",IF('当年度'!J7=0,"皆減 ",ROUND('増減額'!J7/'前年度'!J7*100,1))))</f>
        <v>32.8</v>
      </c>
      <c r="K7" s="30">
        <f>IF(AND('当年度'!K7=0,'前年度'!K7=0),"",IF('前年度'!K7=0,"皆増 ",IF('当年度'!K7=0,"皆減 ",ROUND('増減額'!K7/'前年度'!K7*100,1))))</f>
        <v>68.5</v>
      </c>
      <c r="L7" s="30">
        <f>IF(AND('当年度'!L7=0,'前年度'!L7=0),"",IF('前年度'!L7=0,"皆増 ",IF('当年度'!L7=0,"皆減 ",ROUND('増減額'!L7/'前年度'!L7*100,1))))</f>
        <v>-56.4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-24.9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-69.2</v>
      </c>
      <c r="E8" s="30">
        <f>IF(AND('当年度'!E8=0,'前年度'!E8=0),"",IF('前年度'!E8=0,"皆増 ",IF('当年度'!E8=0,"皆減 ",ROUND('増減額'!E8/'前年度'!E8*100,1))))</f>
        <v>96.7</v>
      </c>
      <c r="F8" s="30">
        <f>IF(AND('当年度'!F8=0,'前年度'!F8=0),"",IF('前年度'!F8=0,"皆増 ",IF('当年度'!F8=0,"皆減 ",ROUND('増減額'!F8/'前年度'!F8*100,1))))</f>
        <v>-25.1</v>
      </c>
      <c r="G8" s="30" t="str">
        <f>IF(AND('当年度'!G8=0,'前年度'!G8=0),"",IF('前年度'!G8=0,"皆増 ",IF('当年度'!G8=0,"皆減 ",ROUND('増減額'!G8/'前年度'!G8*100,1))))</f>
        <v>皆増 </v>
      </c>
      <c r="H8" s="30">
        <f>IF(AND('当年度'!H8=0,'前年度'!H8=0),"",IF('前年度'!H8=0,"皆増 ",IF('当年度'!H8=0,"皆減 ",ROUND('増減額'!H8/'前年度'!H8*100,1))))</f>
        <v>-9.4</v>
      </c>
      <c r="I8" s="30">
        <f>IF(AND('当年度'!I8=0,'前年度'!I8=0),"",IF('前年度'!I8=0,"皆増 ",IF('当年度'!I8=0,"皆減 ",ROUND('増減額'!I8/'前年度'!I8*100,1))))</f>
        <v>-88.4</v>
      </c>
      <c r="J8" s="30">
        <f>IF(AND('当年度'!J8=0,'前年度'!J8=0),"",IF('前年度'!J8=0,"皆増 ",IF('当年度'!J8=0,"皆減 ",ROUND('増減額'!J8/'前年度'!J8*100,1))))</f>
        <v>-10.5</v>
      </c>
      <c r="K8" s="30">
        <f>IF(AND('当年度'!K8=0,'前年度'!K8=0),"",IF('前年度'!K8=0,"皆増 ",IF('当年度'!K8=0,"皆減 ",ROUND('増減額'!K8/'前年度'!K8*100,1))))</f>
        <v>87.6</v>
      </c>
      <c r="L8" s="30">
        <f>IF(AND('当年度'!L8=0,'前年度'!L8=0),"",IF('前年度'!L8=0,"皆増 ",IF('当年度'!L8=0,"皆減 ",ROUND('増減額'!L8/'前年度'!L8*100,1))))</f>
        <v>157.7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43.4</v>
      </c>
      <c r="O8" s="1"/>
    </row>
    <row r="9" spans="2:15" ht="21" customHeight="1">
      <c r="B9" s="14" t="s">
        <v>16</v>
      </c>
      <c r="C9" s="30" t="str">
        <f>IF(AND('当年度'!C9=0,'前年度'!C9=0),"",IF('前年度'!C9=0,"皆増 ",IF('当年度'!C9=0,"皆減 ",ROUND('増減額'!C9/'前年度'!C9*100,1))))</f>
        <v>皆増 </v>
      </c>
      <c r="D9" s="30">
        <f>IF(AND('当年度'!D9=0,'前年度'!D9=0),"",IF('前年度'!D9=0,"皆増 ",IF('当年度'!D9=0,"皆減 ",ROUND('増減額'!D9/'前年度'!D9*100,1))))</f>
        <v>-44.6</v>
      </c>
      <c r="E9" s="30">
        <f>IF(AND('当年度'!E9=0,'前年度'!E9=0),"",IF('前年度'!E9=0,"皆増 ",IF('当年度'!E9=0,"皆減 ",ROUND('増減額'!E9/'前年度'!E9*100,1))))</f>
        <v>-26.1</v>
      </c>
      <c r="F9" s="30">
        <f>IF(AND('当年度'!F9=0,'前年度'!F9=0),"",IF('前年度'!F9=0,"皆増 ",IF('当年度'!F9=0,"皆減 ",ROUND('増減額'!F9/'前年度'!F9*100,1))))</f>
        <v>1.3</v>
      </c>
      <c r="G9" s="30">
        <f>IF(AND('当年度'!G9=0,'前年度'!G9=0),"",IF('前年度'!G9=0,"皆増 ",IF('当年度'!G9=0,"皆減 ",ROUND('増減額'!G9/'前年度'!G9*100,1))))</f>
        <v>-80.7</v>
      </c>
      <c r="H9" s="30">
        <f>IF(AND('当年度'!H9=0,'前年度'!H9=0),"",IF('前年度'!H9=0,"皆増 ",IF('当年度'!H9=0,"皆減 ",ROUND('増減額'!H9/'前年度'!H9*100,1))))</f>
        <v>21.5</v>
      </c>
      <c r="I9" s="30">
        <f>IF(AND('当年度'!I9=0,'前年度'!I9=0),"",IF('前年度'!I9=0,"皆増 ",IF('当年度'!I9=0,"皆減 ",ROUND('増減額'!I9/'前年度'!I9*100,1))))</f>
        <v>74.7</v>
      </c>
      <c r="J9" s="30">
        <f>IF(AND('当年度'!J9=0,'前年度'!J9=0),"",IF('前年度'!J9=0,"皆増 ",IF('当年度'!J9=0,"皆減 ",ROUND('増減額'!J9/'前年度'!J9*100,1))))</f>
        <v>8.7</v>
      </c>
      <c r="K9" s="30">
        <f>IF(AND('当年度'!K9=0,'前年度'!K9=0),"",IF('前年度'!K9=0,"皆増 ",IF('当年度'!K9=0,"皆減 ",ROUND('増減額'!K9/'前年度'!K9*100,1))))</f>
        <v>-58.9</v>
      </c>
      <c r="L9" s="30">
        <f>IF(AND('当年度'!L9=0,'前年度'!L9=0),"",IF('前年度'!L9=0,"皆増 ",IF('当年度'!L9=0,"皆減 ",ROUND('増減額'!L9/'前年度'!L9*100,1))))</f>
        <v>-61.4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-37.7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</c>
      <c r="D10" s="30">
        <f>IF(AND('当年度'!D10=0,'前年度'!D10=0),"",IF('前年度'!D10=0,"皆増 ",IF('当年度'!D10=0,"皆減 ",ROUND('増減額'!D10/'前年度'!D10*100,1))))</f>
        <v>26.8</v>
      </c>
      <c r="E10" s="30">
        <f>IF(AND('当年度'!E10=0,'前年度'!E10=0),"",IF('前年度'!E10=0,"皆増 ",IF('当年度'!E10=0,"皆減 ",ROUND('増減額'!E10/'前年度'!E10*100,1))))</f>
        <v>62.6</v>
      </c>
      <c r="F10" s="30">
        <f>IF(AND('当年度'!F10=0,'前年度'!F10=0),"",IF('前年度'!F10=0,"皆増 ",IF('当年度'!F10=0,"皆減 ",ROUND('増減額'!F10/'前年度'!F10*100,1))))</f>
        <v>31.1</v>
      </c>
      <c r="G10" s="30">
        <f>IF(AND('当年度'!G10=0,'前年度'!G10=0),"",IF('前年度'!G10=0,"皆増 ",IF('当年度'!G10=0,"皆減 ",ROUND('増減額'!G10/'前年度'!G10*100,1))))</f>
      </c>
      <c r="H10" s="30">
        <f>IF(AND('当年度'!H10=0,'前年度'!H10=0),"",IF('前年度'!H10=0,"皆増 ",IF('当年度'!H10=0,"皆減 ",ROUND('増減額'!H10/'前年度'!H10*100,1))))</f>
        <v>-36.6</v>
      </c>
      <c r="I10" s="30">
        <f>IF(AND('当年度'!I10=0,'前年度'!I10=0),"",IF('前年度'!I10=0,"皆増 ",IF('当年度'!I10=0,"皆減 ",ROUND('増減額'!I10/'前年度'!I10*100,1))))</f>
      </c>
      <c r="J10" s="30">
        <f>IF(AND('当年度'!J10=0,'前年度'!J10=0),"",IF('前年度'!J10=0,"皆増 ",IF('当年度'!J10=0,"皆減 ",ROUND('増減額'!J10/'前年度'!J10*100,1))))</f>
        <v>41.8</v>
      </c>
      <c r="K10" s="30">
        <f>IF(AND('当年度'!K10=0,'前年度'!K10=0),"",IF('前年度'!K10=0,"皆増 ",IF('当年度'!K10=0,"皆減 ",ROUND('増減額'!K10/'前年度'!K10*100,1))))</f>
        <v>73.3</v>
      </c>
      <c r="L10" s="30">
        <f>IF(AND('当年度'!L10=0,'前年度'!L10=0),"",IF('前年度'!L10=0,"皆増 ",IF('当年度'!L10=0,"皆減 ",ROUND('増減額'!L10/'前年度'!L10*100,1))))</f>
        <v>-90.5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16.3</v>
      </c>
      <c r="O10" s="1"/>
    </row>
    <row r="11" spans="2:15" ht="21" customHeight="1">
      <c r="B11" s="14" t="s">
        <v>18</v>
      </c>
      <c r="C11" s="30">
        <f>IF(AND('当年度'!C11=0,'前年度'!C11=0),"",IF('前年度'!C11=0,"皆増 ",IF('当年度'!C11=0,"皆減 ",ROUND('増減額'!C11/'前年度'!C11*100,1))))</f>
      </c>
      <c r="D11" s="30">
        <f>IF(AND('当年度'!D11=0,'前年度'!D11=0),"",IF('前年度'!D11=0,"皆増 ",IF('当年度'!D11=0,"皆減 ",ROUND('増減額'!D11/'前年度'!D11*100,1))))</f>
        <v>87.1</v>
      </c>
      <c r="E11" s="30">
        <f>IF(AND('当年度'!E11=0,'前年度'!E11=0),"",IF('前年度'!E11=0,"皆増 ",IF('当年度'!E11=0,"皆減 ",ROUND('増減額'!E11/'前年度'!E11*100,1))))</f>
        <v>-97.8</v>
      </c>
      <c r="F11" s="30">
        <f>IF(AND('当年度'!F11=0,'前年度'!F11=0),"",IF('前年度'!F11=0,"皆増 ",IF('当年度'!F11=0,"皆減 ",ROUND('増減額'!F11/'前年度'!F11*100,1))))</f>
        <v>-77.6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-4.1</v>
      </c>
      <c r="I11" s="30">
        <f>IF(AND('当年度'!I11=0,'前年度'!I11=0),"",IF('前年度'!I11=0,"皆増 ",IF('当年度'!I11=0,"皆減 ",ROUND('増減額'!I11/'前年度'!I11*100,1))))</f>
        <v>-24.7</v>
      </c>
      <c r="J11" s="30">
        <f>IF(AND('当年度'!J11=0,'前年度'!J11=0),"",IF('前年度'!J11=0,"皆増 ",IF('当年度'!J11=0,"皆減 ",ROUND('増減額'!J11/'前年度'!J11*100,1))))</f>
        <v>-2.5</v>
      </c>
      <c r="K11" s="30">
        <f>IF(AND('当年度'!K11=0,'前年度'!K11=0),"",IF('前年度'!K11=0,"皆増 ",IF('当年度'!K11=0,"皆減 ",ROUND('増減額'!K11/'前年度'!K11*100,1))))</f>
        <v>178.3</v>
      </c>
      <c r="L11" s="30">
        <f>IF(AND('当年度'!L11=0,'前年度'!L11=0),"",IF('前年度'!L11=0,"皆増 ",IF('当年度'!L11=0,"皆減 ",ROUND('増減額'!L11/'前年度'!L11*100,1))))</f>
        <v>-20.5</v>
      </c>
      <c r="M11" s="30">
        <f>IF(AND('当年度'!M11=0,'前年度'!M11=0),"",IF('前年度'!M11=0,"皆増 ",IF('当年度'!M11=0,"皆減 ",ROUND('増減額'!M11/'前年度'!M11*100,1))))</f>
        <v>334.1</v>
      </c>
      <c r="N11" s="30">
        <f>IF(AND('当年度'!N11=0,'前年度'!N11=0),"",IF('前年度'!N11=0,"皆増 ",IF('当年度'!N11=0,"皆減 ",ROUND('増減額'!N11/'前年度'!N11*100,1))))</f>
        <v>-28.3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-10.1</v>
      </c>
      <c r="E12" s="30">
        <f>IF(AND('当年度'!E12=0,'前年度'!E12=0),"",IF('前年度'!E12=0,"皆増 ",IF('当年度'!E12=0,"皆減 ",ROUND('増減額'!E12/'前年度'!E12*100,1))))</f>
        <v>93.4</v>
      </c>
      <c r="F12" s="30">
        <f>IF(AND('当年度'!F12=0,'前年度'!F12=0),"",IF('前年度'!F12=0,"皆増 ",IF('当年度'!F12=0,"皆減 ",ROUND('増減額'!F12/'前年度'!F12*100,1))))</f>
        <v>-3.3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-20</v>
      </c>
      <c r="I12" s="30">
        <f>IF(AND('当年度'!I12=0,'前年度'!I12=0),"",IF('前年度'!I12=0,"皆増 ",IF('当年度'!I12=0,"皆減 ",ROUND('増減額'!I12/'前年度'!I12*100,1))))</f>
      </c>
      <c r="J12" s="30">
        <f>IF(AND('当年度'!J12=0,'前年度'!J12=0),"",IF('前年度'!J12=0,"皆増 ",IF('当年度'!J12=0,"皆減 ",ROUND('増減額'!J12/'前年度'!J12*100,1))))</f>
        <v>-10.9</v>
      </c>
      <c r="K12" s="30">
        <f>IF(AND('当年度'!K12=0,'前年度'!K12=0),"",IF('前年度'!K12=0,"皆増 ",IF('当年度'!K12=0,"皆減 ",ROUND('増減額'!K12/'前年度'!K12*100,1))))</f>
        <v>90.8</v>
      </c>
      <c r="L12" s="30">
        <f>IF(AND('当年度'!L12=0,'前年度'!L12=0),"",IF('前年度'!L12=0,"皆増 ",IF('当年度'!L12=0,"皆減 ",ROUND('増減額'!L12/'前年度'!L12*100,1))))</f>
        <v>-62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-42.5</v>
      </c>
      <c r="O12" s="1"/>
    </row>
    <row r="13" spans="2:15" ht="21" customHeight="1">
      <c r="B13" s="14" t="s">
        <v>20</v>
      </c>
      <c r="C13" s="30">
        <f>IF(AND('当年度'!C13=0,'前年度'!C13=0),"",IF('前年度'!C13=0,"皆増 ",IF('当年度'!C13=0,"皆減 ",ROUND('増減額'!C13/'前年度'!C13*100,1))))</f>
      </c>
      <c r="D13" s="30">
        <f>IF(AND('当年度'!D13=0,'前年度'!D13=0),"",IF('前年度'!D13=0,"皆増 ",IF('当年度'!D13=0,"皆減 ",ROUND('増減額'!D13/'前年度'!D13*100,1))))</f>
        <v>58.8</v>
      </c>
      <c r="E13" s="30">
        <f>IF(AND('当年度'!E13=0,'前年度'!E13=0),"",IF('前年度'!E13=0,"皆増 ",IF('当年度'!E13=0,"皆減 ",ROUND('増減額'!E13/'前年度'!E13*100,1))))</f>
        <v>1081.7</v>
      </c>
      <c r="F13" s="30">
        <f>IF(AND('当年度'!F13=0,'前年度'!F13=0),"",IF('前年度'!F13=0,"皆増 ",IF('当年度'!F13=0,"皆減 ",ROUND('増減額'!F13/'前年度'!F13*100,1))))</f>
        <v>0.7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2.4</v>
      </c>
      <c r="I13" s="30">
        <f>IF(AND('当年度'!I13=0,'前年度'!I13=0),"",IF('前年度'!I13=0,"皆増 ",IF('当年度'!I13=0,"皆減 ",ROUND('増減額'!I13/'前年度'!I13*100,1))))</f>
        <v>-2.1</v>
      </c>
      <c r="J13" s="30">
        <f>IF(AND('当年度'!J13=0,'前年度'!J13=0),"",IF('前年度'!J13=0,"皆増 ",IF('当年度'!J13=0,"皆減 ",ROUND('増減額'!J13/'前年度'!J13*100,1))))</f>
        <v>8.3</v>
      </c>
      <c r="K13" s="30">
        <f>IF(AND('当年度'!K13=0,'前年度'!K13=0),"",IF('前年度'!K13=0,"皆増 ",IF('当年度'!K13=0,"皆減 ",ROUND('増減額'!K13/'前年度'!K13*100,1))))</f>
        <v>13.1</v>
      </c>
      <c r="L13" s="30">
        <f>IF(AND('当年度'!L13=0,'前年度'!L13=0),"",IF('前年度'!L13=0,"皆増 ",IF('当年度'!L13=0,"皆減 ",ROUND('増減額'!L13/'前年度'!L13*100,1))))</f>
        <v>-72.2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25.3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</c>
      <c r="D14" s="30">
        <f>IF(AND('当年度'!D14=0,'前年度'!D14=0),"",IF('前年度'!D14=0,"皆増 ",IF('当年度'!D14=0,"皆減 ",ROUND('増減額'!D14/'前年度'!D14*100,1))))</f>
        <v>-74.7</v>
      </c>
      <c r="E14" s="30">
        <f>IF(AND('当年度'!E14=0,'前年度'!E14=0),"",IF('前年度'!E14=0,"皆増 ",IF('当年度'!E14=0,"皆減 ",ROUND('増減額'!E14/'前年度'!E14*100,1))))</f>
        <v>-75.3</v>
      </c>
      <c r="F14" s="30">
        <f>IF(AND('当年度'!F14=0,'前年度'!F14=0),"",IF('前年度'!F14=0,"皆増 ",IF('当年度'!F14=0,"皆減 ",ROUND('増減額'!F14/'前年度'!F14*100,1))))</f>
        <v>25.3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32</v>
      </c>
      <c r="I14" s="30">
        <f>IF(AND('当年度'!I14=0,'前年度'!I14=0),"",IF('前年度'!I14=0,"皆増 ",IF('当年度'!I14=0,"皆減 ",ROUND('増減額'!I14/'前年度'!I14*100,1))))</f>
        <v>257.2</v>
      </c>
      <c r="J14" s="30">
        <f>IF(AND('当年度'!J14=0,'前年度'!J14=0),"",IF('前年度'!J14=0,"皆増 ",IF('当年度'!J14=0,"皆減 ",ROUND('増減額'!J14/'前年度'!J14*100,1))))</f>
        <v>-43.7</v>
      </c>
      <c r="K14" s="30">
        <f>IF(AND('当年度'!K14=0,'前年度'!K14=0),"",IF('前年度'!K14=0,"皆増 ",IF('当年度'!K14=0,"皆減 ",ROUND('増減額'!K14/'前年度'!K14*100,1))))</f>
        <v>58.8</v>
      </c>
      <c r="L14" s="30">
        <f>IF(AND('当年度'!L14=0,'前年度'!L14=0),"",IF('前年度'!L14=0,"皆増 ",IF('当年度'!L14=0,"皆減 ",ROUND('増減額'!L14/'前年度'!L14*100,1))))</f>
        <v>139.5</v>
      </c>
      <c r="M14" s="30">
        <f>IF(AND('当年度'!M14=0,'前年度'!M14=0),"",IF('前年度'!M14=0,"皆増 ",IF('当年度'!M14=0,"皆減 ",ROUND('増減額'!M14/'前年度'!M14*100,1))))</f>
      </c>
      <c r="N14" s="30">
        <f>IF(AND('当年度'!N14=0,'前年度'!N14=0),"",IF('前年度'!N14=0,"皆増 ",IF('当年度'!N14=0,"皆減 ",ROUND('増減額'!N14/'前年度'!N14*100,1))))</f>
        <v>-3</v>
      </c>
      <c r="O14" s="1"/>
    </row>
    <row r="15" spans="2:15" ht="21" customHeight="1">
      <c r="B15" s="14" t="s">
        <v>22</v>
      </c>
      <c r="C15" s="30">
        <f>IF(AND('当年度'!C15=0,'前年度'!C15=0),"",IF('前年度'!C15=0,"皆増 ",IF('当年度'!C15=0,"皆減 ",ROUND('増減額'!C15/'前年度'!C15*100,1))))</f>
      </c>
      <c r="D15" s="30">
        <f>IF(AND('当年度'!D15=0,'前年度'!D15=0),"",IF('前年度'!D15=0,"皆増 ",IF('当年度'!D15=0,"皆減 ",ROUND('増減額'!D15/'前年度'!D15*100,1))))</f>
        <v>-83.3</v>
      </c>
      <c r="E15" s="30">
        <f>IF(AND('当年度'!E15=0,'前年度'!E15=0),"",IF('前年度'!E15=0,"皆増 ",IF('当年度'!E15=0,"皆減 ",ROUND('増減額'!E15/'前年度'!E15*100,1))))</f>
        <v>706.7</v>
      </c>
      <c r="F15" s="30">
        <f>IF(AND('当年度'!F15=0,'前年度'!F15=0),"",IF('前年度'!F15=0,"皆増 ",IF('当年度'!F15=0,"皆減 ",ROUND('増減額'!F15/'前年度'!F15*100,1))))</f>
        <v>20.1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-1.3</v>
      </c>
      <c r="I15" s="30">
        <f>IF(AND('当年度'!I15=0,'前年度'!I15=0),"",IF('前年度'!I15=0,"皆増 ",IF('当年度'!I15=0,"皆減 ",ROUND('増減額'!I15/'前年度'!I15*100,1))))</f>
        <v>814.3</v>
      </c>
      <c r="J15" s="30">
        <f>IF(AND('当年度'!J15=0,'前年度'!J15=0),"",IF('前年度'!J15=0,"皆増 ",IF('当年度'!J15=0,"皆減 ",ROUND('増減額'!J15/'前年度'!J15*100,1))))</f>
        <v>4.4</v>
      </c>
      <c r="K15" s="30">
        <f>IF(AND('当年度'!K15=0,'前年度'!K15=0),"",IF('前年度'!K15=0,"皆増 ",IF('当年度'!K15=0,"皆減 ",ROUND('増減額'!K15/'前年度'!K15*100,1))))</f>
        <v>163.9</v>
      </c>
      <c r="L15" s="30">
        <f>IF(AND('当年度'!L15=0,'前年度'!L15=0),"",IF('前年度'!L15=0,"皆増 ",IF('当年度'!L15=0,"皆減 ",ROUND('増減額'!L15/'前年度'!L15*100,1))))</f>
        <v>13.8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27.9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123.5</v>
      </c>
      <c r="E16" s="30" t="str">
        <f>IF(AND('当年度'!E16=0,'前年度'!E16=0),"",IF('前年度'!E16=0,"皆増 ",IF('当年度'!E16=0,"皆減 ",ROUND('増減額'!E16/'前年度'!E16*100,1))))</f>
        <v>皆増 </v>
      </c>
      <c r="F16" s="30">
        <f>IF(AND('当年度'!F16=0,'前年度'!F16=0),"",IF('前年度'!F16=0,"皆増 ",IF('当年度'!F16=0,"皆減 ",ROUND('増減額'!F16/'前年度'!F16*100,1))))</f>
        <v>39.8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-5.6</v>
      </c>
      <c r="I16" s="30">
        <f>IF(AND('当年度'!I16=0,'前年度'!I16=0),"",IF('前年度'!I16=0,"皆増 ",IF('当年度'!I16=0,"皆減 ",ROUND('増減額'!I16/'前年度'!I16*100,1))))</f>
        <v>-55.1</v>
      </c>
      <c r="J16" s="30">
        <f>IF(AND('当年度'!J16=0,'前年度'!J16=0),"",IF('前年度'!J16=0,"皆増 ",IF('当年度'!J16=0,"皆減 ",ROUND('増減額'!J16/'前年度'!J16*100,1))))</f>
        <v>21.2</v>
      </c>
      <c r="K16" s="30">
        <f>IF(AND('当年度'!K16=0,'前年度'!K16=0),"",IF('前年度'!K16=0,"皆増 ",IF('当年度'!K16=0,"皆減 ",ROUND('増減額'!K16/'前年度'!K16*100,1))))</f>
        <v>-58.4</v>
      </c>
      <c r="L16" s="30">
        <f>IF(AND('当年度'!L16=0,'前年度'!L16=0),"",IF('前年度'!L16=0,"皆増 ",IF('当年度'!L16=0,"皆減 ",ROUND('増減額'!L16/'前年度'!L16*100,1))))</f>
        <v>-85.7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-19.2</v>
      </c>
      <c r="O16" s="1"/>
    </row>
    <row r="17" spans="2:15" ht="21" customHeight="1">
      <c r="B17" s="15" t="s">
        <v>38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187.9</v>
      </c>
      <c r="E17" s="31">
        <f>IF(AND('当年度'!E17=0,'前年度'!E17=0),"",IF('前年度'!E17=0,"皆増 ",IF('当年度'!E17=0,"皆減 ",ROUND('増減額'!E17/'前年度'!E17*100,1))))</f>
        <v>222</v>
      </c>
      <c r="F17" s="31">
        <f>IF(AND('当年度'!F17=0,'前年度'!F17=0),"",IF('前年度'!F17=0,"皆増 ",IF('当年度'!F17=0,"皆減 ",ROUND('増減額'!F17/'前年度'!F17*100,1))))</f>
        <v>75.4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134.3</v>
      </c>
      <c r="I17" s="31">
        <f>IF(AND('当年度'!I17=0,'前年度'!I17=0),"",IF('前年度'!I17=0,"皆増 ",IF('当年度'!I17=0,"皆減 ",ROUND('増減額'!I17/'前年度'!I17*100,1))))</f>
        <v>80338.6</v>
      </c>
      <c r="J17" s="31">
        <f>IF(AND('当年度'!J17=0,'前年度'!J17=0),"",IF('前年度'!J17=0,"皆増 ",IF('当年度'!J17=0,"皆減 ",ROUND('増減額'!J17/'前年度'!J17*100,1))))</f>
        <v>107.5</v>
      </c>
      <c r="K17" s="31">
        <f>IF(AND('当年度'!K17=0,'前年度'!K17=0),"",IF('前年度'!K17=0,"皆増 ",IF('当年度'!K17=0,"皆減 ",ROUND('増減額'!K17/'前年度'!K17*100,1))))</f>
        <v>-52.7</v>
      </c>
      <c r="L17" s="31">
        <f>IF(AND('当年度'!L17=0,'前年度'!L17=0),"",IF('前年度'!L17=0,"皆増 ",IF('当年度'!L17=0,"皆減 ",ROUND('増減額'!L17/'前年度'!L17*100,1))))</f>
        <v>13.8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39.4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1644.4</v>
      </c>
      <c r="E18" s="31">
        <f>IF(AND('当年度'!E18=0,'前年度'!E18=0),"",IF('前年度'!E18=0,"皆増 ",IF('当年度'!E18=0,"皆減 ",ROUND('増減額'!E18/'前年度'!E18*100,1))))</f>
        <v>107.6</v>
      </c>
      <c r="F18" s="31">
        <f>IF(AND('当年度'!F18=0,'前年度'!F18=0),"",IF('前年度'!F18=0,"皆増 ",IF('当年度'!F18=0,"皆減 ",ROUND('増減額'!F18/'前年度'!F18*100,1))))</f>
        <v>-83.4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199.8</v>
      </c>
      <c r="I18" s="31">
        <f>IF(AND('当年度'!I18=0,'前年度'!I18=0),"",IF('前年度'!I18=0,"皆増 ",IF('当年度'!I18=0,"皆減 ",ROUND('増減額'!I18/'前年度'!I18*100,1))))</f>
        <v>1501</v>
      </c>
      <c r="J18" s="31">
        <f>IF(AND('当年度'!J18=0,'前年度'!J18=0),"",IF('前年度'!J18=0,"皆増 ",IF('当年度'!J18=0,"皆減 ",ROUND('増減額'!J18/'前年度'!J18*100,1))))</f>
        <v>1.5</v>
      </c>
      <c r="K18" s="31">
        <f>IF(AND('当年度'!K18=0,'前年度'!K18=0),"",IF('前年度'!K18=0,"皆増 ",IF('当年度'!K18=0,"皆減 ",ROUND('増減額'!K18/'前年度'!K18*100,1))))</f>
        <v>215.7</v>
      </c>
      <c r="L18" s="31">
        <f>IF(AND('当年度'!L18=0,'前年度'!L18=0),"",IF('前年度'!L18=0,"皆増 ",IF('当年度'!L18=0,"皆減 ",ROUND('増減額'!L18/'前年度'!L18*100,1))))</f>
        <v>-93.9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-50.4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70.7</v>
      </c>
      <c r="E19" s="32">
        <f>IF(AND('当年度'!E19=0,'前年度'!E19=0),"",IF('前年度'!E19=0,"皆増 ",IF('当年度'!E19=0,"皆減 ",ROUND('増減額'!E19/'前年度'!E19*100,1))))</f>
        <v>-1.4</v>
      </c>
      <c r="F19" s="32">
        <f>IF(AND('当年度'!F19=0,'前年度'!F19=0),"",IF('前年度'!F19=0,"皆増 ",IF('当年度'!F19=0,"皆減 ",ROUND('増減額'!F19/'前年度'!F19*100,1))))</f>
        <v>-52.7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-32.5</v>
      </c>
      <c r="I19" s="32">
        <f>IF(AND('当年度'!I19=0,'前年度'!I19=0),"",IF('前年度'!I19=0,"皆増 ",IF('当年度'!I19=0,"皆減 ",ROUND('増減額'!I19/'前年度'!I19*100,1))))</f>
        <v>40.4</v>
      </c>
      <c r="J19" s="32">
        <f>IF(AND('当年度'!J19=0,'前年度'!J19=0),"",IF('前年度'!J19=0,"皆増 ",IF('当年度'!J19=0,"皆減 ",ROUND('増減額'!J19/'前年度'!J19*100,1))))</f>
        <v>-6.6</v>
      </c>
      <c r="K19" s="32">
        <f>IF(AND('当年度'!K19=0,'前年度'!K19=0),"",IF('前年度'!K19=0,"皆増 ",IF('当年度'!K19=0,"皆減 ",ROUND('増減額'!K19/'前年度'!K19*100,1))))</f>
        <v>115.3</v>
      </c>
      <c r="L19" s="32">
        <f>IF(AND('当年度'!L19=0,'前年度'!L19=0),"",IF('前年度'!L19=0,"皆増 ",IF('当年度'!L19=0,"皆減 ",ROUND('増減額'!L19/'前年度'!L19*100,1))))</f>
        <v>-75.9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-39.3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-98.3</v>
      </c>
      <c r="E20" s="30">
        <f>IF(AND('当年度'!E20=0,'前年度'!E20=0),"",IF('前年度'!E20=0,"皆増 ",IF('当年度'!E20=0,"皆減 ",ROUND('増減額'!E20/'前年度'!E20*100,1))))</f>
        <v>1043.1</v>
      </c>
      <c r="F20" s="30">
        <f>IF(AND('当年度'!F20=0,'前年度'!F20=0),"",IF('前年度'!F20=0,"皆増 ",IF('当年度'!F20=0,"皆減 ",ROUND('増減額'!F20/'前年度'!F20*100,1))))</f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-34.3</v>
      </c>
      <c r="I20" s="30">
        <f>IF(AND('当年度'!I20=0,'前年度'!I20=0),"",IF('前年度'!I20=0,"皆増 ",IF('当年度'!I20=0,"皆減 ",ROUND('増減額'!I20/'前年度'!I20*100,1))))</f>
      </c>
      <c r="J20" s="30">
        <f>IF(AND('当年度'!J20=0,'前年度'!J20=0),"",IF('前年度'!J20=0,"皆増 ",IF('当年度'!J20=0,"皆減 ",ROUND('増減額'!J20/'前年度'!J20*100,1))))</f>
        <v>7.1</v>
      </c>
      <c r="K20" s="30">
        <f>IF(AND('当年度'!K20=0,'前年度'!K20=0),"",IF('前年度'!K20=0,"皆増 ",IF('当年度'!K20=0,"皆減 ",ROUND('増減額'!K20/'前年度'!K20*100,1))))</f>
        <v>779.2</v>
      </c>
      <c r="L20" s="30">
        <f>IF(AND('当年度'!L20=0,'前年度'!L20=0),"",IF('前年度'!L20=0,"皆増 ",IF('当年度'!L20=0,"皆減 ",ROUND('増減額'!L20/'前年度'!L20*100,1))))</f>
        <v>575.7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79.6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-70.5</v>
      </c>
      <c r="E21" s="30">
        <f>IF(AND('当年度'!E21=0,'前年度'!E21=0),"",IF('前年度'!E21=0,"皆増 ",IF('当年度'!E21=0,"皆減 ",ROUND('増減額'!E21/'前年度'!E21*100,1))))</f>
        <v>-17.5</v>
      </c>
      <c r="F21" s="30">
        <f>IF(AND('当年度'!F21=0,'前年度'!F21=0),"",IF('前年度'!F21=0,"皆増 ",IF('当年度'!F21=0,"皆減 ",ROUND('増減額'!F21/'前年度'!F21*100,1))))</f>
        <v>2637.8</v>
      </c>
      <c r="G21" s="30">
        <f>IF(AND('当年度'!G21=0,'前年度'!G21=0),"",IF('前年度'!G21=0,"皆増 ",IF('当年度'!G21=0,"皆減 ",ROUND('増減額'!G21/'前年度'!G21*100,1))))</f>
        <v>-16.3</v>
      </c>
      <c r="H21" s="30">
        <f>IF(AND('当年度'!H21=0,'前年度'!H21=0),"",IF('前年度'!H21=0,"皆増 ",IF('当年度'!H21=0,"皆減 ",ROUND('増減額'!H21/'前年度'!H21*100,1))))</f>
        <v>-34.8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8.1</v>
      </c>
      <c r="K21" s="30">
        <f>IF(AND('当年度'!K21=0,'前年度'!K21=0),"",IF('前年度'!K21=0,"皆増 ",IF('当年度'!K21=0,"皆減 ",ROUND('増減額'!K21/'前年度'!K21*100,1))))</f>
        <v>734.9</v>
      </c>
      <c r="L21" s="30">
        <f>IF(AND('当年度'!L21=0,'前年度'!L21=0),"",IF('前年度'!L21=0,"皆増 ",IF('当年度'!L21=0,"皆減 ",ROUND('増減額'!L21/'前年度'!L21*100,1))))</f>
        <v>99.2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43.4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-92.4</v>
      </c>
      <c r="E22" s="30">
        <f>IF(AND('当年度'!E22=0,'前年度'!E22=0),"",IF('前年度'!E22=0,"皆増 ",IF('当年度'!E22=0,"皆減 ",ROUND('増減額'!E22/'前年度'!E22*100,1))))</f>
        <v>794.6</v>
      </c>
      <c r="F22" s="30">
        <f>IF(AND('当年度'!F22=0,'前年度'!F22=0),"",IF('前年度'!F22=0,"皆増 ",IF('当年度'!F22=0,"皆減 ",ROUND('増減額'!F22/'前年度'!F22*100,1))))</f>
        <v>461.4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-36.6</v>
      </c>
      <c r="I22" s="30">
        <f>IF(AND('当年度'!I22=0,'前年度'!I22=0),"",IF('前年度'!I22=0,"皆増 ",IF('当年度'!I22=0,"皆減 ",ROUND('増減額'!I22/'前年度'!I22*100,1))))</f>
        <v>-45</v>
      </c>
      <c r="J22" s="30">
        <f>IF(AND('当年度'!J22=0,'前年度'!J22=0),"",IF('前年度'!J22=0,"皆増 ",IF('当年度'!J22=0,"皆減 ",ROUND('増減額'!J22/'前年度'!J22*100,1))))</f>
        <v>47.8</v>
      </c>
      <c r="K22" s="30">
        <f>IF(AND('当年度'!K22=0,'前年度'!K22=0),"",IF('前年度'!K22=0,"皆増 ",IF('当年度'!K22=0,"皆減 ",ROUND('増減額'!K22/'前年度'!K22*100,1))))</f>
        <v>-60.8</v>
      </c>
      <c r="L22" s="30">
        <f>IF(AND('当年度'!L22=0,'前年度'!L22=0),"",IF('前年度'!L22=0,"皆増 ",IF('当年度'!L22=0,"皆減 ",ROUND('増減額'!L22/'前年度'!L22*100,1))))</f>
        <v>-61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2.4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 t="str">
        <f>IF(AND('当年度'!D23=0,'前年度'!D23=0),"",IF('前年度'!D23=0,"皆増 ",IF('当年度'!D23=0,"皆減 ",ROUND('増減額'!D23/'前年度'!D23*100,1))))</f>
        <v>皆減 </v>
      </c>
      <c r="E23" s="30">
        <f>IF(AND('当年度'!E23=0,'前年度'!E23=0),"",IF('前年度'!E23=0,"皆増 ",IF('当年度'!E23=0,"皆減 ",ROUND('増減額'!E23/'前年度'!E23*100,1))))</f>
        <v>763.2</v>
      </c>
      <c r="F23" s="30">
        <f>IF(AND('当年度'!F23=0,'前年度'!F23=0),"",IF('前年度'!F23=0,"皆増 ",IF('当年度'!F23=0,"皆減 ",ROUND('増減額'!F23/'前年度'!F23*100,1))))</f>
        <v>-5.8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37.3</v>
      </c>
      <c r="K23" s="30">
        <f>IF(AND('当年度'!K23=0,'前年度'!K23=0),"",IF('前年度'!K23=0,"皆増 ",IF('当年度'!K23=0,"皆減 ",ROUND('増減額'!K23/'前年度'!K23*100,1))))</f>
        <v>-65.1</v>
      </c>
      <c r="L23" s="30">
        <f>IF(AND('当年度'!L23=0,'前年度'!L23=0),"",IF('前年度'!L23=0,"皆増 ",IF('当年度'!L23=0,"皆減 ",ROUND('増減額'!L23/'前年度'!L23*100,1))))</f>
        <v>1723.3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92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29.1</v>
      </c>
      <c r="E24" s="30">
        <f>IF(AND('当年度'!E24=0,'前年度'!E24=0),"",IF('前年度'!E24=0,"皆増 ",IF('当年度'!E24=0,"皆減 ",ROUND('増減額'!E24/'前年度'!E24*100,1))))</f>
        <v>3655.7</v>
      </c>
      <c r="F24" s="30">
        <f>IF(AND('当年度'!F24=0,'前年度'!F24=0),"",IF('前年度'!F24=0,"皆増 ",IF('当年度'!F24=0,"皆減 ",ROUND('増減額'!F24/'前年度'!F24*100,1))))</f>
        <v>-88.6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-15.6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45.2</v>
      </c>
      <c r="K24" s="30">
        <f>IF(AND('当年度'!K24=0,'前年度'!K24=0),"",IF('前年度'!K24=0,"皆増 ",IF('当年度'!K24=0,"皆減 ",ROUND('増減額'!K24/'前年度'!K24*100,1))))</f>
        <v>173.1</v>
      </c>
      <c r="L24" s="30">
        <f>IF(AND('当年度'!L24=0,'前年度'!L24=0),"",IF('前年度'!L24=0,"皆増 ",IF('当年度'!L24=0,"皆減 ",ROUND('増減額'!L24/'前年度'!L24*100,1))))</f>
        <v>-59.5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5.2</v>
      </c>
      <c r="O24" s="1"/>
    </row>
    <row r="25" spans="2:15" ht="21" customHeight="1">
      <c r="B25" s="14" t="s">
        <v>29</v>
      </c>
      <c r="C25" s="30" t="str">
        <f>IF(AND('当年度'!C25=0,'前年度'!C25=0),"",IF('前年度'!C25=0,"皆増 ",IF('当年度'!C25=0,"皆減 ",ROUND('増減額'!C25/'前年度'!C25*100,1))))</f>
        <v>皆増 </v>
      </c>
      <c r="D25" s="30">
        <f>IF(AND('当年度'!D25=0,'前年度'!D25=0),"",IF('前年度'!D25=0,"皆増 ",IF('当年度'!D25=0,"皆減 ",ROUND('増減額'!D25/'前年度'!D25*100,1))))</f>
        <v>11.4</v>
      </c>
      <c r="E25" s="30">
        <f>IF(AND('当年度'!E25=0,'前年度'!E25=0),"",IF('前年度'!E25=0,"皆増 ",IF('当年度'!E25=0,"皆減 ",ROUND('増減額'!E25/'前年度'!E25*100,1))))</f>
        <v>4379.2</v>
      </c>
      <c r="F25" s="30">
        <f>IF(AND('当年度'!F25=0,'前年度'!F25=0),"",IF('前年度'!F25=0,"皆増 ",IF('当年度'!F25=0,"皆減 ",ROUND('増減額'!F25/'前年度'!F25*100,1))))</f>
        <v>100.9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64.9</v>
      </c>
      <c r="I25" s="30">
        <f>IF(AND('当年度'!I25=0,'前年度'!I25=0),"",IF('前年度'!I25=0,"皆増 ",IF('当年度'!I25=0,"皆減 ",ROUND('増減額'!I25/'前年度'!I25*100,1))))</f>
        <v>1742</v>
      </c>
      <c r="J25" s="30">
        <f>IF(AND('当年度'!J25=0,'前年度'!J25=0),"",IF('前年度'!J25=0,"皆増 ",IF('当年度'!J25=0,"皆減 ",ROUND('増減額'!J25/'前年度'!J25*100,1))))</f>
        <v>67.9</v>
      </c>
      <c r="K25" s="30">
        <f>IF(AND('当年度'!K25=0,'前年度'!K25=0),"",IF('前年度'!K25=0,"皆増 ",IF('当年度'!K25=0,"皆減 ",ROUND('増減額'!K25/'前年度'!K25*100,1))))</f>
        <v>-35.3</v>
      </c>
      <c r="L25" s="30">
        <f>IF(AND('当年度'!L25=0,'前年度'!L25=0),"",IF('前年度'!L25=0,"皆増 ",IF('当年度'!L25=0,"皆減 ",ROUND('増減額'!L25/'前年度'!L25*100,1))))</f>
        <v>150.8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95.9</v>
      </c>
      <c r="O25" s="1"/>
    </row>
    <row r="26" spans="2:15" ht="21" customHeight="1">
      <c r="B26" s="14" t="s">
        <v>30</v>
      </c>
      <c r="C26" s="30" t="str">
        <f>IF(AND('当年度'!C26=0,'前年度'!C26=0),"",IF('前年度'!C26=0,"皆増 ",IF('当年度'!C26=0,"皆減 ",ROUND('増減額'!C26/'前年度'!C26*100,1))))</f>
        <v>皆減 </v>
      </c>
      <c r="D26" s="30">
        <f>IF(AND('当年度'!D26=0,'前年度'!D26=0),"",IF('前年度'!D26=0,"皆増 ",IF('当年度'!D26=0,"皆減 ",ROUND('増減額'!D26/'前年度'!D26*100,1))))</f>
        <v>-94.5</v>
      </c>
      <c r="E26" s="30">
        <f>IF(AND('当年度'!E26=0,'前年度'!E26=0),"",IF('前年度'!E26=0,"皆増 ",IF('当年度'!E26=0,"皆減 ",ROUND('増減額'!E26/'前年度'!E26*100,1))))</f>
        <v>724.5</v>
      </c>
      <c r="F26" s="30">
        <f>IF(AND('当年度'!F26=0,'前年度'!F26=0),"",IF('前年度'!F26=0,"皆増 ",IF('当年度'!F26=0,"皆減 ",ROUND('増減額'!F26/'前年度'!F26*100,1))))</f>
        <v>-9.4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-0.1</v>
      </c>
      <c r="I26" s="30">
        <f>IF(AND('当年度'!I26=0,'前年度'!I26=0),"",IF('前年度'!I26=0,"皆増 ",IF('当年度'!I26=0,"皆減 ",ROUND('増減額'!I26/'前年度'!I26*100,1))))</f>
        <v>111.6</v>
      </c>
      <c r="J26" s="30">
        <f>IF(AND('当年度'!J26=0,'前年度'!J26=0),"",IF('前年度'!J26=0,"皆増 ",IF('当年度'!J26=0,"皆減 ",ROUND('増減額'!J26/'前年度'!J26*100,1))))</f>
        <v>1.4</v>
      </c>
      <c r="K26" s="30">
        <f>IF(AND('当年度'!K26=0,'前年度'!K26=0),"",IF('前年度'!K26=0,"皆増 ",IF('当年度'!K26=0,"皆減 ",ROUND('増減額'!K26/'前年度'!K26*100,1))))</f>
      </c>
      <c r="L26" s="30">
        <f>IF(AND('当年度'!L26=0,'前年度'!L26=0),"",IF('前年度'!L26=0,"皆増 ",IF('当年度'!L26=0,"皆減 ",ROUND('増減額'!L26/'前年度'!L26*100,1))))</f>
        <v>-61.2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-54.8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150.6</v>
      </c>
      <c r="E27" s="30">
        <f>IF(AND('当年度'!E27=0,'前年度'!E27=0),"",IF('前年度'!E27=0,"皆増 ",IF('当年度'!E27=0,"皆減 ",ROUND('増減額'!E27/'前年度'!E27*100,1))))</f>
        <v>-53.5</v>
      </c>
      <c r="F27" s="30">
        <f>IF(AND('当年度'!F27=0,'前年度'!F27=0),"",IF('前年度'!F27=0,"皆増 ",IF('当年度'!F27=0,"皆減 ",ROUND('増減額'!F27/'前年度'!F27*100,1))))</f>
        <v>-58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25.6</v>
      </c>
      <c r="I27" s="30">
        <f>IF(AND('当年度'!I27=0,'前年度'!I27=0),"",IF('前年度'!I27=0,"皆増 ",IF('当年度'!I27=0,"皆減 ",ROUND('増減額'!I27/'前年度'!I27*100,1))))</f>
        <v>-25.1</v>
      </c>
      <c r="J27" s="30">
        <f>IF(AND('当年度'!J27=0,'前年度'!J27=0),"",IF('前年度'!J27=0,"皆増 ",IF('当年度'!J27=0,"皆減 ",ROUND('増減額'!J27/'前年度'!J27*100,1))))</f>
        <v>-12.9</v>
      </c>
      <c r="K27" s="30">
        <f>IF(AND('当年度'!K27=0,'前年度'!K27=0),"",IF('前年度'!K27=0,"皆増 ",IF('当年度'!K27=0,"皆減 ",ROUND('増減額'!K27/'前年度'!K27*100,1))))</f>
        <v>300.5</v>
      </c>
      <c r="L27" s="30">
        <f>IF(AND('当年度'!L27=0,'前年度'!L27=0),"",IF('前年度'!L27=0,"皆増 ",IF('当年度'!L27=0,"皆減 ",ROUND('増減額'!L27/'前年度'!L27*100,1))))</f>
        <v>-83.6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-30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-94.6</v>
      </c>
      <c r="E28" s="30" t="str">
        <f>IF(AND('当年度'!E28=0,'前年度'!E28=0),"",IF('前年度'!E28=0,"皆増 ",IF('当年度'!E28=0,"皆減 ",ROUND('増減額'!E28/'前年度'!E28*100,1))))</f>
        <v>皆減 </v>
      </c>
      <c r="F28" s="30">
        <f>IF(AND('当年度'!F28=0,'前年度'!F28=0),"",IF('前年度'!F28=0,"皆増 ",IF('当年度'!F28=0,"皆減 ",ROUND('増減額'!F28/'前年度'!F28*100,1))))</f>
        <v>-24.5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72.4</v>
      </c>
      <c r="I28" s="30" t="str">
        <f>IF(AND('当年度'!I28=0,'前年度'!I28=0),"",IF('前年度'!I28=0,"皆増 ",IF('当年度'!I28=0,"皆減 ",ROUND('増減額'!I28/'前年度'!I28*100,1))))</f>
        <v>皆増 </v>
      </c>
      <c r="J28" s="30">
        <f>IF(AND('当年度'!J28=0,'前年度'!J28=0),"",IF('前年度'!J28=0,"皆増 ",IF('当年度'!J28=0,"皆減 ",ROUND('増減額'!J28/'前年度'!J28*100,1))))</f>
        <v>57.3</v>
      </c>
      <c r="K28" s="30">
        <f>IF(AND('当年度'!K28=0,'前年度'!K28=0),"",IF('前年度'!K28=0,"皆増 ",IF('当年度'!K28=0,"皆減 ",ROUND('増減額'!K28/'前年度'!K28*100,1))))</f>
        <v>5655.5</v>
      </c>
      <c r="L28" s="30">
        <f>IF(AND('当年度'!L28=0,'前年度'!L28=0),"",IF('前年度'!L28=0,"皆増 ",IF('当年度'!L28=0,"皆減 ",ROUND('増減額'!L28/'前年度'!L28*100,1))))</f>
        <v>-75.8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44.6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-87.6</v>
      </c>
      <c r="E29" s="30" t="str">
        <f>IF(AND('当年度'!E29=0,'前年度'!E29=0),"",IF('前年度'!E29=0,"皆増 ",IF('当年度'!E29=0,"皆減 ",ROUND('増減額'!E29/'前年度'!E29*100,1))))</f>
        <v>皆増 </v>
      </c>
      <c r="F29" s="30">
        <f>IF(AND('当年度'!F29=0,'前年度'!F29=0),"",IF('前年度'!F29=0,"皆増 ",IF('当年度'!F29=0,"皆減 ",ROUND('増減額'!F29/'前年度'!F29*100,1))))</f>
        <v>-92.2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-39.7</v>
      </c>
      <c r="I29" s="30">
        <f>IF(AND('当年度'!I29=0,'前年度'!I29=0),"",IF('前年度'!I29=0,"皆増 ",IF('当年度'!I29=0,"皆減 ",ROUND('増減額'!I29/'前年度'!I29*100,1))))</f>
      </c>
      <c r="J29" s="30">
        <f>IF(AND('当年度'!J29=0,'前年度'!J29=0),"",IF('前年度'!J29=0,"皆増 ",IF('当年度'!J29=0,"皆減 ",ROUND('増減額'!J29/'前年度'!J29*100,1))))</f>
        <v>15.5</v>
      </c>
      <c r="K29" s="30" t="str">
        <f>IF(AND('当年度'!K29=0,'前年度'!K29=0),"",IF('前年度'!K29=0,"皆増 ",IF('当年度'!K29=0,"皆減 ",ROUND('増減額'!K29/'前年度'!K29*100,1))))</f>
        <v>皆減 </v>
      </c>
      <c r="L29" s="30">
        <f>IF(AND('当年度'!L29=0,'前年度'!L29=0),"",IF('前年度'!L29=0,"皆増 ",IF('当年度'!L29=0,"皆減 ",ROUND('増減額'!L29/'前年度'!L29*100,1))))</f>
        <v>19.9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-17.3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415.4</v>
      </c>
      <c r="E30" s="30">
        <f>IF(AND('当年度'!E30=0,'前年度'!E30=0),"",IF('前年度'!E30=0,"皆増 ",IF('当年度'!E30=0,"皆減 ",ROUND('増減額'!E30/'前年度'!E30*100,1))))</f>
        <v>348</v>
      </c>
      <c r="F30" s="30">
        <f>IF(AND('当年度'!F30=0,'前年度'!F30=0),"",IF('前年度'!F30=0,"皆増 ",IF('当年度'!F30=0,"皆減 ",ROUND('増減額'!F30/'前年度'!F30*100,1))))</f>
        <v>-15.4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22.2</v>
      </c>
      <c r="I30" s="30">
        <f>IF(AND('当年度'!I30=0,'前年度'!I30=0),"",IF('前年度'!I30=0,"皆増 ",IF('当年度'!I30=0,"皆減 ",ROUND('増減額'!I30/'前年度'!I30*100,1))))</f>
        <v>63.8</v>
      </c>
      <c r="J30" s="30">
        <f>IF(AND('当年度'!J30=0,'前年度'!J30=0),"",IF('前年度'!J30=0,"皆増 ",IF('当年度'!J30=0,"皆減 ",ROUND('増減額'!J30/'前年度'!J30*100,1))))</f>
        <v>25.4</v>
      </c>
      <c r="K30" s="30">
        <f>IF(AND('当年度'!K30=0,'前年度'!K30=0),"",IF('前年度'!K30=0,"皆増 ",IF('当年度'!K30=0,"皆減 ",ROUND('増減額'!K30/'前年度'!K30*100,1))))</f>
        <v>-10.7</v>
      </c>
      <c r="L30" s="30">
        <f>IF(AND('当年度'!L30=0,'前年度'!L30=0),"",IF('前年度'!L30=0,"皆増 ",IF('当年度'!L30=0,"皆減 ",ROUND('増減額'!L30/'前年度'!L30*100,1))))</f>
        <v>61.8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15.5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-45.7</v>
      </c>
      <c r="E31" s="30">
        <f>IF(AND('当年度'!E31=0,'前年度'!E31=0),"",IF('前年度'!E31=0,"皆増 ",IF('当年度'!E31=0,"皆減 ",ROUND('増減額'!E31/'前年度'!E31*100,1))))</f>
        <v>3500.2</v>
      </c>
      <c r="F31" s="30">
        <f>IF(AND('当年度'!F31=0,'前年度'!F31=0),"",IF('前年度'!F31=0,"皆増 ",IF('当年度'!F31=0,"皆減 ",ROUND('増減額'!F31/'前年度'!F31*100,1))))</f>
        <v>-17.6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-2.3</v>
      </c>
      <c r="I31" s="30">
        <f>IF(AND('当年度'!I31=0,'前年度'!I31=0),"",IF('前年度'!I31=0,"皆増 ",IF('当年度'!I31=0,"皆減 ",ROUND('増減額'!I31/'前年度'!I31*100,1))))</f>
        <v>2638.9</v>
      </c>
      <c r="J31" s="30">
        <f>IF(AND('当年度'!J31=0,'前年度'!J31=0),"",IF('前年度'!J31=0,"皆増 ",IF('当年度'!J31=0,"皆減 ",ROUND('増減額'!J31/'前年度'!J31*100,1))))</f>
        <v>113.5</v>
      </c>
      <c r="K31" s="30">
        <f>IF(AND('当年度'!K31=0,'前年度'!K31=0),"",IF('前年度'!K31=0,"皆増 ",IF('当年度'!K31=0,"皆減 ",ROUND('増減額'!K31/'前年度'!K31*100,1))))</f>
        <v>-78.9</v>
      </c>
      <c r="L31" s="30">
        <f>IF(AND('当年度'!L31=0,'前年度'!L31=0),"",IF('前年度'!L31=0,"皆増 ",IF('当年度'!L31=0,"皆減 ",ROUND('増減額'!L31/'前年度'!L31*100,1))))</f>
        <v>-4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34.1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322.9</v>
      </c>
      <c r="E32" s="30">
        <f>IF(AND('当年度'!E32=0,'前年度'!E32=0),"",IF('前年度'!E32=0,"皆増 ",IF('当年度'!E32=0,"皆減 ",ROUND('増減額'!E32/'前年度'!E32*100,1))))</f>
        <v>734.9</v>
      </c>
      <c r="F32" s="30">
        <f>IF(AND('当年度'!F32=0,'前年度'!F32=0),"",IF('前年度'!F32=0,"皆増 ",IF('当年度'!F32=0,"皆減 ",ROUND('増減額'!F32/'前年度'!F32*100,1))))</f>
        <v>-87.9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-46.4</v>
      </c>
      <c r="I32" s="30">
        <f>IF(AND('当年度'!I32=0,'前年度'!I32=0),"",IF('前年度'!I32=0,"皆増 ",IF('当年度'!I32=0,"皆減 ",ROUND('増減額'!I32/'前年度'!I32*100,1))))</f>
        <v>213.3</v>
      </c>
      <c r="J32" s="30">
        <f>IF(AND('当年度'!J32=0,'前年度'!J32=0),"",IF('前年度'!J32=0,"皆増 ",IF('当年度'!J32=0,"皆減 ",ROUND('増減額'!J32/'前年度'!J32*100,1))))</f>
        <v>-1.6</v>
      </c>
      <c r="K32" s="30">
        <f>IF(AND('当年度'!K32=0,'前年度'!K32=0),"",IF('前年度'!K32=0,"皆増 ",IF('当年度'!K32=0,"皆減 ",ROUND('増減額'!K32/'前年度'!K32*100,1))))</f>
        <v>839.3</v>
      </c>
      <c r="L32" s="30">
        <f>IF(AND('当年度'!L32=0,'前年度'!L32=0),"",IF('前年度'!L32=0,"皆増 ",IF('当年度'!L32=0,"皆減 ",ROUND('増減額'!L32/'前年度'!L32*100,1))))</f>
        <v>-87.6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-42.3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676.7</v>
      </c>
      <c r="E33" s="30" t="str">
        <f>IF(AND('当年度'!E33=0,'前年度'!E33=0),"",IF('前年度'!E33=0,"皆増 ",IF('当年度'!E33=0,"皆減 ",ROUND('増減額'!E33/'前年度'!E33*100,1))))</f>
        <v>皆増 </v>
      </c>
      <c r="F33" s="30" t="str">
        <f>IF(AND('当年度'!F33=0,'前年度'!F33=0),"",IF('前年度'!F33=0,"皆増 ",IF('当年度'!F33=0,"皆減 ",ROUND('増減額'!F33/'前年度'!F33*100,1))))</f>
        <v>皆減 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21.4</v>
      </c>
      <c r="I33" s="30">
        <f>IF(AND('当年度'!I33=0,'前年度'!I33=0),"",IF('前年度'!I33=0,"皆増 ",IF('当年度'!I33=0,"皆減 ",ROUND('増減額'!I33/'前年度'!I33*100,1))))</f>
        <v>-99.9</v>
      </c>
      <c r="J33" s="30">
        <f>IF(AND('当年度'!J33=0,'前年度'!J33=0),"",IF('前年度'!J33=0,"皆増 ",IF('当年度'!J33=0,"皆減 ",ROUND('増減額'!J33/'前年度'!J33*100,1))))</f>
        <v>41.4</v>
      </c>
      <c r="K33" s="30">
        <f>IF(AND('当年度'!K33=0,'前年度'!K33=0),"",IF('前年度'!K33=0,"皆増 ",IF('当年度'!K33=0,"皆減 ",ROUND('増減額'!K33/'前年度'!K33*100,1))))</f>
        <v>-74.5</v>
      </c>
      <c r="L33" s="30">
        <f>IF(AND('当年度'!L33=0,'前年度'!L33=0),"",IF('前年度'!L33=0,"皆増 ",IF('当年度'!L33=0,"皆減 ",ROUND('増減額'!L33/'前年度'!L33*100,1))))</f>
        <v>-82.8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-16.6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2.5</v>
      </c>
      <c r="E34" s="33">
        <f>IF(AND('当年度'!E34=0,'前年度'!E34=0),"",IF('前年度'!E34=0,"皆増 ",IF('当年度'!E34=0,"皆減 ",ROUND('増減額'!E34/'前年度'!E34*100,1))))</f>
        <v>-21.4</v>
      </c>
      <c r="F34" s="33">
        <f>IF(AND('当年度'!F34=0,'前年度'!F34=0),"",IF('前年度'!F34=0,"皆増 ",IF('当年度'!F34=0,"皆減 ",ROUND('増減額'!F34/'前年度'!F34*100,1))))</f>
        <v>504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71</v>
      </c>
      <c r="I34" s="33">
        <f>IF(AND('当年度'!I34=0,'前年度'!I34=0),"",IF('前年度'!I34=0,"皆増 ",IF('当年度'!I34=0,"皆減 ",ROUND('増減額'!I34/'前年度'!I34*100,1))))</f>
        <v>497.5</v>
      </c>
      <c r="J34" s="33">
        <f>IF(AND('当年度'!J34=0,'前年度'!J34=0),"",IF('前年度'!J34=0,"皆増 ",IF('当年度'!J34=0,"皆減 ",ROUND('増減額'!J34/'前年度'!J34*100,1))))</f>
        <v>-2.6</v>
      </c>
      <c r="K34" s="33">
        <f>IF(AND('当年度'!K34=0,'前年度'!K34=0),"",IF('前年度'!K34=0,"皆増 ",IF('当年度'!K34=0,"皆減 ",ROUND('増減額'!K34/'前年度'!K34*100,1))))</f>
        <v>-94.2</v>
      </c>
      <c r="L34" s="33">
        <f>IF(AND('当年度'!L34=0,'前年度'!L34=0),"",IF('前年度'!L34=0,"皆増 ",IF('当年度'!L34=0,"皆減 ",ROUND('増減額'!L34/'前年度'!L34*100,1))))</f>
        <v>40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-5.1</v>
      </c>
      <c r="O34" s="1"/>
    </row>
    <row r="35" spans="2:15" ht="24.75" customHeight="1">
      <c r="B35" s="17" t="s">
        <v>36</v>
      </c>
      <c r="C35" s="34" t="str">
        <f>IF(AND('当年度'!C35=0,'前年度'!C35=0),"",IF('前年度'!C35=0,"皆増 ",IF('当年度'!C35=0,"皆減 ",ROUND('増減額'!C35/'前年度'!C35*100,1))))</f>
        <v>皆増 </v>
      </c>
      <c r="D35" s="34">
        <f>IF(AND('当年度'!D35=0,'前年度'!D35=0),"",IF('前年度'!D35=0,"皆増 ",IF('当年度'!D35=0,"皆減 ",ROUND('増減額'!D35/'前年度'!D35*100,1))))</f>
        <v>91.2</v>
      </c>
      <c r="E35" s="34">
        <f>IF(AND('当年度'!E35=0,'前年度'!E35=0),"",IF('前年度'!E35=0,"皆増 ",IF('当年度'!E35=0,"皆減 ",ROUND('増減額'!E35/'前年度'!E35*100,1))))</f>
        <v>8.1</v>
      </c>
      <c r="F35" s="34">
        <f>IF(AND('当年度'!F35=0,'前年度'!F35=0),"",IF('前年度'!F35=0,"皆増 ",IF('当年度'!F35=0,"皆減 ",ROUND('増減額'!F35/'前年度'!F35*100,1))))</f>
        <v>-45.5</v>
      </c>
      <c r="G35" s="34">
        <f>IF(AND('当年度'!G35=0,'前年度'!G35=0),"",IF('前年度'!G35=0,"皆増 ",IF('当年度'!G35=0,"皆減 ",ROUND('増減額'!G35/'前年度'!G35*100,1))))</f>
        <v>-84.8</v>
      </c>
      <c r="H35" s="34">
        <f>IF(AND('当年度'!H35=0,'前年度'!H35=0),"",IF('前年度'!H35=0,"皆増 ",IF('当年度'!H35=0,"皆減 ",ROUND('増減額'!H35/'前年度'!H35*100,1))))</f>
        <v>11.2</v>
      </c>
      <c r="I35" s="34">
        <f>IF(AND('当年度'!I35=0,'前年度'!I35=0),"",IF('前年度'!I35=0,"皆増 ",IF('当年度'!I35=0,"皆減 ",ROUND('増減額'!I35/'前年度'!I35*100,1))))</f>
        <v>-35.5</v>
      </c>
      <c r="J35" s="34">
        <f>IF(AND('当年度'!J35=0,'前年度'!J35=0),"",IF('前年度'!J35=0,"皆増 ",IF('当年度'!J35=0,"皆減 ",ROUND('増減額'!J35/'前年度'!J35*100,1))))</f>
        <v>10</v>
      </c>
      <c r="K35" s="34">
        <f>IF(AND('当年度'!K35=0,'前年度'!K35=0),"",IF('前年度'!K35=0,"皆増 ",IF('当年度'!K35=0,"皆減 ",ROUND('増減額'!K35/'前年度'!K35*100,1))))</f>
        <v>36.4</v>
      </c>
      <c r="L35" s="34">
        <f>IF(AND('当年度'!L35=0,'前年度'!L35=0),"",IF('前年度'!L35=0,"皆増 ",IF('当年度'!L35=0,"皆減 ",ROUND('増減額'!L35/'前年度'!L35*100,1))))</f>
        <v>-50.4</v>
      </c>
      <c r="M35" s="34">
        <f>IF(AND('当年度'!M35=0,'前年度'!M35=0),"",IF('前年度'!M35=0,"皆増 ",IF('当年度'!M35=0,"皆減 ",ROUND('増減額'!M35/'前年度'!M35*100,1))))</f>
        <v>334.1</v>
      </c>
      <c r="N35" s="34">
        <f>IF(AND('当年度'!N35=0,'前年度'!N35=0),"",IF('前年度'!N35=0,"皆増 ",IF('当年度'!N35=0,"皆減 ",ROUND('増減額'!N35/'前年度'!N35*100,1))))</f>
        <v>-19.6</v>
      </c>
      <c r="O35" s="1"/>
    </row>
    <row r="36" spans="2:15" ht="24.75" customHeight="1">
      <c r="B36" s="21" t="s">
        <v>45</v>
      </c>
      <c r="C36" s="35">
        <f>IF(AND('当年度'!C36=0,'前年度'!C36=0),"",IF('前年度'!C36=0,"皆増 ",IF('当年度'!C36=0,"皆減 ",ROUND('増減額'!C36/'前年度'!C36*100,1))))</f>
        <v>3139.3</v>
      </c>
      <c r="D36" s="35">
        <f>IF(AND('当年度'!D36=0,'前年度'!D36=0),"",IF('前年度'!D36=0,"皆増 ",IF('当年度'!D36=0,"皆減 ",ROUND('増減額'!D36/'前年度'!D36*100,1))))</f>
        <v>-39.2</v>
      </c>
      <c r="E36" s="35">
        <f>IF(AND('当年度'!E36=0,'前年度'!E36=0),"",IF('前年度'!E36=0,"皆増 ",IF('当年度'!E36=0,"皆減 ",ROUND('増減額'!E36/'前年度'!E36*100,1))))</f>
        <v>211.4</v>
      </c>
      <c r="F36" s="35">
        <f>IF(AND('当年度'!F36=0,'前年度'!F36=0),"",IF('前年度'!F36=0,"皆増 ",IF('当年度'!F36=0,"皆減 ",ROUND('増減額'!F36/'前年度'!F36*100,1))))</f>
        <v>-64.9</v>
      </c>
      <c r="G36" s="35">
        <f>IF(AND('当年度'!G36=0,'前年度'!G36=0),"",IF('前年度'!G36=0,"皆増 ",IF('当年度'!G36=0,"皆減 ",ROUND('増減額'!G36/'前年度'!G36*100,1))))</f>
        <v>-16.3</v>
      </c>
      <c r="H36" s="35">
        <f>IF(AND('当年度'!H36=0,'前年度'!H36=0),"",IF('前年度'!H36=0,"皆増 ",IF('当年度'!H36=0,"皆減 ",ROUND('増減額'!H36/'前年度'!H36*100,1))))</f>
        <v>-16.7</v>
      </c>
      <c r="I36" s="35">
        <f>IF(AND('当年度'!I36=0,'前年度'!I36=0),"",IF('前年度'!I36=0,"皆増 ",IF('当年度'!I36=0,"皆減 ",ROUND('増減額'!I36/'前年度'!I36*100,1))))</f>
        <v>-30.5</v>
      </c>
      <c r="J36" s="35">
        <f>IF(AND('当年度'!J36=0,'前年度'!J36=0),"",IF('前年度'!J36=0,"皆増 ",IF('当年度'!J36=0,"皆減 ",ROUND('増減額'!J36/'前年度'!J36*100,1))))</f>
        <v>31.2</v>
      </c>
      <c r="K36" s="35">
        <f>IF(AND('当年度'!K36=0,'前年度'!K36=0),"",IF('前年度'!K36=0,"皆増 ",IF('当年度'!K36=0,"皆減 ",ROUND('増減額'!K36/'前年度'!K36*100,1))))</f>
        <v>12.1</v>
      </c>
      <c r="L36" s="35">
        <f>IF(AND('当年度'!L36=0,'前年度'!L36=0),"",IF('前年度'!L36=0,"皆増 ",IF('当年度'!L36=0,"皆減 ",ROUND('増減額'!L36/'前年度'!L36*100,1))))</f>
        <v>-49.1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-8.2</v>
      </c>
      <c r="O36" s="1"/>
    </row>
    <row r="37" spans="2:15" ht="24.75" customHeight="1">
      <c r="B37" s="21" t="s">
        <v>37</v>
      </c>
      <c r="C37" s="35">
        <f>IF(AND('当年度'!C37=0,'前年度'!C37=0),"",IF('前年度'!C37=0,"皆増 ",IF('当年度'!C37=0,"皆減 ",ROUND('増減額'!C37/'前年度'!C37*100,1))))</f>
        <v>10236.6</v>
      </c>
      <c r="D37" s="35">
        <f>IF(AND('当年度'!D37=0,'前年度'!D37=0),"",IF('前年度'!D37=0,"皆増 ",IF('当年度'!D37=0,"皆減 ",ROUND('増減額'!D37/'前年度'!D37*100,1))))</f>
        <v>60.4</v>
      </c>
      <c r="E37" s="35">
        <f>IF(AND('当年度'!E37=0,'前年度'!E37=0),"",IF('前年度'!E37=0,"皆増 ",IF('当年度'!E37=0,"皆減 ",ROUND('増減額'!E37/'前年度'!E37*100,1))))</f>
        <v>31.2</v>
      </c>
      <c r="F37" s="35">
        <f>IF(AND('当年度'!F37=0,'前年度'!F37=0),"",IF('前年度'!F37=0,"皆増 ",IF('当年度'!F37=0,"皆減 ",ROUND('増減額'!F37/'前年度'!F37*100,1))))</f>
        <v>-48.9</v>
      </c>
      <c r="G37" s="35">
        <f>IF(AND('当年度'!G37=0,'前年度'!G37=0),"",IF('前年度'!G37=0,"皆増 ",IF('当年度'!G37=0,"皆減 ",ROUND('増減額'!G37/'前年度'!G37*100,1))))</f>
        <v>-54.2</v>
      </c>
      <c r="H37" s="35">
        <f>IF(AND('当年度'!H37=0,'前年度'!H37=0),"",IF('前年度'!H37=0,"皆増 ",IF('当年度'!H37=0,"皆減 ",ROUND('増減額'!H37/'前年度'!H37*100,1))))</f>
        <v>0.6</v>
      </c>
      <c r="I37" s="35">
        <f>IF(AND('当年度'!I37=0,'前年度'!I37=0),"",IF('前年度'!I37=0,"皆増 ",IF('当年度'!I37=0,"皆減 ",ROUND('増減額'!I37/'前年度'!I37*100,1))))</f>
        <v>-35</v>
      </c>
      <c r="J37" s="35">
        <f>IF(AND('当年度'!J37=0,'前年度'!J37=0),"",IF('前年度'!J37=0,"皆増 ",IF('当年度'!J37=0,"皆減 ",ROUND('増減額'!J37/'前年度'!J37*100,1))))</f>
        <v>13</v>
      </c>
      <c r="K37" s="35">
        <f>IF(AND('当年度'!K37=0,'前年度'!K37=0),"",IF('前年度'!K37=0,"皆増 ",IF('当年度'!K37=0,"皆減 ",ROUND('増減額'!K37/'前年度'!K37*100,1))))</f>
        <v>27.4</v>
      </c>
      <c r="L37" s="35">
        <f>IF(AND('当年度'!L37=0,'前年度'!L37=0),"",IF('前年度'!L37=0,"皆増 ",IF('当年度'!L37=0,"皆減 ",ROUND('増減額'!L37/'前年度'!L37*100,1))))</f>
        <v>-50.2</v>
      </c>
      <c r="M37" s="35">
        <f>IF(AND('当年度'!M37=0,'前年度'!M37=0),"",IF('前年度'!M37=0,"皆増 ",IF('当年度'!M37=0,"皆減 ",ROUND('増減額'!M37/'前年度'!M37*100,1))))</f>
        <v>334.1</v>
      </c>
      <c r="N37" s="35">
        <f>IF(AND('当年度'!N37=0,'前年度'!N37=0),"",IF('前年度'!N37=0,"皆増 ",IF('当年度'!N37=0,"皆減 ",ROUND('増減額'!N37/'前年度'!N37*100,1))))</f>
        <v>-17.9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2021-09-01T23:39:07Z</cp:lastPrinted>
  <dcterms:created xsi:type="dcterms:W3CDTF">1999-09-10T06:44:12Z</dcterms:created>
  <dcterms:modified xsi:type="dcterms:W3CDTF">2021-09-01T23:39:10Z</dcterms:modified>
  <cp:category/>
  <cp:version/>
  <cp:contentType/>
  <cp:contentStatus/>
</cp:coreProperties>
</file>