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R02公営企業決算統計\12_経営比較\05_経営比較分析表\05_HP公開用\29紀宝町\"/>
    </mc:Choice>
  </mc:AlternateContent>
  <workbookProtection workbookAlgorithmName="SHA-512" workbookHashValue="MUcwxiUFFN0KNIGJ4vysP0dNfy+m1/iaX/qx7JmXNB+cLO74mNL9FKyJH/arAj5gGFtV0IBMRsxapO6PpSzLCQ==" workbookSaltValue="NmwlaAM9hDhLtN0+zyO3y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AD10" i="4"/>
  <c r="W10" i="4"/>
  <c r="I8" i="4"/>
  <c r="B8" i="4"/>
</calcChain>
</file>

<file path=xl/sharedStrings.xml><?xml version="1.0" encoding="utf-8"?>
<sst xmlns="http://schemas.openxmlformats.org/spreadsheetml/2006/main" count="247" uniqueCount="118">
  <si>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</si>
  <si>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</si>
  <si>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</si>
  <si>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</si>
  <si>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</si>
  <si>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</si>
  <si>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</si>
  <si>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</si>
  <si>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</si>
  <si>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</si>
  <si>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</si>
  <si>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</si>
  <si>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</si>
  <si>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</si>
  <si>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</si>
  <si>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</si>
  <si>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</si>
  <si>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</si>
  <si>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</si>
  <si>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</si>
  <si>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</si>
  <si>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</si>
  <si>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</si>
  <si>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</si>
  <si>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</si>
  <si>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</si>
  <si>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</si>
  <si>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</si>
  <si>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</si>
  <si>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</si>
  <si>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</si>
  <si>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</si>
  <si>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</si>
  <si>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</si>
  <si>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</si>
  <si>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</si>
  <si>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</si>
  <si>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</si>
  <si>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</si>
  <si>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</si>
  <si>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</si>
  <si>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</si>
  <si>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</si>
  <si>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</si>
  <si>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</si>
  <si>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</si>
  <si>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</si>
  <si>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</si>
  <si>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</si>
  <si>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</si>
  <si>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</si>
  <si>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</si>
  <si>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</si>
  <si>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</si>
  <si>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</si>
  <si>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</si>
  <si>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</si>
  <si>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</si>
  <si>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</si>
  <si>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</si>
  <si>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</si>
  <si>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</si>
  <si>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</si>
  <si>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</si>
  <si>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</si>
  <si>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</si>
  <si>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</si>
  <si>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</si>
  <si>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</si>
  <si>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</si>
  <si>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</si>
  <si>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</si>
  <si>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</si>
  <si>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</si>
  <si>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</si>
  <si>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</si>
  <si>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</si>
  <si>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</si>
  <si>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</si>
  <si>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</si>
  <si>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</si>
  <si>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</si>
  <si>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</si>
  <si>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</si>
  <si>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</si>
  <si>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</si>
  <si>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</si>
  <si>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</si>
  <si>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</si>
  <si>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</si>
  <si>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</si>
  <si>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</si>
  <si>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</si>
  <si>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</si>
  <si>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</si>
  <si>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</si>
  <si>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紀宝町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</si>
  <si>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</si>
  <si>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</si>
  <si>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</si>
  <si>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</si>
  <si>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</si>
  <si>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</si>
  <si>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</si>
  <si>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</si>
  <si>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</si>
  <si>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</si>
  <si>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</si>
  <si>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</si>
  <si>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</si>
  <si>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</si>
  <si>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</si>
  <si>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</si>
  <si>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</si>
  <si>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</si>
  <si>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収益的収支比率が107.61％まで回復することができた。要因は、浄化槽使用料の回収が進んだことが、上昇の一つの要因と考えられる。
　今後は、下水道事業債償還金が年々増えてきていることから、償還金支出に対応した財源の確保に努める。</t>
    <rPh sb="1" eb="4">
      <t>シュウエキテキ</t>
    </rPh>
    <rPh sb="4" eb="6">
      <t>シュウシ</t>
    </rPh>
    <rPh sb="6" eb="8">
      <t>ヒリツ</t>
    </rPh>
    <rPh sb="18" eb="20">
      <t>カイフク</t>
    </rPh>
    <rPh sb="29" eb="31">
      <t>ヨウイン</t>
    </rPh>
    <rPh sb="33" eb="36">
      <t>ジョウカソウ</t>
    </rPh>
    <rPh sb="36" eb="39">
      <t>シヨウリョウ</t>
    </rPh>
    <rPh sb="40" eb="42">
      <t>カイシュウ</t>
    </rPh>
    <rPh sb="43" eb="44">
      <t>スス</t>
    </rPh>
    <rPh sb="50" eb="52">
      <t>ジョウショウ</t>
    </rPh>
    <rPh sb="53" eb="54">
      <t>ヒト</t>
    </rPh>
    <rPh sb="56" eb="58">
      <t>ヨウイン</t>
    </rPh>
    <rPh sb="59" eb="60">
      <t>カンガ</t>
    </rPh>
    <rPh sb="67" eb="69">
      <t>コンゴ</t>
    </rPh>
    <rPh sb="71" eb="74">
      <t>ゲスイドウ</t>
    </rPh>
    <rPh sb="74" eb="76">
      <t>ジギョウ</t>
    </rPh>
    <rPh sb="76" eb="77">
      <t>サイ</t>
    </rPh>
    <rPh sb="101" eb="103">
      <t>タイオウ</t>
    </rPh>
    <phoneticPr fontId="4"/>
  </si>
  <si>
    <t>　平成20年以降、設置浄化槽は随時、供用開始している。現在、浄化槽のブロワーやマンホール蓋などの付属品は、経年劣化による交換が一部必要となってきている。
　今後、想定される老朽化に対して長寿命対策等を検討していく。</t>
    <rPh sb="1" eb="3">
      <t>ヘイセイ</t>
    </rPh>
    <rPh sb="5" eb="6">
      <t>ネン</t>
    </rPh>
    <rPh sb="6" eb="8">
      <t>イコウ</t>
    </rPh>
    <rPh sb="9" eb="14">
      <t>セッチジョウカソウ</t>
    </rPh>
    <rPh sb="15" eb="17">
      <t>ズイジ</t>
    </rPh>
    <rPh sb="18" eb="20">
      <t>キョウヨウ</t>
    </rPh>
    <rPh sb="20" eb="22">
      <t>カイシ</t>
    </rPh>
    <rPh sb="27" eb="29">
      <t>ゲンザイ</t>
    </rPh>
    <rPh sb="30" eb="33">
      <t>ジョウカソウ</t>
    </rPh>
    <rPh sb="44" eb="45">
      <t>フタ</t>
    </rPh>
    <rPh sb="48" eb="51">
      <t>フゾクヒン</t>
    </rPh>
    <rPh sb="53" eb="57">
      <t>ケイネンレッカ</t>
    </rPh>
    <rPh sb="60" eb="62">
      <t>コウカン</t>
    </rPh>
    <rPh sb="63" eb="65">
      <t>イチブ</t>
    </rPh>
    <rPh sb="65" eb="67">
      <t>ヒツヨウ</t>
    </rPh>
    <rPh sb="78" eb="80">
      <t>コンゴ</t>
    </rPh>
    <rPh sb="81" eb="83">
      <t>ソウテイ</t>
    </rPh>
    <rPh sb="86" eb="89">
      <t>ロウキュウカ</t>
    </rPh>
    <rPh sb="90" eb="91">
      <t>タイ</t>
    </rPh>
    <rPh sb="93" eb="96">
      <t>チョウジュミョウ</t>
    </rPh>
    <rPh sb="96" eb="99">
      <t>タイサクトウ</t>
    </rPh>
    <rPh sb="100" eb="102">
      <t>ケントウ</t>
    </rPh>
    <phoneticPr fontId="4"/>
  </si>
  <si>
    <t>　本事業の健全な経営を行っていくため、下水道事業債の償還金交付税措置分は、一般会計からの繰り入れを適正に行う。今後も収益的収支比率の改善に努める。</t>
    <rPh sb="1" eb="2">
      <t>ホン</t>
    </rPh>
    <rPh sb="2" eb="4">
      <t>ジギョウ</t>
    </rPh>
    <rPh sb="5" eb="7">
      <t>ケンゼン</t>
    </rPh>
    <rPh sb="8" eb="10">
      <t>ケイエイ</t>
    </rPh>
    <rPh sb="11" eb="12">
      <t>オコナ</t>
    </rPh>
    <rPh sb="19" eb="22">
      <t>ゲスイドウ</t>
    </rPh>
    <rPh sb="22" eb="24">
      <t>ジギョウ</t>
    </rPh>
    <rPh sb="24" eb="25">
      <t>サイ</t>
    </rPh>
    <rPh sb="26" eb="29">
      <t>ショウカンキン</t>
    </rPh>
    <rPh sb="29" eb="32">
      <t>コウフゼイ</t>
    </rPh>
    <rPh sb="32" eb="35">
      <t>ソチブン</t>
    </rPh>
    <rPh sb="37" eb="41">
      <t>イッパンカイケイ</t>
    </rPh>
    <rPh sb="44" eb="45">
      <t>ク</t>
    </rPh>
    <rPh sb="46" eb="47">
      <t>イ</t>
    </rPh>
    <rPh sb="49" eb="51">
      <t>テキセイ</t>
    </rPh>
    <rPh sb="52" eb="53">
      <t>オコナ</t>
    </rPh>
    <rPh sb="55" eb="57">
      <t>コンゴ</t>
    </rPh>
    <rPh sb="58" eb="65">
      <t>シュウエキテキシュウシヒリツ</t>
    </rPh>
    <rPh sb="66" eb="68">
      <t>カイゼン</t>
    </rPh>
    <rPh sb="69" eb="7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</si>
</sst>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8-40C8-B08B-9C3F9020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8-40C8-B08B-9C3F9020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0-4A6D-8EE5-6F9E4119A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57.22</c:v>
                </c:pt>
                <c:pt idx="2">
                  <c:v>54.93</c:v>
                </c:pt>
                <c:pt idx="3">
                  <c:v>55.96</c:v>
                </c:pt>
                <c:pt idx="4">
                  <c:v>56.45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0-4A6D-8EE5-6F9E4119A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8-414B-9FD8-018521D01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67.290000000000006</c:v>
                </c:pt>
                <c:pt idx="2">
                  <c:v>65.569999999999993</c:v>
                </c:pt>
                <c:pt idx="3">
                  <c:v>60.12</c:v>
                </c:pt>
                <c:pt idx="4">
                  <c:v>54.99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8-414B-9FD8-018521D01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95.53</c:v>
                </c:pt>
                <c:pt idx="1">
                  <c:v>100.15</c:v>
                </c:pt>
                <c:pt idx="2">
                  <c:v>100.03</c:v>
                </c:pt>
                <c:pt idx="3">
                  <c:v>92.73</c:v>
                </c:pt>
                <c:pt idx="4">
                  <c:v>107.61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0-469E-83C8-AC80D5AD1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69E-83C8-AC80D5AD1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9-4A76-8CF7-3DFE9A0A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9-4A76-8CF7-3DFE9A0A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C-484D-A7E1-CEEA296C2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C-484D-A7E1-CEEA296C2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2-4937-9156-42586C43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2-4937-9156-42586C43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6-43BB-A2BB-74247BEAF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6-43BB-A2BB-74247BEAF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569.48</c:v>
                </c:pt>
                <c:pt idx="1">
                  <c:v>565.03</c:v>
                </c:pt>
                <c:pt idx="2">
                  <c:v>508.14</c:v>
                </c:pt>
                <c:pt idx="3">
                  <c:v>424.02</c:v>
                </c:pt>
                <c:pt idx="4">
                  <c:v>433.05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0-4A5B-8103-2945A5A5C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407.42</c:v>
                </c:pt>
                <c:pt idx="2">
                  <c:v>386.46</c:v>
                </c:pt>
                <c:pt idx="3">
                  <c:v>421.25</c:v>
                </c:pt>
                <c:pt idx="4">
                  <c:v>398.42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0-4A5B-8103-2945A5A5C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76.7</c:v>
                </c:pt>
                <c:pt idx="1">
                  <c:v>79.52</c:v>
                </c:pt>
                <c:pt idx="2">
                  <c:v>77.64</c:v>
                </c:pt>
                <c:pt idx="3">
                  <c:v>73.260000000000005</c:v>
                </c:pt>
                <c:pt idx="4">
                  <c:v>78.069999999999993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C-4D2F-AC48-E9A65CE5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57.08</c:v>
                </c:pt>
                <c:pt idx="2">
                  <c:v>55.85</c:v>
                </c:pt>
                <c:pt idx="3">
                  <c:v>53.23</c:v>
                </c:pt>
                <c:pt idx="4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C-4D2F-AC48-E9A65CE5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140.97</c:v>
                </c:pt>
                <c:pt idx="2">
                  <c:v>148.09</c:v>
                </c:pt>
                <c:pt idx="3">
                  <c:v>193.87</c:v>
                </c:pt>
                <c:pt idx="4">
                  <c:v>183.96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A-40DC-B29C-7BB976F82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286.86</c:v>
                </c:pt>
                <c:pt idx="2">
                  <c:v>287.91000000000003</c:v>
                </c:pt>
                <c:pt idx="3">
                  <c:v>283.3</c:v>
                </c:pt>
                <c:pt idx="4">
                  <c:v>289.81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A-40DC-B29C-7BB976F82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4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三重県　紀宝町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10711</v>
      </c>
      <c r="AM8" s="69"/>
      <c r="AN8" s="69"/>
      <c r="AO8" s="69"/>
      <c r="AP8" s="69"/>
      <c r="AQ8" s="69"/>
      <c r="AR8" s="69"/>
      <c r="AS8" s="69"/>
      <c r="AT8" s="68">
        <f>データ!T6</f>
        <v>79.62</v>
      </c>
      <c r="AU8" s="68"/>
      <c r="AV8" s="68"/>
      <c r="AW8" s="68"/>
      <c r="AX8" s="68"/>
      <c r="AY8" s="68"/>
      <c r="AZ8" s="68"/>
      <c r="BA8" s="68"/>
      <c r="BB8" s="68">
        <f>データ!U6</f>
        <v>134.53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58.74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4000</v>
      </c>
      <c r="AE10" s="69"/>
      <c r="AF10" s="69"/>
      <c r="AG10" s="69"/>
      <c r="AH10" s="69"/>
      <c r="AI10" s="69"/>
      <c r="AJ10" s="69"/>
      <c r="AK10" s="2"/>
      <c r="AL10" s="69">
        <f>データ!V6</f>
        <v>6270</v>
      </c>
      <c r="AM10" s="69"/>
      <c r="AN10" s="69"/>
      <c r="AO10" s="69"/>
      <c r="AP10" s="69"/>
      <c r="AQ10" s="69"/>
      <c r="AR10" s="69"/>
      <c r="AS10" s="69"/>
      <c r="AT10" s="68">
        <f>データ!W6</f>
        <v>79.62</v>
      </c>
      <c r="AU10" s="68"/>
      <c r="AV10" s="68"/>
      <c r="AW10" s="68"/>
      <c r="AX10" s="68"/>
      <c r="AY10" s="68"/>
      <c r="AZ10" s="68"/>
      <c r="BA10" s="68"/>
      <c r="BB10" s="68">
        <f>データ!X6</f>
        <v>78.75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HIzPkBq4u/RiT56Rb9lwpZOv5ldNrfjBcsE2dnluhSxtr6taNjL0HoYrEYmZNyb3/eK4dZM1NOIjIcNBbpoelw==" saltValue="aEkisaW6Cl5a3zfRSjQbj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2020</v>
      </c>
      <c r="C6" s="33">
        <f t="shared" ref="C6:X6" si="3">C7</f>
        <v>245623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三重県　紀宝町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58.74</v>
      </c>
      <c r="Q6" s="34">
        <f t="shared" si="3"/>
        <v>100</v>
      </c>
      <c r="R6" s="34">
        <f t="shared" si="3"/>
        <v>4000</v>
      </c>
      <c r="S6" s="34">
        <f t="shared" si="3"/>
        <v>10711</v>
      </c>
      <c r="T6" s="34">
        <f t="shared" si="3"/>
        <v>79.62</v>
      </c>
      <c r="U6" s="34">
        <f t="shared" si="3"/>
        <v>134.53</v>
      </c>
      <c r="V6" s="34">
        <f t="shared" si="3"/>
        <v>6270</v>
      </c>
      <c r="W6" s="34">
        <f t="shared" si="3"/>
        <v>79.62</v>
      </c>
      <c r="X6" s="34">
        <f t="shared" si="3"/>
        <v>78.75</v>
      </c>
      <c r="Y6" s="35">
        <f>IF(Y7="",NA(),Y7)</f>
        <v>95.53</v>
      </c>
      <c r="Z6" s="35">
        <f t="shared" ref="Z6:AH6" si="4">IF(Z7="",NA(),Z7)</f>
        <v>100.15</v>
      </c>
      <c r="AA6" s="35">
        <f t="shared" si="4"/>
        <v>100.03</v>
      </c>
      <c r="AB6" s="35">
        <f t="shared" si="4"/>
        <v>92.73</v>
      </c>
      <c r="AC6" s="35">
        <f t="shared" si="4"/>
        <v>107.61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569.48</v>
      </c>
      <c r="BG6" s="35">
        <f t="shared" ref="BG6:BO6" si="7">IF(BG7="",NA(),BG7)</f>
        <v>565.03</v>
      </c>
      <c r="BH6" s="35">
        <f t="shared" si="7"/>
        <v>508.14</v>
      </c>
      <c r="BI6" s="35">
        <f t="shared" si="7"/>
        <v>424.02</v>
      </c>
      <c r="BJ6" s="35">
        <f t="shared" si="7"/>
        <v>433.05</v>
      </c>
      <c r="BK6" s="35">
        <f t="shared" si="7"/>
        <v>413.5</v>
      </c>
      <c r="BL6" s="35">
        <f t="shared" si="7"/>
        <v>407.42</v>
      </c>
      <c r="BM6" s="35">
        <f t="shared" si="7"/>
        <v>386.46</v>
      </c>
      <c r="BN6" s="35">
        <f t="shared" si="7"/>
        <v>421.25</v>
      </c>
      <c r="BO6" s="35">
        <f t="shared" si="7"/>
        <v>398.42</v>
      </c>
      <c r="BP6" s="34" t="str">
        <f>IF(BP7="","",IF(BP7="-","【-】","【"&amp;SUBSTITUTE(TEXT(BP7,"#,##0.00"),"-","△")&amp;"】"))</f>
        <v>【314.13】</v>
      </c>
      <c r="BQ6" s="35">
        <f>IF(BQ7="",NA(),BQ7)</f>
        <v>76.7</v>
      </c>
      <c r="BR6" s="35">
        <f t="shared" ref="BR6:BZ6" si="8">IF(BR7="",NA(),BR7)</f>
        <v>79.52</v>
      </c>
      <c r="BS6" s="35">
        <f t="shared" si="8"/>
        <v>77.64</v>
      </c>
      <c r="BT6" s="35">
        <f t="shared" si="8"/>
        <v>73.260000000000005</v>
      </c>
      <c r="BU6" s="35">
        <f t="shared" si="8"/>
        <v>78.069999999999993</v>
      </c>
      <c r="BV6" s="35">
        <f t="shared" si="8"/>
        <v>55.84</v>
      </c>
      <c r="BW6" s="35">
        <f t="shared" si="8"/>
        <v>57.08</v>
      </c>
      <c r="BX6" s="35">
        <f t="shared" si="8"/>
        <v>55.85</v>
      </c>
      <c r="BY6" s="35">
        <f t="shared" si="8"/>
        <v>53.23</v>
      </c>
      <c r="BZ6" s="35">
        <f t="shared" si="8"/>
        <v>50.7</v>
      </c>
      <c r="CA6" s="34" t="str">
        <f>IF(CA7="","",IF(CA7="-","【-】","【"&amp;SUBSTITUTE(TEXT(CA7,"#,##0.00"),"-","△")&amp;"】"))</f>
        <v>【58.42】</v>
      </c>
      <c r="CB6" s="35">
        <f>IF(CB7="",NA(),CB7)</f>
        <v>150</v>
      </c>
      <c r="CC6" s="35">
        <f t="shared" ref="CC6:CK6" si="9">IF(CC7="",NA(),CC7)</f>
        <v>140.97</v>
      </c>
      <c r="CD6" s="35">
        <f t="shared" si="9"/>
        <v>148.09</v>
      </c>
      <c r="CE6" s="35">
        <f t="shared" si="9"/>
        <v>193.87</v>
      </c>
      <c r="CF6" s="35">
        <f t="shared" si="9"/>
        <v>183.96</v>
      </c>
      <c r="CG6" s="35">
        <f t="shared" si="9"/>
        <v>287.57</v>
      </c>
      <c r="CH6" s="35">
        <f t="shared" si="9"/>
        <v>286.86</v>
      </c>
      <c r="CI6" s="35">
        <f t="shared" si="9"/>
        <v>287.91000000000003</v>
      </c>
      <c r="CJ6" s="35">
        <f t="shared" si="9"/>
        <v>283.3</v>
      </c>
      <c r="CK6" s="35">
        <f t="shared" si="9"/>
        <v>289.81</v>
      </c>
      <c r="CL6" s="34" t="str">
        <f>IF(CL7="","",IF(CL7="-","【-】","【"&amp;SUBSTITUTE(TEXT(CL7,"#,##0.00"),"-","△")&amp;"】"))</f>
        <v>【282.28】</v>
      </c>
      <c r="CM6" s="35">
        <f>IF(CM7="",NA(),CM7)</f>
        <v>100</v>
      </c>
      <c r="CN6" s="34">
        <f t="shared" ref="CN6:CV6" si="10">IF(CN7="",NA(),CN7)</f>
        <v>0</v>
      </c>
      <c r="CO6" s="34">
        <f t="shared" si="10"/>
        <v>0</v>
      </c>
      <c r="CP6" s="34">
        <f t="shared" si="10"/>
        <v>0</v>
      </c>
      <c r="CQ6" s="34">
        <f t="shared" si="10"/>
        <v>0</v>
      </c>
      <c r="CR6" s="35">
        <f t="shared" si="10"/>
        <v>61.55</v>
      </c>
      <c r="CS6" s="35">
        <f t="shared" si="10"/>
        <v>57.22</v>
      </c>
      <c r="CT6" s="35">
        <f t="shared" si="10"/>
        <v>54.93</v>
      </c>
      <c r="CU6" s="35">
        <f t="shared" si="10"/>
        <v>55.96</v>
      </c>
      <c r="CV6" s="35">
        <f t="shared" si="10"/>
        <v>56.45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67.489999999999995</v>
      </c>
      <c r="DD6" s="35">
        <f t="shared" si="11"/>
        <v>67.290000000000006</v>
      </c>
      <c r="DE6" s="35">
        <f t="shared" si="11"/>
        <v>65.569999999999993</v>
      </c>
      <c r="DF6" s="35">
        <f t="shared" si="11"/>
        <v>60.12</v>
      </c>
      <c r="DG6" s="35">
        <f t="shared" si="11"/>
        <v>54.99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245623</v>
      </c>
      <c r="D7" s="37">
        <v>47</v>
      </c>
      <c r="E7" s="37">
        <v>18</v>
      </c>
      <c r="F7" s="37">
        <v>0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58.74</v>
      </c>
      <c r="Q7" s="38">
        <v>100</v>
      </c>
      <c r="R7" s="38">
        <v>4000</v>
      </c>
      <c r="S7" s="38">
        <v>10711</v>
      </c>
      <c r="T7" s="38">
        <v>79.62</v>
      </c>
      <c r="U7" s="38">
        <v>134.53</v>
      </c>
      <c r="V7" s="38">
        <v>6270</v>
      </c>
      <c r="W7" s="38">
        <v>79.62</v>
      </c>
      <c r="X7" s="38">
        <v>78.75</v>
      </c>
      <c r="Y7" s="38">
        <v>95.53</v>
      </c>
      <c r="Z7" s="38">
        <v>100.15</v>
      </c>
      <c r="AA7" s="38">
        <v>100.03</v>
      </c>
      <c r="AB7" s="38">
        <v>92.73</v>
      </c>
      <c r="AC7" s="38">
        <v>107.61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569.48</v>
      </c>
      <c r="BG7" s="38">
        <v>565.03</v>
      </c>
      <c r="BH7" s="38">
        <v>508.14</v>
      </c>
      <c r="BI7" s="38">
        <v>424.02</v>
      </c>
      <c r="BJ7" s="38">
        <v>433.05</v>
      </c>
      <c r="BK7" s="38">
        <v>413.5</v>
      </c>
      <c r="BL7" s="38">
        <v>407.42</v>
      </c>
      <c r="BM7" s="38">
        <v>386.46</v>
      </c>
      <c r="BN7" s="38">
        <v>421.25</v>
      </c>
      <c r="BO7" s="38">
        <v>398.42</v>
      </c>
      <c r="BP7" s="38">
        <v>314.13</v>
      </c>
      <c r="BQ7" s="38">
        <v>76.7</v>
      </c>
      <c r="BR7" s="38">
        <v>79.52</v>
      </c>
      <c r="BS7" s="38">
        <v>77.64</v>
      </c>
      <c r="BT7" s="38">
        <v>73.260000000000005</v>
      </c>
      <c r="BU7" s="38">
        <v>78.069999999999993</v>
      </c>
      <c r="BV7" s="38">
        <v>55.84</v>
      </c>
      <c r="BW7" s="38">
        <v>57.08</v>
      </c>
      <c r="BX7" s="38">
        <v>55.85</v>
      </c>
      <c r="BY7" s="38">
        <v>53.23</v>
      </c>
      <c r="BZ7" s="38">
        <v>50.7</v>
      </c>
      <c r="CA7" s="38">
        <v>58.42</v>
      </c>
      <c r="CB7" s="38">
        <v>150</v>
      </c>
      <c r="CC7" s="38">
        <v>140.97</v>
      </c>
      <c r="CD7" s="38">
        <v>148.09</v>
      </c>
      <c r="CE7" s="38">
        <v>193.87</v>
      </c>
      <c r="CF7" s="38">
        <v>183.96</v>
      </c>
      <c r="CG7" s="38">
        <v>287.57</v>
      </c>
      <c r="CH7" s="38">
        <v>286.86</v>
      </c>
      <c r="CI7" s="38">
        <v>287.91000000000003</v>
      </c>
      <c r="CJ7" s="38">
        <v>283.3</v>
      </c>
      <c r="CK7" s="38">
        <v>289.81</v>
      </c>
      <c r="CL7" s="38">
        <v>282.27999999999997</v>
      </c>
      <c r="CM7" s="38">
        <v>100</v>
      </c>
      <c r="CN7" s="38">
        <v>0</v>
      </c>
      <c r="CO7" s="38">
        <v>0</v>
      </c>
      <c r="CP7" s="38">
        <v>0</v>
      </c>
      <c r="CQ7" s="38">
        <v>0</v>
      </c>
      <c r="CR7" s="38">
        <v>61.55</v>
      </c>
      <c r="CS7" s="38">
        <v>57.22</v>
      </c>
      <c r="CT7" s="38">
        <v>54.93</v>
      </c>
      <c r="CU7" s="38">
        <v>55.96</v>
      </c>
      <c r="CV7" s="38">
        <v>56.45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67.489999999999995</v>
      </c>
      <c r="DD7" s="38">
        <v>67.290000000000006</v>
      </c>
      <c r="DE7" s="38">
        <v>65.569999999999993</v>
      </c>
      <c r="DF7" s="38">
        <v>60.12</v>
      </c>
      <c r="DG7" s="38">
        <v>54.99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2022-01-28T02:59:50Z</cp:lastPrinted>
  <dcterms:created xsi:type="dcterms:W3CDTF">2021-12-03T08:10:46Z</dcterms:created>
  <dcterms:modified xsi:type="dcterms:W3CDTF">2022-03-04T00:47:27Z</dcterms:modified>
  <cp:category/>
</cp:coreProperties>
</file>