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4_財政事情・財政分析\07_財政状況資料集（H22決算～）\R２年度決算\11_市町から回答（2回目）\02完成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E34" i="10"/>
  <c r="AM34" i="10"/>
  <c r="U34" i="10"/>
  <c r="C34" i="10"/>
  <c r="BW35" i="10" l="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<sst xmlns="http://schemas.openxmlformats.org/spreadsheetml/2006/main" count="1153" uniqueCount="627">
  <si>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</si>
  <si>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</si>
  <si>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</si>
  <si>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</si>
  <si>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</si>
  <si>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</si>
  <si>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</si>
  <si>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</si>
  <si>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</si>
  <si>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</si>
  <si>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</si>
  <si>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</si>
  <si>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</si>
  <si>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</si>
  <si>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</si>
  <si>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</si>
  <si>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</si>
  <si>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</si>
  <si>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</si>
  <si>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</si>
  <si>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</si>
  <si>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</si>
  <si>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</si>
  <si>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</si>
  <si>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</si>
  <si>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</si>
  <si>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</si>
  <si>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</si>
  <si>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</si>
  <si>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</si>
  <si>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</si>
  <si>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</si>
  <si>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</si>
  <si>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</si>
  <si>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</si>
  <si>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</si>
  <si>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</si>
  <si>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</si>
  <si>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</si>
  <si>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</si>
  <si>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</si>
  <si>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</si>
  <si>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</si>
  <si>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</si>
  <si>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</si>
  <si>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</si>
  <si>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</si>
  <si>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</si>
  <si>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</si>
  <si>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</si>
  <si>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</si>
  <si>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</si>
  <si>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</si>
  <si>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</si>
  <si>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</si>
  <si>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</si>
  <si>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</si>
  <si>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</si>
  <si>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</si>
  <si>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</si>
  <si>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</si>
  <si>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</si>
  <si>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</si>
  <si>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</si>
  <si>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</si>
  <si>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</si>
  <si>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</si>
  <si>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</si>
  <si>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</si>
  <si>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</si>
  <si>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</si>
  <si>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</si>
  <si>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</si>
  <si>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</si>
  <si>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</si>
  <si>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</si>
  <si>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</si>
  <si>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</si>
  <si>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</si>
  <si>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</si>
  <si>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</si>
  <si>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</si>
  <si>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</si>
  <si>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</si>
  <si>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</si>
  <si>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</si>
  <si>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Ⅳ－１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</si>
  <si>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</si>
  <si>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</si>
  <si>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</si>
  <si>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</si>
  <si>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</si>
  <si>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</si>
  <si>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</si>
  <si>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</si>
  <si>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</si>
  <si>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</si>
  <si>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</si>
  <si>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</si>
  <si>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玉城町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</si>
  <si>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</si>
  <si>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</si>
  <si>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</si>
  <si>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</si>
  <si>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</si>
  <si>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</si>
  <si>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</si>
  <si>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</si>
  <si>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</si>
  <si>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</si>
  <si>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</si>
  <si>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</si>
  <si>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</si>
  <si>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</si>
  <si>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</si>
  <si>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</si>
  <si>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</si>
  <si>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</si>
  <si>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</si>
  <si>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</si>
  <si>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</si>
  <si>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</si>
  <si>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</si>
  <si>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</si>
  <si>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</si>
  <si>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</si>
  <si>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</si>
  <si>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</si>
  <si>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</si>
  <si>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</si>
  <si>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</si>
  <si>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</si>
  <si>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</si>
  <si>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</si>
  <si>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</si>
  <si>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</si>
  <si>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</si>
  <si>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</si>
  <si>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</si>
  <si>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</si>
  <si>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</si>
  <si>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</si>
  <si>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</si>
  <si>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</si>
  <si>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</si>
  <si>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</si>
  <si>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</si>
  <si>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</si>
  <si>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</si>
  <si>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</si>
  <si>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</si>
  <si>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</si>
  <si>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</si>
  <si>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</si>
  <si>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</si>
  <si>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</si>
  <si>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</si>
  <si>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</si>
  <si>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</si>
  <si>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</si>
  <si>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</si>
  <si>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</si>
  <si>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</si>
  <si>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</si>
  <si>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</si>
  <si>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</si>
  <si>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</si>
  <si>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</si>
  <si>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</si>
  <si>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</si>
  <si>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</si>
  <si>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</si>
  <si>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</si>
  <si>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</si>
  <si>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</si>
  <si>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</si>
  <si>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</si>
  <si>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</si>
  <si>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</si>
  <si>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</si>
  <si>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</si>
  <si>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</si>
  <si>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</si>
  <si>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</si>
  <si>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</si>
  <si>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</si>
  <si>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</si>
  <si>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</si>
  <si>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</si>
  <si>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</si>
  <si>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</si>
  <si>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</si>
  <si>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</si>
  <si>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</si>
  <si>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</si>
  <si>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</si>
  <si>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</si>
  <si>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</si>
  <si>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</si>
  <si>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</si>
  <si>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</si>
  <si>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</si>
  <si>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</si>
  <si>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</si>
  <si>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</si>
  <si>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</si>
  <si>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</si>
  <si>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</si>
  <si>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</si>
  <si>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</si>
  <si>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</si>
  <si>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</si>
  <si>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</si>
  <si>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</si>
  <si>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三重県玉城町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</si>
  <si>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</si>
  <si>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</si>
  <si>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</si>
  <si>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</si>
  <si>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</si>
  <si>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</si>
  <si>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</si>
  <si>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</si>
  <si>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</si>
  <si>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</si>
  <si>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</si>
  <si>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</si>
  <si>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</si>
  <si>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</si>
  <si>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</si>
  <si>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</si>
  <si>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</si>
  <si>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</si>
  <si>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</si>
  <si>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</si>
  <si>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</si>
  <si>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</si>
  <si>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</si>
  <si>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</si>
  <si>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</si>
  <si>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</si>
  <si>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</si>
  <si>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</si>
  <si>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</si>
  <si>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</si>
  <si>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</si>
  <si>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</si>
  <si>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</si>
  <si>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</si>
  <si>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</si>
  <si>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</si>
  <si>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</si>
  <si>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</si>
  <si>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</si>
  <si>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</si>
  <si>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</si>
  <si>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</si>
  <si>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</si>
  <si>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</si>
  <si>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</si>
  <si>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</si>
  <si>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</si>
  <si>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</si>
  <si>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</si>
  <si>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</si>
  <si>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</si>
  <si>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</si>
  <si>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</si>
  <si>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</si>
  <si>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</si>
  <si>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</si>
  <si>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</si>
  <si>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</si>
  <si>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</si>
  <si>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</si>
  <si>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</si>
  <si>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</si>
  <si>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</si>
  <si>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</si>
  <si>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</si>
  <si>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</si>
  <si>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</si>
  <si>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</si>
  <si>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</si>
  <si>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</si>
  <si>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</si>
  <si>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</si>
  <si>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</si>
  <si>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</si>
  <si>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</si>
  <si>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</si>
  <si>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</si>
  <si>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</si>
  <si>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</si>
  <si>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</si>
  <si>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</si>
  <si>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</si>
  <si>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</si>
  <si>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</si>
  <si>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</si>
  <si>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</si>
  <si>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</si>
  <si>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</si>
  <si>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</si>
  <si>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</si>
  <si>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</si>
  <si>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</si>
  <si>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</si>
  <si>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</si>
  <si>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</si>
  <si>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</si>
  <si>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</si>
  <si>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</si>
  <si>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</si>
  <si>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</si>
  <si>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</si>
  <si>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</si>
  <si>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</si>
  <si>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</si>
  <si>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</si>
  <si>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</si>
  <si>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</si>
  <si>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</si>
  <si>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</si>
  <si>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</si>
  <si>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</si>
  <si>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</si>
  <si>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</si>
  <si>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</si>
  <si>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</si>
  <si>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</si>
  <si>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</si>
  <si>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</si>
  <si>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</si>
  <si>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</si>
  <si>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</si>
  <si>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</si>
  <si>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</si>
  <si>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</si>
  <si>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</si>
  <si>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</si>
  <si>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</si>
  <si>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</si>
  <si>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</si>
  <si>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</si>
  <si>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</si>
  <si>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</si>
  <si>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</si>
  <si>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</si>
  <si>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</si>
  <si>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</si>
  <si>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</si>
  <si>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</si>
  <si>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</si>
  <si>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</si>
  <si>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</si>
  <si>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</si>
  <si>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</si>
  <si>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</si>
  <si>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</si>
  <si>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</si>
  <si>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</si>
  <si>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</si>
  <si>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</si>
  <si>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</si>
  <si>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</si>
  <si>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</si>
  <si>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</si>
  <si>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</si>
  <si>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三重県玉城町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</si>
  <si>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</si>
  <si>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</si>
  <si>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</si>
  <si>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</si>
  <si>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</si>
  <si>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</si>
  <si>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</si>
  <si>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</si>
  <si>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</si>
  <si>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</si>
  <si>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</si>
  <si>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</si>
  <si>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</si>
  <si>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</si>
  <si>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</si>
  <si>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</si>
  <si>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</si>
  <si>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</si>
  <si>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</si>
  <si>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</si>
  <si>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</si>
  <si>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山村振興事業特別会計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</si>
  <si>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</si>
  <si>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</si>
  <si>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</si>
  <si>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</si>
  <si>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</si>
  <si>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</si>
  <si>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</si>
  <si>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</si>
  <si>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</si>
  <si>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</si>
  <si>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</si>
  <si>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</si>
  <si>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</si>
  <si>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</si>
  <si>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</si>
  <si>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</si>
  <si>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</si>
  <si>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</si>
  <si>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</si>
  <si>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病院事業会計</t>
    <phoneticPr fontId="5"/>
  </si>
  <si>
    <t>法適用企業</t>
    <phoneticPr fontId="5"/>
  </si>
  <si>
    <t>介護老人保健施設事業会計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</si>
  <si>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</si>
  <si>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</si>
  <si>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</si>
  <si>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</si>
  <si>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</si>
  <si>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</si>
  <si>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</si>
  <si>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</si>
  <si>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</si>
  <si>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</si>
  <si>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</si>
  <si>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</si>
  <si>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</si>
  <si>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</si>
  <si>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</si>
  <si>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</si>
  <si>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</si>
  <si>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</si>
  <si>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</si>
  <si>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</si>
  <si>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</si>
  <si>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</si>
  <si>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</si>
  <si>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</si>
  <si>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</si>
  <si>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</si>
  <si>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</si>
  <si>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</si>
  <si>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</si>
  <si>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</si>
  <si>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</si>
  <si>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</si>
  <si>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</si>
  <si>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</si>
  <si>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</si>
  <si>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</si>
  <si>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</si>
  <si>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</si>
  <si>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</si>
  <si>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</si>
  <si>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</si>
  <si>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</si>
  <si>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</si>
  <si>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</si>
  <si>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</si>
  <si>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</si>
  <si>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</si>
  <si>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</si>
  <si>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</si>
  <si>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</si>
  <si>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</si>
  <si>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</si>
  <si>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</si>
  <si>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</si>
  <si>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</si>
  <si>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</si>
  <si>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</si>
  <si>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</si>
  <si>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</si>
  <si>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</si>
  <si>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</si>
  <si>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</si>
  <si>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</si>
  <si>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</si>
  <si>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</si>
  <si>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</si>
  <si>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</si>
  <si>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</si>
  <si>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</si>
  <si>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</si>
  <si>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</si>
  <si>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</si>
  <si>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</si>
  <si>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</si>
  <si>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</si>
  <si>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</si>
  <si>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</si>
  <si>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</si>
  <si>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</si>
  <si>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</si>
  <si>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</si>
  <si>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</si>
  <si>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</si>
  <si>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</si>
  <si>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</si>
  <si>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</si>
  <si>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</si>
  <si>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</si>
  <si>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</si>
  <si>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</si>
  <si>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</si>
  <si>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</si>
  <si>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</si>
  <si>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</si>
  <si>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</si>
  <si>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</si>
  <si>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</si>
  <si>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</si>
  <si>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</si>
  <si>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</si>
  <si>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</si>
  <si>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</si>
  <si>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</si>
  <si>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</si>
  <si>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</si>
  <si>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</si>
  <si>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</si>
  <si>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</si>
  <si>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</si>
  <si>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</si>
  <si>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</si>
  <si>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</si>
  <si>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</si>
  <si>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</si>
  <si>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</si>
  <si>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</si>
  <si>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</si>
  <si>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</si>
  <si>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</si>
  <si>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</si>
  <si>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</si>
  <si>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</si>
  <si>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</si>
  <si>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</si>
  <si>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</si>
  <si>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</si>
  <si>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</si>
  <si>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</si>
  <si>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</si>
  <si>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</si>
  <si>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</si>
  <si>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</si>
  <si>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</si>
  <si>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</si>
  <si>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</si>
  <si>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</si>
  <si>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</si>
  <si>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</si>
  <si>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</si>
  <si>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</si>
  <si>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</si>
  <si>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</si>
  <si>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</si>
  <si>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</si>
  <si>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</si>
  <si>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</si>
  <si>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</si>
  <si>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</si>
  <si>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</si>
  <si>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</si>
  <si>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</si>
  <si>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</si>
  <si>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</si>
  <si>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3.66</t>
  </si>
  <si>
    <t>▲ 2.86</t>
  </si>
  <si>
    <t>▲ 2.04</t>
  </si>
  <si>
    <t>▲ 4.86</t>
  </si>
  <si>
    <t>住宅新築資金等貸付事業特別会計</t>
  </si>
  <si>
    <t>▲ 0.70</t>
  </si>
  <si>
    <t>▲ 0.69</t>
  </si>
  <si>
    <t>▲ 0.66</t>
  </si>
  <si>
    <t>▲ 0.65</t>
  </si>
  <si>
    <t>▲ 0.60</t>
  </si>
  <si>
    <t>水道事業会計</t>
  </si>
  <si>
    <t>病院事業会計</t>
  </si>
  <si>
    <t>下水道事業会計</t>
  </si>
  <si>
    <t>一般会計</t>
  </si>
  <si>
    <t>介護老人保健施設事業会計</t>
  </si>
  <si>
    <t>国民健康保険特別会計</t>
  </si>
  <si>
    <t>介護保険特別会計</t>
  </si>
  <si>
    <t>その他会計（赤字）</t>
  </si>
  <si>
    <t>その他会計（黒字）</t>
  </si>
  <si>
    <t>H27末</t>
    <phoneticPr fontId="5"/>
  </si>
  <si>
    <t>H28末</t>
    <phoneticPr fontId="5"/>
  </si>
  <si>
    <t>H29末</t>
    <phoneticPr fontId="5"/>
  </si>
  <si>
    <t>H30末</t>
    <phoneticPr fontId="5"/>
  </si>
  <si>
    <t>R01末</t>
    <phoneticPr fontId="5"/>
  </si>
  <si>
    <t>度会土地開発公社</t>
    <rPh sb="0" eb="2">
      <t>ワタライ</t>
    </rPh>
    <rPh sb="2" eb="4">
      <t>トチ</t>
    </rPh>
    <rPh sb="4" eb="6">
      <t>カイハツ</t>
    </rPh>
    <rPh sb="6" eb="8">
      <t>コウシャ</t>
    </rPh>
    <phoneticPr fontId="2"/>
  </si>
  <si>
    <t>-</t>
    <phoneticPr fontId="2"/>
  </si>
  <si>
    <t>わたらい老人福祉施設組合（一般会計）</t>
    <rPh sb="4" eb="6">
      <t>ロウジン</t>
    </rPh>
    <rPh sb="6" eb="8">
      <t>フクシ</t>
    </rPh>
    <rPh sb="8" eb="10">
      <t>シセツ</t>
    </rPh>
    <rPh sb="10" eb="12">
      <t>クミアイ</t>
    </rPh>
    <rPh sb="13" eb="15">
      <t>イッパン</t>
    </rPh>
    <rPh sb="15" eb="17">
      <t>カイケイ</t>
    </rPh>
    <phoneticPr fontId="31"/>
  </si>
  <si>
    <t>〃（特別養護老人ホーム高砂寮特別会計）</t>
    <rPh sb="2" eb="4">
      <t>トクベツ</t>
    </rPh>
    <rPh sb="4" eb="6">
      <t>ヨウゴ</t>
    </rPh>
    <rPh sb="6" eb="8">
      <t>ロウジン</t>
    </rPh>
    <rPh sb="11" eb="13">
      <t>タカサゴ</t>
    </rPh>
    <rPh sb="13" eb="14">
      <t>リョウ</t>
    </rPh>
    <rPh sb="14" eb="16">
      <t>トクベツ</t>
    </rPh>
    <rPh sb="16" eb="18">
      <t>カイケイ</t>
    </rPh>
    <phoneticPr fontId="31"/>
  </si>
  <si>
    <t>〃（指定通所事業所高砂寮特別会計）</t>
  </si>
  <si>
    <t>〃（特別養護老人ホーム真砂寮特別会計）</t>
    <rPh sb="2" eb="4">
      <t>トクベツ</t>
    </rPh>
    <rPh sb="4" eb="6">
      <t>ヨウゴ</t>
    </rPh>
    <rPh sb="6" eb="8">
      <t>ロウジン</t>
    </rPh>
    <rPh sb="11" eb="13">
      <t>マサゴ</t>
    </rPh>
    <rPh sb="13" eb="14">
      <t>リョウ</t>
    </rPh>
    <rPh sb="14" eb="16">
      <t>トクベツ</t>
    </rPh>
    <rPh sb="16" eb="18">
      <t>カイケイ</t>
    </rPh>
    <phoneticPr fontId="31"/>
  </si>
  <si>
    <t>〃（特別養護老人ホームわたらい緑清苑特別会計）</t>
    <rPh sb="2" eb="4">
      <t>トクベツ</t>
    </rPh>
    <rPh sb="4" eb="6">
      <t>ヨウゴ</t>
    </rPh>
    <rPh sb="6" eb="8">
      <t>ロウジン</t>
    </rPh>
    <rPh sb="15" eb="16">
      <t>ミドリ</t>
    </rPh>
    <rPh sb="16" eb="17">
      <t>キヨ</t>
    </rPh>
    <rPh sb="17" eb="18">
      <t>エン</t>
    </rPh>
    <rPh sb="18" eb="20">
      <t>トクベツ</t>
    </rPh>
    <rPh sb="20" eb="22">
      <t>カイケイ</t>
    </rPh>
    <phoneticPr fontId="31"/>
  </si>
  <si>
    <t>三重県市町総合事務組合（一般会計）</t>
  </si>
  <si>
    <t>〃（退職手当特別会計）</t>
  </si>
  <si>
    <t>〃（デジタル地図特別会計）</t>
  </si>
  <si>
    <t>〃（共同研修特別会計）</t>
  </si>
  <si>
    <t>〃（物品特別会計）</t>
  </si>
  <si>
    <t>〃（公平委員会特別会計）</t>
  </si>
  <si>
    <t>〃（消防救急無線特別会計）</t>
  </si>
  <si>
    <t>伊勢広域環境組合（一般会計）</t>
    <rPh sb="9" eb="11">
      <t>イッパン</t>
    </rPh>
    <rPh sb="11" eb="13">
      <t>カイケイ</t>
    </rPh>
    <phoneticPr fontId="2"/>
  </si>
  <si>
    <t>三重地方税管理回収機構（一般会計）</t>
  </si>
  <si>
    <t>〃（滞納整理拡充事業特別会計）</t>
  </si>
  <si>
    <t>三重県後期高齢者医療広域連合（一般会計）</t>
  </si>
  <si>
    <t>〃（後期高齢者医療特別会計）</t>
  </si>
  <si>
    <t>(地域福祉基金(R02年度末現在))</t>
    <rPh sb="1" eb="3">
      <t>チイキ</t>
    </rPh>
    <rPh sb="3" eb="5">
      <t>フクシ</t>
    </rPh>
    <rPh sb="5" eb="7">
      <t>キキン</t>
    </rPh>
    <phoneticPr fontId="5"/>
  </si>
  <si>
    <t>(ふるさと応援基金(R02年度末現在))</t>
    <rPh sb="5" eb="7">
      <t>オウエン</t>
    </rPh>
    <rPh sb="7" eb="9">
      <t>キキン</t>
    </rPh>
    <phoneticPr fontId="5"/>
  </si>
  <si>
    <t>(活性化対策事業基金(R02年度末現在))</t>
    <rPh sb="1" eb="4">
      <t>カッセイカ</t>
    </rPh>
    <rPh sb="4" eb="6">
      <t>タイサク</t>
    </rPh>
    <rPh sb="6" eb="8">
      <t>ジギョウ</t>
    </rPh>
    <rPh sb="8" eb="10">
      <t>キキン</t>
    </rPh>
    <phoneticPr fontId="5"/>
  </si>
  <si>
    <t>(土地開発基金(R02年度末現在))</t>
    <rPh sb="1" eb="3">
      <t>トチ</t>
    </rPh>
    <rPh sb="3" eb="5">
      <t>カイハツ</t>
    </rPh>
    <rPh sb="5" eb="7">
      <t>キキン</t>
    </rPh>
    <phoneticPr fontId="5"/>
  </si>
  <si>
    <t>(中山間ふるさと水と土保全基金(R02年度末現在))</t>
    <rPh sb="1" eb="2">
      <t>チュウ</t>
    </rPh>
    <rPh sb="2" eb="3">
      <t>ヤマ</t>
    </rPh>
    <rPh sb="3" eb="4">
      <t>アイダ</t>
    </rPh>
    <rPh sb="8" eb="9">
      <t>ミズ</t>
    </rPh>
    <rPh sb="10" eb="11">
      <t>ツチ</t>
    </rPh>
    <rPh sb="11" eb="13">
      <t>ホゼン</t>
    </rPh>
    <rPh sb="13" eb="15">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</si>
  <si>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</si>
  <si>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</si>
  <si>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</si>
  <si>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</si>
  <si>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</si>
  <si>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</si>
  <si>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</si>
  <si>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</si>
  <si>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</si>
  <si>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</si>
  <si>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普通交付税の伸びによる標準財政規模の増加もあり、将来負担比率は低下しているが、有形固定資産減価償却率は類似団体よりも高く上昇傾向にある。主な要因としては昭和50年代に建てられた公共施設もあり、町内施設の減価償却（老朽化）が進んでいる。今後も公共施設等総合管理計画に基づき、老朽化（長寿命化）対策に取り組んでいく。</t>
    <rPh sb="0" eb="2">
      <t>フツウ</t>
    </rPh>
    <rPh sb="2" eb="5">
      <t>コウフゼイ</t>
    </rPh>
    <rPh sb="6" eb="7">
      <t>ノ</t>
    </rPh>
    <rPh sb="11" eb="13">
      <t>ヒョウジュン</t>
    </rPh>
    <rPh sb="13" eb="15">
      <t>ザイセイ</t>
    </rPh>
    <rPh sb="15" eb="17">
      <t>キボ</t>
    </rPh>
    <rPh sb="18" eb="20">
      <t>ゾウカ</t>
    </rPh>
    <phoneticPr fontId="5"/>
  </si>
  <si>
    <t>将来負担比率は標準財政規模や基金残高の増加に伴い、下降傾向にある。また、実質公債費比率については類似団体と比較して低い水準にある。今後も地方債発行については平準化も図りつつ、抑制に努め公債費の適正化に取り組んでいく必要がある。</t>
    <rPh sb="7" eb="9">
      <t>ヒョウジュン</t>
    </rPh>
    <rPh sb="9" eb="11">
      <t>ザイセイ</t>
    </rPh>
    <rPh sb="11" eb="13">
      <t>キボ</t>
    </rPh>
    <rPh sb="14" eb="16">
      <t>キキン</t>
    </rPh>
    <rPh sb="16" eb="18">
      <t>ザンダカ</t>
    </rPh>
    <rPh sb="19" eb="21">
      <t>ゾウカ</t>
    </rPh>
    <rPh sb="22" eb="23">
      <t>トモナ</t>
    </rPh>
    <rPh sb="65" eb="67">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</si>
</sst>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115123</c:v>
                </c:pt>
                <c:pt idx="1">
                  <c:v>98899</c:v>
                </c:pt>
                <c:pt idx="2">
                  <c:v>96462</c:v>
                </c:pt>
                <c:pt idx="3">
                  <c:v>83103</c:v>
                </c:pt>
                <c:pt idx="4">
                  <c:v>84459</c:v>
                </c:pt>
              </c:numCache>
            </c:numRef>
          </c:val>
          <c:smooth val="0"/>
          <c:extLst>
            <c:ext xmlns:c16="http://schemas.microsoft.com/office/drawing/2014/chart" uri="{C3380CC4-5D6E-409C-BE32-E72D297353CC}">
              <c16:uniqueId val="{00000000-BA75-4EA2-BE7A-EC0731B4E8C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38499</c:v>
                </c:pt>
                <c:pt idx="1">
                  <c:v>35135</c:v>
                </c:pt>
                <c:pt idx="2">
                  <c:v>27785</c:v>
                </c:pt>
                <c:pt idx="3">
                  <c:v>28764</c:v>
                </c:pt>
                <c:pt idx="4">
                  <c:v>41782</c:v>
                </c:pt>
              </c:numCache>
            </c:numRef>
          </c:val>
          <c:smooth val="0"/>
          <c:extLst>
            <c:ext xmlns:c16="http://schemas.microsoft.com/office/drawing/2014/chart" uri="{C3380CC4-5D6E-409C-BE32-E72D297353CC}">
              <c16:uniqueId val="{00000001-BA75-4EA2-BE7A-EC0731B4E8C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3.61</c:v>
                </c:pt>
                <c:pt idx="1">
                  <c:v>7.31</c:v>
                </c:pt>
                <c:pt idx="2">
                  <c:v>5.16</c:v>
                </c:pt>
                <c:pt idx="3">
                  <c:v>4.1900000000000004</c:v>
                </c:pt>
                <c:pt idx="4">
                  <c:v>4.4800000000000004</c:v>
                </c:pt>
              </c:numCache>
            </c:numRef>
          </c:val>
          <c:extLst>
            <c:ext xmlns:c16="http://schemas.microsoft.com/office/drawing/2014/chart" uri="{C3380CC4-5D6E-409C-BE32-E72D297353CC}">
              <c16:uniqueId val="{00000000-3A94-48C7-9F2C-805695991BB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42.36</c:v>
                </c:pt>
                <c:pt idx="1">
                  <c:v>37.869999999999997</c:v>
                </c:pt>
                <c:pt idx="2">
                  <c:v>41.4</c:v>
                </c:pt>
                <c:pt idx="3">
                  <c:v>39.53</c:v>
                </c:pt>
                <c:pt idx="4">
                  <c:v>39.049999999999997</c:v>
                </c:pt>
              </c:numCache>
            </c:numRef>
          </c:val>
          <c:extLst>
            <c:ext xmlns:c16="http://schemas.microsoft.com/office/drawing/2014/chart" uri="{C3380CC4-5D6E-409C-BE32-E72D297353CC}">
              <c16:uniqueId val="{00000001-3A94-48C7-9F2C-805695991BB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-3.66</c:v>
                </c:pt>
                <c:pt idx="1">
                  <c:v>-2.86</c:v>
                </c:pt>
                <c:pt idx="2">
                  <c:v>-2.04</c:v>
                </c:pt>
                <c:pt idx="3">
                  <c:v>-4.8600000000000003</c:v>
                </c:pt>
                <c:pt idx="4">
                  <c:v>0.62</c:v>
                </c:pt>
              </c:numCache>
            </c:numRef>
          </c:val>
          <c:smooth val="0"/>
          <c:extLst>
            <c:ext xmlns:c16="http://schemas.microsoft.com/office/drawing/2014/chart" uri="{C3380CC4-5D6E-409C-BE32-E72D297353CC}">
              <c16:uniqueId val="{00000002-3A94-48C7-9F2C-805695991BB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0.23</c:v>
                </c:pt>
                <c:pt idx="2">
                  <c:v>#N/A</c:v>
                </c:pt>
                <c:pt idx="3">
                  <c:v>0.21</c:v>
                </c:pt>
                <c:pt idx="4">
                  <c:v>#N/A</c:v>
                </c:pt>
                <c:pt idx="5">
                  <c:v>0.12</c:v>
                </c:pt>
                <c:pt idx="6">
                  <c:v>#N/A</c:v>
                </c:pt>
                <c:pt idx="7">
                  <c:v>0.11</c:v>
                </c:pt>
                <c:pt idx="8">
                  <c:v>#N/A</c:v>
                </c:pt>
                <c:pt idx="9">
                  <c:v>7.0000000000000007E-2</c:v>
                </c:pt>
              </c:numCache>
            </c:numRef>
          </c:val>
          <c:extLst>
            <c:ext xmlns:c16="http://schemas.microsoft.com/office/drawing/2014/chart" uri="{C3380CC4-5D6E-409C-BE32-E72D297353CC}">
              <c16:uniqueId val="{00000000-1E0E-4CFE-8DE1-6F0CC77068C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E0E-4CFE-8DE1-6F0CC77068C4}"/>
            </c:ext>
          </c:extLst>
        </c:ser>
        <c:ser>
          <c:idx val="2"/>
          <c:order val="2"/>
          <c:tx>
            <c:strRef>
              <c:f>データシート!$A$29</c:f>
              <c:strCache>
                <c:ptCount val="1"/>
                <c:pt idx="0">
                  <c:v>介護保険特別会計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2.57</c:v>
                </c:pt>
                <c:pt idx="2">
                  <c:v>#N/A</c:v>
                </c:pt>
                <c:pt idx="3">
                  <c:v>2.2200000000000002</c:v>
                </c:pt>
                <c:pt idx="4">
                  <c:v>#N/A</c:v>
                </c:pt>
                <c:pt idx="5">
                  <c:v>1.58</c:v>
                </c:pt>
                <c:pt idx="6">
                  <c:v>#N/A</c:v>
                </c:pt>
                <c:pt idx="7">
                  <c:v>0.87</c:v>
                </c:pt>
                <c:pt idx="8">
                  <c:v>#N/A</c:v>
                </c:pt>
                <c:pt idx="9">
                  <c:v>0.53</c:v>
                </c:pt>
              </c:numCache>
            </c:numRef>
          </c:val>
          <c:extLst>
            <c:ext xmlns:c16="http://schemas.microsoft.com/office/drawing/2014/chart" uri="{C3380CC4-5D6E-409C-BE32-E72D297353CC}">
              <c16:uniqueId val="{00000002-1E0E-4CFE-8DE1-6F0CC77068C4}"/>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6.42</c:v>
                </c:pt>
                <c:pt idx="2">
                  <c:v>#N/A</c:v>
                </c:pt>
                <c:pt idx="3">
                  <c:v>3.07</c:v>
                </c:pt>
                <c:pt idx="4">
                  <c:v>#N/A</c:v>
                </c:pt>
                <c:pt idx="5">
                  <c:v>2.0099999999999998</c:v>
                </c:pt>
                <c:pt idx="6">
                  <c:v>#N/A</c:v>
                </c:pt>
                <c:pt idx="7">
                  <c:v>1</c:v>
                </c:pt>
                <c:pt idx="8">
                  <c:v>#N/A</c:v>
                </c:pt>
                <c:pt idx="9">
                  <c:v>0.57999999999999996</c:v>
                </c:pt>
              </c:numCache>
            </c:numRef>
          </c:val>
          <c:extLst>
            <c:ext xmlns:c16="http://schemas.microsoft.com/office/drawing/2014/chart" uri="{C3380CC4-5D6E-409C-BE32-E72D297353CC}">
              <c16:uniqueId val="{00000003-1E0E-4CFE-8DE1-6F0CC77068C4}"/>
            </c:ext>
          </c:extLst>
        </c:ser>
        <c:ser>
          <c:idx val="4"/>
          <c:order val="4"/>
          <c:tx>
            <c:strRef>
              <c:f>データシート!$A$31</c:f>
              <c:strCache>
                <c:ptCount val="1"/>
                <c:pt idx="0">
                  <c:v>介護老人保健施設事業会計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1.94</c:v>
                </c:pt>
                <c:pt idx="2">
                  <c:v>#N/A</c:v>
                </c:pt>
                <c:pt idx="3">
                  <c:v>1.44</c:v>
                </c:pt>
                <c:pt idx="4">
                  <c:v>#N/A</c:v>
                </c:pt>
                <c:pt idx="5">
                  <c:v>1.23</c:v>
                </c:pt>
                <c:pt idx="6">
                  <c:v>#N/A</c:v>
                </c:pt>
                <c:pt idx="7">
                  <c:v>1.33</c:v>
                </c:pt>
                <c:pt idx="8">
                  <c:v>#N/A</c:v>
                </c:pt>
                <c:pt idx="9">
                  <c:v>1.1200000000000001</c:v>
                </c:pt>
              </c:numCache>
            </c:numRef>
          </c:val>
          <c:extLst>
            <c:ext xmlns:c16="http://schemas.microsoft.com/office/drawing/2014/chart" uri="{C3380CC4-5D6E-409C-BE32-E72D297353CC}">
              <c16:uniqueId val="{00000004-1E0E-4CFE-8DE1-6F0CC77068C4}"/>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4.21</c:v>
                </c:pt>
                <c:pt idx="2">
                  <c:v>#N/A</c:v>
                </c:pt>
                <c:pt idx="3">
                  <c:v>7.88</c:v>
                </c:pt>
                <c:pt idx="4">
                  <c:v>#N/A</c:v>
                </c:pt>
                <c:pt idx="5">
                  <c:v>5.78</c:v>
                </c:pt>
                <c:pt idx="6">
                  <c:v>#N/A</c:v>
                </c:pt>
                <c:pt idx="7">
                  <c:v>4.8099999999999996</c:v>
                </c:pt>
                <c:pt idx="8">
                  <c:v>#N/A</c:v>
                </c:pt>
                <c:pt idx="9">
                  <c:v>5.08</c:v>
                </c:pt>
              </c:numCache>
            </c:numRef>
          </c:val>
          <c:extLst>
            <c:ext xmlns:c16="http://schemas.microsoft.com/office/drawing/2014/chart" uri="{C3380CC4-5D6E-409C-BE32-E72D297353CC}">
              <c16:uniqueId val="{00000005-1E0E-4CFE-8DE1-6F0CC77068C4}"/>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6.39</c:v>
                </c:pt>
                <c:pt idx="2">
                  <c:v>#N/A</c:v>
                </c:pt>
                <c:pt idx="3">
                  <c:v>7.78</c:v>
                </c:pt>
                <c:pt idx="4">
                  <c:v>#N/A</c:v>
                </c:pt>
                <c:pt idx="5">
                  <c:v>8.24</c:v>
                </c:pt>
                <c:pt idx="6">
                  <c:v>#N/A</c:v>
                </c:pt>
                <c:pt idx="7">
                  <c:v>8.94</c:v>
                </c:pt>
                <c:pt idx="8">
                  <c:v>#N/A</c:v>
                </c:pt>
                <c:pt idx="9">
                  <c:v>8.67</c:v>
                </c:pt>
              </c:numCache>
            </c:numRef>
          </c:val>
          <c:extLst>
            <c:ext xmlns:c16="http://schemas.microsoft.com/office/drawing/2014/chart" uri="{C3380CC4-5D6E-409C-BE32-E72D297353CC}">
              <c16:uniqueId val="{00000006-1E0E-4CFE-8DE1-6F0CC77068C4}"/>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12.4</c:v>
                </c:pt>
                <c:pt idx="2">
                  <c:v>#N/A</c:v>
                </c:pt>
                <c:pt idx="3">
                  <c:v>11.78</c:v>
                </c:pt>
                <c:pt idx="4">
                  <c:v>#N/A</c:v>
                </c:pt>
                <c:pt idx="5">
                  <c:v>11.54</c:v>
                </c:pt>
                <c:pt idx="6">
                  <c:v>#N/A</c:v>
                </c:pt>
                <c:pt idx="7">
                  <c:v>11.11</c:v>
                </c:pt>
                <c:pt idx="8">
                  <c:v>#N/A</c:v>
                </c:pt>
                <c:pt idx="9">
                  <c:v>11.11</c:v>
                </c:pt>
              </c:numCache>
            </c:numRef>
          </c:val>
          <c:extLst>
            <c:ext xmlns:c16="http://schemas.microsoft.com/office/drawing/2014/chart" uri="{C3380CC4-5D6E-409C-BE32-E72D297353CC}">
              <c16:uniqueId val="{00000007-1E0E-4CFE-8DE1-6F0CC77068C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17.579999999999998</c:v>
                </c:pt>
                <c:pt idx="2">
                  <c:v>#N/A</c:v>
                </c:pt>
                <c:pt idx="3">
                  <c:v>19.57</c:v>
                </c:pt>
                <c:pt idx="4">
                  <c:v>#N/A</c:v>
                </c:pt>
                <c:pt idx="5">
                  <c:v>20.74</c:v>
                </c:pt>
                <c:pt idx="6">
                  <c:v>#N/A</c:v>
                </c:pt>
                <c:pt idx="7">
                  <c:v>20.3</c:v>
                </c:pt>
                <c:pt idx="8">
                  <c:v>#N/A</c:v>
                </c:pt>
                <c:pt idx="9">
                  <c:v>19.940000000000001</c:v>
                </c:pt>
              </c:numCache>
            </c:numRef>
          </c:val>
          <c:extLst>
            <c:ext xmlns:c16="http://schemas.microsoft.com/office/drawing/2014/chart" uri="{C3380CC4-5D6E-409C-BE32-E72D297353CC}">
              <c16:uniqueId val="{00000008-1E0E-4CFE-8DE1-6F0CC77068C4}"/>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0.7</c:v>
                </c:pt>
                <c:pt idx="1">
                  <c:v>#N/A</c:v>
                </c:pt>
                <c:pt idx="2">
                  <c:v>0.69</c:v>
                </c:pt>
                <c:pt idx="3">
                  <c:v>#N/A</c:v>
                </c:pt>
                <c:pt idx="4">
                  <c:v>0.66</c:v>
                </c:pt>
                <c:pt idx="5">
                  <c:v>#N/A</c:v>
                </c:pt>
                <c:pt idx="6">
                  <c:v>0.65</c:v>
                </c:pt>
                <c:pt idx="7">
                  <c:v>#N/A</c:v>
                </c:pt>
                <c:pt idx="8">
                  <c:v>0.6</c:v>
                </c:pt>
                <c:pt idx="9">
                  <c:v>#N/A</c:v>
                </c:pt>
              </c:numCache>
            </c:numRef>
          </c:val>
          <c:extLst>
            <c:ext xmlns:c16="http://schemas.microsoft.com/office/drawing/2014/chart" uri="{C3380CC4-5D6E-409C-BE32-E72D297353CC}">
              <c16:uniqueId val="{00000009-1E0E-4CFE-8DE1-6F0CC77068C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541</c:v>
                </c:pt>
                <c:pt idx="5">
                  <c:v>559</c:v>
                </c:pt>
                <c:pt idx="8">
                  <c:v>577</c:v>
                </c:pt>
                <c:pt idx="11">
                  <c:v>562</c:v>
                </c:pt>
                <c:pt idx="14">
                  <c:v>567</c:v>
                </c:pt>
              </c:numCache>
            </c:numRef>
          </c:val>
          <c:extLst>
            <c:ext xmlns:c16="http://schemas.microsoft.com/office/drawing/2014/chart" uri="{C3380CC4-5D6E-409C-BE32-E72D297353CC}">
              <c16:uniqueId val="{00000000-A50B-4EBC-9B38-10B940CE9BB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50B-4EBC-9B38-10B940CE9BB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50B-4EBC-9B38-10B940CE9BB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51</c:v>
                </c:pt>
                <c:pt idx="3">
                  <c:v>51</c:v>
                </c:pt>
                <c:pt idx="6">
                  <c:v>56</c:v>
                </c:pt>
                <c:pt idx="9">
                  <c:v>40</c:v>
                </c:pt>
                <c:pt idx="12">
                  <c:v>19</c:v>
                </c:pt>
              </c:numCache>
            </c:numRef>
          </c:val>
          <c:extLst>
            <c:ext xmlns:c16="http://schemas.microsoft.com/office/drawing/2014/chart" uri="{C3380CC4-5D6E-409C-BE32-E72D297353CC}">
              <c16:uniqueId val="{00000003-A50B-4EBC-9B38-10B940CE9BB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340</c:v>
                </c:pt>
                <c:pt idx="3">
                  <c:v>356</c:v>
                </c:pt>
                <c:pt idx="6">
                  <c:v>362</c:v>
                </c:pt>
                <c:pt idx="9">
                  <c:v>373</c:v>
                </c:pt>
                <c:pt idx="12">
                  <c:v>371</c:v>
                </c:pt>
              </c:numCache>
            </c:numRef>
          </c:val>
          <c:extLst>
            <c:ext xmlns:c16="http://schemas.microsoft.com/office/drawing/2014/chart" uri="{C3380CC4-5D6E-409C-BE32-E72D297353CC}">
              <c16:uniqueId val="{00000004-A50B-4EBC-9B38-10B940CE9BB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50B-4EBC-9B38-10B940CE9BB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50B-4EBC-9B38-10B940CE9BB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418</c:v>
                </c:pt>
                <c:pt idx="3">
                  <c:v>424</c:v>
                </c:pt>
                <c:pt idx="6">
                  <c:v>413</c:v>
                </c:pt>
                <c:pt idx="9">
                  <c:v>408</c:v>
                </c:pt>
                <c:pt idx="12">
                  <c:v>409</c:v>
                </c:pt>
              </c:numCache>
            </c:numRef>
          </c:val>
          <c:extLst>
            <c:ext xmlns:c16="http://schemas.microsoft.com/office/drawing/2014/chart" uri="{C3380CC4-5D6E-409C-BE32-E72D297353CC}">
              <c16:uniqueId val="{00000007-A50B-4EBC-9B38-10B940CE9BB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268</c:v>
                </c:pt>
                <c:pt idx="2">
                  <c:v>#N/A</c:v>
                </c:pt>
                <c:pt idx="3">
                  <c:v>#N/A</c:v>
                </c:pt>
                <c:pt idx="4">
                  <c:v>272</c:v>
                </c:pt>
                <c:pt idx="5">
                  <c:v>#N/A</c:v>
                </c:pt>
                <c:pt idx="6">
                  <c:v>#N/A</c:v>
                </c:pt>
                <c:pt idx="7">
                  <c:v>254</c:v>
                </c:pt>
                <c:pt idx="8">
                  <c:v>#N/A</c:v>
                </c:pt>
                <c:pt idx="9">
                  <c:v>#N/A</c:v>
                </c:pt>
                <c:pt idx="10">
                  <c:v>259</c:v>
                </c:pt>
                <c:pt idx="11">
                  <c:v>#N/A</c:v>
                </c:pt>
                <c:pt idx="12">
                  <c:v>#N/A</c:v>
                </c:pt>
                <c:pt idx="13">
                  <c:v>232</c:v>
                </c:pt>
                <c:pt idx="14">
                  <c:v>#N/A</c:v>
                </c:pt>
              </c:numCache>
            </c:numRef>
          </c:val>
          <c:smooth val="0"/>
          <c:extLst>
            <c:ext xmlns:c16="http://schemas.microsoft.com/office/drawing/2014/chart" uri="{C3380CC4-5D6E-409C-BE32-E72D297353CC}">
              <c16:uniqueId val="{00000008-A50B-4EBC-9B38-10B940CE9BB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7102</c:v>
                </c:pt>
                <c:pt idx="5">
                  <c:v>7283</c:v>
                </c:pt>
                <c:pt idx="8">
                  <c:v>6960</c:v>
                </c:pt>
                <c:pt idx="11">
                  <c:v>6797</c:v>
                </c:pt>
                <c:pt idx="14">
                  <c:v>6821</c:v>
                </c:pt>
              </c:numCache>
            </c:numRef>
          </c:val>
          <c:extLst>
            <c:ext xmlns:c16="http://schemas.microsoft.com/office/drawing/2014/chart" uri="{C3380CC4-5D6E-409C-BE32-E72D297353CC}">
              <c16:uniqueId val="{00000000-E5C3-4C7E-89BC-45372C4D37B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42</c:v>
                </c:pt>
                <c:pt idx="5">
                  <c:v>38</c:v>
                </c:pt>
                <c:pt idx="8">
                  <c:v>33</c:v>
                </c:pt>
                <c:pt idx="11">
                  <c:v>24</c:v>
                </c:pt>
                <c:pt idx="14">
                  <c:v>17</c:v>
                </c:pt>
              </c:numCache>
            </c:numRef>
          </c:val>
          <c:extLst>
            <c:ext xmlns:c16="http://schemas.microsoft.com/office/drawing/2014/chart" uri="{C3380CC4-5D6E-409C-BE32-E72D297353CC}">
              <c16:uniqueId val="{00000001-E5C3-4C7E-89BC-45372C4D37B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2303</c:v>
                </c:pt>
                <c:pt idx="5">
                  <c:v>2114</c:v>
                </c:pt>
                <c:pt idx="8">
                  <c:v>2318</c:v>
                </c:pt>
                <c:pt idx="11">
                  <c:v>2356</c:v>
                </c:pt>
                <c:pt idx="14">
                  <c:v>2440</c:v>
                </c:pt>
              </c:numCache>
            </c:numRef>
          </c:val>
          <c:extLst>
            <c:ext xmlns:c16="http://schemas.microsoft.com/office/drawing/2014/chart" uri="{C3380CC4-5D6E-409C-BE32-E72D297353CC}">
              <c16:uniqueId val="{00000002-E5C3-4C7E-89BC-45372C4D37B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5C3-4C7E-89BC-45372C4D37B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5C3-4C7E-89BC-45372C4D37B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5C3-4C7E-89BC-45372C4D37B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703</c:v>
                </c:pt>
                <c:pt idx="3">
                  <c:v>219</c:v>
                </c:pt>
                <c:pt idx="6">
                  <c:v>172</c:v>
                </c:pt>
                <c:pt idx="9">
                  <c:v>177</c:v>
                </c:pt>
                <c:pt idx="12">
                  <c:v>172</c:v>
                </c:pt>
              </c:numCache>
            </c:numRef>
          </c:val>
          <c:extLst>
            <c:ext xmlns:c16="http://schemas.microsoft.com/office/drawing/2014/chart" uri="{C3380CC4-5D6E-409C-BE32-E72D297353CC}">
              <c16:uniqueId val="{00000006-E5C3-4C7E-89BC-45372C4D37B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227</c:v>
                </c:pt>
                <c:pt idx="3">
                  <c:v>181</c:v>
                </c:pt>
                <c:pt idx="6">
                  <c:v>147</c:v>
                </c:pt>
                <c:pt idx="9">
                  <c:v>121</c:v>
                </c:pt>
                <c:pt idx="12">
                  <c:v>106</c:v>
                </c:pt>
              </c:numCache>
            </c:numRef>
          </c:val>
          <c:extLst>
            <c:ext xmlns:c16="http://schemas.microsoft.com/office/drawing/2014/chart" uri="{C3380CC4-5D6E-409C-BE32-E72D297353CC}">
              <c16:uniqueId val="{00000007-E5C3-4C7E-89BC-45372C4D37B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6683</c:v>
                </c:pt>
                <c:pt idx="3">
                  <c:v>6249</c:v>
                </c:pt>
                <c:pt idx="6">
                  <c:v>5783</c:v>
                </c:pt>
                <c:pt idx="9">
                  <c:v>5681</c:v>
                </c:pt>
                <c:pt idx="12">
                  <c:v>5370</c:v>
                </c:pt>
              </c:numCache>
            </c:numRef>
          </c:val>
          <c:extLst>
            <c:ext xmlns:c16="http://schemas.microsoft.com/office/drawing/2014/chart" uri="{C3380CC4-5D6E-409C-BE32-E72D297353CC}">
              <c16:uniqueId val="{00000008-E5C3-4C7E-89BC-45372C4D37B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6</c:v>
                </c:pt>
                <c:pt idx="3">
                  <c:v>4</c:v>
                </c:pt>
                <c:pt idx="6">
                  <c:v>3</c:v>
                </c:pt>
                <c:pt idx="9">
                  <c:v>3</c:v>
                </c:pt>
                <c:pt idx="12">
                  <c:v>8</c:v>
                </c:pt>
              </c:numCache>
            </c:numRef>
          </c:val>
          <c:extLst>
            <c:ext xmlns:c16="http://schemas.microsoft.com/office/drawing/2014/chart" uri="{C3380CC4-5D6E-409C-BE32-E72D297353CC}">
              <c16:uniqueId val="{00000009-E5C3-4C7E-89BC-45372C4D37B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4969</c:v>
                </c:pt>
                <c:pt idx="3">
                  <c:v>5069</c:v>
                </c:pt>
                <c:pt idx="6">
                  <c:v>5133</c:v>
                </c:pt>
                <c:pt idx="9">
                  <c:v>5145</c:v>
                </c:pt>
                <c:pt idx="12">
                  <c:v>5335</c:v>
                </c:pt>
              </c:numCache>
            </c:numRef>
          </c:val>
          <c:extLst>
            <c:ext xmlns:c16="http://schemas.microsoft.com/office/drawing/2014/chart" uri="{C3380CC4-5D6E-409C-BE32-E72D297353CC}">
              <c16:uniqueId val="{0000000A-E5C3-4C7E-89BC-45372C4D37B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3141</c:v>
                </c:pt>
                <c:pt idx="2">
                  <c:v>#N/A</c:v>
                </c:pt>
                <c:pt idx="3">
                  <c:v>#N/A</c:v>
                </c:pt>
                <c:pt idx="4">
                  <c:v>2287</c:v>
                </c:pt>
                <c:pt idx="5">
                  <c:v>#N/A</c:v>
                </c:pt>
                <c:pt idx="6">
                  <c:v>#N/A</c:v>
                </c:pt>
                <c:pt idx="7">
                  <c:v>1927</c:v>
                </c:pt>
                <c:pt idx="8">
                  <c:v>#N/A</c:v>
                </c:pt>
                <c:pt idx="9">
                  <c:v>#N/A</c:v>
                </c:pt>
                <c:pt idx="10">
                  <c:v>1949</c:v>
                </c:pt>
                <c:pt idx="11">
                  <c:v>#N/A</c:v>
                </c:pt>
                <c:pt idx="12">
                  <c:v>#N/A</c:v>
                </c:pt>
                <c:pt idx="13">
                  <c:v>1713</c:v>
                </c:pt>
                <c:pt idx="14">
                  <c:v>#N/A</c:v>
                </c:pt>
              </c:numCache>
            </c:numRef>
          </c:val>
          <c:smooth val="0"/>
          <c:extLst>
            <c:ext xmlns:c16="http://schemas.microsoft.com/office/drawing/2014/chart" uri="{C3380CC4-5D6E-409C-BE32-E72D297353CC}">
              <c16:uniqueId val="{0000000B-E5C3-4C7E-89BC-45372C4D37B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1656</c:v>
                </c:pt>
                <c:pt idx="1">
                  <c:v>1613</c:v>
                </c:pt>
                <c:pt idx="2">
                  <c:v>1714</c:v>
                </c:pt>
              </c:numCache>
            </c:numRef>
          </c:val>
          <c:extLst>
            <c:ext xmlns:c16="http://schemas.microsoft.com/office/drawing/2014/chart" uri="{C3380CC4-5D6E-409C-BE32-E72D297353CC}">
              <c16:uniqueId val="{00000000-726A-47C5-9CDE-ECE4E8D0C8E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240</c:v>
                </c:pt>
                <c:pt idx="1">
                  <c:v>240</c:v>
                </c:pt>
                <c:pt idx="2">
                  <c:v>240</c:v>
                </c:pt>
              </c:numCache>
            </c:numRef>
          </c:val>
          <c:extLst>
            <c:ext xmlns:c16="http://schemas.microsoft.com/office/drawing/2014/chart" uri="{C3380CC4-5D6E-409C-BE32-E72D297353CC}">
              <c16:uniqueId val="{00000001-726A-47C5-9CDE-ECE4E8D0C8E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424</c:v>
                </c:pt>
                <c:pt idx="1">
                  <c:v>503</c:v>
                </c:pt>
                <c:pt idx="2">
                  <c:v>488</c:v>
                </c:pt>
              </c:numCache>
            </c:numRef>
          </c:val>
          <c:extLst>
            <c:ext xmlns:c16="http://schemas.microsoft.com/office/drawing/2014/chart" uri="{C3380CC4-5D6E-409C-BE32-E72D297353CC}">
              <c16:uniqueId val="{00000002-726A-47C5-9CDE-ECE4E8D0C8E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{4230C7AB-F953-4B61-8EE5-BF425A8DEC56}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44F9-441E-B2ED-30B77727131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{1E5F3C10-7871-4082-A4C8-3C7DEF986CFD}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4F9-441E-B2ED-30B77727131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{B65EDA6A-B567-4568-8D12-7244B9BF5304}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4F9-441E-B2ED-30B77727131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{31AAC7FD-CA5D-4326-A0E5-0BE754EBC493}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4F9-441E-B2ED-30B77727131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{DFE9F7BB-66C0-4C5F-9733-9AA2E0716FAE}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4F9-441E-B2ED-30B77727131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{78E7B19E-FBC8-4C05-BDA4-E8E15F787BCD}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44F9-441E-B2ED-30B777271317}"/>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{60AAEDE6-C0A6-4A27-BCEC-A36743AD0B10}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44F9-441E-B2ED-30B777271317}"/>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{0F39E596-EEAA-4BF8-8262-CB82ADDCF7EA}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44F9-441E-B2ED-30B77727131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{C0CD5B89-E943-4DEE-AD88-F5F0449B3F0F}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44F9-441E-B2ED-30B77727131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64.2</c:v>
                </c:pt>
                <c:pt idx="8">
                  <c:v>64.2</c:v>
                </c:pt>
                <c:pt idx="16">
                  <c:v>66.099999999999994</c:v>
                </c:pt>
                <c:pt idx="24">
                  <c:v>69.400000000000006</c:v>
                </c:pt>
                <c:pt idx="32">
                  <c:v>70.599999999999994</c:v>
                </c:pt>
              </c:numCache>
            </c:numRef>
          </c:xVal>
          <c:yVal>
            <c:numRef>
              <c:f>公会計指標分析・財政指標組合せ分析表!$BP$51:$DC$51</c:f>
              <c:numCache>
                <c:formatCode>#,##0.0;"▲ "#,##0.0</c:formatCode>
                <c:ptCount val="40"/>
                <c:pt idx="0">
                  <c:v>92.2</c:v>
                </c:pt>
                <c:pt idx="8">
                  <c:v>67.3</c:v>
                </c:pt>
                <c:pt idx="16">
                  <c:v>56.2</c:v>
                </c:pt>
                <c:pt idx="24">
                  <c:v>55.3</c:v>
                </c:pt>
                <c:pt idx="32">
                  <c:v>44.7</c:v>
                </c:pt>
              </c:numCache>
            </c:numRef>
          </c:yVal>
          <c:smooth val="0"/>
          <c:extLst>
            <c:ext xmlns:c16="http://schemas.microsoft.com/office/drawing/2014/chart" uri="{C3380CC4-5D6E-409C-BE32-E72D297353CC}">
              <c16:uniqueId val="{00000009-44F9-441E-B2ED-30B77727131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{71E7BE8F-2E84-45A3-8B69-4E4109870F6D}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44F9-441E-B2ED-30B77727131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{B689CE4E-7490-4338-B47D-A0B625BDD88E}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4F9-441E-B2ED-30B77727131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{5BAD8251-0DAE-4A98-943A-229563437543}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4F9-441E-B2ED-30B77727131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{0F1172AE-26E0-420C-A11E-201DD427EBEA}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4F9-441E-B2ED-30B77727131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{778ED9B9-B42C-4B54-9FE9-21A41AB90C3B}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4F9-441E-B2ED-30B77727131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{9C106D0C-A861-463B-A106-19074DC1C4A9}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44F9-441E-B2ED-30B777271317}"/>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{A940F3FD-C62A-479A-A0EA-9FB474D919B7}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44F9-441E-B2ED-30B777271317}"/>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{A38EB20D-95A5-4969-AE9E-5B0E244DEBE6}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44F9-441E-B2ED-30B77727131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{B1A0566B-55A0-44F8-A5BB-DF24EE846296}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44F9-441E-B2ED-30B77727131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62.6</c:v>
                </c:pt>
                <c:pt idx="8">
                  <c:v>63.5</c:v>
                </c:pt>
                <c:pt idx="16">
                  <c:v>65.3</c:v>
                </c:pt>
                <c:pt idx="24">
                  <c:v>65.7</c:v>
                </c:pt>
                <c:pt idx="32">
                  <c:v>65.3</c:v>
                </c:pt>
              </c:numCache>
            </c:numRef>
          </c:xVal>
          <c:yVal>
            <c:numRef>
              <c:f>公会計指標分析・財政指標組合せ分析表!$BP$55:$DC$55</c:f>
              <c:numCache>
                <c:formatCode>#,##0.0;"▲ "#,##0.0</c:formatCode>
                <c:ptCount val="40"/>
                <c:pt idx="0">
                  <c:v>44.9</c:v>
                </c:pt>
                <c:pt idx="8">
                  <c:v>40.799999999999997</c:v>
                </c:pt>
                <c:pt idx="16">
                  <c:v>38.5</c:v>
                </c:pt>
                <c:pt idx="24">
                  <c:v>35.5</c:v>
                </c:pt>
                <c:pt idx="32">
                  <c:v>13.5</c:v>
                </c:pt>
              </c:numCache>
            </c:numRef>
          </c:yVal>
          <c:smooth val="0"/>
          <c:extLst>
            <c:ext xmlns:c16="http://schemas.microsoft.com/office/drawing/2014/chart" uri="{C3380CC4-5D6E-409C-BE32-E72D297353CC}">
              <c16:uniqueId val="{00000013-44F9-441E-B2ED-30B777271317}"/>
            </c:ext>
          </c:extLst>
        </c:ser>
        <c:dLbls>
          <c:showLegendKey val="0"/>
          <c:showVal val="1"/>
          <c:showCatName val="0"/>
          <c:showSerName val="0"/>
          <c:showPercent val="0"/>
          <c:showBubbleSize val="0"/>
        </c:dLbls>
        <c:axId val="46179840"/>
        <c:axId val="46181760"/>
      </c:scatterChart>
      <c:valAx>
        <c:axId val="46179840"/>
        <c:scaling>
          <c:orientation val="maxMin"/>
          <c:max val="72"/>
          <c:min val="61"/>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1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{9B15328D-5F7F-4A8B-BE13-3C9BFADEBCE6}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813B-4FD7-8A7B-0886AE4828F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{925E7369-64B5-4F7E-902B-724E62BF4FEF}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13B-4FD7-8A7B-0886AE4828F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{5C803C76-13A4-40E4-AE50-AA5EEB03410D}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13B-4FD7-8A7B-0886AE4828F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{D2308067-40E7-438A-96CA-821E6FFBFE2A}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13B-4FD7-8A7B-0886AE4828F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{2FD35B9F-F5ED-4FE1-A757-748CF8D37B1B}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13B-4FD7-8A7B-0886AE4828FF}"/>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{ABA9D97F-C97F-44F9-BC2F-BEEBA81E7285}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813B-4FD7-8A7B-0886AE4828FF}"/>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{1805D355-6658-46F4-9C81-794F42C374C7}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813B-4FD7-8A7B-0886AE4828FF}"/>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{23204A3D-F01C-4BD8-9CFF-E9F066AB9038}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813B-4FD7-8A7B-0886AE4828FF}"/>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{494D6895-F299-4F33-AF83-44C1EC3DCCFF}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813B-4FD7-8A7B-0886AE4828F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7.9</c:v>
                </c:pt>
                <c:pt idx="8">
                  <c:v>8</c:v>
                </c:pt>
                <c:pt idx="16">
                  <c:v>7.7</c:v>
                </c:pt>
                <c:pt idx="24">
                  <c:v>7.5</c:v>
                </c:pt>
                <c:pt idx="32">
                  <c:v>6.9</c:v>
                </c:pt>
              </c:numCache>
            </c:numRef>
          </c:xVal>
          <c:yVal>
            <c:numRef>
              <c:f>公会計指標分析・財政指標組合せ分析表!$BP$73:$DC$73</c:f>
              <c:numCache>
                <c:formatCode>#,##0.0;"▲ "#,##0.0</c:formatCode>
                <c:ptCount val="40"/>
                <c:pt idx="0">
                  <c:v>92.2</c:v>
                </c:pt>
                <c:pt idx="8">
                  <c:v>67.3</c:v>
                </c:pt>
                <c:pt idx="16">
                  <c:v>56.2</c:v>
                </c:pt>
                <c:pt idx="24">
                  <c:v>55.3</c:v>
                </c:pt>
                <c:pt idx="32">
                  <c:v>44.7</c:v>
                </c:pt>
              </c:numCache>
            </c:numRef>
          </c:yVal>
          <c:smooth val="0"/>
          <c:extLst>
            <c:ext xmlns:c16="http://schemas.microsoft.com/office/drawing/2014/chart" uri="{C3380CC4-5D6E-409C-BE32-E72D297353CC}">
              <c16:uniqueId val="{00000009-813B-4FD7-8A7B-0886AE4828F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{A47927AE-E35C-4B23-B96A-6E959602A409}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813B-4FD7-8A7B-0886AE4828F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{C44FB9A8-4667-40D7-9F23-2751B0B361D2}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13B-4FD7-8A7B-0886AE4828F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{5BDC5E67-9C8A-43D4-8E28-D801029B92EB}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13B-4FD7-8A7B-0886AE4828F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{0D34D465-758F-4B71-87C8-72717F6FB6F3}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13B-4FD7-8A7B-0886AE4828F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{E8610157-BB0A-4A06-95A6-DB12AEA2CF74}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13B-4FD7-8A7B-0886AE4828FF}"/>
                </c:ext>
              </c:extLst>
            </c:dLbl>
            <c:dLbl>
              <c:idx val="8"/>
              <c:layout>
                <c:manualLayout>
                  <c:x val="-4.5160355153971272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{4A105C83-6C37-456D-A1AC-54714DCEDDD4}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813B-4FD7-8A7B-0886AE4828FF}"/>
                </c:ext>
              </c:extLst>
            </c:dLbl>
            <c:dLbl>
              <c:idx val="16"/>
              <c:layout>
                <c:manualLayout>
                  <c:x val="-1.8235628084249993E-2"/>
                  <c:y val="-5.323524032695237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{D1C0D3FC-C241-473F-BF0F-5A680181A8A7}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813B-4FD7-8A7B-0886AE4828FF}"/>
                </c:ext>
              </c:extLst>
            </c:dLbl>
            <c:dLbl>
              <c:idx val="24"/>
              <c:layout>
                <c:manualLayout>
                  <c:x val="-3.1570342725075584E-2"/>
                  <c:y val="-7.1598053848635559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{1304A39E-DA4C-4394-AF7C-0755632A9832}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813B-4FD7-8A7B-0886AE4828FF}"/>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{A5DF85F4-C99A-4354-9E7B-FA9E858BAFA3}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813B-4FD7-8A7B-0886AE4828F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8.9</c:v>
                </c:pt>
                <c:pt idx="16">
                  <c:v>8.9</c:v>
                </c:pt>
                <c:pt idx="24">
                  <c:v>8.8000000000000007</c:v>
                </c:pt>
                <c:pt idx="32">
                  <c:v>8.3000000000000007</c:v>
                </c:pt>
              </c:numCache>
            </c:numRef>
          </c:xVal>
          <c:yVal>
            <c:numRef>
              <c:f>公会計指標分析・財政指標組合せ分析表!$BP$77:$DC$77</c:f>
              <c:numCache>
                <c:formatCode>#,##0.0;"▲ "#,##0.0</c:formatCode>
                <c:ptCount val="40"/>
                <c:pt idx="0">
                  <c:v>44.9</c:v>
                </c:pt>
                <c:pt idx="8">
                  <c:v>40.799999999999997</c:v>
                </c:pt>
                <c:pt idx="16">
                  <c:v>38.5</c:v>
                </c:pt>
                <c:pt idx="24">
                  <c:v>35.5</c:v>
                </c:pt>
                <c:pt idx="32">
                  <c:v>13.5</c:v>
                </c:pt>
              </c:numCache>
            </c:numRef>
          </c:yVal>
          <c:smooth val="0"/>
          <c:extLst>
            <c:ext xmlns:c16="http://schemas.microsoft.com/office/drawing/2014/chart" uri="{C3380CC4-5D6E-409C-BE32-E72D297353CC}">
              <c16:uniqueId val="{00000013-813B-4FD7-8A7B-0886AE4828FF}"/>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三重県玉城町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実質公債費比率の分子は、過去からの新規起債発行の抑制及び既借入に係る元利償還金の減少に伴い、減少傾向にある。</a:t>
          </a:r>
        </a:p>
        <a:p>
          <a:r>
            <a:rPr kumimoji="1" lang="ja-JP" altLang="en-US" sz="1400">
              <a:latin typeface="ＭＳ ゴシック" pitchFamily="49" charset="-128"/>
              <a:ea typeface="ＭＳ ゴシック" pitchFamily="49" charset="-128"/>
            </a:rPr>
            <a:t>　今後も新規地方債発行の抑制を基調とし、適切な事業実施と繰上償還を実施することにより、実質公債費比率の更なる健全化に努める。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対象なし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三重県玉城町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公営企業等繰入・組合等負担等の減少により将来負担額は減っている。</a:t>
          </a:r>
        </a:p>
        <a:p>
          <a:r>
            <a:rPr kumimoji="1" lang="ja-JP" altLang="en-US" sz="1400">
              <a:latin typeface="ＭＳ ゴシック" pitchFamily="49" charset="-128"/>
              <a:ea typeface="ＭＳ ゴシック" pitchFamily="49" charset="-128"/>
            </a:rPr>
            <a:t>　一方で、地方債の現在高が増加しているため今後は新規地方債発行を抑制しつつ充当可能財源の確保に努め、将来負担比率の更なる健全化を目指す。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三重県玉城町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増加や、事業の財源調整から、財政調整基金に１０１百万円の積み立てを行った。一方で、活性化対策事業基金から３４百万円を取り崩し、地方創生推進交付金事業に充当した。基金全体では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それぞれの基金条例に定める額及び目的に応じて積み立て、取り崩しを行う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地域福祉基金：高齢者等の保健福祉の増進を図るため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活性化対策事業基金：活性化対策事業に要する経費の財源に充てる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活性化対策事業基金から３４百万円を取り崩し、地方創生推進交付金事業に充当した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各種基金の目的により積み立てる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基金全体の増減理由のとおり、財政調整基金に１０１百万円の積み立てを行った。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地方財政法</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昭和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年法律第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号。以下「法」という。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項及び第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項並びに第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項及び第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項に定める額を積み立てる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また災害復旧、地方債の繰上償還その他財源の不足を生じたときの財源を積み立てる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町債の償還及び町債の適正な管理に必要な財源を確保していく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6227999-E599-426B-8516-B26246D583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B30FD11-5741-4485-B430-C3E7D62DB9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3338745F-7429-4E4E-B198-D4D4C8C92920}"/>
            </a:ext>
          </a:extLst>
        </xdr:cNvPr>
        <xdr:cNvSpPr/>
      </xdr:nvSpPr>
      <xdr:spPr>
        <a:xfrm>
          <a:off x="355600" y="63500"/>
          <a:ext cx="10756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2D7D57D5-1345-4DB3-A593-5D4E332B55BF}"/>
            </a:ext>
          </a:extLst>
        </xdr:cNvPr>
        <xdr:cNvSpPr/>
      </xdr:nvSpPr>
      <xdr:spPr>
        <a:xfrm>
          <a:off x="14516100" y="190500"/>
          <a:ext cx="3359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F4B46987-9025-4CBA-B0E2-7E690D1D3777}"/>
            </a:ext>
          </a:extLst>
        </xdr:cNvPr>
        <xdr:cNvSpPr/>
      </xdr:nvSpPr>
      <xdr:spPr>
        <a:xfrm>
          <a:off x="14512925" y="215900"/>
          <a:ext cx="33432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9D7BAA96-EE93-4B65-99E0-638DA98BA93A}"/>
            </a:ext>
          </a:extLst>
        </xdr:cNvPr>
        <xdr:cNvSpPr/>
      </xdr:nvSpPr>
      <xdr:spPr>
        <a:xfrm>
          <a:off x="14538325" y="241300"/>
          <a:ext cx="328612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三重県玉城町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891AD767-F05A-4C42-995D-090D6E121DE0}"/>
            </a:ext>
          </a:extLst>
        </xdr:cNvPr>
        <xdr:cNvSpPr/>
      </xdr:nvSpPr>
      <xdr:spPr>
        <a:xfrm>
          <a:off x="12122150"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EC6D7D6F-1CB3-412F-B987-3454C097174D}"/>
            </a:ext>
          </a:extLst>
        </xdr:cNvPr>
        <xdr:cNvSpPr/>
      </xdr:nvSpPr>
      <xdr:spPr>
        <a:xfrm>
          <a:off x="12147550"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8A4A77DB-1C9E-4258-9483-421FE7678CFE}"/>
            </a:ext>
          </a:extLst>
        </xdr:cNvPr>
        <xdr:cNvSpPr/>
      </xdr:nvSpPr>
      <xdr:spPr>
        <a:xfrm>
          <a:off x="12172950" y="241300"/>
          <a:ext cx="2178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F2505D84-401C-40A6-8046-CCB31020E424}"/>
            </a:ext>
          </a:extLst>
        </xdr:cNvPr>
        <xdr:cNvSpPr/>
      </xdr:nvSpPr>
      <xdr:spPr>
        <a:xfrm>
          <a:off x="42545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7E1C09F6-CE05-4CA9-9675-DE202D06B451}"/>
            </a:ext>
          </a:extLst>
        </xdr:cNvPr>
        <xdr:cNvSpPr/>
      </xdr:nvSpPr>
      <xdr:spPr>
        <a:xfrm>
          <a:off x="55245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CC00209-C75E-499B-A9E6-598497937EEA}"/>
            </a:ext>
          </a:extLst>
        </xdr:cNvPr>
        <xdr:cNvSpPr/>
      </xdr:nvSpPr>
      <xdr:spPr>
        <a:xfrm>
          <a:off x="168592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15,378
15,208
40.91
8,366,331
8,145,296
196,809
4,389,865
5,335,497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D2DA3712-1131-42C9-BB2B-9883ACB19366}"/>
            </a:ext>
          </a:extLst>
        </xdr:cNvPr>
        <xdr:cNvSpPr/>
      </xdr:nvSpPr>
      <xdr:spPr>
        <a:xfrm>
          <a:off x="281940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D2CADB64-C03B-483B-BA79-B77626FF716B}"/>
            </a:ext>
          </a:extLst>
        </xdr:cNvPr>
        <xdr:cNvSpPr/>
      </xdr:nvSpPr>
      <xdr:spPr>
        <a:xfrm>
          <a:off x="411480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FC5852C-28D2-4C77-A543-3043263233E1}"/>
            </a:ext>
          </a:extLst>
        </xdr:cNvPr>
        <xdr:cNvSpPr/>
      </xdr:nvSpPr>
      <xdr:spPr>
        <a:xfrm>
          <a:off x="583247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4650521C-F3C5-4E93-8152-1EEF075E78EB}"/>
            </a:ext>
          </a:extLst>
        </xdr:cNvPr>
        <xdr:cNvSpPr/>
      </xdr:nvSpPr>
      <xdr:spPr>
        <a:xfrm>
          <a:off x="696595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8BA3937F-346C-42BD-954C-E6E3E729A22D}"/>
            </a:ext>
          </a:extLst>
        </xdr:cNvPr>
        <xdr:cNvSpPr/>
      </xdr:nvSpPr>
      <xdr:spPr>
        <a:xfrm>
          <a:off x="411480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C255FD24-09BA-46C8-A809-77BA6BB044A2}"/>
            </a:ext>
          </a:extLst>
        </xdr:cNvPr>
        <xdr:cNvSpPr/>
      </xdr:nvSpPr>
      <xdr:spPr>
        <a:xfrm>
          <a:off x="589597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AFCC74D1-408C-40F1-98C8-10EA21D982D4}"/>
            </a:ext>
          </a:extLst>
        </xdr:cNvPr>
        <xdr:cNvSpPr/>
      </xdr:nvSpPr>
      <xdr:spPr>
        <a:xfrm>
          <a:off x="9445625"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F40E0654-38AB-4EAA-A060-D6AC407F9417}"/>
            </a:ext>
          </a:extLst>
        </xdr:cNvPr>
        <xdr:cNvSpPr/>
      </xdr:nvSpPr>
      <xdr:spPr>
        <a:xfrm>
          <a:off x="9658350"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51AE84E9-195F-4274-9751-72223312C61E}"/>
            </a:ext>
          </a:extLst>
        </xdr:cNvPr>
        <xdr:cNvSpPr/>
      </xdr:nvSpPr>
      <xdr:spPr>
        <a:xfrm>
          <a:off x="9658350" y="1219200"/>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EC1FFD3F-5B8B-4614-825C-E66E54FF9DA4}"/>
            </a:ext>
          </a:extLst>
        </xdr:cNvPr>
        <xdr:cNvSpPr/>
      </xdr:nvSpPr>
      <xdr:spPr>
        <a:xfrm>
          <a:off x="9658350" y="1562100"/>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16440A9-275F-4884-8ED7-622090D8AFD4}"/>
            </a:ext>
          </a:extLst>
        </xdr:cNvPr>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D6E555C6-E1E5-4B3E-8FF8-EE53FB83166B}"/>
            </a:ext>
          </a:extLst>
        </xdr:cNvPr>
        <xdr:cNvSpPr/>
      </xdr:nvSpPr>
      <xdr:spPr>
        <a:xfrm>
          <a:off x="955357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FA86C585-2C26-4C8A-85A0-BFECF41631DD}"/>
            </a:ext>
          </a:extLst>
        </xdr:cNvPr>
        <xdr:cNvSpPr/>
      </xdr:nvSpPr>
      <xdr:spPr>
        <a:xfrm>
          <a:off x="955357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FC3F4C5F-1934-43AD-BDA7-EEB74E443F8F}"/>
            </a:ext>
          </a:extLst>
        </xdr:cNvPr>
        <xdr:cNvCxnSpPr/>
      </xdr:nvCxnSpPr>
      <xdr:spPr>
        <a:xfrm>
          <a:off x="959802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E59FB704-0B4E-4E93-BD88-355BE6A03D6A}"/>
            </a:ext>
          </a:extLst>
        </xdr:cNvPr>
        <xdr:cNvCxnSpPr/>
      </xdr:nvCxnSpPr>
      <xdr:spPr>
        <a:xfrm>
          <a:off x="9518650" y="1562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7B9E348-5FAA-4967-B5AD-24C43C38E3C3}"/>
            </a:ext>
          </a:extLst>
        </xdr:cNvPr>
        <xdr:cNvCxnSpPr/>
      </xdr:nvCxnSpPr>
      <xdr:spPr>
        <a:xfrm flipV="1">
          <a:off x="959802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3542784C-A628-4CED-98C2-38D1F360311D}"/>
            </a:ext>
          </a:extLst>
        </xdr:cNvPr>
        <xdr:cNvCxnSpPr/>
      </xdr:nvCxnSpPr>
      <xdr:spPr>
        <a:xfrm>
          <a:off x="9518650" y="1943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959F98BF-4F9F-4683-ADA2-852EEA3FA10F}"/>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99D6020E-7B1C-4D26-8289-08A5E9411A79}"/>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59F02BAB-198B-4487-9C30-4FDC153C8AA5}"/>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12B5670B-8412-4F6D-BF36-11A9625E366C}"/>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2F369B60-896F-4920-9706-701DAC3519AF}"/>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D251AFDB-E11A-4972-9616-2072DCFE1FA3}"/>
            </a:ext>
          </a:extLst>
        </xdr:cNvPr>
        <xdr:cNvSpPr/>
      </xdr:nvSpPr>
      <xdr:spPr>
        <a:xfrm>
          <a:off x="1098550" y="4254500"/>
          <a:ext cx="36131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E87DE512-FB8D-47D2-A684-28357281C50A}"/>
            </a:ext>
          </a:extLst>
        </xdr:cNvPr>
        <xdr:cNvSpPr/>
      </xdr:nvSpPr>
      <xdr:spPr>
        <a:xfrm>
          <a:off x="1719439" y="4624642"/>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92F8D7EA-66A4-4C9F-A02B-EE545AA6C3D4}"/>
            </a:ext>
          </a:extLst>
        </xdr:cNvPr>
        <xdr:cNvSpPr/>
      </xdr:nvSpPr>
      <xdr:spPr>
        <a:xfrm>
          <a:off x="3284214" y="4607971"/>
          <a:ext cx="71184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1EB328E5-22CB-40F4-9E5E-167F502D4C71}"/>
            </a:ext>
          </a:extLst>
        </xdr:cNvPr>
        <xdr:cNvSpPr/>
      </xdr:nvSpPr>
      <xdr:spPr>
        <a:xfrm>
          <a:off x="46609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34D36CF6-6995-45BE-99FC-081944C25F7B}"/>
            </a:ext>
          </a:extLst>
        </xdr:cNvPr>
        <xdr:cNvSpPr/>
      </xdr:nvSpPr>
      <xdr:spPr>
        <a:xfrm>
          <a:off x="46609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EB57C381-CEC9-4B9D-A200-AA1F3716B734}"/>
            </a:ext>
          </a:extLst>
        </xdr:cNvPr>
        <xdr:cNvSpPr/>
      </xdr:nvSpPr>
      <xdr:spPr>
        <a:xfrm>
          <a:off x="59563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E2866A0-4A23-489D-A4A2-5F6A68F9DE0F}"/>
            </a:ext>
          </a:extLst>
        </xdr:cNvPr>
        <xdr:cNvSpPr/>
      </xdr:nvSpPr>
      <xdr:spPr>
        <a:xfrm>
          <a:off x="59563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8995EA78-8860-40BC-B097-0D8CC3AE73A2}"/>
            </a:ext>
          </a:extLst>
        </xdr:cNvPr>
        <xdr:cNvSpPr/>
      </xdr:nvSpPr>
      <xdr:spPr>
        <a:xfrm>
          <a:off x="73787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3D89B8CA-6B46-4F23-B2A5-075FC212658C}"/>
            </a:ext>
          </a:extLst>
        </xdr:cNvPr>
        <xdr:cNvSpPr/>
      </xdr:nvSpPr>
      <xdr:spPr>
        <a:xfrm>
          <a:off x="73787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CDB085FB-FB55-43C0-8F5C-5C8800B54C7B}"/>
            </a:ext>
          </a:extLst>
        </xdr:cNvPr>
        <xdr:cNvSpPr/>
      </xdr:nvSpPr>
      <xdr:spPr>
        <a:xfrm>
          <a:off x="1098550" y="4953000"/>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EA39FF7D-E6ED-4E07-AE16-AE57434336AB}"/>
            </a:ext>
          </a:extLst>
        </xdr:cNvPr>
        <xdr:cNvSpPr/>
      </xdr:nvSpPr>
      <xdr:spPr>
        <a:xfrm>
          <a:off x="4949825"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39EA53E7-EC9A-48CF-B73B-D2DD8AE10156}"/>
            </a:ext>
          </a:extLst>
        </xdr:cNvPr>
        <xdr:cNvSpPr/>
      </xdr:nvSpPr>
      <xdr:spPr>
        <a:xfrm>
          <a:off x="4949825"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E81C4AF8-F9CC-4485-9D82-758E7388EBB5}"/>
            </a:ext>
          </a:extLst>
        </xdr:cNvPr>
        <xdr:cNvSpPr txBox="1"/>
      </xdr:nvSpPr>
      <xdr:spPr>
        <a:xfrm>
          <a:off x="49974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類似団体、全国平均、三重県平均と比べ、高い状況となっている。施設の減価償却（老朽化）が進んでいるといえる。非合併団体また人口は緩やかな減少傾向でもあり、施設の集約化・複合化はなく、今後は長寿命化及び建て直しを検討する必要が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47C6C91F-89B9-4131-B841-79E67BC9B88C}"/>
            </a:ext>
          </a:extLst>
        </xdr:cNvPr>
        <xdr:cNvSpPr txBox="1"/>
      </xdr:nvSpPr>
      <xdr:spPr>
        <a:xfrm>
          <a:off x="10795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5FE7F4-6CA0-4CE7-9A44-BFF93248F45B}"/>
            </a:ext>
          </a:extLst>
        </xdr:cNvPr>
        <xdr:cNvCxnSpPr/>
      </xdr:nvCxnSpPr>
      <xdr:spPr>
        <a:xfrm>
          <a:off x="1098550" y="7112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B24C49C4-0A19-4398-A18C-FD8453F47829}"/>
            </a:ext>
          </a:extLst>
        </xdr:cNvPr>
        <xdr:cNvSpPr txBox="1"/>
      </xdr:nvSpPr>
      <xdr:spPr>
        <a:xfrm>
          <a:off x="75185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9A3A1BD-2808-4FF5-8441-B7D26FD81DD6}"/>
            </a:ext>
          </a:extLst>
        </xdr:cNvPr>
        <xdr:cNvCxnSpPr/>
      </xdr:nvCxnSpPr>
      <xdr:spPr>
        <a:xfrm>
          <a:off x="1098550" y="66802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9241E4D8-28B3-4643-A333-E49B089CB165}"/>
            </a:ext>
          </a:extLst>
        </xdr:cNvPr>
        <xdr:cNvSpPr txBox="1"/>
      </xdr:nvSpPr>
      <xdr:spPr>
        <a:xfrm>
          <a:off x="75185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13BF8448-BB2F-4D67-A9CC-B1B4D8A3232C}"/>
            </a:ext>
          </a:extLst>
        </xdr:cNvPr>
        <xdr:cNvCxnSpPr/>
      </xdr:nvCxnSpPr>
      <xdr:spPr>
        <a:xfrm>
          <a:off x="1098550" y="62484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6C823FF7-A478-46BC-8F17-76D0289F9841}"/>
            </a:ext>
          </a:extLst>
        </xdr:cNvPr>
        <xdr:cNvSpPr txBox="1"/>
      </xdr:nvSpPr>
      <xdr:spPr>
        <a:xfrm>
          <a:off x="75185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772AC833-FE97-4F89-A454-AB537DD389AF}"/>
            </a:ext>
          </a:extLst>
        </xdr:cNvPr>
        <xdr:cNvCxnSpPr/>
      </xdr:nvCxnSpPr>
      <xdr:spPr>
        <a:xfrm>
          <a:off x="1098550" y="58166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7ADAE7E0-E138-402B-AD66-591F6EA7ED71}"/>
            </a:ext>
          </a:extLst>
        </xdr:cNvPr>
        <xdr:cNvSpPr txBox="1"/>
      </xdr:nvSpPr>
      <xdr:spPr>
        <a:xfrm>
          <a:off x="75185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9B2C2869-F17E-4CB5-9EBD-A6893E3E1E7A}"/>
            </a:ext>
          </a:extLst>
        </xdr:cNvPr>
        <xdr:cNvCxnSpPr/>
      </xdr:nvCxnSpPr>
      <xdr:spPr>
        <a:xfrm>
          <a:off x="1098550" y="53848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74ACB79B-9788-45D5-AA8D-94A255154A1A}"/>
            </a:ext>
          </a:extLst>
        </xdr:cNvPr>
        <xdr:cNvSpPr txBox="1"/>
      </xdr:nvSpPr>
      <xdr:spPr>
        <a:xfrm>
          <a:off x="75185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684FC22F-EB82-45F8-9DA8-D82765D6A5F6}"/>
            </a:ext>
          </a:extLst>
        </xdr:cNvPr>
        <xdr:cNvCxnSpPr/>
      </xdr:nvCxnSpPr>
      <xdr:spPr>
        <a:xfrm>
          <a:off x="1098550" y="4953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D68171B2-590B-4433-AE35-74AC053815DF}"/>
            </a:ext>
          </a:extLst>
        </xdr:cNvPr>
        <xdr:cNvSpPr txBox="1"/>
      </xdr:nvSpPr>
      <xdr:spPr>
        <a:xfrm>
          <a:off x="75185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F34CB1C3-0FAF-4EC4-AA7D-526341CC2B4F}"/>
            </a:ext>
          </a:extLst>
        </xdr:cNvPr>
        <xdr:cNvSpPr/>
      </xdr:nvSpPr>
      <xdr:spPr>
        <a:xfrm>
          <a:off x="1098550" y="4953000"/>
          <a:ext cx="36131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44577</xdr:rowOff>
    </xdr:from>
    <xdr:to>
      <xdr:col>23</xdr:col>
      <xdr:colOff>85090</xdr:colOff>
      <xdr:row>34</xdr:row>
      <xdr:rowOff>62103</xdr:rowOff>
    </xdr:to>
    <xdr:cxnSp macro="">
      <xdr:nvCxnSpPr>
        <xdr:cNvPr id="63" name="直線コネクタ 62">
          <a:extLst>
            <a:ext uri="{FF2B5EF4-FFF2-40B4-BE49-F238E27FC236}">
              <a16:creationId xmlns:a16="http://schemas.microsoft.com/office/drawing/2014/main" id="{C89362EE-503C-436A-A4A3-0506C51B8267}"/>
            </a:ext>
          </a:extLst>
        </xdr:cNvPr>
        <xdr:cNvCxnSpPr/>
      </xdr:nvCxnSpPr>
      <xdr:spPr>
        <a:xfrm flipV="1">
          <a:off x="4074795" y="5445252"/>
          <a:ext cx="1270" cy="121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65930</xdr:rowOff>
    </xdr:from>
    <xdr:ext cx="405111" cy="259045"/>
    <xdr:sp macro="" textlink="">
      <xdr:nvSpPr>
        <xdr:cNvPr id="64" name="有形固定資産減価償却率最小値テキスト">
          <a:extLst>
            <a:ext uri="{FF2B5EF4-FFF2-40B4-BE49-F238E27FC236}">
              <a16:creationId xmlns:a16="http://schemas.microsoft.com/office/drawing/2014/main" id="{F0146BEF-A498-4956-9316-7602A0CE1363}"/>
            </a:ext>
          </a:extLst>
        </xdr:cNvPr>
        <xdr:cNvSpPr txBox="1"/>
      </xdr:nvSpPr>
      <xdr:spPr>
        <a:xfrm>
          <a:off x="4127500" y="666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62103</xdr:rowOff>
    </xdr:from>
    <xdr:to>
      <xdr:col>23</xdr:col>
      <xdr:colOff>174625</xdr:colOff>
      <xdr:row>34</xdr:row>
      <xdr:rowOff>62103</xdr:rowOff>
    </xdr:to>
    <xdr:cxnSp macro="">
      <xdr:nvCxnSpPr>
        <xdr:cNvPr id="65" name="直線コネクタ 64">
          <a:extLst>
            <a:ext uri="{FF2B5EF4-FFF2-40B4-BE49-F238E27FC236}">
              <a16:creationId xmlns:a16="http://schemas.microsoft.com/office/drawing/2014/main" id="{02225FA9-6468-4870-BE23-2C5845DFA1C4}"/>
            </a:ext>
          </a:extLst>
        </xdr:cNvPr>
        <xdr:cNvCxnSpPr/>
      </xdr:nvCxnSpPr>
      <xdr:spPr>
        <a:xfrm>
          <a:off x="3987800" y="666292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162704</xdr:rowOff>
    </xdr:from>
    <xdr:ext cx="405111" cy="259045"/>
    <xdr:sp macro="" textlink="">
      <xdr:nvSpPr>
        <xdr:cNvPr id="66" name="有形固定資産減価償却率最大値テキスト">
          <a:extLst>
            <a:ext uri="{FF2B5EF4-FFF2-40B4-BE49-F238E27FC236}">
              <a16:creationId xmlns:a16="http://schemas.microsoft.com/office/drawing/2014/main" id="{D95FEE70-9DAE-4233-AA67-1BD8B0FF09D2}"/>
            </a:ext>
          </a:extLst>
        </xdr:cNvPr>
        <xdr:cNvSpPr txBox="1"/>
      </xdr:nvSpPr>
      <xdr:spPr>
        <a:xfrm>
          <a:off x="4127500" y="5220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44577</xdr:rowOff>
    </xdr:from>
    <xdr:to>
      <xdr:col>23</xdr:col>
      <xdr:colOff>174625</xdr:colOff>
      <xdr:row>27</xdr:row>
      <xdr:rowOff>44577</xdr:rowOff>
    </xdr:to>
    <xdr:cxnSp macro="">
      <xdr:nvCxnSpPr>
        <xdr:cNvPr id="67" name="直線コネクタ 66">
          <a:extLst>
            <a:ext uri="{FF2B5EF4-FFF2-40B4-BE49-F238E27FC236}">
              <a16:creationId xmlns:a16="http://schemas.microsoft.com/office/drawing/2014/main" id="{52CF33DA-4255-4755-BBE6-156580951AA6}"/>
            </a:ext>
          </a:extLst>
        </xdr:cNvPr>
        <xdr:cNvCxnSpPr/>
      </xdr:nvCxnSpPr>
      <xdr:spPr>
        <a:xfrm>
          <a:off x="3987800" y="544525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102506</xdr:rowOff>
    </xdr:from>
    <xdr:ext cx="405111" cy="259045"/>
    <xdr:sp macro="" textlink="">
      <xdr:nvSpPr>
        <xdr:cNvPr id="68" name="有形固定資産減価償却率平均値テキスト">
          <a:extLst>
            <a:ext uri="{FF2B5EF4-FFF2-40B4-BE49-F238E27FC236}">
              <a16:creationId xmlns:a16="http://schemas.microsoft.com/office/drawing/2014/main" id="{52779D9B-05D5-455E-88DB-5427821518DC}"/>
            </a:ext>
          </a:extLst>
        </xdr:cNvPr>
        <xdr:cNvSpPr txBox="1"/>
      </xdr:nvSpPr>
      <xdr:spPr>
        <a:xfrm>
          <a:off x="4127500" y="5846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79629</xdr:rowOff>
    </xdr:from>
    <xdr:to>
      <xdr:col>23</xdr:col>
      <xdr:colOff>136525</xdr:colOff>
      <xdr:row>31</xdr:row>
      <xdr:rowOff>9779</xdr:rowOff>
    </xdr:to>
    <xdr:sp macro="" textlink="">
      <xdr:nvSpPr>
        <xdr:cNvPr id="69" name="フローチャート: 判断 68">
          <a:extLst>
            <a:ext uri="{FF2B5EF4-FFF2-40B4-BE49-F238E27FC236}">
              <a16:creationId xmlns:a16="http://schemas.microsoft.com/office/drawing/2014/main" id="{AC9E0BA3-28D6-4779-9266-B455017B87FE}"/>
            </a:ext>
          </a:extLst>
        </xdr:cNvPr>
        <xdr:cNvSpPr/>
      </xdr:nvSpPr>
      <xdr:spPr>
        <a:xfrm>
          <a:off x="4025900" y="599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96901</xdr:rowOff>
    </xdr:from>
    <xdr:to>
      <xdr:col>19</xdr:col>
      <xdr:colOff>187325</xdr:colOff>
      <xdr:row>31</xdr:row>
      <xdr:rowOff>27051</xdr:rowOff>
    </xdr:to>
    <xdr:sp macro="" textlink="">
      <xdr:nvSpPr>
        <xdr:cNvPr id="70" name="フローチャート: 判断 69">
          <a:extLst>
            <a:ext uri="{FF2B5EF4-FFF2-40B4-BE49-F238E27FC236}">
              <a16:creationId xmlns:a16="http://schemas.microsoft.com/office/drawing/2014/main" id="{E277F804-78B4-4581-97DF-C284CDC5E3F3}"/>
            </a:ext>
          </a:extLst>
        </xdr:cNvPr>
        <xdr:cNvSpPr/>
      </xdr:nvSpPr>
      <xdr:spPr>
        <a:xfrm>
          <a:off x="3429000" y="601192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79629</xdr:rowOff>
    </xdr:from>
    <xdr:to>
      <xdr:col>15</xdr:col>
      <xdr:colOff>187325</xdr:colOff>
      <xdr:row>31</xdr:row>
      <xdr:rowOff>9779</xdr:rowOff>
    </xdr:to>
    <xdr:sp macro="" textlink="">
      <xdr:nvSpPr>
        <xdr:cNvPr id="71" name="フローチャート: 判断 70">
          <a:extLst>
            <a:ext uri="{FF2B5EF4-FFF2-40B4-BE49-F238E27FC236}">
              <a16:creationId xmlns:a16="http://schemas.microsoft.com/office/drawing/2014/main" id="{3C847631-464F-4854-84C7-3E47C0BAE842}"/>
            </a:ext>
          </a:extLst>
        </xdr:cNvPr>
        <xdr:cNvSpPr/>
      </xdr:nvSpPr>
      <xdr:spPr>
        <a:xfrm>
          <a:off x="2781300" y="599465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1905</xdr:rowOff>
    </xdr:from>
    <xdr:to>
      <xdr:col>11</xdr:col>
      <xdr:colOff>187325</xdr:colOff>
      <xdr:row>30</xdr:row>
      <xdr:rowOff>103505</xdr:rowOff>
    </xdr:to>
    <xdr:sp macro="" textlink="">
      <xdr:nvSpPr>
        <xdr:cNvPr id="72" name="フローチャート: 判断 71">
          <a:extLst>
            <a:ext uri="{FF2B5EF4-FFF2-40B4-BE49-F238E27FC236}">
              <a16:creationId xmlns:a16="http://schemas.microsoft.com/office/drawing/2014/main" id="{6EDB31B9-3036-43EA-AF1C-012477C8B8FA}"/>
            </a:ext>
          </a:extLst>
        </xdr:cNvPr>
        <xdr:cNvSpPr/>
      </xdr:nvSpPr>
      <xdr:spPr>
        <a:xfrm>
          <a:off x="2133600" y="59169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134493</xdr:rowOff>
    </xdr:from>
    <xdr:to>
      <xdr:col>7</xdr:col>
      <xdr:colOff>187325</xdr:colOff>
      <xdr:row>30</xdr:row>
      <xdr:rowOff>64643</xdr:rowOff>
    </xdr:to>
    <xdr:sp macro="" textlink="">
      <xdr:nvSpPr>
        <xdr:cNvPr id="73" name="フローチャート: 判断 72">
          <a:extLst>
            <a:ext uri="{FF2B5EF4-FFF2-40B4-BE49-F238E27FC236}">
              <a16:creationId xmlns:a16="http://schemas.microsoft.com/office/drawing/2014/main" id="{FBEDE1F5-2454-41F5-BD99-28C698B6A033}"/>
            </a:ext>
          </a:extLst>
        </xdr:cNvPr>
        <xdr:cNvSpPr/>
      </xdr:nvSpPr>
      <xdr:spPr>
        <a:xfrm>
          <a:off x="1485900" y="587806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648B57EE-B733-4AF1-A56B-AEF85BAB60A3}"/>
            </a:ext>
          </a:extLst>
        </xdr:cNvPr>
        <xdr:cNvSpPr txBox="1"/>
      </xdr:nvSpPr>
      <xdr:spPr>
        <a:xfrm>
          <a:off x="392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9ECDCF33-8F05-495B-9A48-C0420D9BD15A}"/>
            </a:ext>
          </a:extLst>
        </xdr:cNvPr>
        <xdr:cNvSpPr txBox="1"/>
      </xdr:nvSpPr>
      <xdr:spPr>
        <a:xfrm>
          <a:off x="33305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158E15E1-EE63-4D9B-B453-8F905465F5D2}"/>
            </a:ext>
          </a:extLst>
        </xdr:cNvPr>
        <xdr:cNvSpPr txBox="1"/>
      </xdr:nvSpPr>
      <xdr:spPr>
        <a:xfrm>
          <a:off x="26828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4D1888A9-2BD7-476E-AB34-A712654B38FF}"/>
            </a:ext>
          </a:extLst>
        </xdr:cNvPr>
        <xdr:cNvSpPr txBox="1"/>
      </xdr:nvSpPr>
      <xdr:spPr>
        <a:xfrm>
          <a:off x="20351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8967141D-1464-423B-AAFB-FCA299749798}"/>
            </a:ext>
          </a:extLst>
        </xdr:cNvPr>
        <xdr:cNvSpPr txBox="1"/>
      </xdr:nvSpPr>
      <xdr:spPr>
        <a:xfrm>
          <a:off x="138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137033</xdr:rowOff>
    </xdr:from>
    <xdr:to>
      <xdr:col>23</xdr:col>
      <xdr:colOff>136525</xdr:colOff>
      <xdr:row>32</xdr:row>
      <xdr:rowOff>67183</xdr:rowOff>
    </xdr:to>
    <xdr:sp macro="" textlink="">
      <xdr:nvSpPr>
        <xdr:cNvPr id="79" name="楕円 78">
          <a:extLst>
            <a:ext uri="{FF2B5EF4-FFF2-40B4-BE49-F238E27FC236}">
              <a16:creationId xmlns:a16="http://schemas.microsoft.com/office/drawing/2014/main" id="{03C89E5F-19DE-4E0C-B4C3-2957B3839E74}"/>
            </a:ext>
          </a:extLst>
        </xdr:cNvPr>
        <xdr:cNvSpPr/>
      </xdr:nvSpPr>
      <xdr:spPr>
        <a:xfrm>
          <a:off x="4025900" y="622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115460</xdr:rowOff>
    </xdr:from>
    <xdr:ext cx="405111" cy="259045"/>
    <xdr:sp macro="" textlink="">
      <xdr:nvSpPr>
        <xdr:cNvPr id="80" name="有形固定資産減価償却率該当値テキスト">
          <a:extLst>
            <a:ext uri="{FF2B5EF4-FFF2-40B4-BE49-F238E27FC236}">
              <a16:creationId xmlns:a16="http://schemas.microsoft.com/office/drawing/2014/main" id="{183CF683-E5A6-4736-83B5-3DE7723FD36F}"/>
            </a:ext>
          </a:extLst>
        </xdr:cNvPr>
        <xdr:cNvSpPr txBox="1"/>
      </xdr:nvSpPr>
      <xdr:spPr>
        <a:xfrm>
          <a:off x="4127500" y="6201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85217</xdr:rowOff>
    </xdr:from>
    <xdr:to>
      <xdr:col>19</xdr:col>
      <xdr:colOff>187325</xdr:colOff>
      <xdr:row>32</xdr:row>
      <xdr:rowOff>15367</xdr:rowOff>
    </xdr:to>
    <xdr:sp macro="" textlink="">
      <xdr:nvSpPr>
        <xdr:cNvPr id="81" name="楕円 80">
          <a:extLst>
            <a:ext uri="{FF2B5EF4-FFF2-40B4-BE49-F238E27FC236}">
              <a16:creationId xmlns:a16="http://schemas.microsoft.com/office/drawing/2014/main" id="{316F81E1-9B83-4FC3-9367-D4E7D96A4F20}"/>
            </a:ext>
          </a:extLst>
        </xdr:cNvPr>
        <xdr:cNvSpPr/>
      </xdr:nvSpPr>
      <xdr:spPr>
        <a:xfrm>
          <a:off x="3429000" y="617169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136017</xdr:rowOff>
    </xdr:from>
    <xdr:to>
      <xdr:col>23</xdr:col>
      <xdr:colOff>85725</xdr:colOff>
      <xdr:row>32</xdr:row>
      <xdr:rowOff>16383</xdr:rowOff>
    </xdr:to>
    <xdr:cxnSp macro="">
      <xdr:nvCxnSpPr>
        <xdr:cNvPr id="82" name="直線コネクタ 81">
          <a:extLst>
            <a:ext uri="{FF2B5EF4-FFF2-40B4-BE49-F238E27FC236}">
              <a16:creationId xmlns:a16="http://schemas.microsoft.com/office/drawing/2014/main" id="{31677199-5EE3-4A9A-8733-8001D2E3A50E}"/>
            </a:ext>
          </a:extLst>
        </xdr:cNvPr>
        <xdr:cNvCxnSpPr/>
      </xdr:nvCxnSpPr>
      <xdr:spPr>
        <a:xfrm>
          <a:off x="3479800" y="6222492"/>
          <a:ext cx="5969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114173</xdr:rowOff>
    </xdr:from>
    <xdr:to>
      <xdr:col>15</xdr:col>
      <xdr:colOff>187325</xdr:colOff>
      <xdr:row>31</xdr:row>
      <xdr:rowOff>44323</xdr:rowOff>
    </xdr:to>
    <xdr:sp macro="" textlink="">
      <xdr:nvSpPr>
        <xdr:cNvPr id="83" name="楕円 82">
          <a:extLst>
            <a:ext uri="{FF2B5EF4-FFF2-40B4-BE49-F238E27FC236}">
              <a16:creationId xmlns:a16="http://schemas.microsoft.com/office/drawing/2014/main" id="{92666565-8BB2-4E92-BB08-91C1A054134F}"/>
            </a:ext>
          </a:extLst>
        </xdr:cNvPr>
        <xdr:cNvSpPr/>
      </xdr:nvSpPr>
      <xdr:spPr>
        <a:xfrm>
          <a:off x="2781300" y="602919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164973</xdr:rowOff>
    </xdr:from>
    <xdr:to>
      <xdr:col>19</xdr:col>
      <xdr:colOff>136525</xdr:colOff>
      <xdr:row>31</xdr:row>
      <xdr:rowOff>136017</xdr:rowOff>
    </xdr:to>
    <xdr:cxnSp macro="">
      <xdr:nvCxnSpPr>
        <xdr:cNvPr id="84" name="直線コネクタ 83">
          <a:extLst>
            <a:ext uri="{FF2B5EF4-FFF2-40B4-BE49-F238E27FC236}">
              <a16:creationId xmlns:a16="http://schemas.microsoft.com/office/drawing/2014/main" id="{2D890635-D512-4015-A6B1-DC829FD24949}"/>
            </a:ext>
          </a:extLst>
        </xdr:cNvPr>
        <xdr:cNvCxnSpPr/>
      </xdr:nvCxnSpPr>
      <xdr:spPr>
        <a:xfrm>
          <a:off x="2832100" y="6079998"/>
          <a:ext cx="647700" cy="14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32131</xdr:rowOff>
    </xdr:from>
    <xdr:to>
      <xdr:col>11</xdr:col>
      <xdr:colOff>187325</xdr:colOff>
      <xdr:row>30</xdr:row>
      <xdr:rowOff>133731</xdr:rowOff>
    </xdr:to>
    <xdr:sp macro="" textlink="">
      <xdr:nvSpPr>
        <xdr:cNvPr id="85" name="楕円 84">
          <a:extLst>
            <a:ext uri="{FF2B5EF4-FFF2-40B4-BE49-F238E27FC236}">
              <a16:creationId xmlns:a16="http://schemas.microsoft.com/office/drawing/2014/main" id="{2B7E783F-3D7A-4749-8660-8C1A7F77399B}"/>
            </a:ext>
          </a:extLst>
        </xdr:cNvPr>
        <xdr:cNvSpPr/>
      </xdr:nvSpPr>
      <xdr:spPr>
        <a:xfrm>
          <a:off x="2133600" y="594715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82931</xdr:rowOff>
    </xdr:from>
    <xdr:to>
      <xdr:col>15</xdr:col>
      <xdr:colOff>136525</xdr:colOff>
      <xdr:row>30</xdr:row>
      <xdr:rowOff>164973</xdr:rowOff>
    </xdr:to>
    <xdr:cxnSp macro="">
      <xdr:nvCxnSpPr>
        <xdr:cNvPr id="86" name="直線コネクタ 85">
          <a:extLst>
            <a:ext uri="{FF2B5EF4-FFF2-40B4-BE49-F238E27FC236}">
              <a16:creationId xmlns:a16="http://schemas.microsoft.com/office/drawing/2014/main" id="{4908F514-5468-498F-9B30-35C38B9C9BBE}"/>
            </a:ext>
          </a:extLst>
        </xdr:cNvPr>
        <xdr:cNvCxnSpPr/>
      </xdr:nvCxnSpPr>
      <xdr:spPr>
        <a:xfrm>
          <a:off x="2184400" y="5997956"/>
          <a:ext cx="6477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32131</xdr:rowOff>
    </xdr:from>
    <xdr:to>
      <xdr:col>7</xdr:col>
      <xdr:colOff>187325</xdr:colOff>
      <xdr:row>30</xdr:row>
      <xdr:rowOff>133731</xdr:rowOff>
    </xdr:to>
    <xdr:sp macro="" textlink="">
      <xdr:nvSpPr>
        <xdr:cNvPr id="87" name="楕円 86">
          <a:extLst>
            <a:ext uri="{FF2B5EF4-FFF2-40B4-BE49-F238E27FC236}">
              <a16:creationId xmlns:a16="http://schemas.microsoft.com/office/drawing/2014/main" id="{4FD28BB2-806E-48C8-BCE9-BF148AD51FD5}"/>
            </a:ext>
          </a:extLst>
        </xdr:cNvPr>
        <xdr:cNvSpPr/>
      </xdr:nvSpPr>
      <xdr:spPr>
        <a:xfrm>
          <a:off x="1485900" y="594715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82931</xdr:rowOff>
    </xdr:from>
    <xdr:to>
      <xdr:col>11</xdr:col>
      <xdr:colOff>136525</xdr:colOff>
      <xdr:row>30</xdr:row>
      <xdr:rowOff>82931</xdr:rowOff>
    </xdr:to>
    <xdr:cxnSp macro="">
      <xdr:nvCxnSpPr>
        <xdr:cNvPr id="88" name="直線コネクタ 87">
          <a:extLst>
            <a:ext uri="{FF2B5EF4-FFF2-40B4-BE49-F238E27FC236}">
              <a16:creationId xmlns:a16="http://schemas.microsoft.com/office/drawing/2014/main" id="{61720A49-AE28-4591-AE40-342EC6B9C423}"/>
            </a:ext>
          </a:extLst>
        </xdr:cNvPr>
        <xdr:cNvCxnSpPr/>
      </xdr:nvCxnSpPr>
      <xdr:spPr>
        <a:xfrm>
          <a:off x="1536700" y="5997956"/>
          <a:ext cx="647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43578</xdr:rowOff>
    </xdr:from>
    <xdr:ext cx="405111" cy="259045"/>
    <xdr:sp macro="" textlink="">
      <xdr:nvSpPr>
        <xdr:cNvPr id="89" name="n_1aveValue有形固定資産減価償却率">
          <a:extLst>
            <a:ext uri="{FF2B5EF4-FFF2-40B4-BE49-F238E27FC236}">
              <a16:creationId xmlns:a16="http://schemas.microsoft.com/office/drawing/2014/main" id="{BC6B8253-A679-459A-89E3-1DCFA3A6DBCA}"/>
            </a:ext>
          </a:extLst>
        </xdr:cNvPr>
        <xdr:cNvSpPr txBox="1"/>
      </xdr:nvSpPr>
      <xdr:spPr>
        <a:xfrm>
          <a:off x="3293119" y="5787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26306</xdr:rowOff>
    </xdr:from>
    <xdr:ext cx="405111" cy="259045"/>
    <xdr:sp macro="" textlink="">
      <xdr:nvSpPr>
        <xdr:cNvPr id="90" name="n_2aveValue有形固定資産減価償却率">
          <a:extLst>
            <a:ext uri="{FF2B5EF4-FFF2-40B4-BE49-F238E27FC236}">
              <a16:creationId xmlns:a16="http://schemas.microsoft.com/office/drawing/2014/main" id="{F00EEF85-44F4-4CF5-9781-4B5D7E2054ED}"/>
            </a:ext>
          </a:extLst>
        </xdr:cNvPr>
        <xdr:cNvSpPr txBox="1"/>
      </xdr:nvSpPr>
      <xdr:spPr>
        <a:xfrm>
          <a:off x="2658119" y="5769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120032</xdr:rowOff>
    </xdr:from>
    <xdr:ext cx="405111" cy="259045"/>
    <xdr:sp macro="" textlink="">
      <xdr:nvSpPr>
        <xdr:cNvPr id="91" name="n_3aveValue有形固定資産減価償却率">
          <a:extLst>
            <a:ext uri="{FF2B5EF4-FFF2-40B4-BE49-F238E27FC236}">
              <a16:creationId xmlns:a16="http://schemas.microsoft.com/office/drawing/2014/main" id="{74C66124-DDDB-4561-89BC-65130D030BE5}"/>
            </a:ext>
          </a:extLst>
        </xdr:cNvPr>
        <xdr:cNvSpPr txBox="1"/>
      </xdr:nvSpPr>
      <xdr:spPr>
        <a:xfrm>
          <a:off x="2010419"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81170</xdr:rowOff>
    </xdr:from>
    <xdr:ext cx="405111" cy="259045"/>
    <xdr:sp macro="" textlink="">
      <xdr:nvSpPr>
        <xdr:cNvPr id="92" name="n_4aveValue有形固定資産減価償却率">
          <a:extLst>
            <a:ext uri="{FF2B5EF4-FFF2-40B4-BE49-F238E27FC236}">
              <a16:creationId xmlns:a16="http://schemas.microsoft.com/office/drawing/2014/main" id="{DE768898-57B4-40F1-8F30-DBD2D7BF42E6}"/>
            </a:ext>
          </a:extLst>
        </xdr:cNvPr>
        <xdr:cNvSpPr txBox="1"/>
      </xdr:nvSpPr>
      <xdr:spPr>
        <a:xfrm>
          <a:off x="1362719" y="5653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6494</xdr:rowOff>
    </xdr:from>
    <xdr:ext cx="405111" cy="259045"/>
    <xdr:sp macro="" textlink="">
      <xdr:nvSpPr>
        <xdr:cNvPr id="93" name="n_1mainValue有形固定資産減価償却率">
          <a:extLst>
            <a:ext uri="{FF2B5EF4-FFF2-40B4-BE49-F238E27FC236}">
              <a16:creationId xmlns:a16="http://schemas.microsoft.com/office/drawing/2014/main" id="{212B3F79-4963-4C3D-AA62-636446BE4B78}"/>
            </a:ext>
          </a:extLst>
        </xdr:cNvPr>
        <xdr:cNvSpPr txBox="1"/>
      </xdr:nvSpPr>
      <xdr:spPr>
        <a:xfrm>
          <a:off x="3293119" y="6264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35450</xdr:rowOff>
    </xdr:from>
    <xdr:ext cx="405111" cy="259045"/>
    <xdr:sp macro="" textlink="">
      <xdr:nvSpPr>
        <xdr:cNvPr id="94" name="n_2mainValue有形固定資産減価償却率">
          <a:extLst>
            <a:ext uri="{FF2B5EF4-FFF2-40B4-BE49-F238E27FC236}">
              <a16:creationId xmlns:a16="http://schemas.microsoft.com/office/drawing/2014/main" id="{26E6B75B-1265-4997-B492-B7242B7AF48B}"/>
            </a:ext>
          </a:extLst>
        </xdr:cNvPr>
        <xdr:cNvSpPr txBox="1"/>
      </xdr:nvSpPr>
      <xdr:spPr>
        <a:xfrm>
          <a:off x="2658119" y="6121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124858</xdr:rowOff>
    </xdr:from>
    <xdr:ext cx="405111" cy="259045"/>
    <xdr:sp macro="" textlink="">
      <xdr:nvSpPr>
        <xdr:cNvPr id="95" name="n_3mainValue有形固定資産減価償却率">
          <a:extLst>
            <a:ext uri="{FF2B5EF4-FFF2-40B4-BE49-F238E27FC236}">
              <a16:creationId xmlns:a16="http://schemas.microsoft.com/office/drawing/2014/main" id="{7921DDC0-79DB-473F-B384-0723E4C62962}"/>
            </a:ext>
          </a:extLst>
        </xdr:cNvPr>
        <xdr:cNvSpPr txBox="1"/>
      </xdr:nvSpPr>
      <xdr:spPr>
        <a:xfrm>
          <a:off x="2010419" y="603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124858</xdr:rowOff>
    </xdr:from>
    <xdr:ext cx="405111" cy="259045"/>
    <xdr:sp macro="" textlink="">
      <xdr:nvSpPr>
        <xdr:cNvPr id="96" name="n_4mainValue有形固定資産減価償却率">
          <a:extLst>
            <a:ext uri="{FF2B5EF4-FFF2-40B4-BE49-F238E27FC236}">
              <a16:creationId xmlns:a16="http://schemas.microsoft.com/office/drawing/2014/main" id="{5830288C-7AAE-43A6-A772-66F45FD63473}"/>
            </a:ext>
          </a:extLst>
        </xdr:cNvPr>
        <xdr:cNvSpPr txBox="1"/>
      </xdr:nvSpPr>
      <xdr:spPr>
        <a:xfrm>
          <a:off x="1362719" y="603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7A1334B6-09F0-4158-ABA7-2F55EB7AD8DE}"/>
            </a:ext>
          </a:extLst>
        </xdr:cNvPr>
        <xdr:cNvSpPr/>
      </xdr:nvSpPr>
      <xdr:spPr>
        <a:xfrm>
          <a:off x="9645650" y="4254500"/>
          <a:ext cx="35845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DF7E392C-B91A-4A51-A03E-8FC078BCE450}"/>
            </a:ext>
          </a:extLst>
        </xdr:cNvPr>
        <xdr:cNvSpPr/>
      </xdr:nvSpPr>
      <xdr:spPr>
        <a:xfrm>
          <a:off x="10544443" y="4624642"/>
          <a:ext cx="891639"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99740C3A-49D2-4A22-8CC0-03425CE4E9EE}"/>
            </a:ext>
          </a:extLst>
        </xdr:cNvPr>
        <xdr:cNvSpPr/>
      </xdr:nvSpPr>
      <xdr:spPr>
        <a:xfrm>
          <a:off x="11760740" y="4607971"/>
          <a:ext cx="81489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48BED97D-3659-4BA6-8B59-55C3982EC313}"/>
            </a:ext>
          </a:extLst>
        </xdr:cNvPr>
        <xdr:cNvSpPr/>
      </xdr:nvSpPr>
      <xdr:spPr>
        <a:xfrm>
          <a:off x="132080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F6C53EB9-7FCD-4834-9747-034BDE4A7A40}"/>
            </a:ext>
          </a:extLst>
        </xdr:cNvPr>
        <xdr:cNvSpPr/>
      </xdr:nvSpPr>
      <xdr:spPr>
        <a:xfrm>
          <a:off x="132080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7F8CAFC1-5C19-4E7F-9205-555492F86E48}"/>
            </a:ext>
          </a:extLst>
        </xdr:cNvPr>
        <xdr:cNvSpPr/>
      </xdr:nvSpPr>
      <xdr:spPr>
        <a:xfrm>
          <a:off x="145034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CF4D7CD-DEE4-4897-BD72-91B0EBE69EA1}"/>
            </a:ext>
          </a:extLst>
        </xdr:cNvPr>
        <xdr:cNvSpPr/>
      </xdr:nvSpPr>
      <xdr:spPr>
        <a:xfrm>
          <a:off x="145034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13406C3A-C2E0-4599-A900-010DE8BDFEDB}"/>
            </a:ext>
          </a:extLst>
        </xdr:cNvPr>
        <xdr:cNvSpPr/>
      </xdr:nvSpPr>
      <xdr:spPr>
        <a:xfrm>
          <a:off x="15897225"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8C52FB65-E6EC-4D3E-847B-A2BC1CE60B47}"/>
            </a:ext>
          </a:extLst>
        </xdr:cNvPr>
        <xdr:cNvSpPr/>
      </xdr:nvSpPr>
      <xdr:spPr>
        <a:xfrm>
          <a:off x="15897225"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15C48607-83CF-4084-A276-D0959996CCEF}"/>
            </a:ext>
          </a:extLst>
        </xdr:cNvPr>
        <xdr:cNvSpPr/>
      </xdr:nvSpPr>
      <xdr:spPr>
        <a:xfrm>
          <a:off x="9645650" y="4953000"/>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270DEA45-3F1E-4613-A1EE-A88B3D26E9E3}"/>
            </a:ext>
          </a:extLst>
        </xdr:cNvPr>
        <xdr:cNvSpPr/>
      </xdr:nvSpPr>
      <xdr:spPr>
        <a:xfrm>
          <a:off x="13468350"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8211F1D0-90AF-4675-A02C-04017EFC3F25}"/>
            </a:ext>
          </a:extLst>
        </xdr:cNvPr>
        <xdr:cNvSpPr/>
      </xdr:nvSpPr>
      <xdr:spPr>
        <a:xfrm>
          <a:off x="13468350"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8C1F8D09-FCD3-4822-810A-CB114D5244FA}"/>
            </a:ext>
          </a:extLst>
        </xdr:cNvPr>
        <xdr:cNvSpPr txBox="1"/>
      </xdr:nvSpPr>
      <xdr:spPr>
        <a:xfrm>
          <a:off x="135445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債務償還比率は職員数が少なく人件費も低い水準にあるため、類似団体と比較して低い水準にあり、近年横ばいとなっている。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AE237675-12A4-4FB3-A9DD-CF3AE8C61A24}"/>
            </a:ext>
          </a:extLst>
        </xdr:cNvPr>
        <xdr:cNvSpPr txBox="1"/>
      </xdr:nvSpPr>
      <xdr:spPr>
        <a:xfrm>
          <a:off x="960755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59E53074-A490-48FB-9EE8-9D7773FED716}"/>
            </a:ext>
          </a:extLst>
        </xdr:cNvPr>
        <xdr:cNvCxnSpPr/>
      </xdr:nvCxnSpPr>
      <xdr:spPr>
        <a:xfrm>
          <a:off x="9645650" y="7112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BC10237D-44A7-4841-B22C-635AA5F403DA}"/>
            </a:ext>
          </a:extLst>
        </xdr:cNvPr>
        <xdr:cNvSpPr txBox="1"/>
      </xdr:nvSpPr>
      <xdr:spPr>
        <a:xfrm>
          <a:off x="917552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22502A8C-601D-4FF7-859B-2F9DE8EDFDFD}"/>
            </a:ext>
          </a:extLst>
        </xdr:cNvPr>
        <xdr:cNvCxnSpPr/>
      </xdr:nvCxnSpPr>
      <xdr:spPr>
        <a:xfrm>
          <a:off x="9645650" y="675216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4" name="テキスト ボックス 113">
          <a:extLst>
            <a:ext uri="{FF2B5EF4-FFF2-40B4-BE49-F238E27FC236}">
              <a16:creationId xmlns:a16="http://schemas.microsoft.com/office/drawing/2014/main" id="{A2F1581F-B39B-4A78-857F-3D3FB55BC758}"/>
            </a:ext>
          </a:extLst>
        </xdr:cNvPr>
        <xdr:cNvSpPr txBox="1"/>
      </xdr:nvSpPr>
      <xdr:spPr>
        <a:xfrm>
          <a:off x="92286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AA56169B-784C-4FD2-86DF-EE420842A79B}"/>
            </a:ext>
          </a:extLst>
        </xdr:cNvPr>
        <xdr:cNvCxnSpPr/>
      </xdr:nvCxnSpPr>
      <xdr:spPr>
        <a:xfrm>
          <a:off x="9645650" y="639233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a:extLst>
            <a:ext uri="{FF2B5EF4-FFF2-40B4-BE49-F238E27FC236}">
              <a16:creationId xmlns:a16="http://schemas.microsoft.com/office/drawing/2014/main" id="{E8663444-F74E-4D63-9710-02C8AA8CE695}"/>
            </a:ext>
          </a:extLst>
        </xdr:cNvPr>
        <xdr:cNvSpPr txBox="1"/>
      </xdr:nvSpPr>
      <xdr:spPr>
        <a:xfrm>
          <a:off x="92286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09DA6012-81F1-4601-8DD2-7884AA8892EB}"/>
            </a:ext>
          </a:extLst>
        </xdr:cNvPr>
        <xdr:cNvCxnSpPr/>
      </xdr:nvCxnSpPr>
      <xdr:spPr>
        <a:xfrm>
          <a:off x="9645650" y="60325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a:extLst>
            <a:ext uri="{FF2B5EF4-FFF2-40B4-BE49-F238E27FC236}">
              <a16:creationId xmlns:a16="http://schemas.microsoft.com/office/drawing/2014/main" id="{7202E312-6C24-410A-8970-F96B3F3ED3BC}"/>
            </a:ext>
          </a:extLst>
        </xdr:cNvPr>
        <xdr:cNvSpPr txBox="1"/>
      </xdr:nvSpPr>
      <xdr:spPr>
        <a:xfrm>
          <a:off x="92286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04FA63A2-8579-41AD-86CA-52C9598AFE50}"/>
            </a:ext>
          </a:extLst>
        </xdr:cNvPr>
        <xdr:cNvCxnSpPr/>
      </xdr:nvCxnSpPr>
      <xdr:spPr>
        <a:xfrm>
          <a:off x="9645650" y="567266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B6F2EDD7-8E0B-4893-A5BC-645CCDF15124}"/>
            </a:ext>
          </a:extLst>
        </xdr:cNvPr>
        <xdr:cNvSpPr txBox="1"/>
      </xdr:nvSpPr>
      <xdr:spPr>
        <a:xfrm>
          <a:off x="92286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E5F7DD34-E765-4DBE-8D89-6AC6EF04ACB6}"/>
            </a:ext>
          </a:extLst>
        </xdr:cNvPr>
        <xdr:cNvCxnSpPr/>
      </xdr:nvCxnSpPr>
      <xdr:spPr>
        <a:xfrm>
          <a:off x="9645650" y="531283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a:extLst>
            <a:ext uri="{FF2B5EF4-FFF2-40B4-BE49-F238E27FC236}">
              <a16:creationId xmlns:a16="http://schemas.microsoft.com/office/drawing/2014/main" id="{84DDFBFB-9B10-461B-87E9-7FE74693F7DE}"/>
            </a:ext>
          </a:extLst>
        </xdr:cNvPr>
        <xdr:cNvSpPr txBox="1"/>
      </xdr:nvSpPr>
      <xdr:spPr>
        <a:xfrm>
          <a:off x="93312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17A8D4C4-D77E-4D8F-AD83-AE0C631A1E90}"/>
            </a:ext>
          </a:extLst>
        </xdr:cNvPr>
        <xdr:cNvCxnSpPr/>
      </xdr:nvCxnSpPr>
      <xdr:spPr>
        <a:xfrm>
          <a:off x="9645650" y="4953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6640C178-7B53-4E06-8009-64ACCBD2F5C4}"/>
            </a:ext>
          </a:extLst>
        </xdr:cNvPr>
        <xdr:cNvSpPr/>
      </xdr:nvSpPr>
      <xdr:spPr>
        <a:xfrm>
          <a:off x="9645650" y="4953000"/>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112945</xdr:rowOff>
    </xdr:from>
    <xdr:to>
      <xdr:col>76</xdr:col>
      <xdr:colOff>21589</xdr:colOff>
      <xdr:row>34</xdr:row>
      <xdr:rowOff>160877</xdr:rowOff>
    </xdr:to>
    <xdr:cxnSp macro="">
      <xdr:nvCxnSpPr>
        <xdr:cNvPr id="125" name="直線コネクタ 124">
          <a:extLst>
            <a:ext uri="{FF2B5EF4-FFF2-40B4-BE49-F238E27FC236}">
              <a16:creationId xmlns:a16="http://schemas.microsoft.com/office/drawing/2014/main" id="{C9B18F89-9769-4E5F-A213-352D235BF59D}"/>
            </a:ext>
          </a:extLst>
        </xdr:cNvPr>
        <xdr:cNvCxnSpPr/>
      </xdr:nvCxnSpPr>
      <xdr:spPr>
        <a:xfrm flipV="1">
          <a:off x="12593320" y="5513620"/>
          <a:ext cx="1269" cy="124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164704</xdr:rowOff>
    </xdr:from>
    <xdr:ext cx="469744" cy="259045"/>
    <xdr:sp macro="" textlink="">
      <xdr:nvSpPr>
        <xdr:cNvPr id="126" name="債務償還比率最小値テキスト">
          <a:extLst>
            <a:ext uri="{FF2B5EF4-FFF2-40B4-BE49-F238E27FC236}">
              <a16:creationId xmlns:a16="http://schemas.microsoft.com/office/drawing/2014/main" id="{D60566AF-96DE-45AC-A838-A007E9DA515D}"/>
            </a:ext>
          </a:extLst>
        </xdr:cNvPr>
        <xdr:cNvSpPr txBox="1"/>
      </xdr:nvSpPr>
      <xdr:spPr>
        <a:xfrm>
          <a:off x="12646025" y="676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160877</xdr:rowOff>
    </xdr:from>
    <xdr:to>
      <xdr:col>76</xdr:col>
      <xdr:colOff>111125</xdr:colOff>
      <xdr:row>34</xdr:row>
      <xdr:rowOff>160877</xdr:rowOff>
    </xdr:to>
    <xdr:cxnSp macro="">
      <xdr:nvCxnSpPr>
        <xdr:cNvPr id="127" name="直線コネクタ 126">
          <a:extLst>
            <a:ext uri="{FF2B5EF4-FFF2-40B4-BE49-F238E27FC236}">
              <a16:creationId xmlns:a16="http://schemas.microsoft.com/office/drawing/2014/main" id="{16F5F5FB-AB8F-4D0E-B946-0E2FCCE69D50}"/>
            </a:ext>
          </a:extLst>
        </xdr:cNvPr>
        <xdr:cNvCxnSpPr/>
      </xdr:nvCxnSpPr>
      <xdr:spPr>
        <a:xfrm>
          <a:off x="12534900" y="676170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59622</xdr:rowOff>
    </xdr:from>
    <xdr:ext cx="469744" cy="259045"/>
    <xdr:sp macro="" textlink="">
      <xdr:nvSpPr>
        <xdr:cNvPr id="128" name="債務償還比率最大値テキスト">
          <a:extLst>
            <a:ext uri="{FF2B5EF4-FFF2-40B4-BE49-F238E27FC236}">
              <a16:creationId xmlns:a16="http://schemas.microsoft.com/office/drawing/2014/main" id="{748B2A18-4355-4510-B920-3E909D3F586C}"/>
            </a:ext>
          </a:extLst>
        </xdr:cNvPr>
        <xdr:cNvSpPr txBox="1"/>
      </xdr:nvSpPr>
      <xdr:spPr>
        <a:xfrm>
          <a:off x="12646025" y="528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112945</xdr:rowOff>
    </xdr:from>
    <xdr:to>
      <xdr:col>76</xdr:col>
      <xdr:colOff>111125</xdr:colOff>
      <xdr:row>27</xdr:row>
      <xdr:rowOff>112945</xdr:rowOff>
    </xdr:to>
    <xdr:cxnSp macro="">
      <xdr:nvCxnSpPr>
        <xdr:cNvPr id="129" name="直線コネクタ 128">
          <a:extLst>
            <a:ext uri="{FF2B5EF4-FFF2-40B4-BE49-F238E27FC236}">
              <a16:creationId xmlns:a16="http://schemas.microsoft.com/office/drawing/2014/main" id="{D6D803B4-B0D0-4ACC-9F6C-8B3E4CA461F8}"/>
            </a:ext>
          </a:extLst>
        </xdr:cNvPr>
        <xdr:cNvCxnSpPr/>
      </xdr:nvCxnSpPr>
      <xdr:spPr>
        <a:xfrm>
          <a:off x="12534900" y="55136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29280</xdr:rowOff>
    </xdr:from>
    <xdr:ext cx="469744" cy="259045"/>
    <xdr:sp macro="" textlink="">
      <xdr:nvSpPr>
        <xdr:cNvPr id="130" name="債務償還比率平均値テキスト">
          <a:extLst>
            <a:ext uri="{FF2B5EF4-FFF2-40B4-BE49-F238E27FC236}">
              <a16:creationId xmlns:a16="http://schemas.microsoft.com/office/drawing/2014/main" id="{6DD9BCB3-1400-4A41-BEA9-1137CCC3008D}"/>
            </a:ext>
          </a:extLst>
        </xdr:cNvPr>
        <xdr:cNvSpPr txBox="1"/>
      </xdr:nvSpPr>
      <xdr:spPr>
        <a:xfrm>
          <a:off x="12646025" y="6115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50853</xdr:rowOff>
    </xdr:from>
    <xdr:to>
      <xdr:col>76</xdr:col>
      <xdr:colOff>73025</xdr:colOff>
      <xdr:row>31</xdr:row>
      <xdr:rowOff>152453</xdr:rowOff>
    </xdr:to>
    <xdr:sp macro="" textlink="">
      <xdr:nvSpPr>
        <xdr:cNvPr id="131" name="フローチャート: 判断 130">
          <a:extLst>
            <a:ext uri="{FF2B5EF4-FFF2-40B4-BE49-F238E27FC236}">
              <a16:creationId xmlns:a16="http://schemas.microsoft.com/office/drawing/2014/main" id="{B4441273-A9A5-4929-80C3-6DAABBEBC0CE}"/>
            </a:ext>
          </a:extLst>
        </xdr:cNvPr>
        <xdr:cNvSpPr/>
      </xdr:nvSpPr>
      <xdr:spPr>
        <a:xfrm>
          <a:off x="12573000" y="613732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167079</xdr:rowOff>
    </xdr:from>
    <xdr:to>
      <xdr:col>72</xdr:col>
      <xdr:colOff>123825</xdr:colOff>
      <xdr:row>32</xdr:row>
      <xdr:rowOff>97229</xdr:rowOff>
    </xdr:to>
    <xdr:sp macro="" textlink="">
      <xdr:nvSpPr>
        <xdr:cNvPr id="132" name="フローチャート: 判断 131">
          <a:extLst>
            <a:ext uri="{FF2B5EF4-FFF2-40B4-BE49-F238E27FC236}">
              <a16:creationId xmlns:a16="http://schemas.microsoft.com/office/drawing/2014/main" id="{372EA948-ED75-4186-998B-740C3FCFF5DB}"/>
            </a:ext>
          </a:extLst>
        </xdr:cNvPr>
        <xdr:cNvSpPr/>
      </xdr:nvSpPr>
      <xdr:spPr>
        <a:xfrm>
          <a:off x="11947525" y="6253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27654</xdr:rowOff>
    </xdr:from>
    <xdr:to>
      <xdr:col>68</xdr:col>
      <xdr:colOff>123825</xdr:colOff>
      <xdr:row>32</xdr:row>
      <xdr:rowOff>129254</xdr:rowOff>
    </xdr:to>
    <xdr:sp macro="" textlink="">
      <xdr:nvSpPr>
        <xdr:cNvPr id="133" name="フローチャート: 判断 132">
          <a:extLst>
            <a:ext uri="{FF2B5EF4-FFF2-40B4-BE49-F238E27FC236}">
              <a16:creationId xmlns:a16="http://schemas.microsoft.com/office/drawing/2014/main" id="{62588F8A-CC1B-4300-BCCF-8D24DB1D2E31}"/>
            </a:ext>
          </a:extLst>
        </xdr:cNvPr>
        <xdr:cNvSpPr/>
      </xdr:nvSpPr>
      <xdr:spPr>
        <a:xfrm>
          <a:off x="11299825" y="628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47445</xdr:rowOff>
    </xdr:from>
    <xdr:to>
      <xdr:col>64</xdr:col>
      <xdr:colOff>123825</xdr:colOff>
      <xdr:row>32</xdr:row>
      <xdr:rowOff>149045</xdr:rowOff>
    </xdr:to>
    <xdr:sp macro="" textlink="">
      <xdr:nvSpPr>
        <xdr:cNvPr id="134" name="フローチャート: 判断 133">
          <a:extLst>
            <a:ext uri="{FF2B5EF4-FFF2-40B4-BE49-F238E27FC236}">
              <a16:creationId xmlns:a16="http://schemas.microsoft.com/office/drawing/2014/main" id="{6E2595E6-3CFC-49FE-98FF-8E1F1515E8A2}"/>
            </a:ext>
          </a:extLst>
        </xdr:cNvPr>
        <xdr:cNvSpPr/>
      </xdr:nvSpPr>
      <xdr:spPr>
        <a:xfrm>
          <a:off x="10652125" y="630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57880</xdr:rowOff>
    </xdr:from>
    <xdr:to>
      <xdr:col>60</xdr:col>
      <xdr:colOff>123825</xdr:colOff>
      <xdr:row>32</xdr:row>
      <xdr:rowOff>159480</xdr:rowOff>
    </xdr:to>
    <xdr:sp macro="" textlink="">
      <xdr:nvSpPr>
        <xdr:cNvPr id="135" name="フローチャート: 判断 134">
          <a:extLst>
            <a:ext uri="{FF2B5EF4-FFF2-40B4-BE49-F238E27FC236}">
              <a16:creationId xmlns:a16="http://schemas.microsoft.com/office/drawing/2014/main" id="{F617F5F3-5559-4E6B-A6AB-23422A3300B2}"/>
            </a:ext>
          </a:extLst>
        </xdr:cNvPr>
        <xdr:cNvSpPr/>
      </xdr:nvSpPr>
      <xdr:spPr>
        <a:xfrm>
          <a:off x="10004425" y="631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A593E381-5E6D-4248-897E-7E5C2E77F897}"/>
            </a:ext>
          </a:extLst>
        </xdr:cNvPr>
        <xdr:cNvSpPr txBox="1"/>
      </xdr:nvSpPr>
      <xdr:spPr>
        <a:xfrm>
          <a:off x="1244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8F2692A-548E-4ABE-B5A3-FF33AF2D49E5}"/>
            </a:ext>
          </a:extLst>
        </xdr:cNvPr>
        <xdr:cNvSpPr txBox="1"/>
      </xdr:nvSpPr>
      <xdr:spPr>
        <a:xfrm>
          <a:off x="118491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D448324D-7AD2-43AD-A7EB-5C05ED4B6FB7}"/>
            </a:ext>
          </a:extLst>
        </xdr:cNvPr>
        <xdr:cNvSpPr txBox="1"/>
      </xdr:nvSpPr>
      <xdr:spPr>
        <a:xfrm>
          <a:off x="112014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A2DB8365-7510-4AC9-90B3-63637507FB77}"/>
            </a:ext>
          </a:extLst>
        </xdr:cNvPr>
        <xdr:cNvSpPr txBox="1"/>
      </xdr:nvSpPr>
      <xdr:spPr>
        <a:xfrm>
          <a:off x="10553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FD4B9F79-6F6C-4CCE-8712-F25A577894D6}"/>
            </a:ext>
          </a:extLst>
        </xdr:cNvPr>
        <xdr:cNvSpPr txBox="1"/>
      </xdr:nvSpPr>
      <xdr:spPr>
        <a:xfrm>
          <a:off x="990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121010</xdr:rowOff>
    </xdr:from>
    <xdr:to>
      <xdr:col>76</xdr:col>
      <xdr:colOff>73025</xdr:colOff>
      <xdr:row>31</xdr:row>
      <xdr:rowOff>51160</xdr:rowOff>
    </xdr:to>
    <xdr:sp macro="" textlink="">
      <xdr:nvSpPr>
        <xdr:cNvPr id="141" name="楕円 140">
          <a:extLst>
            <a:ext uri="{FF2B5EF4-FFF2-40B4-BE49-F238E27FC236}">
              <a16:creationId xmlns:a16="http://schemas.microsoft.com/office/drawing/2014/main" id="{8359977E-58C7-401C-B46B-C86BB89B7C19}"/>
            </a:ext>
          </a:extLst>
        </xdr:cNvPr>
        <xdr:cNvSpPr/>
      </xdr:nvSpPr>
      <xdr:spPr>
        <a:xfrm>
          <a:off x="12573000" y="603603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143887</xdr:rowOff>
    </xdr:from>
    <xdr:ext cx="469744" cy="259045"/>
    <xdr:sp macro="" textlink="">
      <xdr:nvSpPr>
        <xdr:cNvPr id="142" name="債務償還比率該当値テキスト">
          <a:extLst>
            <a:ext uri="{FF2B5EF4-FFF2-40B4-BE49-F238E27FC236}">
              <a16:creationId xmlns:a16="http://schemas.microsoft.com/office/drawing/2014/main" id="{1FC490AA-2A8B-47BE-B550-C99D57B7C6DF}"/>
            </a:ext>
          </a:extLst>
        </xdr:cNvPr>
        <xdr:cNvSpPr txBox="1"/>
      </xdr:nvSpPr>
      <xdr:spPr>
        <a:xfrm>
          <a:off x="12646025" y="5887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37359</xdr:rowOff>
    </xdr:from>
    <xdr:to>
      <xdr:col>72</xdr:col>
      <xdr:colOff>123825</xdr:colOff>
      <xdr:row>31</xdr:row>
      <xdr:rowOff>138959</xdr:rowOff>
    </xdr:to>
    <xdr:sp macro="" textlink="">
      <xdr:nvSpPr>
        <xdr:cNvPr id="143" name="楕円 142">
          <a:extLst>
            <a:ext uri="{FF2B5EF4-FFF2-40B4-BE49-F238E27FC236}">
              <a16:creationId xmlns:a16="http://schemas.microsoft.com/office/drawing/2014/main" id="{BE63CB0F-E1E4-48CD-A28E-798E26D2DAF9}"/>
            </a:ext>
          </a:extLst>
        </xdr:cNvPr>
        <xdr:cNvSpPr/>
      </xdr:nvSpPr>
      <xdr:spPr>
        <a:xfrm>
          <a:off x="11947525" y="612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360</xdr:rowOff>
    </xdr:from>
    <xdr:to>
      <xdr:col>76</xdr:col>
      <xdr:colOff>22225</xdr:colOff>
      <xdr:row>31</xdr:row>
      <xdr:rowOff>88159</xdr:rowOff>
    </xdr:to>
    <xdr:cxnSp macro="">
      <xdr:nvCxnSpPr>
        <xdr:cNvPr id="144" name="直線コネクタ 143">
          <a:extLst>
            <a:ext uri="{FF2B5EF4-FFF2-40B4-BE49-F238E27FC236}">
              <a16:creationId xmlns:a16="http://schemas.microsoft.com/office/drawing/2014/main" id="{409017C0-7742-48CD-981B-03403115A473}"/>
            </a:ext>
          </a:extLst>
        </xdr:cNvPr>
        <xdr:cNvCxnSpPr/>
      </xdr:nvCxnSpPr>
      <xdr:spPr>
        <a:xfrm flipV="1">
          <a:off x="11998325" y="6086835"/>
          <a:ext cx="596900" cy="8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14870</xdr:rowOff>
    </xdr:from>
    <xdr:to>
      <xdr:col>68</xdr:col>
      <xdr:colOff>123825</xdr:colOff>
      <xdr:row>31</xdr:row>
      <xdr:rowOff>116470</xdr:rowOff>
    </xdr:to>
    <xdr:sp macro="" textlink="">
      <xdr:nvSpPr>
        <xdr:cNvPr id="145" name="楕円 144">
          <a:extLst>
            <a:ext uri="{FF2B5EF4-FFF2-40B4-BE49-F238E27FC236}">
              <a16:creationId xmlns:a16="http://schemas.microsoft.com/office/drawing/2014/main" id="{A3792FE2-9CD1-432C-AF96-65440C3A0F2C}"/>
            </a:ext>
          </a:extLst>
        </xdr:cNvPr>
        <xdr:cNvSpPr/>
      </xdr:nvSpPr>
      <xdr:spPr>
        <a:xfrm>
          <a:off x="11299825" y="610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65670</xdr:rowOff>
    </xdr:from>
    <xdr:to>
      <xdr:col>72</xdr:col>
      <xdr:colOff>73025</xdr:colOff>
      <xdr:row>31</xdr:row>
      <xdr:rowOff>88159</xdr:rowOff>
    </xdr:to>
    <xdr:cxnSp macro="">
      <xdr:nvCxnSpPr>
        <xdr:cNvPr id="146" name="直線コネクタ 145">
          <a:extLst>
            <a:ext uri="{FF2B5EF4-FFF2-40B4-BE49-F238E27FC236}">
              <a16:creationId xmlns:a16="http://schemas.microsoft.com/office/drawing/2014/main" id="{A5499423-06C0-4D04-8E3C-604FEF437611}"/>
            </a:ext>
          </a:extLst>
        </xdr:cNvPr>
        <xdr:cNvCxnSpPr/>
      </xdr:nvCxnSpPr>
      <xdr:spPr>
        <a:xfrm>
          <a:off x="11350625" y="6152145"/>
          <a:ext cx="647700" cy="2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125878</xdr:rowOff>
    </xdr:from>
    <xdr:to>
      <xdr:col>64</xdr:col>
      <xdr:colOff>123825</xdr:colOff>
      <xdr:row>32</xdr:row>
      <xdr:rowOff>56028</xdr:rowOff>
    </xdr:to>
    <xdr:sp macro="" textlink="">
      <xdr:nvSpPr>
        <xdr:cNvPr id="147" name="楕円 146">
          <a:extLst>
            <a:ext uri="{FF2B5EF4-FFF2-40B4-BE49-F238E27FC236}">
              <a16:creationId xmlns:a16="http://schemas.microsoft.com/office/drawing/2014/main" id="{40F46854-340D-4379-879D-65373510453D}"/>
            </a:ext>
          </a:extLst>
        </xdr:cNvPr>
        <xdr:cNvSpPr/>
      </xdr:nvSpPr>
      <xdr:spPr>
        <a:xfrm>
          <a:off x="10652125" y="621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65670</xdr:rowOff>
    </xdr:from>
    <xdr:to>
      <xdr:col>68</xdr:col>
      <xdr:colOff>73025</xdr:colOff>
      <xdr:row>32</xdr:row>
      <xdr:rowOff>5228</xdr:rowOff>
    </xdr:to>
    <xdr:cxnSp macro="">
      <xdr:nvCxnSpPr>
        <xdr:cNvPr id="148" name="直線コネクタ 147">
          <a:extLst>
            <a:ext uri="{FF2B5EF4-FFF2-40B4-BE49-F238E27FC236}">
              <a16:creationId xmlns:a16="http://schemas.microsoft.com/office/drawing/2014/main" id="{1C7D1E21-56CC-4A5B-A449-F89D4623FF84}"/>
            </a:ext>
          </a:extLst>
        </xdr:cNvPr>
        <xdr:cNvCxnSpPr/>
      </xdr:nvCxnSpPr>
      <xdr:spPr>
        <a:xfrm flipV="1">
          <a:off x="10702925" y="6152145"/>
          <a:ext cx="647700" cy="11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44217</xdr:rowOff>
    </xdr:from>
    <xdr:to>
      <xdr:col>60</xdr:col>
      <xdr:colOff>123825</xdr:colOff>
      <xdr:row>33</xdr:row>
      <xdr:rowOff>145817</xdr:rowOff>
    </xdr:to>
    <xdr:sp macro="" textlink="">
      <xdr:nvSpPr>
        <xdr:cNvPr id="149" name="楕円 148">
          <a:extLst>
            <a:ext uri="{FF2B5EF4-FFF2-40B4-BE49-F238E27FC236}">
              <a16:creationId xmlns:a16="http://schemas.microsoft.com/office/drawing/2014/main" id="{8D17F331-86D6-46CB-AAA1-CCED48251214}"/>
            </a:ext>
          </a:extLst>
        </xdr:cNvPr>
        <xdr:cNvSpPr/>
      </xdr:nvSpPr>
      <xdr:spPr>
        <a:xfrm>
          <a:off x="10004425" y="647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5228</xdr:rowOff>
    </xdr:from>
    <xdr:to>
      <xdr:col>64</xdr:col>
      <xdr:colOff>73025</xdr:colOff>
      <xdr:row>33</xdr:row>
      <xdr:rowOff>95017</xdr:rowOff>
    </xdr:to>
    <xdr:cxnSp macro="">
      <xdr:nvCxnSpPr>
        <xdr:cNvPr id="150" name="直線コネクタ 149">
          <a:extLst>
            <a:ext uri="{FF2B5EF4-FFF2-40B4-BE49-F238E27FC236}">
              <a16:creationId xmlns:a16="http://schemas.microsoft.com/office/drawing/2014/main" id="{3E903703-687C-4E9B-8E77-EE0E591B83BB}"/>
            </a:ext>
          </a:extLst>
        </xdr:cNvPr>
        <xdr:cNvCxnSpPr/>
      </xdr:nvCxnSpPr>
      <xdr:spPr>
        <a:xfrm flipV="1">
          <a:off x="10055225" y="6263153"/>
          <a:ext cx="647700" cy="26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88356</xdr:rowOff>
    </xdr:from>
    <xdr:ext cx="469744" cy="259045"/>
    <xdr:sp macro="" textlink="">
      <xdr:nvSpPr>
        <xdr:cNvPr id="151" name="n_1aveValue債務償還比率">
          <a:extLst>
            <a:ext uri="{FF2B5EF4-FFF2-40B4-BE49-F238E27FC236}">
              <a16:creationId xmlns:a16="http://schemas.microsoft.com/office/drawing/2014/main" id="{115CE43A-6F53-436D-ADC7-190C5F711A24}"/>
            </a:ext>
          </a:extLst>
        </xdr:cNvPr>
        <xdr:cNvSpPr txBox="1"/>
      </xdr:nvSpPr>
      <xdr:spPr>
        <a:xfrm>
          <a:off x="11779327" y="634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120381</xdr:rowOff>
    </xdr:from>
    <xdr:ext cx="469744" cy="259045"/>
    <xdr:sp macro="" textlink="">
      <xdr:nvSpPr>
        <xdr:cNvPr id="152" name="n_2aveValue債務償還比率">
          <a:extLst>
            <a:ext uri="{FF2B5EF4-FFF2-40B4-BE49-F238E27FC236}">
              <a16:creationId xmlns:a16="http://schemas.microsoft.com/office/drawing/2014/main" id="{43C59B46-CC0C-4143-9D90-F0154F3E4108}"/>
            </a:ext>
          </a:extLst>
        </xdr:cNvPr>
        <xdr:cNvSpPr txBox="1"/>
      </xdr:nvSpPr>
      <xdr:spPr>
        <a:xfrm>
          <a:off x="11144327" y="6378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140172</xdr:rowOff>
    </xdr:from>
    <xdr:ext cx="469744" cy="259045"/>
    <xdr:sp macro="" textlink="">
      <xdr:nvSpPr>
        <xdr:cNvPr id="153" name="n_3aveValue債務償還比率">
          <a:extLst>
            <a:ext uri="{FF2B5EF4-FFF2-40B4-BE49-F238E27FC236}">
              <a16:creationId xmlns:a16="http://schemas.microsoft.com/office/drawing/2014/main" id="{F0DFA015-0259-45AC-BCC9-84EF26AA72D4}"/>
            </a:ext>
          </a:extLst>
        </xdr:cNvPr>
        <xdr:cNvSpPr txBox="1"/>
      </xdr:nvSpPr>
      <xdr:spPr>
        <a:xfrm>
          <a:off x="10496627" y="639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4557</xdr:rowOff>
    </xdr:from>
    <xdr:ext cx="469744" cy="259045"/>
    <xdr:sp macro="" textlink="">
      <xdr:nvSpPr>
        <xdr:cNvPr id="154" name="n_4aveValue債務償還比率">
          <a:extLst>
            <a:ext uri="{FF2B5EF4-FFF2-40B4-BE49-F238E27FC236}">
              <a16:creationId xmlns:a16="http://schemas.microsoft.com/office/drawing/2014/main" id="{F5287388-4E18-4760-AABD-E376CE089340}"/>
            </a:ext>
          </a:extLst>
        </xdr:cNvPr>
        <xdr:cNvSpPr txBox="1"/>
      </xdr:nvSpPr>
      <xdr:spPr>
        <a:xfrm>
          <a:off x="9848927" y="609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155486</xdr:rowOff>
    </xdr:from>
    <xdr:ext cx="469744" cy="259045"/>
    <xdr:sp macro="" textlink="">
      <xdr:nvSpPr>
        <xdr:cNvPr id="155" name="n_1mainValue債務償還比率">
          <a:extLst>
            <a:ext uri="{FF2B5EF4-FFF2-40B4-BE49-F238E27FC236}">
              <a16:creationId xmlns:a16="http://schemas.microsoft.com/office/drawing/2014/main" id="{1A922A57-47B8-4BAE-8E0E-F8883F464B39}"/>
            </a:ext>
          </a:extLst>
        </xdr:cNvPr>
        <xdr:cNvSpPr txBox="1"/>
      </xdr:nvSpPr>
      <xdr:spPr>
        <a:xfrm>
          <a:off x="11779327" y="589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132997</xdr:rowOff>
    </xdr:from>
    <xdr:ext cx="469744" cy="259045"/>
    <xdr:sp macro="" textlink="">
      <xdr:nvSpPr>
        <xdr:cNvPr id="156" name="n_2mainValue債務償還比率">
          <a:extLst>
            <a:ext uri="{FF2B5EF4-FFF2-40B4-BE49-F238E27FC236}">
              <a16:creationId xmlns:a16="http://schemas.microsoft.com/office/drawing/2014/main" id="{F61CDB48-016F-4CF2-9342-F027BA021085}"/>
            </a:ext>
          </a:extLst>
        </xdr:cNvPr>
        <xdr:cNvSpPr txBox="1"/>
      </xdr:nvSpPr>
      <xdr:spPr>
        <a:xfrm>
          <a:off x="11144327" y="587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72555</xdr:rowOff>
    </xdr:from>
    <xdr:ext cx="469744" cy="259045"/>
    <xdr:sp macro="" textlink="">
      <xdr:nvSpPr>
        <xdr:cNvPr id="157" name="n_3mainValue債務償還比率">
          <a:extLst>
            <a:ext uri="{FF2B5EF4-FFF2-40B4-BE49-F238E27FC236}">
              <a16:creationId xmlns:a16="http://schemas.microsoft.com/office/drawing/2014/main" id="{460D57C2-4B3F-4B21-ACB6-33C31BF513F4}"/>
            </a:ext>
          </a:extLst>
        </xdr:cNvPr>
        <xdr:cNvSpPr txBox="1"/>
      </xdr:nvSpPr>
      <xdr:spPr>
        <a:xfrm>
          <a:off x="10496627" y="5987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136944</xdr:rowOff>
    </xdr:from>
    <xdr:ext cx="469744" cy="259045"/>
    <xdr:sp macro="" textlink="">
      <xdr:nvSpPr>
        <xdr:cNvPr id="158" name="n_4mainValue債務償還比率">
          <a:extLst>
            <a:ext uri="{FF2B5EF4-FFF2-40B4-BE49-F238E27FC236}">
              <a16:creationId xmlns:a16="http://schemas.microsoft.com/office/drawing/2014/main" id="{14B7C5EE-D9B2-43AE-82CC-FDF5EB456A02}"/>
            </a:ext>
          </a:extLst>
        </xdr:cNvPr>
        <xdr:cNvSpPr txBox="1"/>
      </xdr:nvSpPr>
      <xdr:spPr>
        <a:xfrm>
          <a:off x="9848927" y="6566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1562F0D0-08A2-4E70-A878-6F274D839AE6}"/>
            </a:ext>
          </a:extLst>
        </xdr:cNvPr>
        <xdr:cNvSpPr/>
      </xdr:nvSpPr>
      <xdr:spPr>
        <a:xfrm>
          <a:off x="1098550" y="800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985392D3-942A-4B21-AA46-724D7AC5D435}"/>
            </a:ext>
          </a:extLst>
        </xdr:cNvPr>
        <xdr:cNvSpPr/>
      </xdr:nvSpPr>
      <xdr:spPr>
        <a:xfrm>
          <a:off x="1098550" y="1181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C76A770A-8EEC-4119-AC7D-453B9F40FCAB}"/>
            </a:ext>
          </a:extLst>
        </xdr:cNvPr>
        <xdr:cNvSpPr txBox="1"/>
      </xdr:nvSpPr>
      <xdr:spPr>
        <a:xfrm>
          <a:off x="8001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7BCC645F-39C5-429E-999C-72CC74841137}"/>
            </a:ext>
          </a:extLst>
        </xdr:cNvPr>
        <xdr:cNvSpPr txBox="1"/>
      </xdr:nvSpPr>
      <xdr:spPr>
        <a:xfrm>
          <a:off x="59563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3AE10CF4-BF56-4D64-A22D-A6792CA6D2C5}"/>
            </a:ext>
          </a:extLst>
        </xdr:cNvPr>
        <xdr:cNvSpPr txBox="1"/>
      </xdr:nvSpPr>
      <xdr:spPr>
        <a:xfrm>
          <a:off x="8001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4BA39B9E-9048-4CF9-89F9-86A2056653BD}"/>
            </a:ext>
          </a:extLst>
        </xdr:cNvPr>
        <xdr:cNvSpPr txBox="1"/>
      </xdr:nvSpPr>
      <xdr:spPr>
        <a:xfrm>
          <a:off x="59563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ACA4976-3A4A-4C3C-9A1E-CA81B004C39C}"/>
            </a:ext>
          </a:extLst>
        </xdr:cNvPr>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449B083-ABCA-4A80-BA4B-1B963CF533AF}"/>
            </a:ext>
          </a:extLst>
        </xdr:cNvPr>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753190E-7E28-4957-8BAA-5C9D5075C4D7}"/>
            </a:ext>
          </a:extLst>
        </xdr:cNvPr>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37AC52D-6F2E-475D-B78E-FB76693E1386}"/>
            </a:ext>
          </a:extLst>
        </xdr:cNvPr>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三重県玉城町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D35B091-532C-487C-8977-B4491BB1CD96}"/>
            </a:ext>
          </a:extLst>
        </xdr:cNvPr>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FAF3C63-5D23-4BB6-B864-7BC000C36FA9}"/>
            </a:ext>
          </a:extLst>
        </xdr:cNvPr>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0FFDBBD-CA23-4CE3-9A3B-41A42BA972D1}"/>
            </a:ext>
          </a:extLst>
        </xdr:cNvPr>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83D8C95-09AC-4F2C-94DF-F61478DDF739}"/>
            </a:ext>
          </a:extLst>
        </xdr:cNvPr>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56782B3-EB01-433C-81C2-1BAF18BF2656}"/>
            </a:ext>
          </a:extLst>
        </xdr:cNvPr>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54C5D0B-DB1A-48A7-AE2F-41EFDB9DCACC}"/>
            </a:ext>
          </a:extLst>
        </xdr:cNvPr>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15,378
15,208
40.91
8,366,331
8,145,296
196,809
4,389,865
5,335,497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52E9E07-37BB-4C53-B6DF-DA7F7ADE2462}"/>
            </a:ext>
          </a:extLst>
        </xdr:cNvPr>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E5523D6-B416-440E-B2A8-EE93BCB2D84A}"/>
            </a:ext>
          </a:extLst>
        </xdr:cNvPr>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B5B3BA1-8274-4337-B0E3-7F43019B99A0}"/>
            </a:ext>
          </a:extLst>
        </xdr:cNvPr>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B97B64D-B721-40D3-BC76-06282B4C6624}"/>
            </a:ext>
          </a:extLst>
        </xdr:cNvPr>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2B4206E-BD26-4F08-9CA2-19DD0FB6BA13}"/>
            </a:ext>
          </a:extLst>
        </xdr:cNvPr>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AEC8B75-59AE-46EE-8657-E05A7A0732B4}"/>
            </a:ext>
          </a:extLst>
        </xdr:cNvPr>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E6E1835-3DE1-4062-A4C2-7EBEB00F575F}"/>
            </a:ext>
          </a:extLst>
        </xdr:cNvPr>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0BE0C90-204D-412F-B1DA-40DC2BDFCE20}"/>
            </a:ext>
          </a:extLst>
        </xdr:cNvPr>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55E3D47-7349-45D9-9CBE-E98A7280EBC6}"/>
            </a:ext>
          </a:extLst>
        </xdr:cNvPr>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562992A-4CEC-43E4-8DAF-B14CF01E7DDD}"/>
            </a:ext>
          </a:extLst>
        </xdr:cNvPr>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40FC6B1-70AF-4967-AA43-41DA0B9BF745}"/>
            </a:ext>
          </a:extLst>
        </xdr:cNvPr>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AAF8F1A-D2E8-4F80-BE64-B10B2F8BF52F}"/>
            </a:ext>
          </a:extLst>
        </xdr:cNvPr>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264CCF5-4FBA-46C3-B5C6-05E7C4F07D70}"/>
            </a:ext>
          </a:extLst>
        </xdr:cNvPr>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E9944F3-C015-483C-854A-72AE79481B81}"/>
            </a:ext>
          </a:extLst>
        </xdr:cNvPr>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DE710EF-98A1-4730-ABA8-E378A6C033FC}"/>
            </a:ext>
          </a:extLst>
        </xdr:cNvPr>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2FE0F43-94CB-4C06-9C1E-621D427D056D}"/>
            </a:ext>
          </a:extLst>
        </xdr:cNvPr>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4A5E7D4-D050-4CA3-87BF-4D200695BD3E}"/>
            </a:ext>
          </a:extLst>
        </xdr:cNvPr>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DC750C0-0EC8-464C-BC04-DC813383BF9D}"/>
            </a:ext>
          </a:extLst>
        </xdr:cNvPr>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48AD089-F6DC-4294-86D2-8BBB216D8198}"/>
            </a:ext>
          </a:extLst>
        </xdr:cNvPr>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C8B666F-CE25-43CE-8F86-A7E2C6AD9A77}"/>
            </a:ext>
          </a:extLst>
        </xdr:cNvPr>
        <xdr:cNvSpPr txBox="1"/>
      </xdr:nvSpPr>
      <xdr:spPr>
        <a:xfrm>
          <a:off x="612775"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7DD9F93-A5C1-4817-B041-902981563310}"/>
            </a:ext>
          </a:extLst>
        </xdr:cNvPr>
        <xdr:cNvSpPr txBox="1"/>
      </xdr:nvSpPr>
      <xdr:spPr>
        <a:xfrm>
          <a:off x="61277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2FD2550-F532-4DD3-AE7A-F544D6ABDE78}"/>
            </a:ext>
          </a:extLst>
        </xdr:cNvPr>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B681B52-97CF-4FFE-AA1E-ABB02930B515}"/>
            </a:ext>
          </a:extLst>
        </xdr:cNvPr>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60E0470-A586-4CDA-8351-15030E389A29}"/>
            </a:ext>
          </a:extLst>
        </xdr:cNvPr>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351E328-4ACB-4AA7-9A73-6C58E1CCC757}"/>
            </a:ext>
          </a:extLst>
        </xdr:cNvPr>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3FBDB98-2927-4E06-90B8-F4DD696B1B1E}"/>
            </a:ext>
          </a:extLst>
        </xdr:cNvPr>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18C6F4F-8968-458C-8B0D-5E437A2123C7}"/>
            </a:ext>
          </a:extLst>
        </xdr:cNvPr>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5A765DE-6E14-43D4-A3DE-2DFEFAB05477}"/>
            </a:ext>
          </a:extLst>
        </xdr:cNvPr>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90AFEB1-9081-4718-A8D3-1BE11673DE53}"/>
            </a:ext>
          </a:extLst>
        </xdr:cNvPr>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5AA4B8B-8A26-4D3E-B61B-ED67FA32CF93}"/>
            </a:ext>
          </a:extLst>
        </xdr:cNvPr>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8608ADA-241A-4402-8B01-C1AD813B271B}"/>
            </a:ext>
          </a:extLst>
        </xdr:cNvPr>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F888A95-824F-4677-B5E3-6CA1F515693C}"/>
            </a:ext>
          </a:extLst>
        </xdr:cNvPr>
        <xdr:cNvSpPr txBox="1"/>
      </xdr:nvSpPr>
      <xdr:spPr>
        <a:xfrm>
          <a:off x="2662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73A2C1AA-2509-4306-9AEF-8DA0D61E9939}"/>
            </a:ext>
          </a:extLst>
        </xdr:cNvPr>
        <xdr:cNvCxnSpPr/>
      </xdr:nvCxnSpPr>
      <xdr:spPr>
        <a:xfrm>
          <a:off x="6477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1301286-3F8B-4CDC-A04B-7F1DD85D0524}"/>
            </a:ext>
          </a:extLst>
        </xdr:cNvPr>
        <xdr:cNvSpPr txBox="1"/>
      </xdr:nvSpPr>
      <xdr:spPr>
        <a:xfrm>
          <a:off x="266246"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D93CAAC8-8560-4EAD-9592-01F863165E3B}"/>
            </a:ext>
          </a:extLst>
        </xdr:cNvPr>
        <xdr:cNvCxnSpPr/>
      </xdr:nvCxnSpPr>
      <xdr:spPr>
        <a:xfrm>
          <a:off x="6477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65C59BC0-7415-4F16-B19B-200780BF1DDE}"/>
            </a:ext>
          </a:extLst>
        </xdr:cNvPr>
        <xdr:cNvSpPr txBox="1"/>
      </xdr:nvSpPr>
      <xdr:spPr>
        <a:xfrm>
          <a:off x="3208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EFC87844-3EB2-4E29-8E3B-0DE1320E572C}"/>
            </a:ext>
          </a:extLst>
        </xdr:cNvPr>
        <xdr:cNvCxnSpPr/>
      </xdr:nvCxnSpPr>
      <xdr:spPr>
        <a:xfrm>
          <a:off x="6477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596B8604-DAAE-4A51-994E-48981CB45B02}"/>
            </a:ext>
          </a:extLst>
        </xdr:cNvPr>
        <xdr:cNvSpPr txBox="1"/>
      </xdr:nvSpPr>
      <xdr:spPr>
        <a:xfrm>
          <a:off x="3208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70905BE4-A8BB-45BC-9E28-99CDCAE1E403}"/>
            </a:ext>
          </a:extLst>
        </xdr:cNvPr>
        <xdr:cNvCxnSpPr/>
      </xdr:nvCxnSpPr>
      <xdr:spPr>
        <a:xfrm>
          <a:off x="6477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167128E3-26C6-42F8-9DD2-258B0AEFBC72}"/>
            </a:ext>
          </a:extLst>
        </xdr:cNvPr>
        <xdr:cNvSpPr txBox="1"/>
      </xdr:nvSpPr>
      <xdr:spPr>
        <a:xfrm>
          <a:off x="3208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8CA2E70-7B94-4B2A-A193-D848F9710A2F}"/>
            </a:ext>
          </a:extLst>
        </xdr:cNvPr>
        <xdr:cNvCxnSpPr/>
      </xdr:nvCxnSpPr>
      <xdr:spPr>
        <a:xfrm>
          <a:off x="6477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D9CF57D4-B51D-4A0A-8F3C-D94DCA242E2F}"/>
            </a:ext>
          </a:extLst>
        </xdr:cNvPr>
        <xdr:cNvSpPr txBox="1"/>
      </xdr:nvSpPr>
      <xdr:spPr>
        <a:xfrm>
          <a:off x="3208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458749FA-F807-4071-ADE6-C64C49794DFD}"/>
            </a:ext>
          </a:extLst>
        </xdr:cNvPr>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7D0497EB-7230-4580-BEEE-8FA3D1495B18}"/>
            </a:ext>
          </a:extLst>
        </xdr:cNvPr>
        <xdr:cNvSpPr txBox="1"/>
      </xdr:nvSpPr>
      <xdr:spPr>
        <a:xfrm>
          <a:off x="36591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6FD0255A-C56E-422E-9900-A2A1B7EBFD12}"/>
            </a:ext>
          </a:extLst>
        </xdr:cNvPr>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100965</xdr:rowOff>
    </xdr:from>
    <xdr:to>
      <xdr:col>24</xdr:col>
      <xdr:colOff>62865</xdr:colOff>
      <xdr:row>42</xdr:row>
      <xdr:rowOff>13335</xdr:rowOff>
    </xdr:to>
    <xdr:cxnSp macro="">
      <xdr:nvCxnSpPr>
        <xdr:cNvPr id="57" name="直線コネクタ 56">
          <a:extLst>
            <a:ext uri="{FF2B5EF4-FFF2-40B4-BE49-F238E27FC236}">
              <a16:creationId xmlns:a16="http://schemas.microsoft.com/office/drawing/2014/main" id="{6745C3C6-7CEA-4C30-BD93-5C308516E45C}"/>
            </a:ext>
          </a:extLst>
        </xdr:cNvPr>
        <xdr:cNvCxnSpPr/>
      </xdr:nvCxnSpPr>
      <xdr:spPr>
        <a:xfrm flipV="1">
          <a:off x="3949065" y="5758815"/>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8" name="【道路】&#10;有形固定資産減価償却率最小値テキスト">
          <a:extLst>
            <a:ext uri="{FF2B5EF4-FFF2-40B4-BE49-F238E27FC236}">
              <a16:creationId xmlns:a16="http://schemas.microsoft.com/office/drawing/2014/main" id="{CCF52EA5-04E6-4D95-B451-AD1D3CD75A6A}"/>
            </a:ext>
          </a:extLst>
        </xdr:cNvPr>
        <xdr:cNvSpPr txBox="1"/>
      </xdr:nvSpPr>
      <xdr:spPr>
        <a:xfrm>
          <a:off x="39878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9" name="直線コネクタ 58">
          <a:extLst>
            <a:ext uri="{FF2B5EF4-FFF2-40B4-BE49-F238E27FC236}">
              <a16:creationId xmlns:a16="http://schemas.microsoft.com/office/drawing/2014/main" id="{DC5B8AC7-7C2D-4D96-B565-4A2D0573EC31}"/>
            </a:ext>
          </a:extLst>
        </xdr:cNvPr>
        <xdr:cNvCxnSpPr/>
      </xdr:nvCxnSpPr>
      <xdr:spPr>
        <a:xfrm>
          <a:off x="3889375" y="721423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47642</xdr:rowOff>
    </xdr:from>
    <xdr:ext cx="405111" cy="259045"/>
    <xdr:sp macro="" textlink="">
      <xdr:nvSpPr>
        <xdr:cNvPr id="60" name="【道路】&#10;有形固定資産減価償却率最大値テキスト">
          <a:extLst>
            <a:ext uri="{FF2B5EF4-FFF2-40B4-BE49-F238E27FC236}">
              <a16:creationId xmlns:a16="http://schemas.microsoft.com/office/drawing/2014/main" id="{B32F8E00-4A78-4AD5-8E91-F53C60910729}"/>
            </a:ext>
          </a:extLst>
        </xdr:cNvPr>
        <xdr:cNvSpPr txBox="1"/>
      </xdr:nvSpPr>
      <xdr:spPr>
        <a:xfrm>
          <a:off x="3987800" y="553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100965</xdr:rowOff>
    </xdr:from>
    <xdr:to>
      <xdr:col>24</xdr:col>
      <xdr:colOff>152400</xdr:colOff>
      <xdr:row>33</xdr:row>
      <xdr:rowOff>100965</xdr:rowOff>
    </xdr:to>
    <xdr:cxnSp macro="">
      <xdr:nvCxnSpPr>
        <xdr:cNvPr id="61" name="直線コネクタ 60">
          <a:extLst>
            <a:ext uri="{FF2B5EF4-FFF2-40B4-BE49-F238E27FC236}">
              <a16:creationId xmlns:a16="http://schemas.microsoft.com/office/drawing/2014/main" id="{19727496-7A07-4AB1-9C57-03E3D955A6A2}"/>
            </a:ext>
          </a:extLst>
        </xdr:cNvPr>
        <xdr:cNvCxnSpPr/>
      </xdr:nvCxnSpPr>
      <xdr:spPr>
        <a:xfrm>
          <a:off x="3889375" y="575881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86377</xdr:rowOff>
    </xdr:from>
    <xdr:ext cx="405111" cy="259045"/>
    <xdr:sp macro="" textlink="">
      <xdr:nvSpPr>
        <xdr:cNvPr id="62" name="【道路】&#10;有形固定資産減価償却率平均値テキスト">
          <a:extLst>
            <a:ext uri="{FF2B5EF4-FFF2-40B4-BE49-F238E27FC236}">
              <a16:creationId xmlns:a16="http://schemas.microsoft.com/office/drawing/2014/main" id="{890E9048-ED7E-49E5-90D6-088B215C4039}"/>
            </a:ext>
          </a:extLst>
        </xdr:cNvPr>
        <xdr:cNvSpPr txBox="1"/>
      </xdr:nvSpPr>
      <xdr:spPr>
        <a:xfrm>
          <a:off x="3987800" y="6430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63500</xdr:rowOff>
    </xdr:from>
    <xdr:to>
      <xdr:col>24</xdr:col>
      <xdr:colOff>114300</xdr:colOff>
      <xdr:row>38</xdr:row>
      <xdr:rowOff>165100</xdr:rowOff>
    </xdr:to>
    <xdr:sp macro="" textlink="">
      <xdr:nvSpPr>
        <xdr:cNvPr id="63" name="フローチャート: 判断 62">
          <a:extLst>
            <a:ext uri="{FF2B5EF4-FFF2-40B4-BE49-F238E27FC236}">
              <a16:creationId xmlns:a16="http://schemas.microsoft.com/office/drawing/2014/main" id="{5ACE5BBE-0DB1-43B2-B395-424ACA087042}"/>
            </a:ext>
          </a:extLst>
        </xdr:cNvPr>
        <xdr:cNvSpPr/>
      </xdr:nvSpPr>
      <xdr:spPr>
        <a:xfrm>
          <a:off x="38989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95885</xdr:rowOff>
    </xdr:from>
    <xdr:to>
      <xdr:col>20</xdr:col>
      <xdr:colOff>38100</xdr:colOff>
      <xdr:row>39</xdr:row>
      <xdr:rowOff>26035</xdr:rowOff>
    </xdr:to>
    <xdr:sp macro="" textlink="">
      <xdr:nvSpPr>
        <xdr:cNvPr id="64" name="フローチャート: 判断 63">
          <a:extLst>
            <a:ext uri="{FF2B5EF4-FFF2-40B4-BE49-F238E27FC236}">
              <a16:creationId xmlns:a16="http://schemas.microsoft.com/office/drawing/2014/main" id="{19201148-5564-4C15-94E8-E39B4B5237A8}"/>
            </a:ext>
          </a:extLst>
        </xdr:cNvPr>
        <xdr:cNvSpPr/>
      </xdr:nvSpPr>
      <xdr:spPr>
        <a:xfrm>
          <a:off x="3203575" y="661098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52070</xdr:rowOff>
    </xdr:from>
    <xdr:to>
      <xdr:col>15</xdr:col>
      <xdr:colOff>101600</xdr:colOff>
      <xdr:row>38</xdr:row>
      <xdr:rowOff>153670</xdr:rowOff>
    </xdr:to>
    <xdr:sp macro="" textlink="">
      <xdr:nvSpPr>
        <xdr:cNvPr id="65" name="フローチャート: 判断 64">
          <a:extLst>
            <a:ext uri="{FF2B5EF4-FFF2-40B4-BE49-F238E27FC236}">
              <a16:creationId xmlns:a16="http://schemas.microsoft.com/office/drawing/2014/main" id="{86D902D1-AF75-46FF-8663-C39D296FCC0D}"/>
            </a:ext>
          </a:extLst>
        </xdr:cNvPr>
        <xdr:cNvSpPr/>
      </xdr:nvSpPr>
      <xdr:spPr>
        <a:xfrm>
          <a:off x="2428875"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6" name="フローチャート: 判断 65">
          <a:extLst>
            <a:ext uri="{FF2B5EF4-FFF2-40B4-BE49-F238E27FC236}">
              <a16:creationId xmlns:a16="http://schemas.microsoft.com/office/drawing/2014/main" id="{FFD1D71F-4F1A-45C9-A2EC-56CC66A6E041}"/>
            </a:ext>
          </a:extLst>
        </xdr:cNvPr>
        <xdr:cNvSpPr/>
      </xdr:nvSpPr>
      <xdr:spPr>
        <a:xfrm>
          <a:off x="168275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2540</xdr:rowOff>
    </xdr:from>
    <xdr:to>
      <xdr:col>6</xdr:col>
      <xdr:colOff>38100</xdr:colOff>
      <xdr:row>38</xdr:row>
      <xdr:rowOff>104140</xdr:rowOff>
    </xdr:to>
    <xdr:sp macro="" textlink="">
      <xdr:nvSpPr>
        <xdr:cNvPr id="67" name="フローチャート: 判断 66">
          <a:extLst>
            <a:ext uri="{FF2B5EF4-FFF2-40B4-BE49-F238E27FC236}">
              <a16:creationId xmlns:a16="http://schemas.microsoft.com/office/drawing/2014/main" id="{BAEDE582-6F09-42A6-BBA9-B397CF475234}"/>
            </a:ext>
          </a:extLst>
        </xdr:cNvPr>
        <xdr:cNvSpPr/>
      </xdr:nvSpPr>
      <xdr:spPr>
        <a:xfrm>
          <a:off x="936625" y="651764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7F71DCA-1A56-4D19-9729-54283C57524D}"/>
            </a:ext>
          </a:extLst>
        </xdr:cNvPr>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A3B2967-380F-4F2A-A951-A32A40BA9780}"/>
            </a:ext>
          </a:extLst>
        </xdr:cNvPr>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20D134A-A653-42A6-84DA-86B46443193B}"/>
            </a:ext>
          </a:extLst>
        </xdr:cNvPr>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6BD3A8E-6B64-4092-B8C3-9197DAC7F44A}"/>
            </a:ext>
          </a:extLst>
        </xdr:cNvPr>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2CBF48B-1663-443B-BC7B-098505B9DC9E}"/>
            </a:ext>
          </a:extLst>
        </xdr:cNvPr>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65405</xdr:rowOff>
    </xdr:from>
    <xdr:to>
      <xdr:col>24</xdr:col>
      <xdr:colOff>114300</xdr:colOff>
      <xdr:row>38</xdr:row>
      <xdr:rowOff>167005</xdr:rowOff>
    </xdr:to>
    <xdr:sp macro="" textlink="">
      <xdr:nvSpPr>
        <xdr:cNvPr id="73" name="楕円 72">
          <a:extLst>
            <a:ext uri="{FF2B5EF4-FFF2-40B4-BE49-F238E27FC236}">
              <a16:creationId xmlns:a16="http://schemas.microsoft.com/office/drawing/2014/main" id="{B6A77BB8-8E5B-44F5-B02C-C88FF384781F}"/>
            </a:ext>
          </a:extLst>
        </xdr:cNvPr>
        <xdr:cNvSpPr/>
      </xdr:nvSpPr>
      <xdr:spPr>
        <a:xfrm>
          <a:off x="389890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43832</xdr:rowOff>
    </xdr:from>
    <xdr:ext cx="405111" cy="259045"/>
    <xdr:sp macro="" textlink="">
      <xdr:nvSpPr>
        <xdr:cNvPr id="74" name="【道路】&#10;有形固定資産減価償却率該当値テキスト">
          <a:extLst>
            <a:ext uri="{FF2B5EF4-FFF2-40B4-BE49-F238E27FC236}">
              <a16:creationId xmlns:a16="http://schemas.microsoft.com/office/drawing/2014/main" id="{D9A8C082-9DB9-4072-99A4-D5B7CE4EBA53}"/>
            </a:ext>
          </a:extLst>
        </xdr:cNvPr>
        <xdr:cNvSpPr txBox="1"/>
      </xdr:nvSpPr>
      <xdr:spPr>
        <a:xfrm>
          <a:off x="3987800"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48260</xdr:rowOff>
    </xdr:from>
    <xdr:to>
      <xdr:col>20</xdr:col>
      <xdr:colOff>38100</xdr:colOff>
      <xdr:row>38</xdr:row>
      <xdr:rowOff>149860</xdr:rowOff>
    </xdr:to>
    <xdr:sp macro="" textlink="">
      <xdr:nvSpPr>
        <xdr:cNvPr id="75" name="楕円 74">
          <a:extLst>
            <a:ext uri="{FF2B5EF4-FFF2-40B4-BE49-F238E27FC236}">
              <a16:creationId xmlns:a16="http://schemas.microsoft.com/office/drawing/2014/main" id="{320BF86D-5B7C-4C33-962E-BB1E2EA1000E}"/>
            </a:ext>
          </a:extLst>
        </xdr:cNvPr>
        <xdr:cNvSpPr/>
      </xdr:nvSpPr>
      <xdr:spPr>
        <a:xfrm>
          <a:off x="3203575" y="656336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99060</xdr:rowOff>
    </xdr:from>
    <xdr:to>
      <xdr:col>24</xdr:col>
      <xdr:colOff>63500</xdr:colOff>
      <xdr:row>38</xdr:row>
      <xdr:rowOff>116205</xdr:rowOff>
    </xdr:to>
    <xdr:cxnSp macro="">
      <xdr:nvCxnSpPr>
        <xdr:cNvPr id="76" name="直線コネクタ 75">
          <a:extLst>
            <a:ext uri="{FF2B5EF4-FFF2-40B4-BE49-F238E27FC236}">
              <a16:creationId xmlns:a16="http://schemas.microsoft.com/office/drawing/2014/main" id="{E3DD6A54-BD6E-4D21-9664-1A2441757129}"/>
            </a:ext>
          </a:extLst>
        </xdr:cNvPr>
        <xdr:cNvCxnSpPr/>
      </xdr:nvCxnSpPr>
      <xdr:spPr>
        <a:xfrm>
          <a:off x="3235325" y="6614160"/>
          <a:ext cx="714375"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4445</xdr:rowOff>
    </xdr:from>
    <xdr:to>
      <xdr:col>15</xdr:col>
      <xdr:colOff>101600</xdr:colOff>
      <xdr:row>38</xdr:row>
      <xdr:rowOff>106045</xdr:rowOff>
    </xdr:to>
    <xdr:sp macro="" textlink="">
      <xdr:nvSpPr>
        <xdr:cNvPr id="77" name="楕円 76">
          <a:extLst>
            <a:ext uri="{FF2B5EF4-FFF2-40B4-BE49-F238E27FC236}">
              <a16:creationId xmlns:a16="http://schemas.microsoft.com/office/drawing/2014/main" id="{71AA37DD-E475-4E6C-9109-668338CD98A2}"/>
            </a:ext>
          </a:extLst>
        </xdr:cNvPr>
        <xdr:cNvSpPr/>
      </xdr:nvSpPr>
      <xdr:spPr>
        <a:xfrm>
          <a:off x="2428875"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55245</xdr:rowOff>
    </xdr:from>
    <xdr:to>
      <xdr:col>19</xdr:col>
      <xdr:colOff>177800</xdr:colOff>
      <xdr:row>38</xdr:row>
      <xdr:rowOff>99060</xdr:rowOff>
    </xdr:to>
    <xdr:cxnSp macro="">
      <xdr:nvCxnSpPr>
        <xdr:cNvPr id="78" name="直線コネクタ 77">
          <a:extLst>
            <a:ext uri="{FF2B5EF4-FFF2-40B4-BE49-F238E27FC236}">
              <a16:creationId xmlns:a16="http://schemas.microsoft.com/office/drawing/2014/main" id="{B463D834-D4E4-402C-9F7D-6E340AB04D60}"/>
            </a:ext>
          </a:extLst>
        </xdr:cNvPr>
        <xdr:cNvCxnSpPr/>
      </xdr:nvCxnSpPr>
      <xdr:spPr>
        <a:xfrm>
          <a:off x="2479675" y="6570345"/>
          <a:ext cx="75565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149225</xdr:rowOff>
    </xdr:from>
    <xdr:to>
      <xdr:col>10</xdr:col>
      <xdr:colOff>165100</xdr:colOff>
      <xdr:row>38</xdr:row>
      <xdr:rowOff>79375</xdr:rowOff>
    </xdr:to>
    <xdr:sp macro="" textlink="">
      <xdr:nvSpPr>
        <xdr:cNvPr id="79" name="楕円 78">
          <a:extLst>
            <a:ext uri="{FF2B5EF4-FFF2-40B4-BE49-F238E27FC236}">
              <a16:creationId xmlns:a16="http://schemas.microsoft.com/office/drawing/2014/main" id="{2D365072-49D2-4FBA-9A85-C5477BF03745}"/>
            </a:ext>
          </a:extLst>
        </xdr:cNvPr>
        <xdr:cNvSpPr/>
      </xdr:nvSpPr>
      <xdr:spPr>
        <a:xfrm>
          <a:off x="168275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28575</xdr:rowOff>
    </xdr:from>
    <xdr:to>
      <xdr:col>15</xdr:col>
      <xdr:colOff>50800</xdr:colOff>
      <xdr:row>38</xdr:row>
      <xdr:rowOff>55245</xdr:rowOff>
    </xdr:to>
    <xdr:cxnSp macro="">
      <xdr:nvCxnSpPr>
        <xdr:cNvPr id="80" name="直線コネクタ 79">
          <a:extLst>
            <a:ext uri="{FF2B5EF4-FFF2-40B4-BE49-F238E27FC236}">
              <a16:creationId xmlns:a16="http://schemas.microsoft.com/office/drawing/2014/main" id="{5EE2126A-AB6C-4244-ADD9-608FA240EBC2}"/>
            </a:ext>
          </a:extLst>
        </xdr:cNvPr>
        <xdr:cNvCxnSpPr/>
      </xdr:nvCxnSpPr>
      <xdr:spPr>
        <a:xfrm>
          <a:off x="1733550" y="6543675"/>
          <a:ext cx="746125"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147320</xdr:rowOff>
    </xdr:from>
    <xdr:to>
      <xdr:col>6</xdr:col>
      <xdr:colOff>38100</xdr:colOff>
      <xdr:row>38</xdr:row>
      <xdr:rowOff>77470</xdr:rowOff>
    </xdr:to>
    <xdr:sp macro="" textlink="">
      <xdr:nvSpPr>
        <xdr:cNvPr id="81" name="楕円 80">
          <a:extLst>
            <a:ext uri="{FF2B5EF4-FFF2-40B4-BE49-F238E27FC236}">
              <a16:creationId xmlns:a16="http://schemas.microsoft.com/office/drawing/2014/main" id="{75E2FBB8-51FF-431B-9D6C-37F47A5EAC74}"/>
            </a:ext>
          </a:extLst>
        </xdr:cNvPr>
        <xdr:cNvSpPr/>
      </xdr:nvSpPr>
      <xdr:spPr>
        <a:xfrm>
          <a:off x="936625" y="649097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26670</xdr:rowOff>
    </xdr:from>
    <xdr:to>
      <xdr:col>10</xdr:col>
      <xdr:colOff>114300</xdr:colOff>
      <xdr:row>38</xdr:row>
      <xdr:rowOff>28575</xdr:rowOff>
    </xdr:to>
    <xdr:cxnSp macro="">
      <xdr:nvCxnSpPr>
        <xdr:cNvPr id="82" name="直線コネクタ 81">
          <a:extLst>
            <a:ext uri="{FF2B5EF4-FFF2-40B4-BE49-F238E27FC236}">
              <a16:creationId xmlns:a16="http://schemas.microsoft.com/office/drawing/2014/main" id="{5EAC0B66-7BEE-40C6-AE69-205D6E08AB9B}"/>
            </a:ext>
          </a:extLst>
        </xdr:cNvPr>
        <xdr:cNvCxnSpPr/>
      </xdr:nvCxnSpPr>
      <xdr:spPr>
        <a:xfrm>
          <a:off x="968375" y="6541770"/>
          <a:ext cx="765175"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17162</xdr:rowOff>
    </xdr:from>
    <xdr:ext cx="405111" cy="259045"/>
    <xdr:sp macro="" textlink="">
      <xdr:nvSpPr>
        <xdr:cNvPr id="83" name="n_1aveValue【道路】&#10;有形固定資産減価償却率">
          <a:extLst>
            <a:ext uri="{FF2B5EF4-FFF2-40B4-BE49-F238E27FC236}">
              <a16:creationId xmlns:a16="http://schemas.microsoft.com/office/drawing/2014/main" id="{40DE8EC4-1F7F-4531-A120-EB94AED34E43}"/>
            </a:ext>
          </a:extLst>
        </xdr:cNvPr>
        <xdr:cNvSpPr txBox="1"/>
      </xdr:nvSpPr>
      <xdr:spPr>
        <a:xfrm>
          <a:off x="3067694" y="670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144797</xdr:rowOff>
    </xdr:from>
    <xdr:ext cx="405111" cy="259045"/>
    <xdr:sp macro="" textlink="">
      <xdr:nvSpPr>
        <xdr:cNvPr id="84" name="n_2aveValue【道路】&#10;有形固定資産減価償却率">
          <a:extLst>
            <a:ext uri="{FF2B5EF4-FFF2-40B4-BE49-F238E27FC236}">
              <a16:creationId xmlns:a16="http://schemas.microsoft.com/office/drawing/2014/main" id="{1F8F2629-FCC2-4A4F-8851-694B6C3DAECA}"/>
            </a:ext>
          </a:extLst>
        </xdr:cNvPr>
        <xdr:cNvSpPr txBox="1"/>
      </xdr:nvSpPr>
      <xdr:spPr>
        <a:xfrm>
          <a:off x="230569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85" name="n_3aveValue【道路】&#10;有形固定資産減価償却率">
          <a:extLst>
            <a:ext uri="{FF2B5EF4-FFF2-40B4-BE49-F238E27FC236}">
              <a16:creationId xmlns:a16="http://schemas.microsoft.com/office/drawing/2014/main" id="{60D0D2F2-00B2-40B1-9DF9-B1367174C9BF}"/>
            </a:ext>
          </a:extLst>
        </xdr:cNvPr>
        <xdr:cNvSpPr txBox="1"/>
      </xdr:nvSpPr>
      <xdr:spPr>
        <a:xfrm>
          <a:off x="1559569"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95267</xdr:rowOff>
    </xdr:from>
    <xdr:ext cx="405111" cy="259045"/>
    <xdr:sp macro="" textlink="">
      <xdr:nvSpPr>
        <xdr:cNvPr id="86" name="n_4aveValue【道路】&#10;有形固定資産減価償却率">
          <a:extLst>
            <a:ext uri="{FF2B5EF4-FFF2-40B4-BE49-F238E27FC236}">
              <a16:creationId xmlns:a16="http://schemas.microsoft.com/office/drawing/2014/main" id="{FF4A351B-6AB8-4D4B-94FD-A77DB73D508F}"/>
            </a:ext>
          </a:extLst>
        </xdr:cNvPr>
        <xdr:cNvSpPr txBox="1"/>
      </xdr:nvSpPr>
      <xdr:spPr>
        <a:xfrm>
          <a:off x="8134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166387</xdr:rowOff>
    </xdr:from>
    <xdr:ext cx="405111" cy="259045"/>
    <xdr:sp macro="" textlink="">
      <xdr:nvSpPr>
        <xdr:cNvPr id="87" name="n_1mainValue【道路】&#10;有形固定資産減価償却率">
          <a:extLst>
            <a:ext uri="{FF2B5EF4-FFF2-40B4-BE49-F238E27FC236}">
              <a16:creationId xmlns:a16="http://schemas.microsoft.com/office/drawing/2014/main" id="{84632EEC-DE2D-4E52-AF13-CB0084CD5D6F}"/>
            </a:ext>
          </a:extLst>
        </xdr:cNvPr>
        <xdr:cNvSpPr txBox="1"/>
      </xdr:nvSpPr>
      <xdr:spPr>
        <a:xfrm>
          <a:off x="306769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122572</xdr:rowOff>
    </xdr:from>
    <xdr:ext cx="405111" cy="259045"/>
    <xdr:sp macro="" textlink="">
      <xdr:nvSpPr>
        <xdr:cNvPr id="88" name="n_2mainValue【道路】&#10;有形固定資産減価償却率">
          <a:extLst>
            <a:ext uri="{FF2B5EF4-FFF2-40B4-BE49-F238E27FC236}">
              <a16:creationId xmlns:a16="http://schemas.microsoft.com/office/drawing/2014/main" id="{9EBCD88C-780B-4868-9449-4A7BC8F9A6BC}"/>
            </a:ext>
          </a:extLst>
        </xdr:cNvPr>
        <xdr:cNvSpPr txBox="1"/>
      </xdr:nvSpPr>
      <xdr:spPr>
        <a:xfrm>
          <a:off x="230569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95902</xdr:rowOff>
    </xdr:from>
    <xdr:ext cx="405111" cy="259045"/>
    <xdr:sp macro="" textlink="">
      <xdr:nvSpPr>
        <xdr:cNvPr id="89" name="n_3mainValue【道路】&#10;有形固定資産減価償却率">
          <a:extLst>
            <a:ext uri="{FF2B5EF4-FFF2-40B4-BE49-F238E27FC236}">
              <a16:creationId xmlns:a16="http://schemas.microsoft.com/office/drawing/2014/main" id="{2CF93EEA-7FAA-4BA7-82F9-1E5955E377B1}"/>
            </a:ext>
          </a:extLst>
        </xdr:cNvPr>
        <xdr:cNvSpPr txBox="1"/>
      </xdr:nvSpPr>
      <xdr:spPr>
        <a:xfrm>
          <a:off x="1559569"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93997</xdr:rowOff>
    </xdr:from>
    <xdr:ext cx="405111" cy="259045"/>
    <xdr:sp macro="" textlink="">
      <xdr:nvSpPr>
        <xdr:cNvPr id="90" name="n_4mainValue【道路】&#10;有形固定資産減価償却率">
          <a:extLst>
            <a:ext uri="{FF2B5EF4-FFF2-40B4-BE49-F238E27FC236}">
              <a16:creationId xmlns:a16="http://schemas.microsoft.com/office/drawing/2014/main" id="{097E60EE-7670-464E-BE12-9E90A10E94AB}"/>
            </a:ext>
          </a:extLst>
        </xdr:cNvPr>
        <xdr:cNvSpPr txBox="1"/>
      </xdr:nvSpPr>
      <xdr:spPr>
        <a:xfrm>
          <a:off x="8134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F858FAB6-655B-4638-82BD-6AC6F8386337}"/>
            </a:ext>
          </a:extLst>
        </xdr:cNvPr>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DB89C1B-2078-4AF4-A764-AF4FDA3D7AF2}"/>
            </a:ext>
          </a:extLst>
        </xdr:cNvPr>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7F480FB-E9B7-4B72-8A6D-C2111FA921CB}"/>
            </a:ext>
          </a:extLst>
        </xdr:cNvPr>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B943FCAA-8B23-4FB8-BA98-62B22DF7478D}"/>
            </a:ext>
          </a:extLst>
        </xdr:cNvPr>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23525F3-9F1A-41E6-B4FC-E642424E87C6}"/>
            </a:ext>
          </a:extLst>
        </xdr:cNvPr>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3907A707-A67E-41B1-9E41-2AA43707C3EE}"/>
            </a:ext>
          </a:extLst>
        </xdr:cNvPr>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4821E257-5FA1-409D-AFFB-3BD82013BB1C}"/>
            </a:ext>
          </a:extLst>
        </xdr:cNvPr>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A2DDC45A-8279-4E53-BC14-56640599647B}"/>
            </a:ext>
          </a:extLst>
        </xdr:cNvPr>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4107657F-9EE6-47AC-AF01-902E70B94885}"/>
            </a:ext>
          </a:extLst>
        </xdr:cNvPr>
        <xdr:cNvSpPr txBox="1"/>
      </xdr:nvSpPr>
      <xdr:spPr>
        <a:xfrm>
          <a:off x="55943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CD3757AD-C166-42AA-8286-2DC4B360B217}"/>
            </a:ext>
          </a:extLst>
        </xdr:cNvPr>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B081C107-BF49-41CE-A400-5524DE04A6A0}"/>
            </a:ext>
          </a:extLst>
        </xdr:cNvPr>
        <xdr:cNvCxnSpPr/>
      </xdr:nvCxnSpPr>
      <xdr:spPr>
        <a:xfrm>
          <a:off x="5632450" y="723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E68B54CB-BB53-4C95-B7F3-4479AEE4182E}"/>
            </a:ext>
          </a:extLst>
        </xdr:cNvPr>
        <xdr:cNvSpPr txBox="1"/>
      </xdr:nvSpPr>
      <xdr:spPr>
        <a:xfrm>
          <a:off x="52224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57BBEED7-FC79-4012-B34A-3266DC30B983}"/>
            </a:ext>
          </a:extLst>
        </xdr:cNvPr>
        <xdr:cNvCxnSpPr/>
      </xdr:nvCxnSpPr>
      <xdr:spPr>
        <a:xfrm>
          <a:off x="5632450" y="685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2BB9F99B-D68A-41FF-98C4-F7FC183E7410}"/>
            </a:ext>
          </a:extLst>
        </xdr:cNvPr>
        <xdr:cNvSpPr txBox="1"/>
      </xdr:nvSpPr>
      <xdr:spPr>
        <a:xfrm>
          <a:off x="517735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176DB583-C6CD-4B89-9621-5B84DDC5F330}"/>
            </a:ext>
          </a:extLst>
        </xdr:cNvPr>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8E9BAF9C-466D-4671-BF98-88A580894113}"/>
            </a:ext>
          </a:extLst>
        </xdr:cNvPr>
        <xdr:cNvSpPr txBox="1"/>
      </xdr:nvSpPr>
      <xdr:spPr>
        <a:xfrm>
          <a:off x="517735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8DD00B06-F393-4274-807C-05548E3F17A2}"/>
            </a:ext>
          </a:extLst>
        </xdr:cNvPr>
        <xdr:cNvCxnSpPr/>
      </xdr:nvCxnSpPr>
      <xdr:spPr>
        <a:xfrm>
          <a:off x="5632450" y="609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DFB0C3CF-062D-42E9-9EA6-490A75A38970}"/>
            </a:ext>
          </a:extLst>
        </xdr:cNvPr>
        <xdr:cNvSpPr txBox="1"/>
      </xdr:nvSpPr>
      <xdr:spPr>
        <a:xfrm>
          <a:off x="517735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3668194C-1CD7-498D-9ECC-62F8A57164B2}"/>
            </a:ext>
          </a:extLst>
        </xdr:cNvPr>
        <xdr:cNvCxnSpPr/>
      </xdr:nvCxnSpPr>
      <xdr:spPr>
        <a:xfrm>
          <a:off x="5632450" y="571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3E2863D8-2B35-4EEC-AC58-D86F9BAA7062}"/>
            </a:ext>
          </a:extLst>
        </xdr:cNvPr>
        <xdr:cNvSpPr txBox="1"/>
      </xdr:nvSpPr>
      <xdr:spPr>
        <a:xfrm>
          <a:off x="517735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F41FA68D-088F-42AC-A224-CEBAD57E6E02}"/>
            </a:ext>
          </a:extLst>
        </xdr:cNvPr>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4C60A338-A9B5-4A32-8864-530D17AE9929}"/>
            </a:ext>
          </a:extLst>
        </xdr:cNvPr>
        <xdr:cNvSpPr txBox="1"/>
      </xdr:nvSpPr>
      <xdr:spPr>
        <a:xfrm>
          <a:off x="5122756"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D9A85DC1-A9D9-41D4-9DAD-6135E17877EE}"/>
            </a:ext>
          </a:extLst>
        </xdr:cNvPr>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89592</xdr:rowOff>
    </xdr:from>
    <xdr:to>
      <xdr:col>54</xdr:col>
      <xdr:colOff>189865</xdr:colOff>
      <xdr:row>41</xdr:row>
      <xdr:rowOff>101232</xdr:rowOff>
    </xdr:to>
    <xdr:cxnSp macro="">
      <xdr:nvCxnSpPr>
        <xdr:cNvPr id="114" name="直線コネクタ 113">
          <a:extLst>
            <a:ext uri="{FF2B5EF4-FFF2-40B4-BE49-F238E27FC236}">
              <a16:creationId xmlns:a16="http://schemas.microsoft.com/office/drawing/2014/main" id="{4FACD2CD-4650-4F30-AC79-AACD2B7B4452}"/>
            </a:ext>
          </a:extLst>
        </xdr:cNvPr>
        <xdr:cNvCxnSpPr/>
      </xdr:nvCxnSpPr>
      <xdr:spPr>
        <a:xfrm flipV="1">
          <a:off x="8905240" y="5918892"/>
          <a:ext cx="0" cy="1211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105059</xdr:rowOff>
    </xdr:from>
    <xdr:ext cx="469744" cy="259045"/>
    <xdr:sp macro="" textlink="">
      <xdr:nvSpPr>
        <xdr:cNvPr id="115" name="【道路】&#10;一人当たり延長最小値テキスト">
          <a:extLst>
            <a:ext uri="{FF2B5EF4-FFF2-40B4-BE49-F238E27FC236}">
              <a16:creationId xmlns:a16="http://schemas.microsoft.com/office/drawing/2014/main" id="{7BC8AFDB-D270-4DBE-88DC-66CB04CAEB70}"/>
            </a:ext>
          </a:extLst>
        </xdr:cNvPr>
        <xdr:cNvSpPr txBox="1"/>
      </xdr:nvSpPr>
      <xdr:spPr>
        <a:xfrm>
          <a:off x="8943975" y="713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101232</xdr:rowOff>
    </xdr:from>
    <xdr:to>
      <xdr:col>55</xdr:col>
      <xdr:colOff>88900</xdr:colOff>
      <xdr:row>41</xdr:row>
      <xdr:rowOff>101232</xdr:rowOff>
    </xdr:to>
    <xdr:cxnSp macro="">
      <xdr:nvCxnSpPr>
        <xdr:cNvPr id="116" name="直線コネクタ 115">
          <a:extLst>
            <a:ext uri="{FF2B5EF4-FFF2-40B4-BE49-F238E27FC236}">
              <a16:creationId xmlns:a16="http://schemas.microsoft.com/office/drawing/2014/main" id="{FC7C16EC-D65B-47B9-BB12-EF52B4A3BF60}"/>
            </a:ext>
          </a:extLst>
        </xdr:cNvPr>
        <xdr:cNvCxnSpPr/>
      </xdr:nvCxnSpPr>
      <xdr:spPr>
        <a:xfrm>
          <a:off x="8845550" y="713068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36269</xdr:rowOff>
    </xdr:from>
    <xdr:ext cx="534377" cy="259045"/>
    <xdr:sp macro="" textlink="">
      <xdr:nvSpPr>
        <xdr:cNvPr id="117" name="【道路】&#10;一人当たり延長最大値テキスト">
          <a:extLst>
            <a:ext uri="{FF2B5EF4-FFF2-40B4-BE49-F238E27FC236}">
              <a16:creationId xmlns:a16="http://schemas.microsoft.com/office/drawing/2014/main" id="{791E6153-52B6-473E-90B3-A923F866AD48}"/>
            </a:ext>
          </a:extLst>
        </xdr:cNvPr>
        <xdr:cNvSpPr txBox="1"/>
      </xdr:nvSpPr>
      <xdr:spPr>
        <a:xfrm>
          <a:off x="8943975" y="569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89592</xdr:rowOff>
    </xdr:from>
    <xdr:to>
      <xdr:col>55</xdr:col>
      <xdr:colOff>88900</xdr:colOff>
      <xdr:row>34</xdr:row>
      <xdr:rowOff>89592</xdr:rowOff>
    </xdr:to>
    <xdr:cxnSp macro="">
      <xdr:nvCxnSpPr>
        <xdr:cNvPr id="118" name="直線コネクタ 117">
          <a:extLst>
            <a:ext uri="{FF2B5EF4-FFF2-40B4-BE49-F238E27FC236}">
              <a16:creationId xmlns:a16="http://schemas.microsoft.com/office/drawing/2014/main" id="{0F684464-973E-499C-9FE7-D33E316637A4}"/>
            </a:ext>
          </a:extLst>
        </xdr:cNvPr>
        <xdr:cNvCxnSpPr/>
      </xdr:nvCxnSpPr>
      <xdr:spPr>
        <a:xfrm>
          <a:off x="8845550" y="591889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142174</xdr:rowOff>
    </xdr:from>
    <xdr:ext cx="534377" cy="259045"/>
    <xdr:sp macro="" textlink="">
      <xdr:nvSpPr>
        <xdr:cNvPr id="119" name="【道路】&#10;一人当たり延長平均値テキスト">
          <a:extLst>
            <a:ext uri="{FF2B5EF4-FFF2-40B4-BE49-F238E27FC236}">
              <a16:creationId xmlns:a16="http://schemas.microsoft.com/office/drawing/2014/main" id="{3B96D02F-ECAE-4E33-8BC6-218500B3688F}"/>
            </a:ext>
          </a:extLst>
        </xdr:cNvPr>
        <xdr:cNvSpPr txBox="1"/>
      </xdr:nvSpPr>
      <xdr:spPr>
        <a:xfrm>
          <a:off x="8943975" y="6485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119297</xdr:rowOff>
    </xdr:from>
    <xdr:to>
      <xdr:col>55</xdr:col>
      <xdr:colOff>50800</xdr:colOff>
      <xdr:row>39</xdr:row>
      <xdr:rowOff>49447</xdr:rowOff>
    </xdr:to>
    <xdr:sp macro="" textlink="">
      <xdr:nvSpPr>
        <xdr:cNvPr id="120" name="フローチャート: 判断 119">
          <a:extLst>
            <a:ext uri="{FF2B5EF4-FFF2-40B4-BE49-F238E27FC236}">
              <a16:creationId xmlns:a16="http://schemas.microsoft.com/office/drawing/2014/main" id="{037E6C5C-975D-4015-BF83-F8F70A31201C}"/>
            </a:ext>
          </a:extLst>
        </xdr:cNvPr>
        <xdr:cNvSpPr/>
      </xdr:nvSpPr>
      <xdr:spPr>
        <a:xfrm>
          <a:off x="8883650" y="663439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134328</xdr:rowOff>
    </xdr:from>
    <xdr:to>
      <xdr:col>50</xdr:col>
      <xdr:colOff>165100</xdr:colOff>
      <xdr:row>39</xdr:row>
      <xdr:rowOff>64478</xdr:rowOff>
    </xdr:to>
    <xdr:sp macro="" textlink="">
      <xdr:nvSpPr>
        <xdr:cNvPr id="121" name="フローチャート: 判断 120">
          <a:extLst>
            <a:ext uri="{FF2B5EF4-FFF2-40B4-BE49-F238E27FC236}">
              <a16:creationId xmlns:a16="http://schemas.microsoft.com/office/drawing/2014/main" id="{A7B5899D-63B6-4530-B6A2-2043D4219951}"/>
            </a:ext>
          </a:extLst>
        </xdr:cNvPr>
        <xdr:cNvSpPr/>
      </xdr:nvSpPr>
      <xdr:spPr>
        <a:xfrm>
          <a:off x="8159750" y="664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145244</xdr:rowOff>
    </xdr:from>
    <xdr:to>
      <xdr:col>46</xdr:col>
      <xdr:colOff>38100</xdr:colOff>
      <xdr:row>39</xdr:row>
      <xdr:rowOff>75394</xdr:rowOff>
    </xdr:to>
    <xdr:sp macro="" textlink="">
      <xdr:nvSpPr>
        <xdr:cNvPr id="122" name="フローチャート: 判断 121">
          <a:extLst>
            <a:ext uri="{FF2B5EF4-FFF2-40B4-BE49-F238E27FC236}">
              <a16:creationId xmlns:a16="http://schemas.microsoft.com/office/drawing/2014/main" id="{8072473F-2D34-473D-9693-D8D8DF7D823D}"/>
            </a:ext>
          </a:extLst>
        </xdr:cNvPr>
        <xdr:cNvSpPr/>
      </xdr:nvSpPr>
      <xdr:spPr>
        <a:xfrm>
          <a:off x="7413625" y="666034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155740</xdr:rowOff>
    </xdr:from>
    <xdr:to>
      <xdr:col>41</xdr:col>
      <xdr:colOff>101600</xdr:colOff>
      <xdr:row>39</xdr:row>
      <xdr:rowOff>85890</xdr:rowOff>
    </xdr:to>
    <xdr:sp macro="" textlink="">
      <xdr:nvSpPr>
        <xdr:cNvPr id="123" name="フローチャート: 判断 122">
          <a:extLst>
            <a:ext uri="{FF2B5EF4-FFF2-40B4-BE49-F238E27FC236}">
              <a16:creationId xmlns:a16="http://schemas.microsoft.com/office/drawing/2014/main" id="{51C74200-16CF-4219-B3AF-23CF1C65CE38}"/>
            </a:ext>
          </a:extLst>
        </xdr:cNvPr>
        <xdr:cNvSpPr/>
      </xdr:nvSpPr>
      <xdr:spPr>
        <a:xfrm>
          <a:off x="6638925" y="66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35554</xdr:rowOff>
    </xdr:from>
    <xdr:to>
      <xdr:col>36</xdr:col>
      <xdr:colOff>165100</xdr:colOff>
      <xdr:row>39</xdr:row>
      <xdr:rowOff>137154</xdr:rowOff>
    </xdr:to>
    <xdr:sp macro="" textlink="">
      <xdr:nvSpPr>
        <xdr:cNvPr id="124" name="フローチャート: 判断 123">
          <a:extLst>
            <a:ext uri="{FF2B5EF4-FFF2-40B4-BE49-F238E27FC236}">
              <a16:creationId xmlns:a16="http://schemas.microsoft.com/office/drawing/2014/main" id="{9F989F72-CD0D-462F-B9A2-2CDC5D2D9357}"/>
            </a:ext>
          </a:extLst>
        </xdr:cNvPr>
        <xdr:cNvSpPr/>
      </xdr:nvSpPr>
      <xdr:spPr>
        <a:xfrm>
          <a:off x="5892800" y="672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54D56455-1F49-4F4F-9A0F-FF6A89FA5719}"/>
            </a:ext>
          </a:extLst>
        </xdr:cNvPr>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A2D110C-F00D-457D-83A6-A3C6BB6AE4FC}"/>
            </a:ext>
          </a:extLst>
        </xdr:cNvPr>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4A4C447-8936-4593-B4A3-45CB983CF909}"/>
            </a:ext>
          </a:extLst>
        </xdr:cNvPr>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8C98F39-0F5D-48F1-807D-B8E23C8CDAF6}"/>
            </a:ext>
          </a:extLst>
        </xdr:cNvPr>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ADEE259A-7DF9-4C07-BFC4-DE40902F9789}"/>
            </a:ext>
          </a:extLst>
        </xdr:cNvPr>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41269</xdr:rowOff>
    </xdr:from>
    <xdr:to>
      <xdr:col>55</xdr:col>
      <xdr:colOff>50800</xdr:colOff>
      <xdr:row>40</xdr:row>
      <xdr:rowOff>142869</xdr:rowOff>
    </xdr:to>
    <xdr:sp macro="" textlink="">
      <xdr:nvSpPr>
        <xdr:cNvPr id="130" name="楕円 129">
          <a:extLst>
            <a:ext uri="{FF2B5EF4-FFF2-40B4-BE49-F238E27FC236}">
              <a16:creationId xmlns:a16="http://schemas.microsoft.com/office/drawing/2014/main" id="{396B27AD-A44E-4DEB-A596-82A3ACE1BD12}"/>
            </a:ext>
          </a:extLst>
        </xdr:cNvPr>
        <xdr:cNvSpPr/>
      </xdr:nvSpPr>
      <xdr:spPr>
        <a:xfrm>
          <a:off x="8883650" y="689926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19696</xdr:rowOff>
    </xdr:from>
    <xdr:ext cx="534377" cy="259045"/>
    <xdr:sp macro="" textlink="">
      <xdr:nvSpPr>
        <xdr:cNvPr id="131" name="【道路】&#10;一人当たり延長該当値テキスト">
          <a:extLst>
            <a:ext uri="{FF2B5EF4-FFF2-40B4-BE49-F238E27FC236}">
              <a16:creationId xmlns:a16="http://schemas.microsoft.com/office/drawing/2014/main" id="{7A360E4E-7FE4-4922-9D65-E0FF9A021936}"/>
            </a:ext>
          </a:extLst>
        </xdr:cNvPr>
        <xdr:cNvSpPr txBox="1"/>
      </xdr:nvSpPr>
      <xdr:spPr>
        <a:xfrm>
          <a:off x="8943975" y="687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42717</xdr:rowOff>
    </xdr:from>
    <xdr:to>
      <xdr:col>50</xdr:col>
      <xdr:colOff>165100</xdr:colOff>
      <xdr:row>40</xdr:row>
      <xdr:rowOff>144317</xdr:rowOff>
    </xdr:to>
    <xdr:sp macro="" textlink="">
      <xdr:nvSpPr>
        <xdr:cNvPr id="132" name="楕円 131">
          <a:extLst>
            <a:ext uri="{FF2B5EF4-FFF2-40B4-BE49-F238E27FC236}">
              <a16:creationId xmlns:a16="http://schemas.microsoft.com/office/drawing/2014/main" id="{2F57F939-4604-4B8B-8201-FD5BE94D3888}"/>
            </a:ext>
          </a:extLst>
        </xdr:cNvPr>
        <xdr:cNvSpPr/>
      </xdr:nvSpPr>
      <xdr:spPr>
        <a:xfrm>
          <a:off x="8159750" y="690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92069</xdr:rowOff>
    </xdr:from>
    <xdr:to>
      <xdr:col>55</xdr:col>
      <xdr:colOff>0</xdr:colOff>
      <xdr:row>40</xdr:row>
      <xdr:rowOff>93517</xdr:rowOff>
    </xdr:to>
    <xdr:cxnSp macro="">
      <xdr:nvCxnSpPr>
        <xdr:cNvPr id="133" name="直線コネクタ 132">
          <a:extLst>
            <a:ext uri="{FF2B5EF4-FFF2-40B4-BE49-F238E27FC236}">
              <a16:creationId xmlns:a16="http://schemas.microsoft.com/office/drawing/2014/main" id="{0401D542-91DA-479C-A8A3-ED0979A57014}"/>
            </a:ext>
          </a:extLst>
        </xdr:cNvPr>
        <xdr:cNvCxnSpPr/>
      </xdr:nvCxnSpPr>
      <xdr:spPr>
        <a:xfrm flipV="1">
          <a:off x="8210550" y="6950069"/>
          <a:ext cx="695325"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45098</xdr:rowOff>
    </xdr:from>
    <xdr:to>
      <xdr:col>46</xdr:col>
      <xdr:colOff>38100</xdr:colOff>
      <xdr:row>40</xdr:row>
      <xdr:rowOff>146698</xdr:rowOff>
    </xdr:to>
    <xdr:sp macro="" textlink="">
      <xdr:nvSpPr>
        <xdr:cNvPr id="134" name="楕円 133">
          <a:extLst>
            <a:ext uri="{FF2B5EF4-FFF2-40B4-BE49-F238E27FC236}">
              <a16:creationId xmlns:a16="http://schemas.microsoft.com/office/drawing/2014/main" id="{39339412-32EB-46C6-B8F5-55D7493A1941}"/>
            </a:ext>
          </a:extLst>
        </xdr:cNvPr>
        <xdr:cNvSpPr/>
      </xdr:nvSpPr>
      <xdr:spPr>
        <a:xfrm>
          <a:off x="7413625" y="690309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93517</xdr:rowOff>
    </xdr:from>
    <xdr:to>
      <xdr:col>50</xdr:col>
      <xdr:colOff>114300</xdr:colOff>
      <xdr:row>40</xdr:row>
      <xdr:rowOff>95898</xdr:rowOff>
    </xdr:to>
    <xdr:cxnSp macro="">
      <xdr:nvCxnSpPr>
        <xdr:cNvPr id="135" name="直線コネクタ 134">
          <a:extLst>
            <a:ext uri="{FF2B5EF4-FFF2-40B4-BE49-F238E27FC236}">
              <a16:creationId xmlns:a16="http://schemas.microsoft.com/office/drawing/2014/main" id="{0C909B1D-38F1-4754-871E-A6D70A8FF8F3}"/>
            </a:ext>
          </a:extLst>
        </xdr:cNvPr>
        <xdr:cNvCxnSpPr/>
      </xdr:nvCxnSpPr>
      <xdr:spPr>
        <a:xfrm flipV="1">
          <a:off x="7445375" y="6951517"/>
          <a:ext cx="765175" cy="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47079</xdr:rowOff>
    </xdr:from>
    <xdr:to>
      <xdr:col>41</xdr:col>
      <xdr:colOff>101600</xdr:colOff>
      <xdr:row>40</xdr:row>
      <xdr:rowOff>148679</xdr:rowOff>
    </xdr:to>
    <xdr:sp macro="" textlink="">
      <xdr:nvSpPr>
        <xdr:cNvPr id="136" name="楕円 135">
          <a:extLst>
            <a:ext uri="{FF2B5EF4-FFF2-40B4-BE49-F238E27FC236}">
              <a16:creationId xmlns:a16="http://schemas.microsoft.com/office/drawing/2014/main" id="{189B2149-EBC0-484C-9DBC-03FCA0AAF0C4}"/>
            </a:ext>
          </a:extLst>
        </xdr:cNvPr>
        <xdr:cNvSpPr/>
      </xdr:nvSpPr>
      <xdr:spPr>
        <a:xfrm>
          <a:off x="6638925" y="690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95898</xdr:rowOff>
    </xdr:from>
    <xdr:to>
      <xdr:col>45</xdr:col>
      <xdr:colOff>177800</xdr:colOff>
      <xdr:row>40</xdr:row>
      <xdr:rowOff>97879</xdr:rowOff>
    </xdr:to>
    <xdr:cxnSp macro="">
      <xdr:nvCxnSpPr>
        <xdr:cNvPr id="137" name="直線コネクタ 136">
          <a:extLst>
            <a:ext uri="{FF2B5EF4-FFF2-40B4-BE49-F238E27FC236}">
              <a16:creationId xmlns:a16="http://schemas.microsoft.com/office/drawing/2014/main" id="{12DE89E8-56F8-4A42-ADFA-2D1DC98A52D9}"/>
            </a:ext>
          </a:extLst>
        </xdr:cNvPr>
        <xdr:cNvCxnSpPr/>
      </xdr:nvCxnSpPr>
      <xdr:spPr>
        <a:xfrm flipV="1">
          <a:off x="6689725" y="6953898"/>
          <a:ext cx="75565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116954</xdr:rowOff>
    </xdr:from>
    <xdr:to>
      <xdr:col>36</xdr:col>
      <xdr:colOff>165100</xdr:colOff>
      <xdr:row>40</xdr:row>
      <xdr:rowOff>47104</xdr:rowOff>
    </xdr:to>
    <xdr:sp macro="" textlink="">
      <xdr:nvSpPr>
        <xdr:cNvPr id="138" name="楕円 137">
          <a:extLst>
            <a:ext uri="{FF2B5EF4-FFF2-40B4-BE49-F238E27FC236}">
              <a16:creationId xmlns:a16="http://schemas.microsoft.com/office/drawing/2014/main" id="{A93E0288-D286-4C12-AAA2-62AAE50736CC}"/>
            </a:ext>
          </a:extLst>
        </xdr:cNvPr>
        <xdr:cNvSpPr/>
      </xdr:nvSpPr>
      <xdr:spPr>
        <a:xfrm>
          <a:off x="5892800" y="680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167754</xdr:rowOff>
    </xdr:from>
    <xdr:to>
      <xdr:col>41</xdr:col>
      <xdr:colOff>50800</xdr:colOff>
      <xdr:row>40</xdr:row>
      <xdr:rowOff>97879</xdr:rowOff>
    </xdr:to>
    <xdr:cxnSp macro="">
      <xdr:nvCxnSpPr>
        <xdr:cNvPr id="139" name="直線コネクタ 138">
          <a:extLst>
            <a:ext uri="{FF2B5EF4-FFF2-40B4-BE49-F238E27FC236}">
              <a16:creationId xmlns:a16="http://schemas.microsoft.com/office/drawing/2014/main" id="{430001EA-8F07-4A5C-A0A3-94E5DFEB5AAE}"/>
            </a:ext>
          </a:extLst>
        </xdr:cNvPr>
        <xdr:cNvCxnSpPr/>
      </xdr:nvCxnSpPr>
      <xdr:spPr>
        <a:xfrm>
          <a:off x="5943600" y="6854304"/>
          <a:ext cx="746125" cy="10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81005</xdr:rowOff>
    </xdr:from>
    <xdr:ext cx="534377" cy="259045"/>
    <xdr:sp macro="" textlink="">
      <xdr:nvSpPr>
        <xdr:cNvPr id="140" name="n_1aveValue【道路】&#10;一人当たり延長">
          <a:extLst>
            <a:ext uri="{FF2B5EF4-FFF2-40B4-BE49-F238E27FC236}">
              <a16:creationId xmlns:a16="http://schemas.microsoft.com/office/drawing/2014/main" id="{0FDC2957-8610-4365-B97F-603E91963C16}"/>
            </a:ext>
          </a:extLst>
        </xdr:cNvPr>
        <xdr:cNvSpPr txBox="1"/>
      </xdr:nvSpPr>
      <xdr:spPr>
        <a:xfrm>
          <a:off x="7959236" y="642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91920</xdr:rowOff>
    </xdr:from>
    <xdr:ext cx="534377" cy="259045"/>
    <xdr:sp macro="" textlink="">
      <xdr:nvSpPr>
        <xdr:cNvPr id="141" name="n_2aveValue【道路】&#10;一人当たり延長">
          <a:extLst>
            <a:ext uri="{FF2B5EF4-FFF2-40B4-BE49-F238E27FC236}">
              <a16:creationId xmlns:a16="http://schemas.microsoft.com/office/drawing/2014/main" id="{327CF463-EDA7-4C71-ADBE-ECE50CAEFE3D}"/>
            </a:ext>
          </a:extLst>
        </xdr:cNvPr>
        <xdr:cNvSpPr txBox="1"/>
      </xdr:nvSpPr>
      <xdr:spPr>
        <a:xfrm>
          <a:off x="7225811" y="643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102417</xdr:rowOff>
    </xdr:from>
    <xdr:ext cx="534377" cy="259045"/>
    <xdr:sp macro="" textlink="">
      <xdr:nvSpPr>
        <xdr:cNvPr id="142" name="n_3aveValue【道路】&#10;一人当たり延長">
          <a:extLst>
            <a:ext uri="{FF2B5EF4-FFF2-40B4-BE49-F238E27FC236}">
              <a16:creationId xmlns:a16="http://schemas.microsoft.com/office/drawing/2014/main" id="{DE8A7722-1DEF-4A04-B222-DE0450BFAF20}"/>
            </a:ext>
          </a:extLst>
        </xdr:cNvPr>
        <xdr:cNvSpPr txBox="1"/>
      </xdr:nvSpPr>
      <xdr:spPr>
        <a:xfrm>
          <a:off x="6479686" y="644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153681</xdr:rowOff>
    </xdr:from>
    <xdr:ext cx="534377" cy="259045"/>
    <xdr:sp macro="" textlink="">
      <xdr:nvSpPr>
        <xdr:cNvPr id="143" name="n_4aveValue【道路】&#10;一人当たり延長">
          <a:extLst>
            <a:ext uri="{FF2B5EF4-FFF2-40B4-BE49-F238E27FC236}">
              <a16:creationId xmlns:a16="http://schemas.microsoft.com/office/drawing/2014/main" id="{0D28A456-F12B-4002-9A3C-B74563DC5B5B}"/>
            </a:ext>
          </a:extLst>
        </xdr:cNvPr>
        <xdr:cNvSpPr txBox="1"/>
      </xdr:nvSpPr>
      <xdr:spPr>
        <a:xfrm>
          <a:off x="5704986" y="649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135444</xdr:rowOff>
    </xdr:from>
    <xdr:ext cx="534377" cy="259045"/>
    <xdr:sp macro="" textlink="">
      <xdr:nvSpPr>
        <xdr:cNvPr id="144" name="n_1mainValue【道路】&#10;一人当たり延長">
          <a:extLst>
            <a:ext uri="{FF2B5EF4-FFF2-40B4-BE49-F238E27FC236}">
              <a16:creationId xmlns:a16="http://schemas.microsoft.com/office/drawing/2014/main" id="{B1EF0AC5-FCAF-460F-A493-168C9200BF89}"/>
            </a:ext>
          </a:extLst>
        </xdr:cNvPr>
        <xdr:cNvSpPr txBox="1"/>
      </xdr:nvSpPr>
      <xdr:spPr>
        <a:xfrm>
          <a:off x="7959236" y="699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137825</xdr:rowOff>
    </xdr:from>
    <xdr:ext cx="534377" cy="259045"/>
    <xdr:sp macro="" textlink="">
      <xdr:nvSpPr>
        <xdr:cNvPr id="145" name="n_2mainValue【道路】&#10;一人当たり延長">
          <a:extLst>
            <a:ext uri="{FF2B5EF4-FFF2-40B4-BE49-F238E27FC236}">
              <a16:creationId xmlns:a16="http://schemas.microsoft.com/office/drawing/2014/main" id="{D6EEB644-E522-4831-B039-4C92A8309A93}"/>
            </a:ext>
          </a:extLst>
        </xdr:cNvPr>
        <xdr:cNvSpPr txBox="1"/>
      </xdr:nvSpPr>
      <xdr:spPr>
        <a:xfrm>
          <a:off x="7225811" y="699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139806</xdr:rowOff>
    </xdr:from>
    <xdr:ext cx="534377" cy="259045"/>
    <xdr:sp macro="" textlink="">
      <xdr:nvSpPr>
        <xdr:cNvPr id="146" name="n_3mainValue【道路】&#10;一人当たり延長">
          <a:extLst>
            <a:ext uri="{FF2B5EF4-FFF2-40B4-BE49-F238E27FC236}">
              <a16:creationId xmlns:a16="http://schemas.microsoft.com/office/drawing/2014/main" id="{95BA39C6-DDD5-4E01-BADD-E48F8250BBEC}"/>
            </a:ext>
          </a:extLst>
        </xdr:cNvPr>
        <xdr:cNvSpPr txBox="1"/>
      </xdr:nvSpPr>
      <xdr:spPr>
        <a:xfrm>
          <a:off x="6479686" y="699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38231</xdr:rowOff>
    </xdr:from>
    <xdr:ext cx="534377" cy="259045"/>
    <xdr:sp macro="" textlink="">
      <xdr:nvSpPr>
        <xdr:cNvPr id="147" name="n_4mainValue【道路】&#10;一人当たり延長">
          <a:extLst>
            <a:ext uri="{FF2B5EF4-FFF2-40B4-BE49-F238E27FC236}">
              <a16:creationId xmlns:a16="http://schemas.microsoft.com/office/drawing/2014/main" id="{9700ED4C-98D5-4E48-91B4-652EC5125187}"/>
            </a:ext>
          </a:extLst>
        </xdr:cNvPr>
        <xdr:cNvSpPr txBox="1"/>
      </xdr:nvSpPr>
      <xdr:spPr>
        <a:xfrm>
          <a:off x="5704986" y="689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4AF9E926-3D9F-4DF6-A5FC-4120E8C371B0}"/>
            </a:ext>
          </a:extLst>
        </xdr:cNvPr>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E27BB9B1-F7B2-45D4-82D4-70012A929D29}"/>
            </a:ext>
          </a:extLst>
        </xdr:cNvPr>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C7EDDD36-355E-4F58-A8EF-9E023C46C69C}"/>
            </a:ext>
          </a:extLst>
        </xdr:cNvPr>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6827BF6-A60B-45B2-A270-7AFA8C723BC9}"/>
            </a:ext>
          </a:extLst>
        </xdr:cNvPr>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875F8D09-4F25-46D0-87CB-62C9BB37E2B6}"/>
            </a:ext>
          </a:extLst>
        </xdr:cNvPr>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91CA8696-E605-4D3D-8B2E-0138FD4C0BF9}"/>
            </a:ext>
          </a:extLst>
        </xdr:cNvPr>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CF4935B0-EE4A-4E30-B3FD-F77D0869C582}"/>
            </a:ext>
          </a:extLst>
        </xdr:cNvPr>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F89B3780-3AFD-484B-BA17-EC2528A77E3E}"/>
            </a:ext>
          </a:extLst>
        </xdr:cNvPr>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57BA14EC-C242-4F89-BD74-FA826A621D6E}"/>
            </a:ext>
          </a:extLst>
        </xdr:cNvPr>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54C04BA7-EB3B-4B0C-BDD7-AA6FA37D8554}"/>
            </a:ext>
          </a:extLst>
        </xdr:cNvPr>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8E72ED4-5852-4FE3-9AA5-F7FB160BD44A}"/>
            </a:ext>
          </a:extLst>
        </xdr:cNvPr>
        <xdr:cNvSpPr txBox="1"/>
      </xdr:nvSpPr>
      <xdr:spPr>
        <a:xfrm>
          <a:off x="2662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F992794B-FF2F-489F-9AAC-DB96E33A959F}"/>
            </a:ext>
          </a:extLst>
        </xdr:cNvPr>
        <xdr:cNvCxnSpPr/>
      </xdr:nvCxnSpPr>
      <xdr:spPr>
        <a:xfrm>
          <a:off x="6477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884BFC7E-3436-49D0-A593-5D9B6240D3E9}"/>
            </a:ext>
          </a:extLst>
        </xdr:cNvPr>
        <xdr:cNvSpPr txBox="1"/>
      </xdr:nvSpPr>
      <xdr:spPr>
        <a:xfrm>
          <a:off x="2662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0667E4A9-FDBF-429C-B299-B07B24C54E38}"/>
            </a:ext>
          </a:extLst>
        </xdr:cNvPr>
        <xdr:cNvCxnSpPr/>
      </xdr:nvCxnSpPr>
      <xdr:spPr>
        <a:xfrm>
          <a:off x="6477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21157ADD-42D3-42C0-BAE2-72D32CBE7C68}"/>
            </a:ext>
          </a:extLst>
        </xdr:cNvPr>
        <xdr:cNvSpPr txBox="1"/>
      </xdr:nvSpPr>
      <xdr:spPr>
        <a:xfrm>
          <a:off x="3208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96D170C7-C6C9-4384-8E71-67287CE2883F}"/>
            </a:ext>
          </a:extLst>
        </xdr:cNvPr>
        <xdr:cNvCxnSpPr/>
      </xdr:nvCxnSpPr>
      <xdr:spPr>
        <a:xfrm>
          <a:off x="6477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066073AE-2C87-4CE5-B939-2A9D97344CDE}"/>
            </a:ext>
          </a:extLst>
        </xdr:cNvPr>
        <xdr:cNvSpPr txBox="1"/>
      </xdr:nvSpPr>
      <xdr:spPr>
        <a:xfrm>
          <a:off x="3208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97C57E9C-E891-44E4-9712-F25FDD5E830F}"/>
            </a:ext>
          </a:extLst>
        </xdr:cNvPr>
        <xdr:cNvCxnSpPr/>
      </xdr:nvCxnSpPr>
      <xdr:spPr>
        <a:xfrm>
          <a:off x="6477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78D34373-E308-4726-A446-78E443A4C24B}"/>
            </a:ext>
          </a:extLst>
        </xdr:cNvPr>
        <xdr:cNvSpPr txBox="1"/>
      </xdr:nvSpPr>
      <xdr:spPr>
        <a:xfrm>
          <a:off x="3208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863C7A77-17CD-436A-B4BD-FCD89893BF1A}"/>
            </a:ext>
          </a:extLst>
        </xdr:cNvPr>
        <xdr:cNvCxnSpPr/>
      </xdr:nvCxnSpPr>
      <xdr:spPr>
        <a:xfrm>
          <a:off x="6477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9C02912E-A920-4442-AF30-30C69215CF57}"/>
            </a:ext>
          </a:extLst>
        </xdr:cNvPr>
        <xdr:cNvSpPr txBox="1"/>
      </xdr:nvSpPr>
      <xdr:spPr>
        <a:xfrm>
          <a:off x="3208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84F3B9CC-0E7A-479E-9FB2-36EC03D12954}"/>
            </a:ext>
          </a:extLst>
        </xdr:cNvPr>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F1AC1E91-6BAB-41DB-B36E-60619379E5C4}"/>
            </a:ext>
          </a:extLst>
        </xdr:cNvPr>
        <xdr:cNvSpPr txBox="1"/>
      </xdr:nvSpPr>
      <xdr:spPr>
        <a:xfrm>
          <a:off x="36591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30B248D4-2A44-41A2-AB45-D28EB1CFF409}"/>
            </a:ext>
          </a:extLst>
        </xdr:cNvPr>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110490</xdr:rowOff>
    </xdr:from>
    <xdr:to>
      <xdr:col>24</xdr:col>
      <xdr:colOff>62865</xdr:colOff>
      <xdr:row>62</xdr:row>
      <xdr:rowOff>169545</xdr:rowOff>
    </xdr:to>
    <xdr:cxnSp macro="">
      <xdr:nvCxnSpPr>
        <xdr:cNvPr id="172" name="直線コネクタ 171">
          <a:extLst>
            <a:ext uri="{FF2B5EF4-FFF2-40B4-BE49-F238E27FC236}">
              <a16:creationId xmlns:a16="http://schemas.microsoft.com/office/drawing/2014/main" id="{97E9B0D5-ED9B-493B-B947-D9ECF60F90B1}"/>
            </a:ext>
          </a:extLst>
        </xdr:cNvPr>
        <xdr:cNvCxnSpPr/>
      </xdr:nvCxnSpPr>
      <xdr:spPr>
        <a:xfrm flipV="1">
          <a:off x="3949065" y="9540240"/>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1922</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7F40F408-79AB-454C-8821-0786B8C30B1B}"/>
            </a:ext>
          </a:extLst>
        </xdr:cNvPr>
        <xdr:cNvSpPr txBox="1"/>
      </xdr:nvSpPr>
      <xdr:spPr>
        <a:xfrm>
          <a:off x="3987800" y="108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169545</xdr:rowOff>
    </xdr:from>
    <xdr:to>
      <xdr:col>24</xdr:col>
      <xdr:colOff>152400</xdr:colOff>
      <xdr:row>62</xdr:row>
      <xdr:rowOff>169545</xdr:rowOff>
    </xdr:to>
    <xdr:cxnSp macro="">
      <xdr:nvCxnSpPr>
        <xdr:cNvPr id="174" name="直線コネクタ 173">
          <a:extLst>
            <a:ext uri="{FF2B5EF4-FFF2-40B4-BE49-F238E27FC236}">
              <a16:creationId xmlns:a16="http://schemas.microsoft.com/office/drawing/2014/main" id="{CF3F34C6-3B82-40A8-8DEC-E49F72B284D7}"/>
            </a:ext>
          </a:extLst>
        </xdr:cNvPr>
        <xdr:cNvCxnSpPr/>
      </xdr:nvCxnSpPr>
      <xdr:spPr>
        <a:xfrm>
          <a:off x="3889375" y="1079944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57167</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06CF602E-2791-4B69-812A-4F26489C7BDC}"/>
            </a:ext>
          </a:extLst>
        </xdr:cNvPr>
        <xdr:cNvSpPr txBox="1"/>
      </xdr:nvSpPr>
      <xdr:spPr>
        <a:xfrm>
          <a:off x="398780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110490</xdr:rowOff>
    </xdr:from>
    <xdr:to>
      <xdr:col>24</xdr:col>
      <xdr:colOff>152400</xdr:colOff>
      <xdr:row>55</xdr:row>
      <xdr:rowOff>110490</xdr:rowOff>
    </xdr:to>
    <xdr:cxnSp macro="">
      <xdr:nvCxnSpPr>
        <xdr:cNvPr id="176" name="直線コネクタ 175">
          <a:extLst>
            <a:ext uri="{FF2B5EF4-FFF2-40B4-BE49-F238E27FC236}">
              <a16:creationId xmlns:a16="http://schemas.microsoft.com/office/drawing/2014/main" id="{55607198-4430-4787-A6BD-0610D99FB2DD}"/>
            </a:ext>
          </a:extLst>
        </xdr:cNvPr>
        <xdr:cNvCxnSpPr/>
      </xdr:nvCxnSpPr>
      <xdr:spPr>
        <a:xfrm>
          <a:off x="3889375" y="954024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10177</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17B3C51A-2434-47A2-98DE-4F62F49F4572}"/>
            </a:ext>
          </a:extLst>
        </xdr:cNvPr>
        <xdr:cNvSpPr txBox="1"/>
      </xdr:nvSpPr>
      <xdr:spPr>
        <a:xfrm>
          <a:off x="39878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78" name="フローチャート: 判断 177">
          <a:extLst>
            <a:ext uri="{FF2B5EF4-FFF2-40B4-BE49-F238E27FC236}">
              <a16:creationId xmlns:a16="http://schemas.microsoft.com/office/drawing/2014/main" id="{5078C4B5-ABC5-4F69-A594-83CCF096DE98}"/>
            </a:ext>
          </a:extLst>
        </xdr:cNvPr>
        <xdr:cNvSpPr/>
      </xdr:nvSpPr>
      <xdr:spPr>
        <a:xfrm>
          <a:off x="38989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126365</xdr:rowOff>
    </xdr:from>
    <xdr:to>
      <xdr:col>20</xdr:col>
      <xdr:colOff>38100</xdr:colOff>
      <xdr:row>60</xdr:row>
      <xdr:rowOff>56515</xdr:rowOff>
    </xdr:to>
    <xdr:sp macro="" textlink="">
      <xdr:nvSpPr>
        <xdr:cNvPr id="179" name="フローチャート: 判断 178">
          <a:extLst>
            <a:ext uri="{FF2B5EF4-FFF2-40B4-BE49-F238E27FC236}">
              <a16:creationId xmlns:a16="http://schemas.microsoft.com/office/drawing/2014/main" id="{BB90F4FB-61EE-4989-88E1-B96A816BCC71}"/>
            </a:ext>
          </a:extLst>
        </xdr:cNvPr>
        <xdr:cNvSpPr/>
      </xdr:nvSpPr>
      <xdr:spPr>
        <a:xfrm>
          <a:off x="3203575" y="1024191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80" name="フローチャート: 判断 179">
          <a:extLst>
            <a:ext uri="{FF2B5EF4-FFF2-40B4-BE49-F238E27FC236}">
              <a16:creationId xmlns:a16="http://schemas.microsoft.com/office/drawing/2014/main" id="{9AD23143-36FF-424A-A675-3F1E13C26E14}"/>
            </a:ext>
          </a:extLst>
        </xdr:cNvPr>
        <xdr:cNvSpPr/>
      </xdr:nvSpPr>
      <xdr:spPr>
        <a:xfrm>
          <a:off x="2428875"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84455</xdr:rowOff>
    </xdr:from>
    <xdr:to>
      <xdr:col>10</xdr:col>
      <xdr:colOff>165100</xdr:colOff>
      <xdr:row>60</xdr:row>
      <xdr:rowOff>14605</xdr:rowOff>
    </xdr:to>
    <xdr:sp macro="" textlink="">
      <xdr:nvSpPr>
        <xdr:cNvPr id="181" name="フローチャート: 判断 180">
          <a:extLst>
            <a:ext uri="{FF2B5EF4-FFF2-40B4-BE49-F238E27FC236}">
              <a16:creationId xmlns:a16="http://schemas.microsoft.com/office/drawing/2014/main" id="{7119B463-A1C8-41F2-88B6-870C918304BD}"/>
            </a:ext>
          </a:extLst>
        </xdr:cNvPr>
        <xdr:cNvSpPr/>
      </xdr:nvSpPr>
      <xdr:spPr>
        <a:xfrm>
          <a:off x="168275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42545</xdr:rowOff>
    </xdr:from>
    <xdr:to>
      <xdr:col>6</xdr:col>
      <xdr:colOff>38100</xdr:colOff>
      <xdr:row>59</xdr:row>
      <xdr:rowOff>144145</xdr:rowOff>
    </xdr:to>
    <xdr:sp macro="" textlink="">
      <xdr:nvSpPr>
        <xdr:cNvPr id="182" name="フローチャート: 判断 181">
          <a:extLst>
            <a:ext uri="{FF2B5EF4-FFF2-40B4-BE49-F238E27FC236}">
              <a16:creationId xmlns:a16="http://schemas.microsoft.com/office/drawing/2014/main" id="{1A5BA3C2-2688-4984-A34F-852C09A01FEE}"/>
            </a:ext>
          </a:extLst>
        </xdr:cNvPr>
        <xdr:cNvSpPr/>
      </xdr:nvSpPr>
      <xdr:spPr>
        <a:xfrm>
          <a:off x="936625" y="1015809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A1CB817A-1A18-4F84-A554-479EC47D60A7}"/>
            </a:ext>
          </a:extLst>
        </xdr:cNvPr>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34448E4-11A5-4626-8D23-AFD143D45A1C}"/>
            </a:ext>
          </a:extLst>
        </xdr:cNvPr>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2C332DF9-D42E-4E5D-9F1A-07D0F6B82D1E}"/>
            </a:ext>
          </a:extLst>
        </xdr:cNvPr>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4B197B5A-1B5A-42D5-904E-8802D58739F5}"/>
            </a:ext>
          </a:extLst>
        </xdr:cNvPr>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DB1758D-B1B7-4C04-BBB5-84AE7D0B8F52}"/>
            </a:ext>
          </a:extLst>
        </xdr:cNvPr>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160655</xdr:rowOff>
    </xdr:from>
    <xdr:to>
      <xdr:col>24</xdr:col>
      <xdr:colOff>114300</xdr:colOff>
      <xdr:row>61</xdr:row>
      <xdr:rowOff>90805</xdr:rowOff>
    </xdr:to>
    <xdr:sp macro="" textlink="">
      <xdr:nvSpPr>
        <xdr:cNvPr id="188" name="楕円 187">
          <a:extLst>
            <a:ext uri="{FF2B5EF4-FFF2-40B4-BE49-F238E27FC236}">
              <a16:creationId xmlns:a16="http://schemas.microsoft.com/office/drawing/2014/main" id="{1CD88AAA-969B-46E7-9415-5BFAB3FAEB00}"/>
            </a:ext>
          </a:extLst>
        </xdr:cNvPr>
        <xdr:cNvSpPr/>
      </xdr:nvSpPr>
      <xdr:spPr>
        <a:xfrm>
          <a:off x="38989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139082</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BB7C007B-64DC-4CAF-A88D-E02D31CA1433}"/>
            </a:ext>
          </a:extLst>
        </xdr:cNvPr>
        <xdr:cNvSpPr txBox="1"/>
      </xdr:nvSpPr>
      <xdr:spPr>
        <a:xfrm>
          <a:off x="3987800"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132080</xdr:rowOff>
    </xdr:from>
    <xdr:to>
      <xdr:col>20</xdr:col>
      <xdr:colOff>38100</xdr:colOff>
      <xdr:row>61</xdr:row>
      <xdr:rowOff>62230</xdr:rowOff>
    </xdr:to>
    <xdr:sp macro="" textlink="">
      <xdr:nvSpPr>
        <xdr:cNvPr id="190" name="楕円 189">
          <a:extLst>
            <a:ext uri="{FF2B5EF4-FFF2-40B4-BE49-F238E27FC236}">
              <a16:creationId xmlns:a16="http://schemas.microsoft.com/office/drawing/2014/main" id="{C3D8B54E-239A-417E-9435-5568CB466794}"/>
            </a:ext>
          </a:extLst>
        </xdr:cNvPr>
        <xdr:cNvSpPr/>
      </xdr:nvSpPr>
      <xdr:spPr>
        <a:xfrm>
          <a:off x="3203575" y="104190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11430</xdr:rowOff>
    </xdr:from>
    <xdr:to>
      <xdr:col>24</xdr:col>
      <xdr:colOff>63500</xdr:colOff>
      <xdr:row>61</xdr:row>
      <xdr:rowOff>40005</xdr:rowOff>
    </xdr:to>
    <xdr:cxnSp macro="">
      <xdr:nvCxnSpPr>
        <xdr:cNvPr id="191" name="直線コネクタ 190">
          <a:extLst>
            <a:ext uri="{FF2B5EF4-FFF2-40B4-BE49-F238E27FC236}">
              <a16:creationId xmlns:a16="http://schemas.microsoft.com/office/drawing/2014/main" id="{86CEC6A5-73AB-4E1F-A3E2-7C60661A1CE1}"/>
            </a:ext>
          </a:extLst>
        </xdr:cNvPr>
        <xdr:cNvCxnSpPr/>
      </xdr:nvCxnSpPr>
      <xdr:spPr>
        <a:xfrm>
          <a:off x="3235325" y="10469880"/>
          <a:ext cx="71437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80645</xdr:rowOff>
    </xdr:from>
    <xdr:to>
      <xdr:col>15</xdr:col>
      <xdr:colOff>101600</xdr:colOff>
      <xdr:row>61</xdr:row>
      <xdr:rowOff>10795</xdr:rowOff>
    </xdr:to>
    <xdr:sp macro="" textlink="">
      <xdr:nvSpPr>
        <xdr:cNvPr id="192" name="楕円 191">
          <a:extLst>
            <a:ext uri="{FF2B5EF4-FFF2-40B4-BE49-F238E27FC236}">
              <a16:creationId xmlns:a16="http://schemas.microsoft.com/office/drawing/2014/main" id="{78EDE296-DA31-46C7-9140-3C7C8067D66F}"/>
            </a:ext>
          </a:extLst>
        </xdr:cNvPr>
        <xdr:cNvSpPr/>
      </xdr:nvSpPr>
      <xdr:spPr>
        <a:xfrm>
          <a:off x="2428875" y="1036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131445</xdr:rowOff>
    </xdr:from>
    <xdr:to>
      <xdr:col>19</xdr:col>
      <xdr:colOff>177800</xdr:colOff>
      <xdr:row>61</xdr:row>
      <xdr:rowOff>11430</xdr:rowOff>
    </xdr:to>
    <xdr:cxnSp macro="">
      <xdr:nvCxnSpPr>
        <xdr:cNvPr id="193" name="直線コネクタ 192">
          <a:extLst>
            <a:ext uri="{FF2B5EF4-FFF2-40B4-BE49-F238E27FC236}">
              <a16:creationId xmlns:a16="http://schemas.microsoft.com/office/drawing/2014/main" id="{2A44DB05-9E4A-480E-937E-B288710FA554}"/>
            </a:ext>
          </a:extLst>
        </xdr:cNvPr>
        <xdr:cNvCxnSpPr/>
      </xdr:nvCxnSpPr>
      <xdr:spPr>
        <a:xfrm>
          <a:off x="2479675" y="10418445"/>
          <a:ext cx="75565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50165</xdr:rowOff>
    </xdr:from>
    <xdr:to>
      <xdr:col>10</xdr:col>
      <xdr:colOff>165100</xdr:colOff>
      <xdr:row>60</xdr:row>
      <xdr:rowOff>151765</xdr:rowOff>
    </xdr:to>
    <xdr:sp macro="" textlink="">
      <xdr:nvSpPr>
        <xdr:cNvPr id="194" name="楕円 193">
          <a:extLst>
            <a:ext uri="{FF2B5EF4-FFF2-40B4-BE49-F238E27FC236}">
              <a16:creationId xmlns:a16="http://schemas.microsoft.com/office/drawing/2014/main" id="{3F5CBE59-D5D2-44D2-BA19-C43F616FC046}"/>
            </a:ext>
          </a:extLst>
        </xdr:cNvPr>
        <xdr:cNvSpPr/>
      </xdr:nvSpPr>
      <xdr:spPr>
        <a:xfrm>
          <a:off x="168275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100965</xdr:rowOff>
    </xdr:from>
    <xdr:to>
      <xdr:col>15</xdr:col>
      <xdr:colOff>50800</xdr:colOff>
      <xdr:row>60</xdr:row>
      <xdr:rowOff>131445</xdr:rowOff>
    </xdr:to>
    <xdr:cxnSp macro="">
      <xdr:nvCxnSpPr>
        <xdr:cNvPr id="195" name="直線コネクタ 194">
          <a:extLst>
            <a:ext uri="{FF2B5EF4-FFF2-40B4-BE49-F238E27FC236}">
              <a16:creationId xmlns:a16="http://schemas.microsoft.com/office/drawing/2014/main" id="{CEF3F764-F051-4A92-A932-A2126F6876CA}"/>
            </a:ext>
          </a:extLst>
        </xdr:cNvPr>
        <xdr:cNvCxnSpPr/>
      </xdr:nvCxnSpPr>
      <xdr:spPr>
        <a:xfrm>
          <a:off x="1733550" y="10387965"/>
          <a:ext cx="746125"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50165</xdr:rowOff>
    </xdr:from>
    <xdr:to>
      <xdr:col>6</xdr:col>
      <xdr:colOff>38100</xdr:colOff>
      <xdr:row>60</xdr:row>
      <xdr:rowOff>151765</xdr:rowOff>
    </xdr:to>
    <xdr:sp macro="" textlink="">
      <xdr:nvSpPr>
        <xdr:cNvPr id="196" name="楕円 195">
          <a:extLst>
            <a:ext uri="{FF2B5EF4-FFF2-40B4-BE49-F238E27FC236}">
              <a16:creationId xmlns:a16="http://schemas.microsoft.com/office/drawing/2014/main" id="{964246A8-39A4-4076-BCF2-6BB08412A50C}"/>
            </a:ext>
          </a:extLst>
        </xdr:cNvPr>
        <xdr:cNvSpPr/>
      </xdr:nvSpPr>
      <xdr:spPr>
        <a:xfrm>
          <a:off x="936625" y="1033716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100965</xdr:rowOff>
    </xdr:from>
    <xdr:to>
      <xdr:col>10</xdr:col>
      <xdr:colOff>114300</xdr:colOff>
      <xdr:row>60</xdr:row>
      <xdr:rowOff>100965</xdr:rowOff>
    </xdr:to>
    <xdr:cxnSp macro="">
      <xdr:nvCxnSpPr>
        <xdr:cNvPr id="197" name="直線コネクタ 196">
          <a:extLst>
            <a:ext uri="{FF2B5EF4-FFF2-40B4-BE49-F238E27FC236}">
              <a16:creationId xmlns:a16="http://schemas.microsoft.com/office/drawing/2014/main" id="{189F6086-B8AF-4C24-AA48-5C32F50A168E}"/>
            </a:ext>
          </a:extLst>
        </xdr:cNvPr>
        <xdr:cNvCxnSpPr/>
      </xdr:nvCxnSpPr>
      <xdr:spPr>
        <a:xfrm>
          <a:off x="968375" y="10387965"/>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73042</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D90DD970-3947-4771-B26D-553D131A7B6C}"/>
            </a:ext>
          </a:extLst>
        </xdr:cNvPr>
        <xdr:cNvSpPr txBox="1"/>
      </xdr:nvSpPr>
      <xdr:spPr>
        <a:xfrm>
          <a:off x="306769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69232</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6F08F1AE-7AE3-4ED5-9594-044A59A83EF1}"/>
            </a:ext>
          </a:extLst>
        </xdr:cNvPr>
        <xdr:cNvSpPr txBox="1"/>
      </xdr:nvSpPr>
      <xdr:spPr>
        <a:xfrm>
          <a:off x="230569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31132</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B49697B1-9D89-4251-92CF-64B25B519D6B}"/>
            </a:ext>
          </a:extLst>
        </xdr:cNvPr>
        <xdr:cNvSpPr txBox="1"/>
      </xdr:nvSpPr>
      <xdr:spPr>
        <a:xfrm>
          <a:off x="1559569" y="997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160672</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BCD70342-FB1B-42AB-81D4-DD24F67313AC}"/>
            </a:ext>
          </a:extLst>
        </xdr:cNvPr>
        <xdr:cNvSpPr txBox="1"/>
      </xdr:nvSpPr>
      <xdr:spPr>
        <a:xfrm>
          <a:off x="8134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53357</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15C0A449-B180-4BD7-9C08-C5616F46B7C9}"/>
            </a:ext>
          </a:extLst>
        </xdr:cNvPr>
        <xdr:cNvSpPr txBox="1"/>
      </xdr:nvSpPr>
      <xdr:spPr>
        <a:xfrm>
          <a:off x="306769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1922</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B29FA516-F939-4470-A81B-CF824833B350}"/>
            </a:ext>
          </a:extLst>
        </xdr:cNvPr>
        <xdr:cNvSpPr txBox="1"/>
      </xdr:nvSpPr>
      <xdr:spPr>
        <a:xfrm>
          <a:off x="2305694" y="104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142892</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95148CA8-2630-4AA5-8757-F8910E383205}"/>
            </a:ext>
          </a:extLst>
        </xdr:cNvPr>
        <xdr:cNvSpPr txBox="1"/>
      </xdr:nvSpPr>
      <xdr:spPr>
        <a:xfrm>
          <a:off x="1559569" y="1042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142892</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A0F9FD01-70AF-425D-ADB3-E7EF77198754}"/>
            </a:ext>
          </a:extLst>
        </xdr:cNvPr>
        <xdr:cNvSpPr txBox="1"/>
      </xdr:nvSpPr>
      <xdr:spPr>
        <a:xfrm>
          <a:off x="813444" y="1042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4183CD07-1089-4F1B-B444-8279006E4E33}"/>
            </a:ext>
          </a:extLst>
        </xdr:cNvPr>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CBF53EF2-227B-4E93-B0C1-C7A43682EC10}"/>
            </a:ext>
          </a:extLst>
        </xdr:cNvPr>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CE361BE9-3982-4CCD-BF55-4F0298EABC82}"/>
            </a:ext>
          </a:extLst>
        </xdr:cNvPr>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A5315F7C-E3B4-4DD3-9A4E-D2B6CAA2DBBE}"/>
            </a:ext>
          </a:extLst>
        </xdr:cNvPr>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B8C04AD8-1F0E-48E7-A32D-FC0F1CC419CF}"/>
            </a:ext>
          </a:extLst>
        </xdr:cNvPr>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57A09F5A-2461-4F0F-BFEB-6BE09897C7AC}"/>
            </a:ext>
          </a:extLst>
        </xdr:cNvPr>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C8E9D947-7F6C-43D9-A6C0-D0B2752872C7}"/>
            </a:ext>
          </a:extLst>
        </xdr:cNvPr>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DF6F660C-FBB2-475E-AF69-E7192A72DA54}"/>
            </a:ext>
          </a:extLst>
        </xdr:cNvPr>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A86CA97-3E26-4EB7-BD69-0CED1922ED33}"/>
            </a:ext>
          </a:extLst>
        </xdr:cNvPr>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8D9B4D78-2495-47AC-871D-B07D2800C6C4}"/>
            </a:ext>
          </a:extLst>
        </xdr:cNvPr>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8699E338-3205-4DBB-964D-1BAE6C314FF2}"/>
            </a:ext>
          </a:extLst>
        </xdr:cNvPr>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84506159-E505-4FEF-B4A8-6AAFB77E77A4}"/>
            </a:ext>
          </a:extLst>
        </xdr:cNvPr>
        <xdr:cNvSpPr txBox="1"/>
      </xdr:nvSpPr>
      <xdr:spPr>
        <a:xfrm>
          <a:off x="5412239"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B9DC9FF4-5EBF-48DD-85B1-011DF50E4FC4}"/>
            </a:ext>
          </a:extLst>
        </xdr:cNvPr>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9" name="テキスト ボックス 218">
          <a:extLst>
            <a:ext uri="{FF2B5EF4-FFF2-40B4-BE49-F238E27FC236}">
              <a16:creationId xmlns:a16="http://schemas.microsoft.com/office/drawing/2014/main" id="{2AD65535-B6B5-4F5F-864E-83DD61E5961E}"/>
            </a:ext>
          </a:extLst>
        </xdr:cNvPr>
        <xdr:cNvSpPr txBox="1"/>
      </xdr:nvSpPr>
      <xdr:spPr>
        <a:xfrm>
          <a:off x="5122756"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0F112B82-EE49-4BAE-9078-4597CF8CF8D4}"/>
            </a:ext>
          </a:extLst>
        </xdr:cNvPr>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1" name="テキスト ボックス 220">
          <a:extLst>
            <a:ext uri="{FF2B5EF4-FFF2-40B4-BE49-F238E27FC236}">
              <a16:creationId xmlns:a16="http://schemas.microsoft.com/office/drawing/2014/main" id="{2A35ADCA-3471-4B51-BB0C-303C97D2E7CD}"/>
            </a:ext>
          </a:extLst>
        </xdr:cNvPr>
        <xdr:cNvSpPr txBox="1"/>
      </xdr:nvSpPr>
      <xdr:spPr>
        <a:xfrm>
          <a:off x="5122756"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414A7C05-2B02-4406-9F1D-CEC92D139BA3}"/>
            </a:ext>
          </a:extLst>
        </xdr:cNvPr>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3" name="テキスト ボックス 222">
          <a:extLst>
            <a:ext uri="{FF2B5EF4-FFF2-40B4-BE49-F238E27FC236}">
              <a16:creationId xmlns:a16="http://schemas.microsoft.com/office/drawing/2014/main" id="{B70352D0-688D-49E7-84AC-6588A15020B7}"/>
            </a:ext>
          </a:extLst>
        </xdr:cNvPr>
        <xdr:cNvSpPr txBox="1"/>
      </xdr:nvSpPr>
      <xdr:spPr>
        <a:xfrm>
          <a:off x="5122756"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C681F472-CD1F-4350-B2D1-957E8E126F98}"/>
            </a:ext>
          </a:extLst>
        </xdr:cNvPr>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5" name="テキスト ボックス 224">
          <a:extLst>
            <a:ext uri="{FF2B5EF4-FFF2-40B4-BE49-F238E27FC236}">
              <a16:creationId xmlns:a16="http://schemas.microsoft.com/office/drawing/2014/main" id="{1AA3205C-44DE-4621-8D78-7AB5EA5FDA98}"/>
            </a:ext>
          </a:extLst>
        </xdr:cNvPr>
        <xdr:cNvSpPr txBox="1"/>
      </xdr:nvSpPr>
      <xdr:spPr>
        <a:xfrm>
          <a:off x="5122756"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486DC10E-96D2-4E84-87E2-6DD701C4150E}"/>
            </a:ext>
          </a:extLst>
        </xdr:cNvPr>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86E7FB62-13CA-47C6-B816-90EA72392135}"/>
            </a:ext>
          </a:extLst>
        </xdr:cNvPr>
        <xdr:cNvSpPr txBox="1"/>
      </xdr:nvSpPr>
      <xdr:spPr>
        <a:xfrm>
          <a:off x="5032603"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A344154B-89A5-45BF-928B-3553806BA280}"/>
            </a:ext>
          </a:extLst>
        </xdr:cNvPr>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12556</xdr:rowOff>
    </xdr:from>
    <xdr:to>
      <xdr:col>54</xdr:col>
      <xdr:colOff>189865</xdr:colOff>
      <xdr:row>64</xdr:row>
      <xdr:rowOff>23426</xdr:rowOff>
    </xdr:to>
    <xdr:cxnSp macro="">
      <xdr:nvCxnSpPr>
        <xdr:cNvPr id="229" name="直線コネクタ 228">
          <a:extLst>
            <a:ext uri="{FF2B5EF4-FFF2-40B4-BE49-F238E27FC236}">
              <a16:creationId xmlns:a16="http://schemas.microsoft.com/office/drawing/2014/main" id="{2389EBF4-8C63-429E-ABA6-C67F96E281E4}"/>
            </a:ext>
          </a:extLst>
        </xdr:cNvPr>
        <xdr:cNvCxnSpPr/>
      </xdr:nvCxnSpPr>
      <xdr:spPr>
        <a:xfrm flipV="1">
          <a:off x="8905240" y="9613756"/>
          <a:ext cx="0" cy="1382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27253</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66BB4789-876E-4736-81F1-74D0C2480B38}"/>
            </a:ext>
          </a:extLst>
        </xdr:cNvPr>
        <xdr:cNvSpPr txBox="1"/>
      </xdr:nvSpPr>
      <xdr:spPr>
        <a:xfrm>
          <a:off x="8943975" y="1100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23426</xdr:rowOff>
    </xdr:from>
    <xdr:to>
      <xdr:col>55</xdr:col>
      <xdr:colOff>88900</xdr:colOff>
      <xdr:row>64</xdr:row>
      <xdr:rowOff>23426</xdr:rowOff>
    </xdr:to>
    <xdr:cxnSp macro="">
      <xdr:nvCxnSpPr>
        <xdr:cNvPr id="231" name="直線コネクタ 230">
          <a:extLst>
            <a:ext uri="{FF2B5EF4-FFF2-40B4-BE49-F238E27FC236}">
              <a16:creationId xmlns:a16="http://schemas.microsoft.com/office/drawing/2014/main" id="{BA8EADCD-18A4-4D89-A64A-D963431F68FF}"/>
            </a:ext>
          </a:extLst>
        </xdr:cNvPr>
        <xdr:cNvCxnSpPr/>
      </xdr:nvCxnSpPr>
      <xdr:spPr>
        <a:xfrm>
          <a:off x="8845550" y="1099622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130683</xdr:rowOff>
    </xdr:from>
    <xdr:ext cx="599010" cy="259045"/>
    <xdr:sp macro="" textlink="">
      <xdr:nvSpPr>
        <xdr:cNvPr id="232" name="【橋りょう・トンネル】&#10;一人当たり有形固定資産（償却資産）額最大値テキスト">
          <a:extLst>
            <a:ext uri="{FF2B5EF4-FFF2-40B4-BE49-F238E27FC236}">
              <a16:creationId xmlns:a16="http://schemas.microsoft.com/office/drawing/2014/main" id="{36BF5360-6212-4558-89B1-B81F847C2004}"/>
            </a:ext>
          </a:extLst>
        </xdr:cNvPr>
        <xdr:cNvSpPr txBox="1"/>
      </xdr:nvSpPr>
      <xdr:spPr>
        <a:xfrm>
          <a:off x="8943975" y="9388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12556</xdr:rowOff>
    </xdr:from>
    <xdr:to>
      <xdr:col>55</xdr:col>
      <xdr:colOff>88900</xdr:colOff>
      <xdr:row>56</xdr:row>
      <xdr:rowOff>12556</xdr:rowOff>
    </xdr:to>
    <xdr:cxnSp macro="">
      <xdr:nvCxnSpPr>
        <xdr:cNvPr id="233" name="直線コネクタ 232">
          <a:extLst>
            <a:ext uri="{FF2B5EF4-FFF2-40B4-BE49-F238E27FC236}">
              <a16:creationId xmlns:a16="http://schemas.microsoft.com/office/drawing/2014/main" id="{4EE470A8-9CAE-4161-9D15-C5AB4FB0DC5E}"/>
            </a:ext>
          </a:extLst>
        </xdr:cNvPr>
        <xdr:cNvCxnSpPr/>
      </xdr:nvCxnSpPr>
      <xdr:spPr>
        <a:xfrm>
          <a:off x="8845550" y="961375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44021</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94CF84D6-A4CA-48C2-B7A9-E0DF3B304A8D}"/>
            </a:ext>
          </a:extLst>
        </xdr:cNvPr>
        <xdr:cNvSpPr txBox="1"/>
      </xdr:nvSpPr>
      <xdr:spPr>
        <a:xfrm>
          <a:off x="8943975" y="103310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21144</xdr:rowOff>
    </xdr:from>
    <xdr:to>
      <xdr:col>55</xdr:col>
      <xdr:colOff>50800</xdr:colOff>
      <xdr:row>61</xdr:row>
      <xdr:rowOff>122744</xdr:rowOff>
    </xdr:to>
    <xdr:sp macro="" textlink="">
      <xdr:nvSpPr>
        <xdr:cNvPr id="235" name="フローチャート: 判断 234">
          <a:extLst>
            <a:ext uri="{FF2B5EF4-FFF2-40B4-BE49-F238E27FC236}">
              <a16:creationId xmlns:a16="http://schemas.microsoft.com/office/drawing/2014/main" id="{CC8BFA39-0111-48A1-9068-727679AFDB91}"/>
            </a:ext>
          </a:extLst>
        </xdr:cNvPr>
        <xdr:cNvSpPr/>
      </xdr:nvSpPr>
      <xdr:spPr>
        <a:xfrm>
          <a:off x="8883650" y="1047959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49003</xdr:rowOff>
    </xdr:from>
    <xdr:to>
      <xdr:col>50</xdr:col>
      <xdr:colOff>165100</xdr:colOff>
      <xdr:row>61</xdr:row>
      <xdr:rowOff>150603</xdr:rowOff>
    </xdr:to>
    <xdr:sp macro="" textlink="">
      <xdr:nvSpPr>
        <xdr:cNvPr id="236" name="フローチャート: 判断 235">
          <a:extLst>
            <a:ext uri="{FF2B5EF4-FFF2-40B4-BE49-F238E27FC236}">
              <a16:creationId xmlns:a16="http://schemas.microsoft.com/office/drawing/2014/main" id="{EC708D1A-AE32-41C6-A4BC-752D35257E0D}"/>
            </a:ext>
          </a:extLst>
        </xdr:cNvPr>
        <xdr:cNvSpPr/>
      </xdr:nvSpPr>
      <xdr:spPr>
        <a:xfrm>
          <a:off x="8159750" y="1050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80235</xdr:rowOff>
    </xdr:from>
    <xdr:to>
      <xdr:col>46</xdr:col>
      <xdr:colOff>38100</xdr:colOff>
      <xdr:row>62</xdr:row>
      <xdr:rowOff>10385</xdr:rowOff>
    </xdr:to>
    <xdr:sp macro="" textlink="">
      <xdr:nvSpPr>
        <xdr:cNvPr id="237" name="フローチャート: 判断 236">
          <a:extLst>
            <a:ext uri="{FF2B5EF4-FFF2-40B4-BE49-F238E27FC236}">
              <a16:creationId xmlns:a16="http://schemas.microsoft.com/office/drawing/2014/main" id="{E973F091-E468-4DE1-AC51-EF10CC53EA05}"/>
            </a:ext>
          </a:extLst>
        </xdr:cNvPr>
        <xdr:cNvSpPr/>
      </xdr:nvSpPr>
      <xdr:spPr>
        <a:xfrm>
          <a:off x="7413625" y="1053868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67811</xdr:rowOff>
    </xdr:from>
    <xdr:to>
      <xdr:col>41</xdr:col>
      <xdr:colOff>101600</xdr:colOff>
      <xdr:row>61</xdr:row>
      <xdr:rowOff>169411</xdr:rowOff>
    </xdr:to>
    <xdr:sp macro="" textlink="">
      <xdr:nvSpPr>
        <xdr:cNvPr id="238" name="フローチャート: 判断 237">
          <a:extLst>
            <a:ext uri="{FF2B5EF4-FFF2-40B4-BE49-F238E27FC236}">
              <a16:creationId xmlns:a16="http://schemas.microsoft.com/office/drawing/2014/main" id="{E844E3EB-40F4-4814-9683-2F64C6A18804}"/>
            </a:ext>
          </a:extLst>
        </xdr:cNvPr>
        <xdr:cNvSpPr/>
      </xdr:nvSpPr>
      <xdr:spPr>
        <a:xfrm>
          <a:off x="6638925" y="10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631</xdr:rowOff>
    </xdr:from>
    <xdr:to>
      <xdr:col>36</xdr:col>
      <xdr:colOff>165100</xdr:colOff>
      <xdr:row>61</xdr:row>
      <xdr:rowOff>102231</xdr:rowOff>
    </xdr:to>
    <xdr:sp macro="" textlink="">
      <xdr:nvSpPr>
        <xdr:cNvPr id="239" name="フローチャート: 判断 238">
          <a:extLst>
            <a:ext uri="{FF2B5EF4-FFF2-40B4-BE49-F238E27FC236}">
              <a16:creationId xmlns:a16="http://schemas.microsoft.com/office/drawing/2014/main" id="{2CCA7D9D-99AD-413B-AD91-F3AF6079385E}"/>
            </a:ext>
          </a:extLst>
        </xdr:cNvPr>
        <xdr:cNvSpPr/>
      </xdr:nvSpPr>
      <xdr:spPr>
        <a:xfrm>
          <a:off x="5892800" y="104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B93162BB-7D08-4052-8C1E-AA9CD46BAE6F}"/>
            </a:ext>
          </a:extLst>
        </xdr:cNvPr>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75D18332-D3A2-409C-8D0C-8EDD9424E2EF}"/>
            </a:ext>
          </a:extLst>
        </xdr:cNvPr>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27B10337-5B96-4E11-9228-3B0B179E7B85}"/>
            </a:ext>
          </a:extLst>
        </xdr:cNvPr>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DBD28F1F-0510-4D18-B36B-23F7CF2A47C7}"/>
            </a:ext>
          </a:extLst>
        </xdr:cNvPr>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5C486760-24B9-4BDC-ACC8-0AD215BCD750}"/>
            </a:ext>
          </a:extLst>
        </xdr:cNvPr>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142253</xdr:rowOff>
    </xdr:from>
    <xdr:to>
      <xdr:col>55</xdr:col>
      <xdr:colOff>50800</xdr:colOff>
      <xdr:row>64</xdr:row>
      <xdr:rowOff>72403</xdr:rowOff>
    </xdr:to>
    <xdr:sp macro="" textlink="">
      <xdr:nvSpPr>
        <xdr:cNvPr id="245" name="楕円 244">
          <a:extLst>
            <a:ext uri="{FF2B5EF4-FFF2-40B4-BE49-F238E27FC236}">
              <a16:creationId xmlns:a16="http://schemas.microsoft.com/office/drawing/2014/main" id="{B32108C0-8771-48E2-887C-BC9049BDDB01}"/>
            </a:ext>
          </a:extLst>
        </xdr:cNvPr>
        <xdr:cNvSpPr/>
      </xdr:nvSpPr>
      <xdr:spPr>
        <a:xfrm>
          <a:off x="8883650" y="1094360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57180</xdr:rowOff>
    </xdr:from>
    <xdr:ext cx="534377" cy="259045"/>
    <xdr:sp macro="" textlink="">
      <xdr:nvSpPr>
        <xdr:cNvPr id="246" name="【橋りょう・トンネル】&#10;一人当たり有形固定資産（償却資産）額該当値テキスト">
          <a:extLst>
            <a:ext uri="{FF2B5EF4-FFF2-40B4-BE49-F238E27FC236}">
              <a16:creationId xmlns:a16="http://schemas.microsoft.com/office/drawing/2014/main" id="{086A4D75-7540-4646-A7F9-B875E7FA8457}"/>
            </a:ext>
          </a:extLst>
        </xdr:cNvPr>
        <xdr:cNvSpPr txBox="1"/>
      </xdr:nvSpPr>
      <xdr:spPr>
        <a:xfrm>
          <a:off x="8943975" y="1085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142515</xdr:rowOff>
    </xdr:from>
    <xdr:to>
      <xdr:col>50</xdr:col>
      <xdr:colOff>165100</xdr:colOff>
      <xdr:row>64</xdr:row>
      <xdr:rowOff>72665</xdr:rowOff>
    </xdr:to>
    <xdr:sp macro="" textlink="">
      <xdr:nvSpPr>
        <xdr:cNvPr id="247" name="楕円 246">
          <a:extLst>
            <a:ext uri="{FF2B5EF4-FFF2-40B4-BE49-F238E27FC236}">
              <a16:creationId xmlns:a16="http://schemas.microsoft.com/office/drawing/2014/main" id="{7BF4903C-89FB-438E-AB84-C0D5D6A7F638}"/>
            </a:ext>
          </a:extLst>
        </xdr:cNvPr>
        <xdr:cNvSpPr/>
      </xdr:nvSpPr>
      <xdr:spPr>
        <a:xfrm>
          <a:off x="8159750" y="1094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21603</xdr:rowOff>
    </xdr:from>
    <xdr:to>
      <xdr:col>55</xdr:col>
      <xdr:colOff>0</xdr:colOff>
      <xdr:row>64</xdr:row>
      <xdr:rowOff>21865</xdr:rowOff>
    </xdr:to>
    <xdr:cxnSp macro="">
      <xdr:nvCxnSpPr>
        <xdr:cNvPr id="248" name="直線コネクタ 247">
          <a:extLst>
            <a:ext uri="{FF2B5EF4-FFF2-40B4-BE49-F238E27FC236}">
              <a16:creationId xmlns:a16="http://schemas.microsoft.com/office/drawing/2014/main" id="{4F426417-B3FB-4BFE-875F-D751A823EDF9}"/>
            </a:ext>
          </a:extLst>
        </xdr:cNvPr>
        <xdr:cNvCxnSpPr/>
      </xdr:nvCxnSpPr>
      <xdr:spPr>
        <a:xfrm flipV="1">
          <a:off x="8210550" y="10994403"/>
          <a:ext cx="695325" cy="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143204</xdr:rowOff>
    </xdr:from>
    <xdr:to>
      <xdr:col>46</xdr:col>
      <xdr:colOff>38100</xdr:colOff>
      <xdr:row>64</xdr:row>
      <xdr:rowOff>73354</xdr:rowOff>
    </xdr:to>
    <xdr:sp macro="" textlink="">
      <xdr:nvSpPr>
        <xdr:cNvPr id="249" name="楕円 248">
          <a:extLst>
            <a:ext uri="{FF2B5EF4-FFF2-40B4-BE49-F238E27FC236}">
              <a16:creationId xmlns:a16="http://schemas.microsoft.com/office/drawing/2014/main" id="{1F18904E-1214-4C98-859B-6557AE2CE497}"/>
            </a:ext>
          </a:extLst>
        </xdr:cNvPr>
        <xdr:cNvSpPr/>
      </xdr:nvSpPr>
      <xdr:spPr>
        <a:xfrm>
          <a:off x="7413625" y="1094455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21865</xdr:rowOff>
    </xdr:from>
    <xdr:to>
      <xdr:col>50</xdr:col>
      <xdr:colOff>114300</xdr:colOff>
      <xdr:row>64</xdr:row>
      <xdr:rowOff>22554</xdr:rowOff>
    </xdr:to>
    <xdr:cxnSp macro="">
      <xdr:nvCxnSpPr>
        <xdr:cNvPr id="250" name="直線コネクタ 249">
          <a:extLst>
            <a:ext uri="{FF2B5EF4-FFF2-40B4-BE49-F238E27FC236}">
              <a16:creationId xmlns:a16="http://schemas.microsoft.com/office/drawing/2014/main" id="{91020390-783E-4614-A11B-C5CDC81696E2}"/>
            </a:ext>
          </a:extLst>
        </xdr:cNvPr>
        <xdr:cNvCxnSpPr/>
      </xdr:nvCxnSpPr>
      <xdr:spPr>
        <a:xfrm flipV="1">
          <a:off x="7445375" y="10994665"/>
          <a:ext cx="765175" cy="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143407</xdr:rowOff>
    </xdr:from>
    <xdr:to>
      <xdr:col>41</xdr:col>
      <xdr:colOff>101600</xdr:colOff>
      <xdr:row>64</xdr:row>
      <xdr:rowOff>73557</xdr:rowOff>
    </xdr:to>
    <xdr:sp macro="" textlink="">
      <xdr:nvSpPr>
        <xdr:cNvPr id="251" name="楕円 250">
          <a:extLst>
            <a:ext uri="{FF2B5EF4-FFF2-40B4-BE49-F238E27FC236}">
              <a16:creationId xmlns:a16="http://schemas.microsoft.com/office/drawing/2014/main" id="{5B02D82A-2491-4B6D-9CFF-89F43ACDF717}"/>
            </a:ext>
          </a:extLst>
        </xdr:cNvPr>
        <xdr:cNvSpPr/>
      </xdr:nvSpPr>
      <xdr:spPr>
        <a:xfrm>
          <a:off x="6638925" y="1094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22554</xdr:rowOff>
    </xdr:from>
    <xdr:to>
      <xdr:col>45</xdr:col>
      <xdr:colOff>177800</xdr:colOff>
      <xdr:row>64</xdr:row>
      <xdr:rowOff>22757</xdr:rowOff>
    </xdr:to>
    <xdr:cxnSp macro="">
      <xdr:nvCxnSpPr>
        <xdr:cNvPr id="252" name="直線コネクタ 251">
          <a:extLst>
            <a:ext uri="{FF2B5EF4-FFF2-40B4-BE49-F238E27FC236}">
              <a16:creationId xmlns:a16="http://schemas.microsoft.com/office/drawing/2014/main" id="{98852625-3551-4FC4-9A4A-D2D58A81298F}"/>
            </a:ext>
          </a:extLst>
        </xdr:cNvPr>
        <xdr:cNvCxnSpPr/>
      </xdr:nvCxnSpPr>
      <xdr:spPr>
        <a:xfrm flipV="1">
          <a:off x="6689725" y="10995354"/>
          <a:ext cx="755650" cy="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143693</xdr:rowOff>
    </xdr:from>
    <xdr:to>
      <xdr:col>36</xdr:col>
      <xdr:colOff>165100</xdr:colOff>
      <xdr:row>64</xdr:row>
      <xdr:rowOff>73843</xdr:rowOff>
    </xdr:to>
    <xdr:sp macro="" textlink="">
      <xdr:nvSpPr>
        <xdr:cNvPr id="253" name="楕円 252">
          <a:extLst>
            <a:ext uri="{FF2B5EF4-FFF2-40B4-BE49-F238E27FC236}">
              <a16:creationId xmlns:a16="http://schemas.microsoft.com/office/drawing/2014/main" id="{5CBD581B-56DB-4789-8E8E-A830AF2AFE17}"/>
            </a:ext>
          </a:extLst>
        </xdr:cNvPr>
        <xdr:cNvSpPr/>
      </xdr:nvSpPr>
      <xdr:spPr>
        <a:xfrm>
          <a:off x="5892800" y="1094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22757</xdr:rowOff>
    </xdr:from>
    <xdr:to>
      <xdr:col>41</xdr:col>
      <xdr:colOff>50800</xdr:colOff>
      <xdr:row>64</xdr:row>
      <xdr:rowOff>23043</xdr:rowOff>
    </xdr:to>
    <xdr:cxnSp macro="">
      <xdr:nvCxnSpPr>
        <xdr:cNvPr id="254" name="直線コネクタ 253">
          <a:extLst>
            <a:ext uri="{FF2B5EF4-FFF2-40B4-BE49-F238E27FC236}">
              <a16:creationId xmlns:a16="http://schemas.microsoft.com/office/drawing/2014/main" id="{89B00C44-0252-4E49-B59A-2FCF8571DEC4}"/>
            </a:ext>
          </a:extLst>
        </xdr:cNvPr>
        <xdr:cNvCxnSpPr/>
      </xdr:nvCxnSpPr>
      <xdr:spPr>
        <a:xfrm flipV="1">
          <a:off x="5943600" y="10995557"/>
          <a:ext cx="746125"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167130</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9A677523-01E5-4F22-8398-DF668BC6603E}"/>
            </a:ext>
          </a:extLst>
        </xdr:cNvPr>
        <xdr:cNvSpPr txBox="1"/>
      </xdr:nvSpPr>
      <xdr:spPr>
        <a:xfrm>
          <a:off x="7936445" y="1028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26912</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691EB351-D198-408E-845B-4000326313CD}"/>
            </a:ext>
          </a:extLst>
        </xdr:cNvPr>
        <xdr:cNvSpPr txBox="1"/>
      </xdr:nvSpPr>
      <xdr:spPr>
        <a:xfrm>
          <a:off x="7193495" y="10313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14488</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EAE390A6-7E2C-4ED1-89D3-CC60E17168A4}"/>
            </a:ext>
          </a:extLst>
        </xdr:cNvPr>
        <xdr:cNvSpPr txBox="1"/>
      </xdr:nvSpPr>
      <xdr:spPr>
        <a:xfrm>
          <a:off x="6447370" y="10301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118758</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44C285B2-B630-4DF1-9152-11AEE0E1662E}"/>
            </a:ext>
          </a:extLst>
        </xdr:cNvPr>
        <xdr:cNvSpPr txBox="1"/>
      </xdr:nvSpPr>
      <xdr:spPr>
        <a:xfrm>
          <a:off x="5672670" y="10234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63792</xdr:rowOff>
    </xdr:from>
    <xdr:ext cx="534377" cy="259045"/>
    <xdr:sp macro="" textlink="">
      <xdr:nvSpPr>
        <xdr:cNvPr id="259" name="n_1mainValue【橋りょう・トンネル】&#10;一人当たり有形固定資産（償却資産）額">
          <a:extLst>
            <a:ext uri="{FF2B5EF4-FFF2-40B4-BE49-F238E27FC236}">
              <a16:creationId xmlns:a16="http://schemas.microsoft.com/office/drawing/2014/main" id="{9487227D-FB58-47CA-AB04-CDBFA8F00890}"/>
            </a:ext>
          </a:extLst>
        </xdr:cNvPr>
        <xdr:cNvSpPr txBox="1"/>
      </xdr:nvSpPr>
      <xdr:spPr>
        <a:xfrm>
          <a:off x="7959236" y="1103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64481</xdr:rowOff>
    </xdr:from>
    <xdr:ext cx="534377" cy="259045"/>
    <xdr:sp macro="" textlink="">
      <xdr:nvSpPr>
        <xdr:cNvPr id="260" name="n_2mainValue【橋りょう・トンネル】&#10;一人当たり有形固定資産（償却資産）額">
          <a:extLst>
            <a:ext uri="{FF2B5EF4-FFF2-40B4-BE49-F238E27FC236}">
              <a16:creationId xmlns:a16="http://schemas.microsoft.com/office/drawing/2014/main" id="{3BFEA510-CC9C-4E7B-9133-A12006C4C899}"/>
            </a:ext>
          </a:extLst>
        </xdr:cNvPr>
        <xdr:cNvSpPr txBox="1"/>
      </xdr:nvSpPr>
      <xdr:spPr>
        <a:xfrm>
          <a:off x="7225811" y="1103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64684</xdr:rowOff>
    </xdr:from>
    <xdr:ext cx="534377" cy="259045"/>
    <xdr:sp macro="" textlink="">
      <xdr:nvSpPr>
        <xdr:cNvPr id="261" name="n_3mainValue【橋りょう・トンネル】&#10;一人当たり有形固定資産（償却資産）額">
          <a:extLst>
            <a:ext uri="{FF2B5EF4-FFF2-40B4-BE49-F238E27FC236}">
              <a16:creationId xmlns:a16="http://schemas.microsoft.com/office/drawing/2014/main" id="{49C63858-90F5-4B1B-B2CC-D45D157AE832}"/>
            </a:ext>
          </a:extLst>
        </xdr:cNvPr>
        <xdr:cNvSpPr txBox="1"/>
      </xdr:nvSpPr>
      <xdr:spPr>
        <a:xfrm>
          <a:off x="6479686" y="1103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64970</xdr:rowOff>
    </xdr:from>
    <xdr:ext cx="534377" cy="259045"/>
    <xdr:sp macro="" textlink="">
      <xdr:nvSpPr>
        <xdr:cNvPr id="262" name="n_4mainValue【橋りょう・トンネル】&#10;一人当たり有形固定資産（償却資産）額">
          <a:extLst>
            <a:ext uri="{FF2B5EF4-FFF2-40B4-BE49-F238E27FC236}">
              <a16:creationId xmlns:a16="http://schemas.microsoft.com/office/drawing/2014/main" id="{CB42C116-ACFC-4566-92DF-A3068D7E5A0E}"/>
            </a:ext>
          </a:extLst>
        </xdr:cNvPr>
        <xdr:cNvSpPr txBox="1"/>
      </xdr:nvSpPr>
      <xdr:spPr>
        <a:xfrm>
          <a:off x="5704986" y="1103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CC75D98-5AC4-44F7-9489-C9E5069BF694}"/>
            </a:ext>
          </a:extLst>
        </xdr:cNvPr>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88B0E9B2-D64F-453A-B8B8-2AF99E5441B6}"/>
            </a:ext>
          </a:extLst>
        </xdr:cNvPr>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6F5D247A-8E21-464F-9BAC-B5F7148E78B1}"/>
            </a:ext>
          </a:extLst>
        </xdr:cNvPr>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8931B983-3200-4716-A189-272377DE63A5}"/>
            </a:ext>
          </a:extLst>
        </xdr:cNvPr>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F832C4-AD97-4F62-A599-C98049DFC586}"/>
            </a:ext>
          </a:extLst>
        </xdr:cNvPr>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D15D56A9-75B9-4ED1-A4AE-3F974FD65B54}"/>
            </a:ext>
          </a:extLst>
        </xdr:cNvPr>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F9FD5579-2B40-43AB-997B-D63033874864}"/>
            </a:ext>
          </a:extLst>
        </xdr:cNvPr>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4D3D880A-9FEE-426B-96CA-0014CC011F4A}"/>
            </a:ext>
          </a:extLst>
        </xdr:cNvPr>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C43DF021-8883-4FFA-8DDE-59B83D67408E}"/>
            </a:ext>
          </a:extLst>
        </xdr:cNvPr>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A09CE719-1CB4-4FEA-AC97-DD18F6FFBC34}"/>
            </a:ext>
          </a:extLst>
        </xdr:cNvPr>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B6409CF9-59C5-414F-8695-03D32B304E3A}"/>
            </a:ext>
          </a:extLst>
        </xdr:cNvPr>
        <xdr:cNvSpPr txBox="1"/>
      </xdr:nvSpPr>
      <xdr:spPr>
        <a:xfrm>
          <a:off x="2662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174F45E4-0765-4533-9E5C-61FCC8EC09B0}"/>
            </a:ext>
          </a:extLst>
        </xdr:cNvPr>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E6733212-EAEA-43A1-9718-A55ED8FE34E8}"/>
            </a:ext>
          </a:extLst>
        </xdr:cNvPr>
        <xdr:cNvSpPr txBox="1"/>
      </xdr:nvSpPr>
      <xdr:spPr>
        <a:xfrm>
          <a:off x="2662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47C15850-12F0-467B-B574-9F1DC3F0AFB7}"/>
            </a:ext>
          </a:extLst>
        </xdr:cNvPr>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BA5C8A2A-6B1A-4C2C-AD62-F0AC450264F7}"/>
            </a:ext>
          </a:extLst>
        </xdr:cNvPr>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F7A2D436-49C7-4772-9D58-695D98F6C9EA}"/>
            </a:ext>
          </a:extLst>
        </xdr:cNvPr>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B1127652-A114-4140-98FE-38D71CD04E4E}"/>
            </a:ext>
          </a:extLst>
        </xdr:cNvPr>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6E500E33-9699-487C-8B1D-3E1B20329EE7}"/>
            </a:ext>
          </a:extLst>
        </xdr:cNvPr>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78BF0570-7B61-44D8-AEB8-0EB2DC894F64}"/>
            </a:ext>
          </a:extLst>
        </xdr:cNvPr>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339E18F9-0A8C-4B5E-9D8F-190BC7CDC773}"/>
            </a:ext>
          </a:extLst>
        </xdr:cNvPr>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00AECEDA-62C6-46D5-B427-AEDB06FED4BD}"/>
            </a:ext>
          </a:extLst>
        </xdr:cNvPr>
        <xdr:cNvSpPr txBox="1"/>
      </xdr:nvSpPr>
      <xdr:spPr>
        <a:xfrm>
          <a:off x="3208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837DCF6B-4EB7-492A-B8A4-2A3C1249BF43}"/>
            </a:ext>
          </a:extLst>
        </xdr:cNvPr>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D2201465-9FD8-4F88-A092-6D67FBA35AF2}"/>
            </a:ext>
          </a:extLst>
        </xdr:cNvPr>
        <xdr:cNvSpPr txBox="1"/>
      </xdr:nvSpPr>
      <xdr:spPr>
        <a:xfrm>
          <a:off x="36591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DCD5DAEF-91A1-46B3-B991-9A7E2C7EA5C9}"/>
            </a:ext>
          </a:extLst>
        </xdr:cNvPr>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70486</xdr:rowOff>
    </xdr:from>
    <xdr:to>
      <xdr:col>24</xdr:col>
      <xdr:colOff>62865</xdr:colOff>
      <xdr:row>86</xdr:row>
      <xdr:rowOff>76200</xdr:rowOff>
    </xdr:to>
    <xdr:cxnSp macro="">
      <xdr:nvCxnSpPr>
        <xdr:cNvPr id="287" name="直線コネクタ 286">
          <a:extLst>
            <a:ext uri="{FF2B5EF4-FFF2-40B4-BE49-F238E27FC236}">
              <a16:creationId xmlns:a16="http://schemas.microsoft.com/office/drawing/2014/main" id="{94693B87-528D-4F88-B6E4-3C7AD0269364}"/>
            </a:ext>
          </a:extLst>
        </xdr:cNvPr>
        <xdr:cNvCxnSpPr/>
      </xdr:nvCxnSpPr>
      <xdr:spPr>
        <a:xfrm flipV="1">
          <a:off x="3949065" y="13272136"/>
          <a:ext cx="0" cy="1548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80027</xdr:rowOff>
    </xdr:from>
    <xdr:ext cx="405111" cy="259045"/>
    <xdr:sp macro="" textlink="">
      <xdr:nvSpPr>
        <xdr:cNvPr id="288" name="【公営住宅】&#10;有形固定資産減価償却率最小値テキスト">
          <a:extLst>
            <a:ext uri="{FF2B5EF4-FFF2-40B4-BE49-F238E27FC236}">
              <a16:creationId xmlns:a16="http://schemas.microsoft.com/office/drawing/2014/main" id="{C1499E75-6473-454E-86B3-F04205F0FFF2}"/>
            </a:ext>
          </a:extLst>
        </xdr:cNvPr>
        <xdr:cNvSpPr txBox="1"/>
      </xdr:nvSpPr>
      <xdr:spPr>
        <a:xfrm>
          <a:off x="3987800"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76200</xdr:rowOff>
    </xdr:from>
    <xdr:to>
      <xdr:col>24</xdr:col>
      <xdr:colOff>152400</xdr:colOff>
      <xdr:row>86</xdr:row>
      <xdr:rowOff>76200</xdr:rowOff>
    </xdr:to>
    <xdr:cxnSp macro="">
      <xdr:nvCxnSpPr>
        <xdr:cNvPr id="289" name="直線コネクタ 288">
          <a:extLst>
            <a:ext uri="{FF2B5EF4-FFF2-40B4-BE49-F238E27FC236}">
              <a16:creationId xmlns:a16="http://schemas.microsoft.com/office/drawing/2014/main" id="{166BEDFE-A42D-4D60-A16B-6473AFB841B2}"/>
            </a:ext>
          </a:extLst>
        </xdr:cNvPr>
        <xdr:cNvCxnSpPr/>
      </xdr:nvCxnSpPr>
      <xdr:spPr>
        <a:xfrm>
          <a:off x="3889375" y="148209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17163</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C981B6EF-4499-4A06-875A-7679B316BE3C}"/>
            </a:ext>
          </a:extLst>
        </xdr:cNvPr>
        <xdr:cNvSpPr txBox="1"/>
      </xdr:nvSpPr>
      <xdr:spPr>
        <a:xfrm>
          <a:off x="3987800" y="13047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70486</xdr:rowOff>
    </xdr:from>
    <xdr:to>
      <xdr:col>24</xdr:col>
      <xdr:colOff>152400</xdr:colOff>
      <xdr:row>77</xdr:row>
      <xdr:rowOff>70486</xdr:rowOff>
    </xdr:to>
    <xdr:cxnSp macro="">
      <xdr:nvCxnSpPr>
        <xdr:cNvPr id="291" name="直線コネクタ 290">
          <a:extLst>
            <a:ext uri="{FF2B5EF4-FFF2-40B4-BE49-F238E27FC236}">
              <a16:creationId xmlns:a16="http://schemas.microsoft.com/office/drawing/2014/main" id="{9C438A0B-5E36-4CA0-B481-9C1DC43955CF}"/>
            </a:ext>
          </a:extLst>
        </xdr:cNvPr>
        <xdr:cNvCxnSpPr/>
      </xdr:nvCxnSpPr>
      <xdr:spPr>
        <a:xfrm>
          <a:off x="3889375" y="1327213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143527</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0BB622D2-A5F7-46E7-BE45-B3FB939E2F25}"/>
            </a:ext>
          </a:extLst>
        </xdr:cNvPr>
        <xdr:cNvSpPr txBox="1"/>
      </xdr:nvSpPr>
      <xdr:spPr>
        <a:xfrm>
          <a:off x="3987800" y="14030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120650</xdr:rowOff>
    </xdr:from>
    <xdr:to>
      <xdr:col>24</xdr:col>
      <xdr:colOff>114300</xdr:colOff>
      <xdr:row>83</xdr:row>
      <xdr:rowOff>50800</xdr:rowOff>
    </xdr:to>
    <xdr:sp macro="" textlink="">
      <xdr:nvSpPr>
        <xdr:cNvPr id="293" name="フローチャート: 判断 292">
          <a:extLst>
            <a:ext uri="{FF2B5EF4-FFF2-40B4-BE49-F238E27FC236}">
              <a16:creationId xmlns:a16="http://schemas.microsoft.com/office/drawing/2014/main" id="{E573E1B0-14A4-4250-BB6F-B7F4EE024925}"/>
            </a:ext>
          </a:extLst>
        </xdr:cNvPr>
        <xdr:cNvSpPr/>
      </xdr:nvSpPr>
      <xdr:spPr>
        <a:xfrm>
          <a:off x="38989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94" name="フローチャート: 判断 293">
          <a:extLst>
            <a:ext uri="{FF2B5EF4-FFF2-40B4-BE49-F238E27FC236}">
              <a16:creationId xmlns:a16="http://schemas.microsoft.com/office/drawing/2014/main" id="{96856CF2-9A20-49CD-94AF-6978AFB9CB83}"/>
            </a:ext>
          </a:extLst>
        </xdr:cNvPr>
        <xdr:cNvSpPr/>
      </xdr:nvSpPr>
      <xdr:spPr>
        <a:xfrm>
          <a:off x="3203575" y="1399286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114936</xdr:rowOff>
    </xdr:from>
    <xdr:to>
      <xdr:col>15</xdr:col>
      <xdr:colOff>101600</xdr:colOff>
      <xdr:row>82</xdr:row>
      <xdr:rowOff>45086</xdr:rowOff>
    </xdr:to>
    <xdr:sp macro="" textlink="">
      <xdr:nvSpPr>
        <xdr:cNvPr id="295" name="フローチャート: 判断 294">
          <a:extLst>
            <a:ext uri="{FF2B5EF4-FFF2-40B4-BE49-F238E27FC236}">
              <a16:creationId xmlns:a16="http://schemas.microsoft.com/office/drawing/2014/main" id="{34B3813A-600D-4144-BC64-18AE16927CE9}"/>
            </a:ext>
          </a:extLst>
        </xdr:cNvPr>
        <xdr:cNvSpPr/>
      </xdr:nvSpPr>
      <xdr:spPr>
        <a:xfrm>
          <a:off x="2428875"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130175</xdr:rowOff>
    </xdr:from>
    <xdr:to>
      <xdr:col>10</xdr:col>
      <xdr:colOff>165100</xdr:colOff>
      <xdr:row>82</xdr:row>
      <xdr:rowOff>60325</xdr:rowOff>
    </xdr:to>
    <xdr:sp macro="" textlink="">
      <xdr:nvSpPr>
        <xdr:cNvPr id="296" name="フローチャート: 判断 295">
          <a:extLst>
            <a:ext uri="{FF2B5EF4-FFF2-40B4-BE49-F238E27FC236}">
              <a16:creationId xmlns:a16="http://schemas.microsoft.com/office/drawing/2014/main" id="{FE5BEBBF-9E08-47E7-8D83-CEA8DC753A63}"/>
            </a:ext>
          </a:extLst>
        </xdr:cNvPr>
        <xdr:cNvSpPr/>
      </xdr:nvSpPr>
      <xdr:spPr>
        <a:xfrm>
          <a:off x="168275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78739</xdr:rowOff>
    </xdr:from>
    <xdr:to>
      <xdr:col>6</xdr:col>
      <xdr:colOff>38100</xdr:colOff>
      <xdr:row>82</xdr:row>
      <xdr:rowOff>8889</xdr:rowOff>
    </xdr:to>
    <xdr:sp macro="" textlink="">
      <xdr:nvSpPr>
        <xdr:cNvPr id="297" name="フローチャート: 判断 296">
          <a:extLst>
            <a:ext uri="{FF2B5EF4-FFF2-40B4-BE49-F238E27FC236}">
              <a16:creationId xmlns:a16="http://schemas.microsoft.com/office/drawing/2014/main" id="{E98D1B6F-5EC1-44DC-9777-800A292D9321}"/>
            </a:ext>
          </a:extLst>
        </xdr:cNvPr>
        <xdr:cNvSpPr/>
      </xdr:nvSpPr>
      <xdr:spPr>
        <a:xfrm>
          <a:off x="936625" y="1396618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61C4082B-C4B3-49FE-822B-B64102E620C9}"/>
            </a:ext>
          </a:extLst>
        </xdr:cNvPr>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EC5971ED-B9EC-49DF-A02B-DB09ED42090E}"/>
            </a:ext>
          </a:extLst>
        </xdr:cNvPr>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E91FF543-427D-4EB9-B434-781449D4362D}"/>
            </a:ext>
          </a:extLst>
        </xdr:cNvPr>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9763A7C3-B536-42BB-A4D5-5D31C1B04EF4}"/>
            </a:ext>
          </a:extLst>
        </xdr:cNvPr>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52FCB681-5C07-43F0-B3EB-A435C3C91D6D}"/>
            </a:ext>
          </a:extLst>
        </xdr:cNvPr>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132080</xdr:rowOff>
    </xdr:from>
    <xdr:to>
      <xdr:col>24</xdr:col>
      <xdr:colOff>114300</xdr:colOff>
      <xdr:row>84</xdr:row>
      <xdr:rowOff>62230</xdr:rowOff>
    </xdr:to>
    <xdr:sp macro="" textlink="">
      <xdr:nvSpPr>
        <xdr:cNvPr id="303" name="楕円 302">
          <a:extLst>
            <a:ext uri="{FF2B5EF4-FFF2-40B4-BE49-F238E27FC236}">
              <a16:creationId xmlns:a16="http://schemas.microsoft.com/office/drawing/2014/main" id="{673D9143-0FA7-42A5-A686-668AC2774E0E}"/>
            </a:ext>
          </a:extLst>
        </xdr:cNvPr>
        <xdr:cNvSpPr/>
      </xdr:nvSpPr>
      <xdr:spPr>
        <a:xfrm>
          <a:off x="3898900" y="1436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110507</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F26DE91B-95A0-42E8-8627-D93B26F92151}"/>
            </a:ext>
          </a:extLst>
        </xdr:cNvPr>
        <xdr:cNvSpPr txBox="1"/>
      </xdr:nvSpPr>
      <xdr:spPr>
        <a:xfrm>
          <a:off x="3987800"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90170</xdr:rowOff>
    </xdr:from>
    <xdr:to>
      <xdr:col>20</xdr:col>
      <xdr:colOff>38100</xdr:colOff>
      <xdr:row>84</xdr:row>
      <xdr:rowOff>20320</xdr:rowOff>
    </xdr:to>
    <xdr:sp macro="" textlink="">
      <xdr:nvSpPr>
        <xdr:cNvPr id="305" name="楕円 304">
          <a:extLst>
            <a:ext uri="{FF2B5EF4-FFF2-40B4-BE49-F238E27FC236}">
              <a16:creationId xmlns:a16="http://schemas.microsoft.com/office/drawing/2014/main" id="{DE27ED3E-D388-443D-8BDC-2B5B8B6ED028}"/>
            </a:ext>
          </a:extLst>
        </xdr:cNvPr>
        <xdr:cNvSpPr/>
      </xdr:nvSpPr>
      <xdr:spPr>
        <a:xfrm>
          <a:off x="3203575" y="143205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140970</xdr:rowOff>
    </xdr:from>
    <xdr:to>
      <xdr:col>24</xdr:col>
      <xdr:colOff>63500</xdr:colOff>
      <xdr:row>84</xdr:row>
      <xdr:rowOff>11430</xdr:rowOff>
    </xdr:to>
    <xdr:cxnSp macro="">
      <xdr:nvCxnSpPr>
        <xdr:cNvPr id="306" name="直線コネクタ 305">
          <a:extLst>
            <a:ext uri="{FF2B5EF4-FFF2-40B4-BE49-F238E27FC236}">
              <a16:creationId xmlns:a16="http://schemas.microsoft.com/office/drawing/2014/main" id="{EBF954BE-6CA5-41E8-BFB5-9C1EA60CF4B3}"/>
            </a:ext>
          </a:extLst>
        </xdr:cNvPr>
        <xdr:cNvCxnSpPr/>
      </xdr:nvCxnSpPr>
      <xdr:spPr>
        <a:xfrm>
          <a:off x="3235325" y="14371320"/>
          <a:ext cx="714375"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6350</xdr:rowOff>
    </xdr:from>
    <xdr:to>
      <xdr:col>15</xdr:col>
      <xdr:colOff>101600</xdr:colOff>
      <xdr:row>83</xdr:row>
      <xdr:rowOff>107950</xdr:rowOff>
    </xdr:to>
    <xdr:sp macro="" textlink="">
      <xdr:nvSpPr>
        <xdr:cNvPr id="307" name="楕円 306">
          <a:extLst>
            <a:ext uri="{FF2B5EF4-FFF2-40B4-BE49-F238E27FC236}">
              <a16:creationId xmlns:a16="http://schemas.microsoft.com/office/drawing/2014/main" id="{D89AC70D-0006-4507-B95C-27C5C9E3BADC}"/>
            </a:ext>
          </a:extLst>
        </xdr:cNvPr>
        <xdr:cNvSpPr/>
      </xdr:nvSpPr>
      <xdr:spPr>
        <a:xfrm>
          <a:off x="2428875"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57150</xdr:rowOff>
    </xdr:from>
    <xdr:to>
      <xdr:col>19</xdr:col>
      <xdr:colOff>177800</xdr:colOff>
      <xdr:row>83</xdr:row>
      <xdr:rowOff>140970</xdr:rowOff>
    </xdr:to>
    <xdr:cxnSp macro="">
      <xdr:nvCxnSpPr>
        <xdr:cNvPr id="308" name="直線コネクタ 307">
          <a:extLst>
            <a:ext uri="{FF2B5EF4-FFF2-40B4-BE49-F238E27FC236}">
              <a16:creationId xmlns:a16="http://schemas.microsoft.com/office/drawing/2014/main" id="{50C89FF2-CBED-42D8-97E8-B5B13FE02FC1}"/>
            </a:ext>
          </a:extLst>
        </xdr:cNvPr>
        <xdr:cNvCxnSpPr/>
      </xdr:nvCxnSpPr>
      <xdr:spPr>
        <a:xfrm>
          <a:off x="2479675" y="14287500"/>
          <a:ext cx="75565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135889</xdr:rowOff>
    </xdr:from>
    <xdr:to>
      <xdr:col>10</xdr:col>
      <xdr:colOff>165100</xdr:colOff>
      <xdr:row>83</xdr:row>
      <xdr:rowOff>66039</xdr:rowOff>
    </xdr:to>
    <xdr:sp macro="" textlink="">
      <xdr:nvSpPr>
        <xdr:cNvPr id="309" name="楕円 308">
          <a:extLst>
            <a:ext uri="{FF2B5EF4-FFF2-40B4-BE49-F238E27FC236}">
              <a16:creationId xmlns:a16="http://schemas.microsoft.com/office/drawing/2014/main" id="{5CCF1E06-F5DC-4FA5-BFA6-89EA81EC03FE}"/>
            </a:ext>
          </a:extLst>
        </xdr:cNvPr>
        <xdr:cNvSpPr/>
      </xdr:nvSpPr>
      <xdr:spPr>
        <a:xfrm>
          <a:off x="168275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15239</xdr:rowOff>
    </xdr:from>
    <xdr:to>
      <xdr:col>15</xdr:col>
      <xdr:colOff>50800</xdr:colOff>
      <xdr:row>83</xdr:row>
      <xdr:rowOff>57150</xdr:rowOff>
    </xdr:to>
    <xdr:cxnSp macro="">
      <xdr:nvCxnSpPr>
        <xdr:cNvPr id="310" name="直線コネクタ 309">
          <a:extLst>
            <a:ext uri="{FF2B5EF4-FFF2-40B4-BE49-F238E27FC236}">
              <a16:creationId xmlns:a16="http://schemas.microsoft.com/office/drawing/2014/main" id="{21B22EF3-A9FE-4EC0-9B39-F8C1C0980267}"/>
            </a:ext>
          </a:extLst>
        </xdr:cNvPr>
        <xdr:cNvCxnSpPr/>
      </xdr:nvCxnSpPr>
      <xdr:spPr>
        <a:xfrm>
          <a:off x="1733550" y="14245589"/>
          <a:ext cx="746125"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135889</xdr:rowOff>
    </xdr:from>
    <xdr:to>
      <xdr:col>6</xdr:col>
      <xdr:colOff>38100</xdr:colOff>
      <xdr:row>83</xdr:row>
      <xdr:rowOff>66039</xdr:rowOff>
    </xdr:to>
    <xdr:sp macro="" textlink="">
      <xdr:nvSpPr>
        <xdr:cNvPr id="311" name="楕円 310">
          <a:extLst>
            <a:ext uri="{FF2B5EF4-FFF2-40B4-BE49-F238E27FC236}">
              <a16:creationId xmlns:a16="http://schemas.microsoft.com/office/drawing/2014/main" id="{F7620437-4782-4769-B8DF-1CE22294ED92}"/>
            </a:ext>
          </a:extLst>
        </xdr:cNvPr>
        <xdr:cNvSpPr/>
      </xdr:nvSpPr>
      <xdr:spPr>
        <a:xfrm>
          <a:off x="936625" y="1419478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15239</xdr:rowOff>
    </xdr:from>
    <xdr:to>
      <xdr:col>10</xdr:col>
      <xdr:colOff>114300</xdr:colOff>
      <xdr:row>83</xdr:row>
      <xdr:rowOff>15239</xdr:rowOff>
    </xdr:to>
    <xdr:cxnSp macro="">
      <xdr:nvCxnSpPr>
        <xdr:cNvPr id="312" name="直線コネクタ 311">
          <a:extLst>
            <a:ext uri="{FF2B5EF4-FFF2-40B4-BE49-F238E27FC236}">
              <a16:creationId xmlns:a16="http://schemas.microsoft.com/office/drawing/2014/main" id="{C23EBE4C-BB00-417E-B5E5-5BCCEEEC3300}"/>
            </a:ext>
          </a:extLst>
        </xdr:cNvPr>
        <xdr:cNvCxnSpPr/>
      </xdr:nvCxnSpPr>
      <xdr:spPr>
        <a:xfrm>
          <a:off x="968375" y="14245589"/>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52088</xdr:rowOff>
    </xdr:from>
    <xdr:ext cx="405111" cy="259045"/>
    <xdr:sp macro="" textlink="">
      <xdr:nvSpPr>
        <xdr:cNvPr id="313" name="n_1aveValue【公営住宅】&#10;有形固定資産減価償却率">
          <a:extLst>
            <a:ext uri="{FF2B5EF4-FFF2-40B4-BE49-F238E27FC236}">
              <a16:creationId xmlns:a16="http://schemas.microsoft.com/office/drawing/2014/main" id="{74364FD4-ABBE-45A7-BA17-60B0C699DAF8}"/>
            </a:ext>
          </a:extLst>
        </xdr:cNvPr>
        <xdr:cNvSpPr txBox="1"/>
      </xdr:nvSpPr>
      <xdr:spPr>
        <a:xfrm>
          <a:off x="306769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61613</xdr:rowOff>
    </xdr:from>
    <xdr:ext cx="405111" cy="259045"/>
    <xdr:sp macro="" textlink="">
      <xdr:nvSpPr>
        <xdr:cNvPr id="314" name="n_2aveValue【公営住宅】&#10;有形固定資産減価償却率">
          <a:extLst>
            <a:ext uri="{FF2B5EF4-FFF2-40B4-BE49-F238E27FC236}">
              <a16:creationId xmlns:a16="http://schemas.microsoft.com/office/drawing/2014/main" id="{78EFD94A-8DA2-417A-8C48-276213A1318D}"/>
            </a:ext>
          </a:extLst>
        </xdr:cNvPr>
        <xdr:cNvSpPr txBox="1"/>
      </xdr:nvSpPr>
      <xdr:spPr>
        <a:xfrm>
          <a:off x="230569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76852</xdr:rowOff>
    </xdr:from>
    <xdr:ext cx="405111" cy="259045"/>
    <xdr:sp macro="" textlink="">
      <xdr:nvSpPr>
        <xdr:cNvPr id="315" name="n_3aveValue【公営住宅】&#10;有形固定資産減価償却率">
          <a:extLst>
            <a:ext uri="{FF2B5EF4-FFF2-40B4-BE49-F238E27FC236}">
              <a16:creationId xmlns:a16="http://schemas.microsoft.com/office/drawing/2014/main" id="{89F2CEBE-FE50-4D2E-81FD-CBE901A0DD5E}"/>
            </a:ext>
          </a:extLst>
        </xdr:cNvPr>
        <xdr:cNvSpPr txBox="1"/>
      </xdr:nvSpPr>
      <xdr:spPr>
        <a:xfrm>
          <a:off x="1559569"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25416</xdr:rowOff>
    </xdr:from>
    <xdr:ext cx="405111" cy="259045"/>
    <xdr:sp macro="" textlink="">
      <xdr:nvSpPr>
        <xdr:cNvPr id="316" name="n_4aveValue【公営住宅】&#10;有形固定資産減価償却率">
          <a:extLst>
            <a:ext uri="{FF2B5EF4-FFF2-40B4-BE49-F238E27FC236}">
              <a16:creationId xmlns:a16="http://schemas.microsoft.com/office/drawing/2014/main" id="{6BD20AE4-5C5A-47B2-9993-740E3FB254D5}"/>
            </a:ext>
          </a:extLst>
        </xdr:cNvPr>
        <xdr:cNvSpPr txBox="1"/>
      </xdr:nvSpPr>
      <xdr:spPr>
        <a:xfrm>
          <a:off x="8134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11447</xdr:rowOff>
    </xdr:from>
    <xdr:ext cx="405111" cy="259045"/>
    <xdr:sp macro="" textlink="">
      <xdr:nvSpPr>
        <xdr:cNvPr id="317" name="n_1mainValue【公営住宅】&#10;有形固定資産減価償却率">
          <a:extLst>
            <a:ext uri="{FF2B5EF4-FFF2-40B4-BE49-F238E27FC236}">
              <a16:creationId xmlns:a16="http://schemas.microsoft.com/office/drawing/2014/main" id="{2CC27FDA-9714-4AC1-8C9C-AE640906A921}"/>
            </a:ext>
          </a:extLst>
        </xdr:cNvPr>
        <xdr:cNvSpPr txBox="1"/>
      </xdr:nvSpPr>
      <xdr:spPr>
        <a:xfrm>
          <a:off x="3067694"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99077</xdr:rowOff>
    </xdr:from>
    <xdr:ext cx="405111" cy="259045"/>
    <xdr:sp macro="" textlink="">
      <xdr:nvSpPr>
        <xdr:cNvPr id="318" name="n_2mainValue【公営住宅】&#10;有形固定資産減価償却率">
          <a:extLst>
            <a:ext uri="{FF2B5EF4-FFF2-40B4-BE49-F238E27FC236}">
              <a16:creationId xmlns:a16="http://schemas.microsoft.com/office/drawing/2014/main" id="{65BA618E-2BC7-491F-AE92-FF5B768C5537}"/>
            </a:ext>
          </a:extLst>
        </xdr:cNvPr>
        <xdr:cNvSpPr txBox="1"/>
      </xdr:nvSpPr>
      <xdr:spPr>
        <a:xfrm>
          <a:off x="2305694"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57166</xdr:rowOff>
    </xdr:from>
    <xdr:ext cx="405111" cy="259045"/>
    <xdr:sp macro="" textlink="">
      <xdr:nvSpPr>
        <xdr:cNvPr id="319" name="n_3mainValue【公営住宅】&#10;有形固定資産減価償却率">
          <a:extLst>
            <a:ext uri="{FF2B5EF4-FFF2-40B4-BE49-F238E27FC236}">
              <a16:creationId xmlns:a16="http://schemas.microsoft.com/office/drawing/2014/main" id="{76EBEC87-2FC6-4E16-AB35-730E1422C9E7}"/>
            </a:ext>
          </a:extLst>
        </xdr:cNvPr>
        <xdr:cNvSpPr txBox="1"/>
      </xdr:nvSpPr>
      <xdr:spPr>
        <a:xfrm>
          <a:off x="1559569"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57166</xdr:rowOff>
    </xdr:from>
    <xdr:ext cx="405111" cy="259045"/>
    <xdr:sp macro="" textlink="">
      <xdr:nvSpPr>
        <xdr:cNvPr id="320" name="n_4mainValue【公営住宅】&#10;有形固定資産減価償却率">
          <a:extLst>
            <a:ext uri="{FF2B5EF4-FFF2-40B4-BE49-F238E27FC236}">
              <a16:creationId xmlns:a16="http://schemas.microsoft.com/office/drawing/2014/main" id="{EDE89469-787B-4EB9-93DD-E8EB6FACBE3D}"/>
            </a:ext>
          </a:extLst>
        </xdr:cNvPr>
        <xdr:cNvSpPr txBox="1"/>
      </xdr:nvSpPr>
      <xdr:spPr>
        <a:xfrm>
          <a:off x="8134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42440A04-D7FF-4C7E-8CB2-4D25FBA00705}"/>
            </a:ext>
          </a:extLst>
        </xdr:cNvPr>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C1D5C019-5A65-406A-9E53-E6CB6BF0588F}"/>
            </a:ext>
          </a:extLst>
        </xdr:cNvPr>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50237198-E0FB-42E8-8EE2-D5C172174DA8}"/>
            </a:ext>
          </a:extLst>
        </xdr:cNvPr>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93B74643-94E4-48D3-A2D0-DB6FEB2478C7}"/>
            </a:ext>
          </a:extLst>
        </xdr:cNvPr>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D0895F07-A2E2-4329-A8A2-59EBF98C5C04}"/>
            </a:ext>
          </a:extLst>
        </xdr:cNvPr>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515CBD61-5163-45E6-B2E0-0A422F56FC88}"/>
            </a:ext>
          </a:extLst>
        </xdr:cNvPr>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7A6C0FCF-1CE9-49FE-9403-C9D903DEF988}"/>
            </a:ext>
          </a:extLst>
        </xdr:cNvPr>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330522A7-C59C-4D9A-A9D3-855E8D2F5D38}"/>
            </a:ext>
          </a:extLst>
        </xdr:cNvPr>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2CA87238-15B4-4F0A-9791-C00EF7DB73BC}"/>
            </a:ext>
          </a:extLst>
        </xdr:cNvPr>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95378E26-EB65-4B5D-BE0C-0AEF8CADA3EC}"/>
            </a:ext>
          </a:extLst>
        </xdr:cNvPr>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a:extLst>
            <a:ext uri="{FF2B5EF4-FFF2-40B4-BE49-F238E27FC236}">
              <a16:creationId xmlns:a16="http://schemas.microsoft.com/office/drawing/2014/main" id="{8E294506-5FBA-413B-BB3C-1D2BE5FE452E}"/>
            </a:ext>
          </a:extLst>
        </xdr:cNvPr>
        <xdr:cNvCxnSpPr/>
      </xdr:nvCxnSpPr>
      <xdr:spPr>
        <a:xfrm>
          <a:off x="5632450" y="146685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a:extLst>
            <a:ext uri="{FF2B5EF4-FFF2-40B4-BE49-F238E27FC236}">
              <a16:creationId xmlns:a16="http://schemas.microsoft.com/office/drawing/2014/main" id="{EA2CA6A3-7D21-4D4E-A7A2-3159698EECC5}"/>
            </a:ext>
          </a:extLst>
        </xdr:cNvPr>
        <xdr:cNvSpPr txBox="1"/>
      </xdr:nvSpPr>
      <xdr:spPr>
        <a:xfrm>
          <a:off x="52224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6B9D0003-2EDC-4BC0-8065-5E65C631C0E2}"/>
            </a:ext>
          </a:extLst>
        </xdr:cNvPr>
        <xdr:cNvCxnSpPr/>
      </xdr:nvCxnSpPr>
      <xdr:spPr>
        <a:xfrm>
          <a:off x="5632450" y="1409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a:extLst>
            <a:ext uri="{FF2B5EF4-FFF2-40B4-BE49-F238E27FC236}">
              <a16:creationId xmlns:a16="http://schemas.microsoft.com/office/drawing/2014/main" id="{8DE23569-682D-45FE-BFB1-1ACE6ED6F174}"/>
            </a:ext>
          </a:extLst>
        </xdr:cNvPr>
        <xdr:cNvSpPr txBox="1"/>
      </xdr:nvSpPr>
      <xdr:spPr>
        <a:xfrm>
          <a:off x="52224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a:extLst>
            <a:ext uri="{FF2B5EF4-FFF2-40B4-BE49-F238E27FC236}">
              <a16:creationId xmlns:a16="http://schemas.microsoft.com/office/drawing/2014/main" id="{72468BFF-AF00-431C-9530-169FA8DFC735}"/>
            </a:ext>
          </a:extLst>
        </xdr:cNvPr>
        <xdr:cNvCxnSpPr/>
      </xdr:nvCxnSpPr>
      <xdr:spPr>
        <a:xfrm>
          <a:off x="5632450" y="135255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a:extLst>
            <a:ext uri="{FF2B5EF4-FFF2-40B4-BE49-F238E27FC236}">
              <a16:creationId xmlns:a16="http://schemas.microsoft.com/office/drawing/2014/main" id="{F53A584A-EA3B-4BA0-89C6-B93B578E2EC4}"/>
            </a:ext>
          </a:extLst>
        </xdr:cNvPr>
        <xdr:cNvSpPr txBox="1"/>
      </xdr:nvSpPr>
      <xdr:spPr>
        <a:xfrm>
          <a:off x="52224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3FC72149-30EB-4AEA-A7A9-B7FF4488047F}"/>
            </a:ext>
          </a:extLst>
        </xdr:cNvPr>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0866A159-F124-4066-AD7B-1F083B5D0B9F}"/>
            </a:ext>
          </a:extLst>
        </xdr:cNvPr>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a:extLst>
            <a:ext uri="{FF2B5EF4-FFF2-40B4-BE49-F238E27FC236}">
              <a16:creationId xmlns:a16="http://schemas.microsoft.com/office/drawing/2014/main" id="{4BCF3405-3164-4D5F-8B5C-FB15CA782DB8}"/>
            </a:ext>
          </a:extLst>
        </xdr:cNvPr>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34100</xdr:rowOff>
    </xdr:from>
    <xdr:to>
      <xdr:col>54</xdr:col>
      <xdr:colOff>189865</xdr:colOff>
      <xdr:row>85</xdr:row>
      <xdr:rowOff>84392</xdr:rowOff>
    </xdr:to>
    <xdr:cxnSp macro="">
      <xdr:nvCxnSpPr>
        <xdr:cNvPr id="340" name="直線コネクタ 339">
          <a:extLst>
            <a:ext uri="{FF2B5EF4-FFF2-40B4-BE49-F238E27FC236}">
              <a16:creationId xmlns:a16="http://schemas.microsoft.com/office/drawing/2014/main" id="{9F987959-ED4C-49C2-820F-DD9C3B9B1CDE}"/>
            </a:ext>
          </a:extLst>
        </xdr:cNvPr>
        <xdr:cNvCxnSpPr/>
      </xdr:nvCxnSpPr>
      <xdr:spPr>
        <a:xfrm flipV="1">
          <a:off x="8905240" y="13407200"/>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88219</xdr:rowOff>
    </xdr:from>
    <xdr:ext cx="469744" cy="259045"/>
    <xdr:sp macro="" textlink="">
      <xdr:nvSpPr>
        <xdr:cNvPr id="341" name="【公営住宅】&#10;一人当たり面積最小値テキスト">
          <a:extLst>
            <a:ext uri="{FF2B5EF4-FFF2-40B4-BE49-F238E27FC236}">
              <a16:creationId xmlns:a16="http://schemas.microsoft.com/office/drawing/2014/main" id="{7F5EBD37-5711-49B3-A04D-A82C3D003F98}"/>
            </a:ext>
          </a:extLst>
        </xdr:cNvPr>
        <xdr:cNvSpPr txBox="1"/>
      </xdr:nvSpPr>
      <xdr:spPr>
        <a:xfrm>
          <a:off x="8943975" y="14661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84392</xdr:rowOff>
    </xdr:from>
    <xdr:to>
      <xdr:col>55</xdr:col>
      <xdr:colOff>88900</xdr:colOff>
      <xdr:row>85</xdr:row>
      <xdr:rowOff>84392</xdr:rowOff>
    </xdr:to>
    <xdr:cxnSp macro="">
      <xdr:nvCxnSpPr>
        <xdr:cNvPr id="342" name="直線コネクタ 341">
          <a:extLst>
            <a:ext uri="{FF2B5EF4-FFF2-40B4-BE49-F238E27FC236}">
              <a16:creationId xmlns:a16="http://schemas.microsoft.com/office/drawing/2014/main" id="{6AD5198D-8965-44EB-846D-09D8F21DBBB6}"/>
            </a:ext>
          </a:extLst>
        </xdr:cNvPr>
        <xdr:cNvCxnSpPr/>
      </xdr:nvCxnSpPr>
      <xdr:spPr>
        <a:xfrm>
          <a:off x="8845550" y="1465764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152227</xdr:rowOff>
    </xdr:from>
    <xdr:ext cx="469744" cy="259045"/>
    <xdr:sp macro="" textlink="">
      <xdr:nvSpPr>
        <xdr:cNvPr id="343" name="【公営住宅】&#10;一人当たり面積最大値テキスト">
          <a:extLst>
            <a:ext uri="{FF2B5EF4-FFF2-40B4-BE49-F238E27FC236}">
              <a16:creationId xmlns:a16="http://schemas.microsoft.com/office/drawing/2014/main" id="{C64903A2-4F7D-4B91-826F-56EA8A9537E5}"/>
            </a:ext>
          </a:extLst>
        </xdr:cNvPr>
        <xdr:cNvSpPr txBox="1"/>
      </xdr:nvSpPr>
      <xdr:spPr>
        <a:xfrm>
          <a:off x="8943975" y="131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34100</xdr:rowOff>
    </xdr:from>
    <xdr:to>
      <xdr:col>55</xdr:col>
      <xdr:colOff>88900</xdr:colOff>
      <xdr:row>78</xdr:row>
      <xdr:rowOff>34100</xdr:rowOff>
    </xdr:to>
    <xdr:cxnSp macro="">
      <xdr:nvCxnSpPr>
        <xdr:cNvPr id="344" name="直線コネクタ 343">
          <a:extLst>
            <a:ext uri="{FF2B5EF4-FFF2-40B4-BE49-F238E27FC236}">
              <a16:creationId xmlns:a16="http://schemas.microsoft.com/office/drawing/2014/main" id="{238E81F6-A7CC-4D32-BBEB-4E7B617C9447}"/>
            </a:ext>
          </a:extLst>
        </xdr:cNvPr>
        <xdr:cNvCxnSpPr/>
      </xdr:nvCxnSpPr>
      <xdr:spPr>
        <a:xfrm>
          <a:off x="8845550" y="134072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105618</xdr:rowOff>
    </xdr:from>
    <xdr:ext cx="469744" cy="259045"/>
    <xdr:sp macro="" textlink="">
      <xdr:nvSpPr>
        <xdr:cNvPr id="345" name="【公営住宅】&#10;一人当たり面積平均値テキスト">
          <a:extLst>
            <a:ext uri="{FF2B5EF4-FFF2-40B4-BE49-F238E27FC236}">
              <a16:creationId xmlns:a16="http://schemas.microsoft.com/office/drawing/2014/main" id="{2B185E47-9726-4543-84A5-F02E9DBA4736}"/>
            </a:ext>
          </a:extLst>
        </xdr:cNvPr>
        <xdr:cNvSpPr txBox="1"/>
      </xdr:nvSpPr>
      <xdr:spPr>
        <a:xfrm>
          <a:off x="8943975" y="139930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82741</xdr:rowOff>
    </xdr:from>
    <xdr:to>
      <xdr:col>55</xdr:col>
      <xdr:colOff>50800</xdr:colOff>
      <xdr:row>83</xdr:row>
      <xdr:rowOff>12891</xdr:rowOff>
    </xdr:to>
    <xdr:sp macro="" textlink="">
      <xdr:nvSpPr>
        <xdr:cNvPr id="346" name="フローチャート: 判断 345">
          <a:extLst>
            <a:ext uri="{FF2B5EF4-FFF2-40B4-BE49-F238E27FC236}">
              <a16:creationId xmlns:a16="http://schemas.microsoft.com/office/drawing/2014/main" id="{AF3E51A0-79CB-4401-ADB8-FDACF9FC7FAD}"/>
            </a:ext>
          </a:extLst>
        </xdr:cNvPr>
        <xdr:cNvSpPr/>
      </xdr:nvSpPr>
      <xdr:spPr>
        <a:xfrm>
          <a:off x="8883650" y="1414164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98171</xdr:rowOff>
    </xdr:from>
    <xdr:to>
      <xdr:col>50</xdr:col>
      <xdr:colOff>165100</xdr:colOff>
      <xdr:row>83</xdr:row>
      <xdr:rowOff>28321</xdr:rowOff>
    </xdr:to>
    <xdr:sp macro="" textlink="">
      <xdr:nvSpPr>
        <xdr:cNvPr id="347" name="フローチャート: 判断 346">
          <a:extLst>
            <a:ext uri="{FF2B5EF4-FFF2-40B4-BE49-F238E27FC236}">
              <a16:creationId xmlns:a16="http://schemas.microsoft.com/office/drawing/2014/main" id="{BAEDCBD5-F62F-47B7-B1A4-C2E3497FF577}"/>
            </a:ext>
          </a:extLst>
        </xdr:cNvPr>
        <xdr:cNvSpPr/>
      </xdr:nvSpPr>
      <xdr:spPr>
        <a:xfrm>
          <a:off x="8159750" y="1415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115888</xdr:rowOff>
    </xdr:from>
    <xdr:to>
      <xdr:col>46</xdr:col>
      <xdr:colOff>38100</xdr:colOff>
      <xdr:row>83</xdr:row>
      <xdr:rowOff>46038</xdr:rowOff>
    </xdr:to>
    <xdr:sp macro="" textlink="">
      <xdr:nvSpPr>
        <xdr:cNvPr id="348" name="フローチャート: 判断 347">
          <a:extLst>
            <a:ext uri="{FF2B5EF4-FFF2-40B4-BE49-F238E27FC236}">
              <a16:creationId xmlns:a16="http://schemas.microsoft.com/office/drawing/2014/main" id="{589AA872-3CBF-4B06-95AB-A070629321F6}"/>
            </a:ext>
          </a:extLst>
        </xdr:cNvPr>
        <xdr:cNvSpPr/>
      </xdr:nvSpPr>
      <xdr:spPr>
        <a:xfrm>
          <a:off x="7413625" y="1417478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84455</xdr:rowOff>
    </xdr:from>
    <xdr:to>
      <xdr:col>41</xdr:col>
      <xdr:colOff>101600</xdr:colOff>
      <xdr:row>83</xdr:row>
      <xdr:rowOff>14605</xdr:rowOff>
    </xdr:to>
    <xdr:sp macro="" textlink="">
      <xdr:nvSpPr>
        <xdr:cNvPr id="349" name="フローチャート: 判断 348">
          <a:extLst>
            <a:ext uri="{FF2B5EF4-FFF2-40B4-BE49-F238E27FC236}">
              <a16:creationId xmlns:a16="http://schemas.microsoft.com/office/drawing/2014/main" id="{B94DF83E-B70E-4A35-A878-6C26C48E8FC2}"/>
            </a:ext>
          </a:extLst>
        </xdr:cNvPr>
        <xdr:cNvSpPr/>
      </xdr:nvSpPr>
      <xdr:spPr>
        <a:xfrm>
          <a:off x="6638925"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30735</xdr:rowOff>
    </xdr:from>
    <xdr:to>
      <xdr:col>36</xdr:col>
      <xdr:colOff>165100</xdr:colOff>
      <xdr:row>83</xdr:row>
      <xdr:rowOff>132335</xdr:rowOff>
    </xdr:to>
    <xdr:sp macro="" textlink="">
      <xdr:nvSpPr>
        <xdr:cNvPr id="350" name="フローチャート: 判断 349">
          <a:extLst>
            <a:ext uri="{FF2B5EF4-FFF2-40B4-BE49-F238E27FC236}">
              <a16:creationId xmlns:a16="http://schemas.microsoft.com/office/drawing/2014/main" id="{53D35EEE-D9AB-424F-8C05-B1F27BD2A169}"/>
            </a:ext>
          </a:extLst>
        </xdr:cNvPr>
        <xdr:cNvSpPr/>
      </xdr:nvSpPr>
      <xdr:spPr>
        <a:xfrm>
          <a:off x="5892800" y="142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D24C4959-FC5F-408B-8FF9-E53D7596A8A1}"/>
            </a:ext>
          </a:extLst>
        </xdr:cNvPr>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8D052F72-1305-483D-87BC-2E2B18E6B9BE}"/>
            </a:ext>
          </a:extLst>
        </xdr:cNvPr>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44C248BA-A45F-4EA3-A4E4-8CE1F7D5714C}"/>
            </a:ext>
          </a:extLst>
        </xdr:cNvPr>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A4FCD438-9631-4C1F-9A3C-B5DED75CA10E}"/>
            </a:ext>
          </a:extLst>
        </xdr:cNvPr>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CE85E20D-08D5-44CC-AC23-83F00C8A9F55}"/>
            </a:ext>
          </a:extLst>
        </xdr:cNvPr>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19304</xdr:rowOff>
    </xdr:from>
    <xdr:to>
      <xdr:col>55</xdr:col>
      <xdr:colOff>50800</xdr:colOff>
      <xdr:row>84</xdr:row>
      <xdr:rowOff>120904</xdr:rowOff>
    </xdr:to>
    <xdr:sp macro="" textlink="">
      <xdr:nvSpPr>
        <xdr:cNvPr id="356" name="楕円 355">
          <a:extLst>
            <a:ext uri="{FF2B5EF4-FFF2-40B4-BE49-F238E27FC236}">
              <a16:creationId xmlns:a16="http://schemas.microsoft.com/office/drawing/2014/main" id="{F40F3197-65B0-4450-BAD9-469EC99B1F05}"/>
            </a:ext>
          </a:extLst>
        </xdr:cNvPr>
        <xdr:cNvSpPr/>
      </xdr:nvSpPr>
      <xdr:spPr>
        <a:xfrm>
          <a:off x="8883650" y="1442110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169181</xdr:rowOff>
    </xdr:from>
    <xdr:ext cx="469744" cy="259045"/>
    <xdr:sp macro="" textlink="">
      <xdr:nvSpPr>
        <xdr:cNvPr id="357" name="【公営住宅】&#10;一人当たり面積該当値テキスト">
          <a:extLst>
            <a:ext uri="{FF2B5EF4-FFF2-40B4-BE49-F238E27FC236}">
              <a16:creationId xmlns:a16="http://schemas.microsoft.com/office/drawing/2014/main" id="{65064FAC-3C53-46A4-B237-F0768236A3A5}"/>
            </a:ext>
          </a:extLst>
        </xdr:cNvPr>
        <xdr:cNvSpPr txBox="1"/>
      </xdr:nvSpPr>
      <xdr:spPr>
        <a:xfrm>
          <a:off x="8943975" y="1439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20447</xdr:rowOff>
    </xdr:from>
    <xdr:to>
      <xdr:col>50</xdr:col>
      <xdr:colOff>165100</xdr:colOff>
      <xdr:row>84</xdr:row>
      <xdr:rowOff>122047</xdr:rowOff>
    </xdr:to>
    <xdr:sp macro="" textlink="">
      <xdr:nvSpPr>
        <xdr:cNvPr id="358" name="楕円 357">
          <a:extLst>
            <a:ext uri="{FF2B5EF4-FFF2-40B4-BE49-F238E27FC236}">
              <a16:creationId xmlns:a16="http://schemas.microsoft.com/office/drawing/2014/main" id="{25B9D5C7-CF5A-4848-AC16-D5CBD46A4B88}"/>
            </a:ext>
          </a:extLst>
        </xdr:cNvPr>
        <xdr:cNvSpPr/>
      </xdr:nvSpPr>
      <xdr:spPr>
        <a:xfrm>
          <a:off x="8159750" y="1442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70104</xdr:rowOff>
    </xdr:from>
    <xdr:to>
      <xdr:col>55</xdr:col>
      <xdr:colOff>0</xdr:colOff>
      <xdr:row>84</xdr:row>
      <xdr:rowOff>71247</xdr:rowOff>
    </xdr:to>
    <xdr:cxnSp macro="">
      <xdr:nvCxnSpPr>
        <xdr:cNvPr id="359" name="直線コネクタ 358">
          <a:extLst>
            <a:ext uri="{FF2B5EF4-FFF2-40B4-BE49-F238E27FC236}">
              <a16:creationId xmlns:a16="http://schemas.microsoft.com/office/drawing/2014/main" id="{FD27DEA7-2586-4EA2-9B83-A7A099E10B86}"/>
            </a:ext>
          </a:extLst>
        </xdr:cNvPr>
        <xdr:cNvCxnSpPr/>
      </xdr:nvCxnSpPr>
      <xdr:spPr>
        <a:xfrm flipV="1">
          <a:off x="8210550" y="14471904"/>
          <a:ext cx="695325"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21589</xdr:rowOff>
    </xdr:from>
    <xdr:to>
      <xdr:col>46</xdr:col>
      <xdr:colOff>38100</xdr:colOff>
      <xdr:row>84</xdr:row>
      <xdr:rowOff>123189</xdr:rowOff>
    </xdr:to>
    <xdr:sp macro="" textlink="">
      <xdr:nvSpPr>
        <xdr:cNvPr id="360" name="楕円 359">
          <a:extLst>
            <a:ext uri="{FF2B5EF4-FFF2-40B4-BE49-F238E27FC236}">
              <a16:creationId xmlns:a16="http://schemas.microsoft.com/office/drawing/2014/main" id="{FBA8A850-15F3-408A-8383-C3F24EAF8E82}"/>
            </a:ext>
          </a:extLst>
        </xdr:cNvPr>
        <xdr:cNvSpPr/>
      </xdr:nvSpPr>
      <xdr:spPr>
        <a:xfrm>
          <a:off x="7413625" y="1442338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71247</xdr:rowOff>
    </xdr:from>
    <xdr:to>
      <xdr:col>50</xdr:col>
      <xdr:colOff>114300</xdr:colOff>
      <xdr:row>84</xdr:row>
      <xdr:rowOff>72389</xdr:rowOff>
    </xdr:to>
    <xdr:cxnSp macro="">
      <xdr:nvCxnSpPr>
        <xdr:cNvPr id="361" name="直線コネクタ 360">
          <a:extLst>
            <a:ext uri="{FF2B5EF4-FFF2-40B4-BE49-F238E27FC236}">
              <a16:creationId xmlns:a16="http://schemas.microsoft.com/office/drawing/2014/main" id="{D8B6F075-3C6A-4EFF-9497-A125C4E757A7}"/>
            </a:ext>
          </a:extLst>
        </xdr:cNvPr>
        <xdr:cNvCxnSpPr/>
      </xdr:nvCxnSpPr>
      <xdr:spPr>
        <a:xfrm flipV="1">
          <a:off x="7445375" y="14473047"/>
          <a:ext cx="765175"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22161</xdr:rowOff>
    </xdr:from>
    <xdr:to>
      <xdr:col>41</xdr:col>
      <xdr:colOff>101600</xdr:colOff>
      <xdr:row>84</xdr:row>
      <xdr:rowOff>123761</xdr:rowOff>
    </xdr:to>
    <xdr:sp macro="" textlink="">
      <xdr:nvSpPr>
        <xdr:cNvPr id="362" name="楕円 361">
          <a:extLst>
            <a:ext uri="{FF2B5EF4-FFF2-40B4-BE49-F238E27FC236}">
              <a16:creationId xmlns:a16="http://schemas.microsoft.com/office/drawing/2014/main" id="{31F67E32-1A2D-410F-900A-BE648FF799D0}"/>
            </a:ext>
          </a:extLst>
        </xdr:cNvPr>
        <xdr:cNvSpPr/>
      </xdr:nvSpPr>
      <xdr:spPr>
        <a:xfrm>
          <a:off x="6638925" y="1442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72389</xdr:rowOff>
    </xdr:from>
    <xdr:to>
      <xdr:col>45</xdr:col>
      <xdr:colOff>177800</xdr:colOff>
      <xdr:row>84</xdr:row>
      <xdr:rowOff>72961</xdr:rowOff>
    </xdr:to>
    <xdr:cxnSp macro="">
      <xdr:nvCxnSpPr>
        <xdr:cNvPr id="363" name="直線コネクタ 362">
          <a:extLst>
            <a:ext uri="{FF2B5EF4-FFF2-40B4-BE49-F238E27FC236}">
              <a16:creationId xmlns:a16="http://schemas.microsoft.com/office/drawing/2014/main" id="{839C9658-E432-4052-9189-9034CC3FA235}"/>
            </a:ext>
          </a:extLst>
        </xdr:cNvPr>
        <xdr:cNvCxnSpPr/>
      </xdr:nvCxnSpPr>
      <xdr:spPr>
        <a:xfrm flipV="1">
          <a:off x="6689725" y="14474189"/>
          <a:ext cx="75565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23304</xdr:rowOff>
    </xdr:from>
    <xdr:to>
      <xdr:col>36</xdr:col>
      <xdr:colOff>165100</xdr:colOff>
      <xdr:row>84</xdr:row>
      <xdr:rowOff>124904</xdr:rowOff>
    </xdr:to>
    <xdr:sp macro="" textlink="">
      <xdr:nvSpPr>
        <xdr:cNvPr id="364" name="楕円 363">
          <a:extLst>
            <a:ext uri="{FF2B5EF4-FFF2-40B4-BE49-F238E27FC236}">
              <a16:creationId xmlns:a16="http://schemas.microsoft.com/office/drawing/2014/main" id="{DE8152EF-0C97-4BD6-A17C-776976993339}"/>
            </a:ext>
          </a:extLst>
        </xdr:cNvPr>
        <xdr:cNvSpPr/>
      </xdr:nvSpPr>
      <xdr:spPr>
        <a:xfrm>
          <a:off x="5892800" y="1442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72961</xdr:rowOff>
    </xdr:from>
    <xdr:to>
      <xdr:col>41</xdr:col>
      <xdr:colOff>50800</xdr:colOff>
      <xdr:row>84</xdr:row>
      <xdr:rowOff>74104</xdr:rowOff>
    </xdr:to>
    <xdr:cxnSp macro="">
      <xdr:nvCxnSpPr>
        <xdr:cNvPr id="365" name="直線コネクタ 364">
          <a:extLst>
            <a:ext uri="{FF2B5EF4-FFF2-40B4-BE49-F238E27FC236}">
              <a16:creationId xmlns:a16="http://schemas.microsoft.com/office/drawing/2014/main" id="{98D70B31-30E7-48B7-984F-EFFBC568A918}"/>
            </a:ext>
          </a:extLst>
        </xdr:cNvPr>
        <xdr:cNvCxnSpPr/>
      </xdr:nvCxnSpPr>
      <xdr:spPr>
        <a:xfrm flipV="1">
          <a:off x="5943600" y="14474761"/>
          <a:ext cx="746125"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44848</xdr:rowOff>
    </xdr:from>
    <xdr:ext cx="469744" cy="259045"/>
    <xdr:sp macro="" textlink="">
      <xdr:nvSpPr>
        <xdr:cNvPr id="366" name="n_1aveValue【公営住宅】&#10;一人当たり面積">
          <a:extLst>
            <a:ext uri="{FF2B5EF4-FFF2-40B4-BE49-F238E27FC236}">
              <a16:creationId xmlns:a16="http://schemas.microsoft.com/office/drawing/2014/main" id="{0EB1671D-EBB1-4B20-B2F8-388B2813BEA6}"/>
            </a:ext>
          </a:extLst>
        </xdr:cNvPr>
        <xdr:cNvSpPr txBox="1"/>
      </xdr:nvSpPr>
      <xdr:spPr>
        <a:xfrm>
          <a:off x="7991552" y="1393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62565</xdr:rowOff>
    </xdr:from>
    <xdr:ext cx="469744" cy="259045"/>
    <xdr:sp macro="" textlink="">
      <xdr:nvSpPr>
        <xdr:cNvPr id="367" name="n_2aveValue【公営住宅】&#10;一人当たり面積">
          <a:extLst>
            <a:ext uri="{FF2B5EF4-FFF2-40B4-BE49-F238E27FC236}">
              <a16:creationId xmlns:a16="http://schemas.microsoft.com/office/drawing/2014/main" id="{CBBC000A-1CB0-407C-A965-FA56B8F1CD54}"/>
            </a:ext>
          </a:extLst>
        </xdr:cNvPr>
        <xdr:cNvSpPr txBox="1"/>
      </xdr:nvSpPr>
      <xdr:spPr>
        <a:xfrm>
          <a:off x="7258127" y="1395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31132</xdr:rowOff>
    </xdr:from>
    <xdr:ext cx="469744" cy="259045"/>
    <xdr:sp macro="" textlink="">
      <xdr:nvSpPr>
        <xdr:cNvPr id="368" name="n_3aveValue【公営住宅】&#10;一人当たり面積">
          <a:extLst>
            <a:ext uri="{FF2B5EF4-FFF2-40B4-BE49-F238E27FC236}">
              <a16:creationId xmlns:a16="http://schemas.microsoft.com/office/drawing/2014/main" id="{2628A750-E13D-425C-A1C5-497385402F46}"/>
            </a:ext>
          </a:extLst>
        </xdr:cNvPr>
        <xdr:cNvSpPr txBox="1"/>
      </xdr:nvSpPr>
      <xdr:spPr>
        <a:xfrm>
          <a:off x="6483427" y="1391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148862</xdr:rowOff>
    </xdr:from>
    <xdr:ext cx="469744" cy="259045"/>
    <xdr:sp macro="" textlink="">
      <xdr:nvSpPr>
        <xdr:cNvPr id="369" name="n_4aveValue【公営住宅】&#10;一人当たり面積">
          <a:extLst>
            <a:ext uri="{FF2B5EF4-FFF2-40B4-BE49-F238E27FC236}">
              <a16:creationId xmlns:a16="http://schemas.microsoft.com/office/drawing/2014/main" id="{D6144642-FC0E-48D4-8324-0DEE8BCCDBA5}"/>
            </a:ext>
          </a:extLst>
        </xdr:cNvPr>
        <xdr:cNvSpPr txBox="1"/>
      </xdr:nvSpPr>
      <xdr:spPr>
        <a:xfrm>
          <a:off x="5737302" y="1403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113174</xdr:rowOff>
    </xdr:from>
    <xdr:ext cx="469744" cy="259045"/>
    <xdr:sp macro="" textlink="">
      <xdr:nvSpPr>
        <xdr:cNvPr id="370" name="n_1mainValue【公営住宅】&#10;一人当たり面積">
          <a:extLst>
            <a:ext uri="{FF2B5EF4-FFF2-40B4-BE49-F238E27FC236}">
              <a16:creationId xmlns:a16="http://schemas.microsoft.com/office/drawing/2014/main" id="{65E3F2BA-8F87-413C-B7EC-D17F034A6D37}"/>
            </a:ext>
          </a:extLst>
        </xdr:cNvPr>
        <xdr:cNvSpPr txBox="1"/>
      </xdr:nvSpPr>
      <xdr:spPr>
        <a:xfrm>
          <a:off x="7991552" y="14514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114316</xdr:rowOff>
    </xdr:from>
    <xdr:ext cx="469744" cy="259045"/>
    <xdr:sp macro="" textlink="">
      <xdr:nvSpPr>
        <xdr:cNvPr id="371" name="n_2mainValue【公営住宅】&#10;一人当たり面積">
          <a:extLst>
            <a:ext uri="{FF2B5EF4-FFF2-40B4-BE49-F238E27FC236}">
              <a16:creationId xmlns:a16="http://schemas.microsoft.com/office/drawing/2014/main" id="{A00E2663-1D50-4111-8D04-7A0D8E1F58D8}"/>
            </a:ext>
          </a:extLst>
        </xdr:cNvPr>
        <xdr:cNvSpPr txBox="1"/>
      </xdr:nvSpPr>
      <xdr:spPr>
        <a:xfrm>
          <a:off x="7258127" y="1451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114888</xdr:rowOff>
    </xdr:from>
    <xdr:ext cx="469744" cy="259045"/>
    <xdr:sp macro="" textlink="">
      <xdr:nvSpPr>
        <xdr:cNvPr id="372" name="n_3mainValue【公営住宅】&#10;一人当たり面積">
          <a:extLst>
            <a:ext uri="{FF2B5EF4-FFF2-40B4-BE49-F238E27FC236}">
              <a16:creationId xmlns:a16="http://schemas.microsoft.com/office/drawing/2014/main" id="{44D323ED-E6D0-4BE1-8972-F43C425DACF8}"/>
            </a:ext>
          </a:extLst>
        </xdr:cNvPr>
        <xdr:cNvSpPr txBox="1"/>
      </xdr:nvSpPr>
      <xdr:spPr>
        <a:xfrm>
          <a:off x="6483427" y="1451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116031</xdr:rowOff>
    </xdr:from>
    <xdr:ext cx="469744" cy="259045"/>
    <xdr:sp macro="" textlink="">
      <xdr:nvSpPr>
        <xdr:cNvPr id="373" name="n_4mainValue【公営住宅】&#10;一人当たり面積">
          <a:extLst>
            <a:ext uri="{FF2B5EF4-FFF2-40B4-BE49-F238E27FC236}">
              <a16:creationId xmlns:a16="http://schemas.microsoft.com/office/drawing/2014/main" id="{F16208E8-F852-42B4-ADDE-B3FE5C4EB61A}"/>
            </a:ext>
          </a:extLst>
        </xdr:cNvPr>
        <xdr:cNvSpPr txBox="1"/>
      </xdr:nvSpPr>
      <xdr:spPr>
        <a:xfrm>
          <a:off x="5737302" y="14517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B6EF9124-EA66-4C0A-8624-04F80A16568B}"/>
            </a:ext>
          </a:extLst>
        </xdr:cNvPr>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C44F4790-276B-49DF-8362-5E7B366D3559}"/>
            </a:ext>
          </a:extLst>
        </xdr:cNvPr>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228E51F3-B977-4201-8E1A-EC99AB35FC3B}"/>
            </a:ext>
          </a:extLst>
        </xdr:cNvPr>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8424E056-3FAF-4AD1-8E1E-0AEB7DB99595}"/>
            </a:ext>
          </a:extLst>
        </xdr:cNvPr>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5E80A3F0-6924-4F96-BDA9-A66B5ACBEEC2}"/>
            </a:ext>
          </a:extLst>
        </xdr:cNvPr>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EE456404-E548-431A-9716-5B71BAD2CA54}"/>
            </a:ext>
          </a:extLst>
        </xdr:cNvPr>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AF8682AD-1DE8-4E58-8316-676571EFA1F4}"/>
            </a:ext>
          </a:extLst>
        </xdr:cNvPr>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1BDF2A23-0C67-42A7-ADC7-068B0EB7802D}"/>
            </a:ext>
          </a:extLst>
        </xdr:cNvPr>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a:extLst>
            <a:ext uri="{FF2B5EF4-FFF2-40B4-BE49-F238E27FC236}">
              <a16:creationId xmlns:a16="http://schemas.microsoft.com/office/drawing/2014/main" id="{8C3A9DB5-9960-48F6-BD82-1DBE88ACC0C4}"/>
            </a:ext>
          </a:extLst>
        </xdr:cNvPr>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a:extLst>
            <a:ext uri="{FF2B5EF4-FFF2-40B4-BE49-F238E27FC236}">
              <a16:creationId xmlns:a16="http://schemas.microsoft.com/office/drawing/2014/main" id="{954996CF-3CCF-451E-B4CA-54A6D4A3C840}"/>
            </a:ext>
          </a:extLst>
        </xdr:cNvPr>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a:extLst>
            <a:ext uri="{FF2B5EF4-FFF2-40B4-BE49-F238E27FC236}">
              <a16:creationId xmlns:a16="http://schemas.microsoft.com/office/drawing/2014/main" id="{3E20D9EF-D65E-43C8-B147-9EFDBA8617BB}"/>
            </a:ext>
          </a:extLst>
        </xdr:cNvPr>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a:extLst>
            <a:ext uri="{FF2B5EF4-FFF2-40B4-BE49-F238E27FC236}">
              <a16:creationId xmlns:a16="http://schemas.microsoft.com/office/drawing/2014/main" id="{12E8CA64-D361-4B05-8E3D-754A5F610258}"/>
            </a:ext>
          </a:extLst>
        </xdr:cNvPr>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a:extLst>
            <a:ext uri="{FF2B5EF4-FFF2-40B4-BE49-F238E27FC236}">
              <a16:creationId xmlns:a16="http://schemas.microsoft.com/office/drawing/2014/main" id="{F86F688F-825D-45CB-956C-55F7C1B936F4}"/>
            </a:ext>
          </a:extLst>
        </xdr:cNvPr>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a:extLst>
            <a:ext uri="{FF2B5EF4-FFF2-40B4-BE49-F238E27FC236}">
              <a16:creationId xmlns:a16="http://schemas.microsoft.com/office/drawing/2014/main" id="{218062C7-435F-4E8F-B994-529C5152AFB0}"/>
            </a:ext>
          </a:extLst>
        </xdr:cNvPr>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a:extLst>
            <a:ext uri="{FF2B5EF4-FFF2-40B4-BE49-F238E27FC236}">
              <a16:creationId xmlns:a16="http://schemas.microsoft.com/office/drawing/2014/main" id="{D597ACD4-FE50-4CB8-A05D-6153D908540E}"/>
            </a:ext>
          </a:extLst>
        </xdr:cNvPr>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a:extLst>
            <a:ext uri="{FF2B5EF4-FFF2-40B4-BE49-F238E27FC236}">
              <a16:creationId xmlns:a16="http://schemas.microsoft.com/office/drawing/2014/main" id="{22EC5DC2-C68D-4B16-842F-A9AF90F4E143}"/>
            </a:ext>
          </a:extLst>
        </xdr:cNvPr>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a:extLst>
            <a:ext uri="{FF2B5EF4-FFF2-40B4-BE49-F238E27FC236}">
              <a16:creationId xmlns:a16="http://schemas.microsoft.com/office/drawing/2014/main" id="{10982E21-5D86-47CE-B4AB-2D929B8028E4}"/>
            </a:ext>
          </a:extLst>
        </xdr:cNvPr>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a:extLst>
            <a:ext uri="{FF2B5EF4-FFF2-40B4-BE49-F238E27FC236}">
              <a16:creationId xmlns:a16="http://schemas.microsoft.com/office/drawing/2014/main" id="{A58D8568-6CFB-4311-BDCF-04F9FDDEA7D3}"/>
            </a:ext>
          </a:extLst>
        </xdr:cNvPr>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a:extLst>
            <a:ext uri="{FF2B5EF4-FFF2-40B4-BE49-F238E27FC236}">
              <a16:creationId xmlns:a16="http://schemas.microsoft.com/office/drawing/2014/main" id="{927B71DD-2B46-4870-995A-99B422905964}"/>
            </a:ext>
          </a:extLst>
        </xdr:cNvPr>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a:extLst>
            <a:ext uri="{FF2B5EF4-FFF2-40B4-BE49-F238E27FC236}">
              <a16:creationId xmlns:a16="http://schemas.microsoft.com/office/drawing/2014/main" id="{1C90DDB1-A131-4B8C-A4AA-B2921DBF8B1C}"/>
            </a:ext>
          </a:extLst>
        </xdr:cNvPr>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a:extLst>
            <a:ext uri="{FF2B5EF4-FFF2-40B4-BE49-F238E27FC236}">
              <a16:creationId xmlns:a16="http://schemas.microsoft.com/office/drawing/2014/main" id="{D708F4D4-A1F3-45F8-9163-C5B12085112B}"/>
            </a:ext>
          </a:extLst>
        </xdr:cNvPr>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a:extLst>
            <a:ext uri="{FF2B5EF4-FFF2-40B4-BE49-F238E27FC236}">
              <a16:creationId xmlns:a16="http://schemas.microsoft.com/office/drawing/2014/main" id="{9EA51269-CA01-47CE-8B81-D12A7C2AD044}"/>
            </a:ext>
          </a:extLst>
        </xdr:cNvPr>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a:extLst>
            <a:ext uri="{FF2B5EF4-FFF2-40B4-BE49-F238E27FC236}">
              <a16:creationId xmlns:a16="http://schemas.microsoft.com/office/drawing/2014/main" id="{AC5F707E-3E1E-4867-8C69-FCD26540BBDA}"/>
            </a:ext>
          </a:extLst>
        </xdr:cNvPr>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a:extLst>
            <a:ext uri="{FF2B5EF4-FFF2-40B4-BE49-F238E27FC236}">
              <a16:creationId xmlns:a16="http://schemas.microsoft.com/office/drawing/2014/main" id="{8F6B2670-09D5-406B-8F0B-ED6303D980E0}"/>
            </a:ext>
          </a:extLst>
        </xdr:cNvPr>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a:extLst>
            <a:ext uri="{FF2B5EF4-FFF2-40B4-BE49-F238E27FC236}">
              <a16:creationId xmlns:a16="http://schemas.microsoft.com/office/drawing/2014/main" id="{C9011390-03F3-47E3-AAA8-A3B53A5BA045}"/>
            </a:ext>
          </a:extLst>
        </xdr:cNvPr>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a:extLst>
            <a:ext uri="{FF2B5EF4-FFF2-40B4-BE49-F238E27FC236}">
              <a16:creationId xmlns:a16="http://schemas.microsoft.com/office/drawing/2014/main" id="{E91E9FF3-19FA-4E92-9A71-DD8ABFE09479}"/>
            </a:ext>
          </a:extLst>
        </xdr:cNvPr>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0" name="テキスト ボックス 399">
          <a:extLst>
            <a:ext uri="{FF2B5EF4-FFF2-40B4-BE49-F238E27FC236}">
              <a16:creationId xmlns:a16="http://schemas.microsoft.com/office/drawing/2014/main" id="{2AB9AA12-09D8-4D22-896C-C7F95D74F588}"/>
            </a:ext>
          </a:extLst>
        </xdr:cNvPr>
        <xdr:cNvSpPr txBox="1"/>
      </xdr:nvSpPr>
      <xdr:spPr>
        <a:xfrm>
          <a:off x="101976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1" name="直線コネクタ 400">
          <a:extLst>
            <a:ext uri="{FF2B5EF4-FFF2-40B4-BE49-F238E27FC236}">
              <a16:creationId xmlns:a16="http://schemas.microsoft.com/office/drawing/2014/main" id="{1EFFB67F-333F-4F45-B71B-3FE6118E50E8}"/>
            </a:ext>
          </a:extLst>
        </xdr:cNvPr>
        <xdr:cNvCxnSpPr/>
      </xdr:nvCxnSpPr>
      <xdr:spPr>
        <a:xfrm>
          <a:off x="10588625" y="723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2" name="テキスト ボックス 401">
          <a:extLst>
            <a:ext uri="{FF2B5EF4-FFF2-40B4-BE49-F238E27FC236}">
              <a16:creationId xmlns:a16="http://schemas.microsoft.com/office/drawing/2014/main" id="{E92B3C63-D825-454B-890A-BB24E76FD0CB}"/>
            </a:ext>
          </a:extLst>
        </xdr:cNvPr>
        <xdr:cNvSpPr txBox="1"/>
      </xdr:nvSpPr>
      <xdr:spPr>
        <a:xfrm>
          <a:off x="10197646"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3" name="直線コネクタ 402">
          <a:extLst>
            <a:ext uri="{FF2B5EF4-FFF2-40B4-BE49-F238E27FC236}">
              <a16:creationId xmlns:a16="http://schemas.microsoft.com/office/drawing/2014/main" id="{4EBAF324-B34E-4A71-994B-76F0FAFDB550}"/>
            </a:ext>
          </a:extLst>
        </xdr:cNvPr>
        <xdr:cNvCxnSpPr/>
      </xdr:nvCxnSpPr>
      <xdr:spPr>
        <a:xfrm>
          <a:off x="10588625" y="685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4" name="テキスト ボックス 403">
          <a:extLst>
            <a:ext uri="{FF2B5EF4-FFF2-40B4-BE49-F238E27FC236}">
              <a16:creationId xmlns:a16="http://schemas.microsoft.com/office/drawing/2014/main" id="{DFF6DDA6-91CA-44D7-8CE8-41FB09070ACD}"/>
            </a:ext>
          </a:extLst>
        </xdr:cNvPr>
        <xdr:cNvSpPr txBox="1"/>
      </xdr:nvSpPr>
      <xdr:spPr>
        <a:xfrm>
          <a:off x="1024271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5" name="直線コネクタ 404">
          <a:extLst>
            <a:ext uri="{FF2B5EF4-FFF2-40B4-BE49-F238E27FC236}">
              <a16:creationId xmlns:a16="http://schemas.microsoft.com/office/drawing/2014/main" id="{14B40417-B9AB-481A-B013-659DE54C6825}"/>
            </a:ext>
          </a:extLst>
        </xdr:cNvPr>
        <xdr:cNvCxnSpPr/>
      </xdr:nvCxnSpPr>
      <xdr:spPr>
        <a:xfrm>
          <a:off x="10588625" y="647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6" name="テキスト ボックス 405">
          <a:extLst>
            <a:ext uri="{FF2B5EF4-FFF2-40B4-BE49-F238E27FC236}">
              <a16:creationId xmlns:a16="http://schemas.microsoft.com/office/drawing/2014/main" id="{E9D4C848-E1E6-4CA9-94D7-574550F9C449}"/>
            </a:ext>
          </a:extLst>
        </xdr:cNvPr>
        <xdr:cNvSpPr txBox="1"/>
      </xdr:nvSpPr>
      <xdr:spPr>
        <a:xfrm>
          <a:off x="102427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7" name="直線コネクタ 406">
          <a:extLst>
            <a:ext uri="{FF2B5EF4-FFF2-40B4-BE49-F238E27FC236}">
              <a16:creationId xmlns:a16="http://schemas.microsoft.com/office/drawing/2014/main" id="{8A08AF16-57BD-4684-9D3F-9BB7A4B4DD2C}"/>
            </a:ext>
          </a:extLst>
        </xdr:cNvPr>
        <xdr:cNvCxnSpPr/>
      </xdr:nvCxnSpPr>
      <xdr:spPr>
        <a:xfrm>
          <a:off x="10588625" y="609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8" name="テキスト ボックス 407">
          <a:extLst>
            <a:ext uri="{FF2B5EF4-FFF2-40B4-BE49-F238E27FC236}">
              <a16:creationId xmlns:a16="http://schemas.microsoft.com/office/drawing/2014/main" id="{B1354B7B-EF90-4570-A81B-3174555E9E0E}"/>
            </a:ext>
          </a:extLst>
        </xdr:cNvPr>
        <xdr:cNvSpPr txBox="1"/>
      </xdr:nvSpPr>
      <xdr:spPr>
        <a:xfrm>
          <a:off x="1024271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9" name="直線コネクタ 408">
          <a:extLst>
            <a:ext uri="{FF2B5EF4-FFF2-40B4-BE49-F238E27FC236}">
              <a16:creationId xmlns:a16="http://schemas.microsoft.com/office/drawing/2014/main" id="{BF702AA2-19B1-4251-90FA-3DAB15A92DDE}"/>
            </a:ext>
          </a:extLst>
        </xdr:cNvPr>
        <xdr:cNvCxnSpPr/>
      </xdr:nvCxnSpPr>
      <xdr:spPr>
        <a:xfrm>
          <a:off x="10588625" y="571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0" name="テキスト ボックス 409">
          <a:extLst>
            <a:ext uri="{FF2B5EF4-FFF2-40B4-BE49-F238E27FC236}">
              <a16:creationId xmlns:a16="http://schemas.microsoft.com/office/drawing/2014/main" id="{C6432B57-34C7-4D53-89F4-216D7E242ED7}"/>
            </a:ext>
          </a:extLst>
        </xdr:cNvPr>
        <xdr:cNvSpPr txBox="1"/>
      </xdr:nvSpPr>
      <xdr:spPr>
        <a:xfrm>
          <a:off x="10242716"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a:extLst>
            <a:ext uri="{FF2B5EF4-FFF2-40B4-BE49-F238E27FC236}">
              <a16:creationId xmlns:a16="http://schemas.microsoft.com/office/drawing/2014/main" id="{8ACD3110-9423-4D9E-9EB3-00F97C32EA61}"/>
            </a:ext>
          </a:extLst>
        </xdr:cNvPr>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2" name="テキスト ボックス 411">
          <a:extLst>
            <a:ext uri="{FF2B5EF4-FFF2-40B4-BE49-F238E27FC236}">
              <a16:creationId xmlns:a16="http://schemas.microsoft.com/office/drawing/2014/main" id="{16837BC8-6ED9-41FB-9BB8-FE248DE034A8}"/>
            </a:ext>
          </a:extLst>
        </xdr:cNvPr>
        <xdr:cNvSpPr txBox="1"/>
      </xdr:nvSpPr>
      <xdr:spPr>
        <a:xfrm>
          <a:off x="10306836"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a:extLst>
            <a:ext uri="{FF2B5EF4-FFF2-40B4-BE49-F238E27FC236}">
              <a16:creationId xmlns:a16="http://schemas.microsoft.com/office/drawing/2014/main" id="{E476DA36-1100-40EB-BC88-9F2377D14CDB}"/>
            </a:ext>
          </a:extLst>
        </xdr:cNvPr>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38100</xdr:rowOff>
    </xdr:to>
    <xdr:cxnSp macro="">
      <xdr:nvCxnSpPr>
        <xdr:cNvPr id="414" name="直線コネクタ 413">
          <a:extLst>
            <a:ext uri="{FF2B5EF4-FFF2-40B4-BE49-F238E27FC236}">
              <a16:creationId xmlns:a16="http://schemas.microsoft.com/office/drawing/2014/main" id="{65E00FC3-8EE4-4AC7-9FD2-B062B3A1D215}"/>
            </a:ext>
          </a:extLst>
        </xdr:cNvPr>
        <xdr:cNvCxnSpPr/>
      </xdr:nvCxnSpPr>
      <xdr:spPr>
        <a:xfrm flipV="1">
          <a:off x="13889989" y="58597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5" name="【認定こども園・幼稚園・保育所】&#10;有形固定資産減価償却率最小値テキスト">
          <a:extLst>
            <a:ext uri="{FF2B5EF4-FFF2-40B4-BE49-F238E27FC236}">
              <a16:creationId xmlns:a16="http://schemas.microsoft.com/office/drawing/2014/main" id="{9FDCF6CC-6730-461B-9888-9F90EED6BCDB}"/>
            </a:ext>
          </a:extLst>
        </xdr:cNvPr>
        <xdr:cNvSpPr txBox="1"/>
      </xdr:nvSpPr>
      <xdr:spPr>
        <a:xfrm>
          <a:off x="13928725"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6" name="直線コネクタ 415">
          <a:extLst>
            <a:ext uri="{FF2B5EF4-FFF2-40B4-BE49-F238E27FC236}">
              <a16:creationId xmlns:a16="http://schemas.microsoft.com/office/drawing/2014/main" id="{04BE6F23-4EFA-4B60-B672-7F536CABEEBC}"/>
            </a:ext>
          </a:extLst>
        </xdr:cNvPr>
        <xdr:cNvCxnSpPr/>
      </xdr:nvCxnSpPr>
      <xdr:spPr>
        <a:xfrm>
          <a:off x="13801725" y="723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17" name="【認定こども園・幼稚園・保育所】&#10;有形固定資産減価償却率最大値テキスト">
          <a:extLst>
            <a:ext uri="{FF2B5EF4-FFF2-40B4-BE49-F238E27FC236}">
              <a16:creationId xmlns:a16="http://schemas.microsoft.com/office/drawing/2014/main" id="{C8D14EC7-C173-43C8-B277-1238DC372888}"/>
            </a:ext>
          </a:extLst>
        </xdr:cNvPr>
        <xdr:cNvSpPr txBox="1"/>
      </xdr:nvSpPr>
      <xdr:spPr>
        <a:xfrm>
          <a:off x="13928725"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18" name="直線コネクタ 417">
          <a:extLst>
            <a:ext uri="{FF2B5EF4-FFF2-40B4-BE49-F238E27FC236}">
              <a16:creationId xmlns:a16="http://schemas.microsoft.com/office/drawing/2014/main" id="{F6C22666-A89A-46D6-A408-D3D146930780}"/>
            </a:ext>
          </a:extLst>
        </xdr:cNvPr>
        <xdr:cNvCxnSpPr/>
      </xdr:nvCxnSpPr>
      <xdr:spPr>
        <a:xfrm>
          <a:off x="13801725" y="58597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105427</xdr:rowOff>
    </xdr:from>
    <xdr:ext cx="405111" cy="259045"/>
    <xdr:sp macro="" textlink="">
      <xdr:nvSpPr>
        <xdr:cNvPr id="419" name="【認定こども園・幼稚園・保育所】&#10;有形固定資産減価償却率平均値テキスト">
          <a:extLst>
            <a:ext uri="{FF2B5EF4-FFF2-40B4-BE49-F238E27FC236}">
              <a16:creationId xmlns:a16="http://schemas.microsoft.com/office/drawing/2014/main" id="{A4E8DE34-5853-4FD7-B3B9-CE95D9B1D10B}"/>
            </a:ext>
          </a:extLst>
        </xdr:cNvPr>
        <xdr:cNvSpPr txBox="1"/>
      </xdr:nvSpPr>
      <xdr:spPr>
        <a:xfrm>
          <a:off x="13928725" y="627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420" name="フローチャート: 判断 419">
          <a:extLst>
            <a:ext uri="{FF2B5EF4-FFF2-40B4-BE49-F238E27FC236}">
              <a16:creationId xmlns:a16="http://schemas.microsoft.com/office/drawing/2014/main" id="{CB4038D2-8AF8-4688-80D1-1ECDEA3C5B29}"/>
            </a:ext>
          </a:extLst>
        </xdr:cNvPr>
        <xdr:cNvSpPr/>
      </xdr:nvSpPr>
      <xdr:spPr>
        <a:xfrm>
          <a:off x="13839825" y="6426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63500</xdr:rowOff>
    </xdr:from>
    <xdr:to>
      <xdr:col>81</xdr:col>
      <xdr:colOff>101600</xdr:colOff>
      <xdr:row>37</xdr:row>
      <xdr:rowOff>165100</xdr:rowOff>
    </xdr:to>
    <xdr:sp macro="" textlink="">
      <xdr:nvSpPr>
        <xdr:cNvPr id="421" name="フローチャート: 判断 420">
          <a:extLst>
            <a:ext uri="{FF2B5EF4-FFF2-40B4-BE49-F238E27FC236}">
              <a16:creationId xmlns:a16="http://schemas.microsoft.com/office/drawing/2014/main" id="{4F922755-0E3A-479A-9EDF-F089F4EBDB2E}"/>
            </a:ext>
          </a:extLst>
        </xdr:cNvPr>
        <xdr:cNvSpPr/>
      </xdr:nvSpPr>
      <xdr:spPr>
        <a:xfrm>
          <a:off x="13115925"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160655</xdr:rowOff>
    </xdr:from>
    <xdr:to>
      <xdr:col>76</xdr:col>
      <xdr:colOff>165100</xdr:colOff>
      <xdr:row>37</xdr:row>
      <xdr:rowOff>90805</xdr:rowOff>
    </xdr:to>
    <xdr:sp macro="" textlink="">
      <xdr:nvSpPr>
        <xdr:cNvPr id="422" name="フローチャート: 判断 421">
          <a:extLst>
            <a:ext uri="{FF2B5EF4-FFF2-40B4-BE49-F238E27FC236}">
              <a16:creationId xmlns:a16="http://schemas.microsoft.com/office/drawing/2014/main" id="{1CEA4533-4F29-4346-B801-13D01E0E9B8D}"/>
            </a:ext>
          </a:extLst>
        </xdr:cNvPr>
        <xdr:cNvSpPr/>
      </xdr:nvSpPr>
      <xdr:spPr>
        <a:xfrm>
          <a:off x="123698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19685</xdr:rowOff>
    </xdr:from>
    <xdr:to>
      <xdr:col>72</xdr:col>
      <xdr:colOff>38100</xdr:colOff>
      <xdr:row>37</xdr:row>
      <xdr:rowOff>121285</xdr:rowOff>
    </xdr:to>
    <xdr:sp macro="" textlink="">
      <xdr:nvSpPr>
        <xdr:cNvPr id="423" name="フローチャート: 判断 422">
          <a:extLst>
            <a:ext uri="{FF2B5EF4-FFF2-40B4-BE49-F238E27FC236}">
              <a16:creationId xmlns:a16="http://schemas.microsoft.com/office/drawing/2014/main" id="{95D15159-C12F-40F2-B5C6-1AE33F236CF1}"/>
            </a:ext>
          </a:extLst>
        </xdr:cNvPr>
        <xdr:cNvSpPr/>
      </xdr:nvSpPr>
      <xdr:spPr>
        <a:xfrm>
          <a:off x="11623675" y="636333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50165</xdr:rowOff>
    </xdr:from>
    <xdr:to>
      <xdr:col>67</xdr:col>
      <xdr:colOff>101600</xdr:colOff>
      <xdr:row>37</xdr:row>
      <xdr:rowOff>151765</xdr:rowOff>
    </xdr:to>
    <xdr:sp macro="" textlink="">
      <xdr:nvSpPr>
        <xdr:cNvPr id="424" name="フローチャート: 判断 423">
          <a:extLst>
            <a:ext uri="{FF2B5EF4-FFF2-40B4-BE49-F238E27FC236}">
              <a16:creationId xmlns:a16="http://schemas.microsoft.com/office/drawing/2014/main" id="{24E95016-F133-4B1F-9F2B-93CACD450111}"/>
            </a:ext>
          </a:extLst>
        </xdr:cNvPr>
        <xdr:cNvSpPr/>
      </xdr:nvSpPr>
      <xdr:spPr>
        <a:xfrm>
          <a:off x="10848975"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B1CB204A-90E8-476E-8A34-5CCED4AB5A21}"/>
            </a:ext>
          </a:extLst>
        </xdr:cNvPr>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92C29DA0-E66F-4522-89A6-046531F71C88}"/>
            </a:ext>
          </a:extLst>
        </xdr:cNvPr>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6E7CEB1D-43F5-4928-9354-A0139A13BD0D}"/>
            </a:ext>
          </a:extLst>
        </xdr:cNvPr>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D6DE6BF-47D8-4DCC-9088-95B3AFA11022}"/>
            </a:ext>
          </a:extLst>
        </xdr:cNvPr>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C0B2B75F-359C-4963-9392-AF9B9565E80C}"/>
            </a:ext>
          </a:extLst>
        </xdr:cNvPr>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84455</xdr:rowOff>
    </xdr:from>
    <xdr:to>
      <xdr:col>85</xdr:col>
      <xdr:colOff>177800</xdr:colOff>
      <xdr:row>40</xdr:row>
      <xdr:rowOff>14605</xdr:rowOff>
    </xdr:to>
    <xdr:sp macro="" textlink="">
      <xdr:nvSpPr>
        <xdr:cNvPr id="430" name="楕円 429">
          <a:extLst>
            <a:ext uri="{FF2B5EF4-FFF2-40B4-BE49-F238E27FC236}">
              <a16:creationId xmlns:a16="http://schemas.microsoft.com/office/drawing/2014/main" id="{B17F9AA1-FBAE-4959-ADF5-3B49FDA98E9E}"/>
            </a:ext>
          </a:extLst>
        </xdr:cNvPr>
        <xdr:cNvSpPr/>
      </xdr:nvSpPr>
      <xdr:spPr>
        <a:xfrm>
          <a:off x="13839825" y="67710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62882</xdr:rowOff>
    </xdr:from>
    <xdr:ext cx="405111" cy="259045"/>
    <xdr:sp macro="" textlink="">
      <xdr:nvSpPr>
        <xdr:cNvPr id="431" name="【認定こども園・幼稚園・保育所】&#10;有形固定資産減価償却率該当値テキスト">
          <a:extLst>
            <a:ext uri="{FF2B5EF4-FFF2-40B4-BE49-F238E27FC236}">
              <a16:creationId xmlns:a16="http://schemas.microsoft.com/office/drawing/2014/main" id="{B89892FC-BFB9-480C-91DB-F68AC3E63388}"/>
            </a:ext>
          </a:extLst>
        </xdr:cNvPr>
        <xdr:cNvSpPr txBox="1"/>
      </xdr:nvSpPr>
      <xdr:spPr>
        <a:xfrm>
          <a:off x="13928725" y="674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25400</xdr:rowOff>
    </xdr:from>
    <xdr:to>
      <xdr:col>81</xdr:col>
      <xdr:colOff>101600</xdr:colOff>
      <xdr:row>39</xdr:row>
      <xdr:rowOff>127000</xdr:rowOff>
    </xdr:to>
    <xdr:sp macro="" textlink="">
      <xdr:nvSpPr>
        <xdr:cNvPr id="432" name="楕円 431">
          <a:extLst>
            <a:ext uri="{FF2B5EF4-FFF2-40B4-BE49-F238E27FC236}">
              <a16:creationId xmlns:a16="http://schemas.microsoft.com/office/drawing/2014/main" id="{02CA45AE-1351-4188-98B7-4814DFB077D4}"/>
            </a:ext>
          </a:extLst>
        </xdr:cNvPr>
        <xdr:cNvSpPr/>
      </xdr:nvSpPr>
      <xdr:spPr>
        <a:xfrm>
          <a:off x="13115925"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76200</xdr:rowOff>
    </xdr:from>
    <xdr:to>
      <xdr:col>85</xdr:col>
      <xdr:colOff>127000</xdr:colOff>
      <xdr:row>39</xdr:row>
      <xdr:rowOff>135255</xdr:rowOff>
    </xdr:to>
    <xdr:cxnSp macro="">
      <xdr:nvCxnSpPr>
        <xdr:cNvPr id="433" name="直線コネクタ 432">
          <a:extLst>
            <a:ext uri="{FF2B5EF4-FFF2-40B4-BE49-F238E27FC236}">
              <a16:creationId xmlns:a16="http://schemas.microsoft.com/office/drawing/2014/main" id="{4B78C0BF-B792-4EA0-8EC2-ABA75A075703}"/>
            </a:ext>
          </a:extLst>
        </xdr:cNvPr>
        <xdr:cNvCxnSpPr/>
      </xdr:nvCxnSpPr>
      <xdr:spPr>
        <a:xfrm>
          <a:off x="13166725" y="6762750"/>
          <a:ext cx="7239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80645</xdr:rowOff>
    </xdr:from>
    <xdr:to>
      <xdr:col>76</xdr:col>
      <xdr:colOff>165100</xdr:colOff>
      <xdr:row>39</xdr:row>
      <xdr:rowOff>10795</xdr:rowOff>
    </xdr:to>
    <xdr:sp macro="" textlink="">
      <xdr:nvSpPr>
        <xdr:cNvPr id="434" name="楕円 433">
          <a:extLst>
            <a:ext uri="{FF2B5EF4-FFF2-40B4-BE49-F238E27FC236}">
              <a16:creationId xmlns:a16="http://schemas.microsoft.com/office/drawing/2014/main" id="{DFBA8F04-7EE9-495B-81C8-AE07A776C483}"/>
            </a:ext>
          </a:extLst>
        </xdr:cNvPr>
        <xdr:cNvSpPr/>
      </xdr:nvSpPr>
      <xdr:spPr>
        <a:xfrm>
          <a:off x="12369800" y="65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131445</xdr:rowOff>
    </xdr:from>
    <xdr:to>
      <xdr:col>81</xdr:col>
      <xdr:colOff>50800</xdr:colOff>
      <xdr:row>39</xdr:row>
      <xdr:rowOff>76200</xdr:rowOff>
    </xdr:to>
    <xdr:cxnSp macro="">
      <xdr:nvCxnSpPr>
        <xdr:cNvPr id="435" name="直線コネクタ 434">
          <a:extLst>
            <a:ext uri="{FF2B5EF4-FFF2-40B4-BE49-F238E27FC236}">
              <a16:creationId xmlns:a16="http://schemas.microsoft.com/office/drawing/2014/main" id="{F933D067-40E6-412E-8609-17AAB3DFCC0C}"/>
            </a:ext>
          </a:extLst>
        </xdr:cNvPr>
        <xdr:cNvCxnSpPr/>
      </xdr:nvCxnSpPr>
      <xdr:spPr>
        <a:xfrm>
          <a:off x="12420600" y="6646545"/>
          <a:ext cx="746125"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17780</xdr:rowOff>
    </xdr:from>
    <xdr:to>
      <xdr:col>72</xdr:col>
      <xdr:colOff>38100</xdr:colOff>
      <xdr:row>38</xdr:row>
      <xdr:rowOff>119380</xdr:rowOff>
    </xdr:to>
    <xdr:sp macro="" textlink="">
      <xdr:nvSpPr>
        <xdr:cNvPr id="436" name="楕円 435">
          <a:extLst>
            <a:ext uri="{FF2B5EF4-FFF2-40B4-BE49-F238E27FC236}">
              <a16:creationId xmlns:a16="http://schemas.microsoft.com/office/drawing/2014/main" id="{EE436A06-1897-49BF-BA50-707643568D87}"/>
            </a:ext>
          </a:extLst>
        </xdr:cNvPr>
        <xdr:cNvSpPr/>
      </xdr:nvSpPr>
      <xdr:spPr>
        <a:xfrm>
          <a:off x="11623675" y="65328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68580</xdr:rowOff>
    </xdr:from>
    <xdr:to>
      <xdr:col>76</xdr:col>
      <xdr:colOff>114300</xdr:colOff>
      <xdr:row>38</xdr:row>
      <xdr:rowOff>131445</xdr:rowOff>
    </xdr:to>
    <xdr:cxnSp macro="">
      <xdr:nvCxnSpPr>
        <xdr:cNvPr id="437" name="直線コネクタ 436">
          <a:extLst>
            <a:ext uri="{FF2B5EF4-FFF2-40B4-BE49-F238E27FC236}">
              <a16:creationId xmlns:a16="http://schemas.microsoft.com/office/drawing/2014/main" id="{C1EC1F2A-E02B-4AA0-9C7F-CCE4E02F4BAD}"/>
            </a:ext>
          </a:extLst>
        </xdr:cNvPr>
        <xdr:cNvCxnSpPr/>
      </xdr:nvCxnSpPr>
      <xdr:spPr>
        <a:xfrm>
          <a:off x="11655425" y="6583680"/>
          <a:ext cx="765175"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158750</xdr:rowOff>
    </xdr:from>
    <xdr:to>
      <xdr:col>67</xdr:col>
      <xdr:colOff>101600</xdr:colOff>
      <xdr:row>39</xdr:row>
      <xdr:rowOff>88900</xdr:rowOff>
    </xdr:to>
    <xdr:sp macro="" textlink="">
      <xdr:nvSpPr>
        <xdr:cNvPr id="438" name="楕円 437">
          <a:extLst>
            <a:ext uri="{FF2B5EF4-FFF2-40B4-BE49-F238E27FC236}">
              <a16:creationId xmlns:a16="http://schemas.microsoft.com/office/drawing/2014/main" id="{C2E7A982-D2DA-4D6A-91CB-4F8A5298ECD9}"/>
            </a:ext>
          </a:extLst>
        </xdr:cNvPr>
        <xdr:cNvSpPr/>
      </xdr:nvSpPr>
      <xdr:spPr>
        <a:xfrm>
          <a:off x="10848975"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68580</xdr:rowOff>
    </xdr:from>
    <xdr:to>
      <xdr:col>71</xdr:col>
      <xdr:colOff>177800</xdr:colOff>
      <xdr:row>39</xdr:row>
      <xdr:rowOff>38100</xdr:rowOff>
    </xdr:to>
    <xdr:cxnSp macro="">
      <xdr:nvCxnSpPr>
        <xdr:cNvPr id="439" name="直線コネクタ 438">
          <a:extLst>
            <a:ext uri="{FF2B5EF4-FFF2-40B4-BE49-F238E27FC236}">
              <a16:creationId xmlns:a16="http://schemas.microsoft.com/office/drawing/2014/main" id="{2D17142F-1152-41B2-AA35-D9E2D1F57A49}"/>
            </a:ext>
          </a:extLst>
        </xdr:cNvPr>
        <xdr:cNvCxnSpPr/>
      </xdr:nvCxnSpPr>
      <xdr:spPr>
        <a:xfrm flipV="1">
          <a:off x="10899775" y="6583680"/>
          <a:ext cx="75565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10177</xdr:rowOff>
    </xdr:from>
    <xdr:ext cx="405111" cy="259045"/>
    <xdr:sp macro="" textlink="">
      <xdr:nvSpPr>
        <xdr:cNvPr id="440" name="n_1aveValue【認定こども園・幼稚園・保育所】&#10;有形固定資産減価償却率">
          <a:extLst>
            <a:ext uri="{FF2B5EF4-FFF2-40B4-BE49-F238E27FC236}">
              <a16:creationId xmlns:a16="http://schemas.microsoft.com/office/drawing/2014/main" id="{97084EA6-71F3-4D2C-A17B-98E4D9CE5CBA}"/>
            </a:ext>
          </a:extLst>
        </xdr:cNvPr>
        <xdr:cNvSpPr txBox="1"/>
      </xdr:nvSpPr>
      <xdr:spPr>
        <a:xfrm>
          <a:off x="129800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107332</xdr:rowOff>
    </xdr:from>
    <xdr:ext cx="405111" cy="259045"/>
    <xdr:sp macro="" textlink="">
      <xdr:nvSpPr>
        <xdr:cNvPr id="441" name="n_2aveValue【認定こども園・幼稚園・保育所】&#10;有形固定資産減価償却率">
          <a:extLst>
            <a:ext uri="{FF2B5EF4-FFF2-40B4-BE49-F238E27FC236}">
              <a16:creationId xmlns:a16="http://schemas.microsoft.com/office/drawing/2014/main" id="{E5879C3C-15D3-41D3-BE44-956D240773C5}"/>
            </a:ext>
          </a:extLst>
        </xdr:cNvPr>
        <xdr:cNvSpPr txBox="1"/>
      </xdr:nvSpPr>
      <xdr:spPr>
        <a:xfrm>
          <a:off x="12246619"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137812</xdr:rowOff>
    </xdr:from>
    <xdr:ext cx="405111" cy="259045"/>
    <xdr:sp macro="" textlink="">
      <xdr:nvSpPr>
        <xdr:cNvPr id="442" name="n_3aveValue【認定こども園・幼稚園・保育所】&#10;有形固定資産減価償却率">
          <a:extLst>
            <a:ext uri="{FF2B5EF4-FFF2-40B4-BE49-F238E27FC236}">
              <a16:creationId xmlns:a16="http://schemas.microsoft.com/office/drawing/2014/main" id="{B15CEC1F-9376-4227-BEB7-329A6246F212}"/>
            </a:ext>
          </a:extLst>
        </xdr:cNvPr>
        <xdr:cNvSpPr txBox="1"/>
      </xdr:nvSpPr>
      <xdr:spPr>
        <a:xfrm>
          <a:off x="1150049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168292</xdr:rowOff>
    </xdr:from>
    <xdr:ext cx="405111" cy="259045"/>
    <xdr:sp macro="" textlink="">
      <xdr:nvSpPr>
        <xdr:cNvPr id="443" name="n_4aveValue【認定こども園・幼稚園・保育所】&#10;有形固定資産減価償却率">
          <a:extLst>
            <a:ext uri="{FF2B5EF4-FFF2-40B4-BE49-F238E27FC236}">
              <a16:creationId xmlns:a16="http://schemas.microsoft.com/office/drawing/2014/main" id="{F0AB4317-37F6-4D9C-9A1F-D1A6D3D191D4}"/>
            </a:ext>
          </a:extLst>
        </xdr:cNvPr>
        <xdr:cNvSpPr txBox="1"/>
      </xdr:nvSpPr>
      <xdr:spPr>
        <a:xfrm>
          <a:off x="10725794" y="616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118127</xdr:rowOff>
    </xdr:from>
    <xdr:ext cx="405111" cy="259045"/>
    <xdr:sp macro="" textlink="">
      <xdr:nvSpPr>
        <xdr:cNvPr id="444" name="n_1mainValue【認定こども園・幼稚園・保育所】&#10;有形固定資産減価償却率">
          <a:extLst>
            <a:ext uri="{FF2B5EF4-FFF2-40B4-BE49-F238E27FC236}">
              <a16:creationId xmlns:a16="http://schemas.microsoft.com/office/drawing/2014/main" id="{074A3B90-CCA2-48F8-970D-B59F41607C7C}"/>
            </a:ext>
          </a:extLst>
        </xdr:cNvPr>
        <xdr:cNvSpPr txBox="1"/>
      </xdr:nvSpPr>
      <xdr:spPr>
        <a:xfrm>
          <a:off x="129800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1922</xdr:rowOff>
    </xdr:from>
    <xdr:ext cx="405111" cy="259045"/>
    <xdr:sp macro="" textlink="">
      <xdr:nvSpPr>
        <xdr:cNvPr id="445" name="n_2mainValue【認定こども園・幼稚園・保育所】&#10;有形固定資産減価償却率">
          <a:extLst>
            <a:ext uri="{FF2B5EF4-FFF2-40B4-BE49-F238E27FC236}">
              <a16:creationId xmlns:a16="http://schemas.microsoft.com/office/drawing/2014/main" id="{CFD04E21-A424-4EF0-B564-AAE22CFCA948}"/>
            </a:ext>
          </a:extLst>
        </xdr:cNvPr>
        <xdr:cNvSpPr txBox="1"/>
      </xdr:nvSpPr>
      <xdr:spPr>
        <a:xfrm>
          <a:off x="12246619" y="668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110507</xdr:rowOff>
    </xdr:from>
    <xdr:ext cx="405111" cy="259045"/>
    <xdr:sp macro="" textlink="">
      <xdr:nvSpPr>
        <xdr:cNvPr id="446" name="n_3mainValue【認定こども園・幼稚園・保育所】&#10;有形固定資産減価償却率">
          <a:extLst>
            <a:ext uri="{FF2B5EF4-FFF2-40B4-BE49-F238E27FC236}">
              <a16:creationId xmlns:a16="http://schemas.microsoft.com/office/drawing/2014/main" id="{95124115-1617-43EF-AC22-70D7045230A4}"/>
            </a:ext>
          </a:extLst>
        </xdr:cNvPr>
        <xdr:cNvSpPr txBox="1"/>
      </xdr:nvSpPr>
      <xdr:spPr>
        <a:xfrm>
          <a:off x="1150049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80027</xdr:rowOff>
    </xdr:from>
    <xdr:ext cx="405111" cy="259045"/>
    <xdr:sp macro="" textlink="">
      <xdr:nvSpPr>
        <xdr:cNvPr id="447" name="n_4mainValue【認定こども園・幼稚園・保育所】&#10;有形固定資産減価償却率">
          <a:extLst>
            <a:ext uri="{FF2B5EF4-FFF2-40B4-BE49-F238E27FC236}">
              <a16:creationId xmlns:a16="http://schemas.microsoft.com/office/drawing/2014/main" id="{65ED63B0-410E-4260-9488-47B329230A75}"/>
            </a:ext>
          </a:extLst>
        </xdr:cNvPr>
        <xdr:cNvSpPr txBox="1"/>
      </xdr:nvSpPr>
      <xdr:spPr>
        <a:xfrm>
          <a:off x="10725794" y="676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4241AB4F-B933-4C53-A6DE-EF8161EDAB34}"/>
            </a:ext>
          </a:extLst>
        </xdr:cNvPr>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BD232970-5E62-45A9-935E-7998FF07FAC7}"/>
            </a:ext>
          </a:extLst>
        </xdr:cNvPr>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C6279F85-A2D9-41C8-A943-958EF27DF5E8}"/>
            </a:ext>
          </a:extLst>
        </xdr:cNvPr>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4139CE04-89AA-4845-AB54-AF9FA4BC4238}"/>
            </a:ext>
          </a:extLst>
        </xdr:cNvPr>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ECB9B9BB-28F8-4686-8914-9106DA39545C}"/>
            </a:ext>
          </a:extLst>
        </xdr:cNvPr>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8E83AB16-8A12-4897-BA93-114165404B44}"/>
            </a:ext>
          </a:extLst>
        </xdr:cNvPr>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6C93712F-60F6-45ED-A64A-751B1D37FC6E}"/>
            </a:ext>
          </a:extLst>
        </xdr:cNvPr>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C186AA16-3B8A-4642-A9A1-325F36EBF2F2}"/>
            </a:ext>
          </a:extLst>
        </xdr:cNvPr>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F74B56B1-DB1D-42FA-953E-5387B804F5A3}"/>
            </a:ext>
          </a:extLst>
        </xdr:cNvPr>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A69A5D79-3CDC-45E8-B374-D37C188998E3}"/>
            </a:ext>
          </a:extLst>
        </xdr:cNvPr>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8" name="直線コネクタ 457">
          <a:extLst>
            <a:ext uri="{FF2B5EF4-FFF2-40B4-BE49-F238E27FC236}">
              <a16:creationId xmlns:a16="http://schemas.microsoft.com/office/drawing/2014/main" id="{70284389-C4A9-4C26-B84C-57B4A526719E}"/>
            </a:ext>
          </a:extLst>
        </xdr:cNvPr>
        <xdr:cNvCxnSpPr/>
      </xdr:nvCxnSpPr>
      <xdr:spPr>
        <a:xfrm>
          <a:off x="155448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59" name="テキスト ボックス 458">
          <a:extLst>
            <a:ext uri="{FF2B5EF4-FFF2-40B4-BE49-F238E27FC236}">
              <a16:creationId xmlns:a16="http://schemas.microsoft.com/office/drawing/2014/main" id="{61E91E5B-CB05-4D55-8D99-55D5028BE1F0}"/>
            </a:ext>
          </a:extLst>
        </xdr:cNvPr>
        <xdr:cNvSpPr txBox="1"/>
      </xdr:nvSpPr>
      <xdr:spPr>
        <a:xfrm>
          <a:off x="151633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0" name="直線コネクタ 459">
          <a:extLst>
            <a:ext uri="{FF2B5EF4-FFF2-40B4-BE49-F238E27FC236}">
              <a16:creationId xmlns:a16="http://schemas.microsoft.com/office/drawing/2014/main" id="{80163F69-AAE1-4579-8BA6-134291009259}"/>
            </a:ext>
          </a:extLst>
        </xdr:cNvPr>
        <xdr:cNvCxnSpPr/>
      </xdr:nvCxnSpPr>
      <xdr:spPr>
        <a:xfrm>
          <a:off x="155448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1" name="テキスト ボックス 460">
          <a:extLst>
            <a:ext uri="{FF2B5EF4-FFF2-40B4-BE49-F238E27FC236}">
              <a16:creationId xmlns:a16="http://schemas.microsoft.com/office/drawing/2014/main" id="{6F294DA6-62EF-4705-8EBA-02165CE7E613}"/>
            </a:ext>
          </a:extLst>
        </xdr:cNvPr>
        <xdr:cNvSpPr txBox="1"/>
      </xdr:nvSpPr>
      <xdr:spPr>
        <a:xfrm>
          <a:off x="15163346"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2" name="直線コネクタ 461">
          <a:extLst>
            <a:ext uri="{FF2B5EF4-FFF2-40B4-BE49-F238E27FC236}">
              <a16:creationId xmlns:a16="http://schemas.microsoft.com/office/drawing/2014/main" id="{C7AB8491-A60D-4201-B5EC-5CB138F79BAF}"/>
            </a:ext>
          </a:extLst>
        </xdr:cNvPr>
        <xdr:cNvCxnSpPr/>
      </xdr:nvCxnSpPr>
      <xdr:spPr>
        <a:xfrm>
          <a:off x="155448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3" name="テキスト ボックス 462">
          <a:extLst>
            <a:ext uri="{FF2B5EF4-FFF2-40B4-BE49-F238E27FC236}">
              <a16:creationId xmlns:a16="http://schemas.microsoft.com/office/drawing/2014/main" id="{10023258-5B95-46E0-9B44-CDA04F1F61C1}"/>
            </a:ext>
          </a:extLst>
        </xdr:cNvPr>
        <xdr:cNvSpPr txBox="1"/>
      </xdr:nvSpPr>
      <xdr:spPr>
        <a:xfrm>
          <a:off x="15163346"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4" name="直線コネクタ 463">
          <a:extLst>
            <a:ext uri="{FF2B5EF4-FFF2-40B4-BE49-F238E27FC236}">
              <a16:creationId xmlns:a16="http://schemas.microsoft.com/office/drawing/2014/main" id="{B769B60A-D9A2-4BAE-A26D-8F11B971E959}"/>
            </a:ext>
          </a:extLst>
        </xdr:cNvPr>
        <xdr:cNvCxnSpPr/>
      </xdr:nvCxnSpPr>
      <xdr:spPr>
        <a:xfrm>
          <a:off x="155448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5" name="テキスト ボックス 464">
          <a:extLst>
            <a:ext uri="{FF2B5EF4-FFF2-40B4-BE49-F238E27FC236}">
              <a16:creationId xmlns:a16="http://schemas.microsoft.com/office/drawing/2014/main" id="{A5FFE83C-92EC-4E99-8483-DBCE4FF3A0EC}"/>
            </a:ext>
          </a:extLst>
        </xdr:cNvPr>
        <xdr:cNvSpPr txBox="1"/>
      </xdr:nvSpPr>
      <xdr:spPr>
        <a:xfrm>
          <a:off x="15163346"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6" name="直線コネクタ 465">
          <a:extLst>
            <a:ext uri="{FF2B5EF4-FFF2-40B4-BE49-F238E27FC236}">
              <a16:creationId xmlns:a16="http://schemas.microsoft.com/office/drawing/2014/main" id="{059DA697-624B-41CB-91E1-9D510CB361AB}"/>
            </a:ext>
          </a:extLst>
        </xdr:cNvPr>
        <xdr:cNvCxnSpPr/>
      </xdr:nvCxnSpPr>
      <xdr:spPr>
        <a:xfrm>
          <a:off x="155448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7" name="テキスト ボックス 466">
          <a:extLst>
            <a:ext uri="{FF2B5EF4-FFF2-40B4-BE49-F238E27FC236}">
              <a16:creationId xmlns:a16="http://schemas.microsoft.com/office/drawing/2014/main" id="{F28C39C5-B884-47AF-ADE2-837F34673C83}"/>
            </a:ext>
          </a:extLst>
        </xdr:cNvPr>
        <xdr:cNvSpPr txBox="1"/>
      </xdr:nvSpPr>
      <xdr:spPr>
        <a:xfrm>
          <a:off x="15163346"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8" name="直線コネクタ 467">
          <a:extLst>
            <a:ext uri="{FF2B5EF4-FFF2-40B4-BE49-F238E27FC236}">
              <a16:creationId xmlns:a16="http://schemas.microsoft.com/office/drawing/2014/main" id="{56ABF037-73BC-481D-ACD3-85C8CE82D937}"/>
            </a:ext>
          </a:extLst>
        </xdr:cNvPr>
        <xdr:cNvCxnSpPr/>
      </xdr:nvCxnSpPr>
      <xdr:spPr>
        <a:xfrm>
          <a:off x="155448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69" name="テキスト ボックス 468">
          <a:extLst>
            <a:ext uri="{FF2B5EF4-FFF2-40B4-BE49-F238E27FC236}">
              <a16:creationId xmlns:a16="http://schemas.microsoft.com/office/drawing/2014/main" id="{B69BF106-6C55-4BFD-B04E-43BCCE0360F7}"/>
            </a:ext>
          </a:extLst>
        </xdr:cNvPr>
        <xdr:cNvSpPr txBox="1"/>
      </xdr:nvSpPr>
      <xdr:spPr>
        <a:xfrm>
          <a:off x="151633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0259767E-282C-42ED-A95F-1706909E1193}"/>
            </a:ext>
          </a:extLst>
        </xdr:cNvPr>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6780771E-B895-4E59-8AF8-2710C7DBEA60}"/>
            </a:ext>
          </a:extLst>
        </xdr:cNvPr>
        <xdr:cNvSpPr txBox="1"/>
      </xdr:nvSpPr>
      <xdr:spPr>
        <a:xfrm>
          <a:off x="151633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4E05BD34-2896-4826-8030-5C883AC71571}"/>
            </a:ext>
          </a:extLst>
        </xdr:cNvPr>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170906</xdr:rowOff>
    </xdr:from>
    <xdr:to>
      <xdr:col>116</xdr:col>
      <xdr:colOff>62864</xdr:colOff>
      <xdr:row>41</xdr:row>
      <xdr:rowOff>107224</xdr:rowOff>
    </xdr:to>
    <xdr:cxnSp macro="">
      <xdr:nvCxnSpPr>
        <xdr:cNvPr id="473" name="直線コネクタ 472">
          <a:extLst>
            <a:ext uri="{FF2B5EF4-FFF2-40B4-BE49-F238E27FC236}">
              <a16:creationId xmlns:a16="http://schemas.microsoft.com/office/drawing/2014/main" id="{774EE9D3-6686-4F1C-BEA8-7CCC43AD88AF}"/>
            </a:ext>
          </a:extLst>
        </xdr:cNvPr>
        <xdr:cNvCxnSpPr/>
      </xdr:nvCxnSpPr>
      <xdr:spPr>
        <a:xfrm flipV="1">
          <a:off x="18846164" y="5657306"/>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111051</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6029C04D-5E52-4477-A3AA-D9C25907DE11}"/>
            </a:ext>
          </a:extLst>
        </xdr:cNvPr>
        <xdr:cNvSpPr txBox="1"/>
      </xdr:nvSpPr>
      <xdr:spPr>
        <a:xfrm>
          <a:off x="18884900" y="714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107224</xdr:rowOff>
    </xdr:from>
    <xdr:to>
      <xdr:col>116</xdr:col>
      <xdr:colOff>152400</xdr:colOff>
      <xdr:row>41</xdr:row>
      <xdr:rowOff>107224</xdr:rowOff>
    </xdr:to>
    <xdr:cxnSp macro="">
      <xdr:nvCxnSpPr>
        <xdr:cNvPr id="475" name="直線コネクタ 474">
          <a:extLst>
            <a:ext uri="{FF2B5EF4-FFF2-40B4-BE49-F238E27FC236}">
              <a16:creationId xmlns:a16="http://schemas.microsoft.com/office/drawing/2014/main" id="{70A3524F-9A6E-40B4-AEAA-C98607A8C95A}"/>
            </a:ext>
          </a:extLst>
        </xdr:cNvPr>
        <xdr:cNvCxnSpPr/>
      </xdr:nvCxnSpPr>
      <xdr:spPr>
        <a:xfrm>
          <a:off x="18786475" y="713667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117583</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34E2FB1C-1D04-4F9F-8DD3-98BFDF7C567D}"/>
            </a:ext>
          </a:extLst>
        </xdr:cNvPr>
        <xdr:cNvSpPr txBox="1"/>
      </xdr:nvSpPr>
      <xdr:spPr>
        <a:xfrm>
          <a:off x="18884900" y="543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170906</xdr:rowOff>
    </xdr:from>
    <xdr:to>
      <xdr:col>116</xdr:col>
      <xdr:colOff>152400</xdr:colOff>
      <xdr:row>32</xdr:row>
      <xdr:rowOff>170906</xdr:rowOff>
    </xdr:to>
    <xdr:cxnSp macro="">
      <xdr:nvCxnSpPr>
        <xdr:cNvPr id="477" name="直線コネクタ 476">
          <a:extLst>
            <a:ext uri="{FF2B5EF4-FFF2-40B4-BE49-F238E27FC236}">
              <a16:creationId xmlns:a16="http://schemas.microsoft.com/office/drawing/2014/main" id="{EDF6589C-B5D9-4C33-9103-E3D24FDAE433}"/>
            </a:ext>
          </a:extLst>
        </xdr:cNvPr>
        <xdr:cNvCxnSpPr/>
      </xdr:nvCxnSpPr>
      <xdr:spPr>
        <a:xfrm>
          <a:off x="18786475" y="565730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64243</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B0B630FB-41B9-4878-9050-6DD5E7FC8346}"/>
            </a:ext>
          </a:extLst>
        </xdr:cNvPr>
        <xdr:cNvSpPr txBox="1"/>
      </xdr:nvSpPr>
      <xdr:spPr>
        <a:xfrm>
          <a:off x="18884900" y="6407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85816</xdr:rowOff>
    </xdr:from>
    <xdr:to>
      <xdr:col>116</xdr:col>
      <xdr:colOff>114300</xdr:colOff>
      <xdr:row>38</xdr:row>
      <xdr:rowOff>15966</xdr:rowOff>
    </xdr:to>
    <xdr:sp macro="" textlink="">
      <xdr:nvSpPr>
        <xdr:cNvPr id="479" name="フローチャート: 判断 478">
          <a:extLst>
            <a:ext uri="{FF2B5EF4-FFF2-40B4-BE49-F238E27FC236}">
              <a16:creationId xmlns:a16="http://schemas.microsoft.com/office/drawing/2014/main" id="{9EBB18AB-6055-478F-A05D-360D0D54A82C}"/>
            </a:ext>
          </a:extLst>
        </xdr:cNvPr>
        <xdr:cNvSpPr/>
      </xdr:nvSpPr>
      <xdr:spPr>
        <a:xfrm>
          <a:off x="187960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85816</xdr:rowOff>
    </xdr:from>
    <xdr:to>
      <xdr:col>112</xdr:col>
      <xdr:colOff>38100</xdr:colOff>
      <xdr:row>38</xdr:row>
      <xdr:rowOff>15966</xdr:rowOff>
    </xdr:to>
    <xdr:sp macro="" textlink="">
      <xdr:nvSpPr>
        <xdr:cNvPr id="480" name="フローチャート: 判断 479">
          <a:extLst>
            <a:ext uri="{FF2B5EF4-FFF2-40B4-BE49-F238E27FC236}">
              <a16:creationId xmlns:a16="http://schemas.microsoft.com/office/drawing/2014/main" id="{10DE0201-D80E-4365-A0EC-0A1477786679}"/>
            </a:ext>
          </a:extLst>
        </xdr:cNvPr>
        <xdr:cNvSpPr/>
      </xdr:nvSpPr>
      <xdr:spPr>
        <a:xfrm>
          <a:off x="18100675" y="642946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108676</xdr:rowOff>
    </xdr:from>
    <xdr:to>
      <xdr:col>107</xdr:col>
      <xdr:colOff>101600</xdr:colOff>
      <xdr:row>38</xdr:row>
      <xdr:rowOff>38826</xdr:rowOff>
    </xdr:to>
    <xdr:sp macro="" textlink="">
      <xdr:nvSpPr>
        <xdr:cNvPr id="481" name="フローチャート: 判断 480">
          <a:extLst>
            <a:ext uri="{FF2B5EF4-FFF2-40B4-BE49-F238E27FC236}">
              <a16:creationId xmlns:a16="http://schemas.microsoft.com/office/drawing/2014/main" id="{138D86A4-5087-496B-8286-1A0471BC574D}"/>
            </a:ext>
          </a:extLst>
        </xdr:cNvPr>
        <xdr:cNvSpPr/>
      </xdr:nvSpPr>
      <xdr:spPr>
        <a:xfrm>
          <a:off x="17325975"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89081</xdr:rowOff>
    </xdr:from>
    <xdr:to>
      <xdr:col>102</xdr:col>
      <xdr:colOff>165100</xdr:colOff>
      <xdr:row>38</xdr:row>
      <xdr:rowOff>19231</xdr:rowOff>
    </xdr:to>
    <xdr:sp macro="" textlink="">
      <xdr:nvSpPr>
        <xdr:cNvPr id="482" name="フローチャート: 判断 481">
          <a:extLst>
            <a:ext uri="{FF2B5EF4-FFF2-40B4-BE49-F238E27FC236}">
              <a16:creationId xmlns:a16="http://schemas.microsoft.com/office/drawing/2014/main" id="{5D4A977F-3245-48AC-BFE9-16B9C97EA54D}"/>
            </a:ext>
          </a:extLst>
        </xdr:cNvPr>
        <xdr:cNvSpPr/>
      </xdr:nvSpPr>
      <xdr:spPr>
        <a:xfrm>
          <a:off x="1657985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160927</xdr:rowOff>
    </xdr:from>
    <xdr:to>
      <xdr:col>98</xdr:col>
      <xdr:colOff>38100</xdr:colOff>
      <xdr:row>38</xdr:row>
      <xdr:rowOff>91077</xdr:rowOff>
    </xdr:to>
    <xdr:sp macro="" textlink="">
      <xdr:nvSpPr>
        <xdr:cNvPr id="483" name="フローチャート: 判断 482">
          <a:extLst>
            <a:ext uri="{FF2B5EF4-FFF2-40B4-BE49-F238E27FC236}">
              <a16:creationId xmlns:a16="http://schemas.microsoft.com/office/drawing/2014/main" id="{B4C68F41-CCE8-4CE5-876F-C1295B6690FB}"/>
            </a:ext>
          </a:extLst>
        </xdr:cNvPr>
        <xdr:cNvSpPr/>
      </xdr:nvSpPr>
      <xdr:spPr>
        <a:xfrm>
          <a:off x="15833725" y="650457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DADBEA77-4CF1-4EE4-BB11-7A78CE9734F9}"/>
            </a:ext>
          </a:extLst>
        </xdr:cNvPr>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D64FB3FF-8442-402C-A3A3-48D3CEAE8548}"/>
            </a:ext>
          </a:extLst>
        </xdr:cNvPr>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11698BCB-5E6D-41DE-92C1-FA36BCB474B3}"/>
            </a:ext>
          </a:extLst>
        </xdr:cNvPr>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929E6FFD-EAC0-4AC3-BD4C-327C7E62CE25}"/>
            </a:ext>
          </a:extLst>
        </xdr:cNvPr>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AD58CBD8-B4B5-4C09-BF18-AD36C7BBE9D6}"/>
            </a:ext>
          </a:extLst>
        </xdr:cNvPr>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126637</xdr:rowOff>
    </xdr:from>
    <xdr:to>
      <xdr:col>116</xdr:col>
      <xdr:colOff>114300</xdr:colOff>
      <xdr:row>37</xdr:row>
      <xdr:rowOff>56787</xdr:rowOff>
    </xdr:to>
    <xdr:sp macro="" textlink="">
      <xdr:nvSpPr>
        <xdr:cNvPr id="489" name="楕円 488">
          <a:extLst>
            <a:ext uri="{FF2B5EF4-FFF2-40B4-BE49-F238E27FC236}">
              <a16:creationId xmlns:a16="http://schemas.microsoft.com/office/drawing/2014/main" id="{DEFD905B-A140-424D-A00F-87EBAB595EC8}"/>
            </a:ext>
          </a:extLst>
        </xdr:cNvPr>
        <xdr:cNvSpPr/>
      </xdr:nvSpPr>
      <xdr:spPr>
        <a:xfrm>
          <a:off x="18796000" y="62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149514</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47270D82-4C29-4C30-B500-CF071B1F21BF}"/>
            </a:ext>
          </a:extLst>
        </xdr:cNvPr>
        <xdr:cNvSpPr txBox="1"/>
      </xdr:nvSpPr>
      <xdr:spPr>
        <a:xfrm>
          <a:off x="18884900" y="6150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129903</xdr:rowOff>
    </xdr:from>
    <xdr:to>
      <xdr:col>112</xdr:col>
      <xdr:colOff>38100</xdr:colOff>
      <xdr:row>37</xdr:row>
      <xdr:rowOff>60053</xdr:rowOff>
    </xdr:to>
    <xdr:sp macro="" textlink="">
      <xdr:nvSpPr>
        <xdr:cNvPr id="491" name="楕円 490">
          <a:extLst>
            <a:ext uri="{FF2B5EF4-FFF2-40B4-BE49-F238E27FC236}">
              <a16:creationId xmlns:a16="http://schemas.microsoft.com/office/drawing/2014/main" id="{AD2D5775-479F-4579-9D03-F5841C19AB84}"/>
            </a:ext>
          </a:extLst>
        </xdr:cNvPr>
        <xdr:cNvSpPr/>
      </xdr:nvSpPr>
      <xdr:spPr>
        <a:xfrm>
          <a:off x="18100675" y="630210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5987</xdr:rowOff>
    </xdr:from>
    <xdr:to>
      <xdr:col>116</xdr:col>
      <xdr:colOff>63500</xdr:colOff>
      <xdr:row>37</xdr:row>
      <xdr:rowOff>9253</xdr:rowOff>
    </xdr:to>
    <xdr:cxnSp macro="">
      <xdr:nvCxnSpPr>
        <xdr:cNvPr id="492" name="直線コネクタ 491">
          <a:extLst>
            <a:ext uri="{FF2B5EF4-FFF2-40B4-BE49-F238E27FC236}">
              <a16:creationId xmlns:a16="http://schemas.microsoft.com/office/drawing/2014/main" id="{F063B4F5-6D05-419C-B089-C8AAC9A768F1}"/>
            </a:ext>
          </a:extLst>
        </xdr:cNvPr>
        <xdr:cNvCxnSpPr/>
      </xdr:nvCxnSpPr>
      <xdr:spPr>
        <a:xfrm flipV="1">
          <a:off x="18132425" y="6349637"/>
          <a:ext cx="714375"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139700</xdr:rowOff>
    </xdr:from>
    <xdr:to>
      <xdr:col>107</xdr:col>
      <xdr:colOff>101600</xdr:colOff>
      <xdr:row>37</xdr:row>
      <xdr:rowOff>69850</xdr:rowOff>
    </xdr:to>
    <xdr:sp macro="" textlink="">
      <xdr:nvSpPr>
        <xdr:cNvPr id="493" name="楕円 492">
          <a:extLst>
            <a:ext uri="{FF2B5EF4-FFF2-40B4-BE49-F238E27FC236}">
              <a16:creationId xmlns:a16="http://schemas.microsoft.com/office/drawing/2014/main" id="{B51C1330-A99E-477B-811D-90D8AC8ACCEC}"/>
            </a:ext>
          </a:extLst>
        </xdr:cNvPr>
        <xdr:cNvSpPr/>
      </xdr:nvSpPr>
      <xdr:spPr>
        <a:xfrm>
          <a:off x="17325975"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9253</xdr:rowOff>
    </xdr:from>
    <xdr:to>
      <xdr:col>111</xdr:col>
      <xdr:colOff>177800</xdr:colOff>
      <xdr:row>37</xdr:row>
      <xdr:rowOff>19050</xdr:rowOff>
    </xdr:to>
    <xdr:cxnSp macro="">
      <xdr:nvCxnSpPr>
        <xdr:cNvPr id="494" name="直線コネクタ 493">
          <a:extLst>
            <a:ext uri="{FF2B5EF4-FFF2-40B4-BE49-F238E27FC236}">
              <a16:creationId xmlns:a16="http://schemas.microsoft.com/office/drawing/2014/main" id="{2A6D7EA9-1584-4D35-8499-10A456950D3C}"/>
            </a:ext>
          </a:extLst>
        </xdr:cNvPr>
        <xdr:cNvCxnSpPr/>
      </xdr:nvCxnSpPr>
      <xdr:spPr>
        <a:xfrm flipV="1">
          <a:off x="17376775" y="6352903"/>
          <a:ext cx="75565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142966</xdr:rowOff>
    </xdr:from>
    <xdr:to>
      <xdr:col>102</xdr:col>
      <xdr:colOff>165100</xdr:colOff>
      <xdr:row>37</xdr:row>
      <xdr:rowOff>73116</xdr:rowOff>
    </xdr:to>
    <xdr:sp macro="" textlink="">
      <xdr:nvSpPr>
        <xdr:cNvPr id="495" name="楕円 494">
          <a:extLst>
            <a:ext uri="{FF2B5EF4-FFF2-40B4-BE49-F238E27FC236}">
              <a16:creationId xmlns:a16="http://schemas.microsoft.com/office/drawing/2014/main" id="{2008C64B-30D3-4193-B273-B1044A628DFB}"/>
            </a:ext>
          </a:extLst>
        </xdr:cNvPr>
        <xdr:cNvSpPr/>
      </xdr:nvSpPr>
      <xdr:spPr>
        <a:xfrm>
          <a:off x="16579850" y="631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19050</xdr:rowOff>
    </xdr:from>
    <xdr:to>
      <xdr:col>107</xdr:col>
      <xdr:colOff>50800</xdr:colOff>
      <xdr:row>37</xdr:row>
      <xdr:rowOff>22316</xdr:rowOff>
    </xdr:to>
    <xdr:cxnSp macro="">
      <xdr:nvCxnSpPr>
        <xdr:cNvPr id="496" name="直線コネクタ 495">
          <a:extLst>
            <a:ext uri="{FF2B5EF4-FFF2-40B4-BE49-F238E27FC236}">
              <a16:creationId xmlns:a16="http://schemas.microsoft.com/office/drawing/2014/main" id="{53B16672-314E-4448-A85F-075A1054D59F}"/>
            </a:ext>
          </a:extLst>
        </xdr:cNvPr>
        <xdr:cNvCxnSpPr/>
      </xdr:nvCxnSpPr>
      <xdr:spPr>
        <a:xfrm flipV="1">
          <a:off x="16630650" y="6362700"/>
          <a:ext cx="746125"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146231</xdr:rowOff>
    </xdr:from>
    <xdr:to>
      <xdr:col>98</xdr:col>
      <xdr:colOff>38100</xdr:colOff>
      <xdr:row>37</xdr:row>
      <xdr:rowOff>76381</xdr:rowOff>
    </xdr:to>
    <xdr:sp macro="" textlink="">
      <xdr:nvSpPr>
        <xdr:cNvPr id="497" name="楕円 496">
          <a:extLst>
            <a:ext uri="{FF2B5EF4-FFF2-40B4-BE49-F238E27FC236}">
              <a16:creationId xmlns:a16="http://schemas.microsoft.com/office/drawing/2014/main" id="{83DB648B-331D-4C8E-BA30-0649F0A6755D}"/>
            </a:ext>
          </a:extLst>
        </xdr:cNvPr>
        <xdr:cNvSpPr/>
      </xdr:nvSpPr>
      <xdr:spPr>
        <a:xfrm>
          <a:off x="15833725" y="631843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22316</xdr:rowOff>
    </xdr:from>
    <xdr:to>
      <xdr:col>102</xdr:col>
      <xdr:colOff>114300</xdr:colOff>
      <xdr:row>37</xdr:row>
      <xdr:rowOff>25581</xdr:rowOff>
    </xdr:to>
    <xdr:cxnSp macro="">
      <xdr:nvCxnSpPr>
        <xdr:cNvPr id="498" name="直線コネクタ 497">
          <a:extLst>
            <a:ext uri="{FF2B5EF4-FFF2-40B4-BE49-F238E27FC236}">
              <a16:creationId xmlns:a16="http://schemas.microsoft.com/office/drawing/2014/main" id="{1C4D6F67-D1E1-4550-A1AF-476DA1C288E6}"/>
            </a:ext>
          </a:extLst>
        </xdr:cNvPr>
        <xdr:cNvCxnSpPr/>
      </xdr:nvCxnSpPr>
      <xdr:spPr>
        <a:xfrm flipV="1">
          <a:off x="15865475" y="6365966"/>
          <a:ext cx="765175"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7093</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413F5933-B0D7-4A9D-BC4C-187EE781529D}"/>
            </a:ext>
          </a:extLst>
        </xdr:cNvPr>
        <xdr:cNvSpPr txBox="1"/>
      </xdr:nvSpPr>
      <xdr:spPr>
        <a:xfrm>
          <a:off x="17932477" y="652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29953</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59D5AE5A-D2D4-446D-B2F1-6A67A60DA9EF}"/>
            </a:ext>
          </a:extLst>
        </xdr:cNvPr>
        <xdr:cNvSpPr txBox="1"/>
      </xdr:nvSpPr>
      <xdr:spPr>
        <a:xfrm>
          <a:off x="17170477" y="654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10358</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4AC1ED36-2F1A-48E1-8F89-6FCCEF4BBF3C}"/>
            </a:ext>
          </a:extLst>
        </xdr:cNvPr>
        <xdr:cNvSpPr txBox="1"/>
      </xdr:nvSpPr>
      <xdr:spPr>
        <a:xfrm>
          <a:off x="16424352" y="652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82204</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0C4BE95A-7602-4E49-88A3-0D9DDD573874}"/>
            </a:ext>
          </a:extLst>
        </xdr:cNvPr>
        <xdr:cNvSpPr txBox="1"/>
      </xdr:nvSpPr>
      <xdr:spPr>
        <a:xfrm>
          <a:off x="15678227" y="659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76580</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AFF9D604-A4A8-4067-90FC-C173BE5514EB}"/>
            </a:ext>
          </a:extLst>
        </xdr:cNvPr>
        <xdr:cNvSpPr txBox="1"/>
      </xdr:nvSpPr>
      <xdr:spPr>
        <a:xfrm>
          <a:off x="17932477" y="607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86377</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B4433B0B-077A-427A-A1D4-AD9F8033060C}"/>
            </a:ext>
          </a:extLst>
        </xdr:cNvPr>
        <xdr:cNvSpPr txBox="1"/>
      </xdr:nvSpPr>
      <xdr:spPr>
        <a:xfrm>
          <a:off x="1717047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89643</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AF2048AD-8F64-483B-A102-51F516854F8E}"/>
            </a:ext>
          </a:extLst>
        </xdr:cNvPr>
        <xdr:cNvSpPr txBox="1"/>
      </xdr:nvSpPr>
      <xdr:spPr>
        <a:xfrm>
          <a:off x="16424352" y="609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92908</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60AE54E2-7648-4E44-A2B2-EB63CBD77386}"/>
            </a:ext>
          </a:extLst>
        </xdr:cNvPr>
        <xdr:cNvSpPr txBox="1"/>
      </xdr:nvSpPr>
      <xdr:spPr>
        <a:xfrm>
          <a:off x="15678227" y="609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F0FBB6AC-B7CA-48B6-B5DB-507F14E2AB45}"/>
            </a:ext>
          </a:extLst>
        </xdr:cNvPr>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3170C009-1AF3-4C87-AF11-CECFDE455E4C}"/>
            </a:ext>
          </a:extLst>
        </xdr:cNvPr>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13810712-EF97-4759-A5A5-9868FF5A5874}"/>
            </a:ext>
          </a:extLst>
        </xdr:cNvPr>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3B3F490E-4C92-4EEC-A6B8-076B9CD5BA49}"/>
            </a:ext>
          </a:extLst>
        </xdr:cNvPr>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0499937A-7EB5-4B2E-9256-0560A98F8D96}"/>
            </a:ext>
          </a:extLst>
        </xdr:cNvPr>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F10F20F1-6069-479A-8C8D-A35826887984}"/>
            </a:ext>
          </a:extLst>
        </xdr:cNvPr>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96147AE3-DB04-4A29-A2B6-48254356AF11}"/>
            </a:ext>
          </a:extLst>
        </xdr:cNvPr>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ADF8F6DF-B4B7-41C4-8F59-0932475FF19D}"/>
            </a:ext>
          </a:extLst>
        </xdr:cNvPr>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9422A039-6086-41C5-AF4F-09A261132DE7}"/>
            </a:ext>
          </a:extLst>
        </xdr:cNvPr>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A6FAD768-B6B3-4AFE-ADE2-FC15019C3EE1}"/>
            </a:ext>
          </a:extLst>
        </xdr:cNvPr>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A0547921-2983-46C7-B19D-11F6EA98088F}"/>
            </a:ext>
          </a:extLst>
        </xdr:cNvPr>
        <xdr:cNvSpPr txBox="1"/>
      </xdr:nvSpPr>
      <xdr:spPr>
        <a:xfrm>
          <a:off x="101976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a:extLst>
            <a:ext uri="{FF2B5EF4-FFF2-40B4-BE49-F238E27FC236}">
              <a16:creationId xmlns:a16="http://schemas.microsoft.com/office/drawing/2014/main" id="{A3D8CEB2-13B8-4EA1-AF60-24768531680C}"/>
            </a:ext>
          </a:extLst>
        </xdr:cNvPr>
        <xdr:cNvCxnSpPr/>
      </xdr:nvCxnSpPr>
      <xdr:spPr>
        <a:xfrm>
          <a:off x="10588625" y="1110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9" name="テキスト ボックス 518">
          <a:extLst>
            <a:ext uri="{FF2B5EF4-FFF2-40B4-BE49-F238E27FC236}">
              <a16:creationId xmlns:a16="http://schemas.microsoft.com/office/drawing/2014/main" id="{0CD7199C-4340-4167-B4D8-C329F7E7CF0E}"/>
            </a:ext>
          </a:extLst>
        </xdr:cNvPr>
        <xdr:cNvSpPr txBox="1"/>
      </xdr:nvSpPr>
      <xdr:spPr>
        <a:xfrm>
          <a:off x="10242716"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a:extLst>
            <a:ext uri="{FF2B5EF4-FFF2-40B4-BE49-F238E27FC236}">
              <a16:creationId xmlns:a16="http://schemas.microsoft.com/office/drawing/2014/main" id="{804DFC34-5EED-40C8-9790-187E2006EDC0}"/>
            </a:ext>
          </a:extLst>
        </xdr:cNvPr>
        <xdr:cNvCxnSpPr/>
      </xdr:nvCxnSpPr>
      <xdr:spPr>
        <a:xfrm>
          <a:off x="10588625" y="1077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a:extLst>
            <a:ext uri="{FF2B5EF4-FFF2-40B4-BE49-F238E27FC236}">
              <a16:creationId xmlns:a16="http://schemas.microsoft.com/office/drawing/2014/main" id="{E221007A-C680-4934-B225-92C66E53BF3E}"/>
            </a:ext>
          </a:extLst>
        </xdr:cNvPr>
        <xdr:cNvSpPr txBox="1"/>
      </xdr:nvSpPr>
      <xdr:spPr>
        <a:xfrm>
          <a:off x="1024271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a:extLst>
            <a:ext uri="{FF2B5EF4-FFF2-40B4-BE49-F238E27FC236}">
              <a16:creationId xmlns:a16="http://schemas.microsoft.com/office/drawing/2014/main" id="{B89778C4-4E9F-42C8-9D87-D657D7836570}"/>
            </a:ext>
          </a:extLst>
        </xdr:cNvPr>
        <xdr:cNvCxnSpPr/>
      </xdr:nvCxnSpPr>
      <xdr:spPr>
        <a:xfrm>
          <a:off x="10588625" y="1045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a:extLst>
            <a:ext uri="{FF2B5EF4-FFF2-40B4-BE49-F238E27FC236}">
              <a16:creationId xmlns:a16="http://schemas.microsoft.com/office/drawing/2014/main" id="{2F99BC6D-32EE-40ED-BE44-2CD6CF7F2145}"/>
            </a:ext>
          </a:extLst>
        </xdr:cNvPr>
        <xdr:cNvSpPr txBox="1"/>
      </xdr:nvSpPr>
      <xdr:spPr>
        <a:xfrm>
          <a:off x="1024271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a:extLst>
            <a:ext uri="{FF2B5EF4-FFF2-40B4-BE49-F238E27FC236}">
              <a16:creationId xmlns:a16="http://schemas.microsoft.com/office/drawing/2014/main" id="{AF8E0FDD-A92F-4606-9E89-192B00428D50}"/>
            </a:ext>
          </a:extLst>
        </xdr:cNvPr>
        <xdr:cNvCxnSpPr/>
      </xdr:nvCxnSpPr>
      <xdr:spPr>
        <a:xfrm>
          <a:off x="10588625" y="1012371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a:extLst>
            <a:ext uri="{FF2B5EF4-FFF2-40B4-BE49-F238E27FC236}">
              <a16:creationId xmlns:a16="http://schemas.microsoft.com/office/drawing/2014/main" id="{B646CB7E-483E-491D-8D48-FAAC7265B6C1}"/>
            </a:ext>
          </a:extLst>
        </xdr:cNvPr>
        <xdr:cNvSpPr txBox="1"/>
      </xdr:nvSpPr>
      <xdr:spPr>
        <a:xfrm>
          <a:off x="1024271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a:extLst>
            <a:ext uri="{FF2B5EF4-FFF2-40B4-BE49-F238E27FC236}">
              <a16:creationId xmlns:a16="http://schemas.microsoft.com/office/drawing/2014/main" id="{A3E55063-32CD-477D-AF15-2D1BD749D7EA}"/>
            </a:ext>
          </a:extLst>
        </xdr:cNvPr>
        <xdr:cNvCxnSpPr/>
      </xdr:nvCxnSpPr>
      <xdr:spPr>
        <a:xfrm>
          <a:off x="10588625" y="979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a:extLst>
            <a:ext uri="{FF2B5EF4-FFF2-40B4-BE49-F238E27FC236}">
              <a16:creationId xmlns:a16="http://schemas.microsoft.com/office/drawing/2014/main" id="{4C0C88A9-371E-4300-A130-5DF93FDB1B76}"/>
            </a:ext>
          </a:extLst>
        </xdr:cNvPr>
        <xdr:cNvSpPr txBox="1"/>
      </xdr:nvSpPr>
      <xdr:spPr>
        <a:xfrm>
          <a:off x="1024271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a:extLst>
            <a:ext uri="{FF2B5EF4-FFF2-40B4-BE49-F238E27FC236}">
              <a16:creationId xmlns:a16="http://schemas.microsoft.com/office/drawing/2014/main" id="{DD25C320-32C3-47F8-92E8-E40C08225D73}"/>
            </a:ext>
          </a:extLst>
        </xdr:cNvPr>
        <xdr:cNvCxnSpPr/>
      </xdr:nvCxnSpPr>
      <xdr:spPr>
        <a:xfrm>
          <a:off x="10588625" y="947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9" name="テキスト ボックス 528">
          <a:extLst>
            <a:ext uri="{FF2B5EF4-FFF2-40B4-BE49-F238E27FC236}">
              <a16:creationId xmlns:a16="http://schemas.microsoft.com/office/drawing/2014/main" id="{A220A561-F813-43F3-877D-773DEAC68993}"/>
            </a:ext>
          </a:extLst>
        </xdr:cNvPr>
        <xdr:cNvSpPr txBox="1"/>
      </xdr:nvSpPr>
      <xdr:spPr>
        <a:xfrm>
          <a:off x="10242716"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4BFC190C-4D6E-4AA0-A9C7-59C2EC50A51E}"/>
            </a:ext>
          </a:extLst>
        </xdr:cNvPr>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1" name="テキスト ボックス 530">
          <a:extLst>
            <a:ext uri="{FF2B5EF4-FFF2-40B4-BE49-F238E27FC236}">
              <a16:creationId xmlns:a16="http://schemas.microsoft.com/office/drawing/2014/main" id="{BC58FCC1-FF6C-4593-B84E-781FD4E799DB}"/>
            </a:ext>
          </a:extLst>
        </xdr:cNvPr>
        <xdr:cNvSpPr txBox="1"/>
      </xdr:nvSpPr>
      <xdr:spPr>
        <a:xfrm>
          <a:off x="10242716"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a:extLst>
            <a:ext uri="{FF2B5EF4-FFF2-40B4-BE49-F238E27FC236}">
              <a16:creationId xmlns:a16="http://schemas.microsoft.com/office/drawing/2014/main" id="{1758EFF3-67FB-434A-9939-C0AA71A185F8}"/>
            </a:ext>
          </a:extLst>
        </xdr:cNvPr>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26126</xdr:rowOff>
    </xdr:to>
    <xdr:cxnSp macro="">
      <xdr:nvCxnSpPr>
        <xdr:cNvPr id="533" name="直線コネクタ 532">
          <a:extLst>
            <a:ext uri="{FF2B5EF4-FFF2-40B4-BE49-F238E27FC236}">
              <a16:creationId xmlns:a16="http://schemas.microsoft.com/office/drawing/2014/main" id="{8269BCC7-F914-4352-A2C3-E3CA4AAEB27F}"/>
            </a:ext>
          </a:extLst>
        </xdr:cNvPr>
        <xdr:cNvCxnSpPr/>
      </xdr:nvCxnSpPr>
      <xdr:spPr>
        <a:xfrm flipV="1">
          <a:off x="13889989" y="9519557"/>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29953</xdr:rowOff>
    </xdr:from>
    <xdr:ext cx="405111" cy="259045"/>
    <xdr:sp macro="" textlink="">
      <xdr:nvSpPr>
        <xdr:cNvPr id="534" name="【学校施設】&#10;有形固定資産減価償却率最小値テキスト">
          <a:extLst>
            <a:ext uri="{FF2B5EF4-FFF2-40B4-BE49-F238E27FC236}">
              <a16:creationId xmlns:a16="http://schemas.microsoft.com/office/drawing/2014/main" id="{459A5D00-51F2-43DC-8BA6-154051F3F7C2}"/>
            </a:ext>
          </a:extLst>
        </xdr:cNvPr>
        <xdr:cNvSpPr txBox="1"/>
      </xdr:nvSpPr>
      <xdr:spPr>
        <a:xfrm>
          <a:off x="13928725" y="1100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26126</xdr:rowOff>
    </xdr:from>
    <xdr:to>
      <xdr:col>86</xdr:col>
      <xdr:colOff>25400</xdr:colOff>
      <xdr:row>64</xdr:row>
      <xdr:rowOff>26126</xdr:rowOff>
    </xdr:to>
    <xdr:cxnSp macro="">
      <xdr:nvCxnSpPr>
        <xdr:cNvPr id="535" name="直線コネクタ 534">
          <a:extLst>
            <a:ext uri="{FF2B5EF4-FFF2-40B4-BE49-F238E27FC236}">
              <a16:creationId xmlns:a16="http://schemas.microsoft.com/office/drawing/2014/main" id="{3D47B614-0144-4D18-940F-8258C7E299DF}"/>
            </a:ext>
          </a:extLst>
        </xdr:cNvPr>
        <xdr:cNvCxnSpPr/>
      </xdr:nvCxnSpPr>
      <xdr:spPr>
        <a:xfrm>
          <a:off x="13801725" y="1099892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405111" cy="259045"/>
    <xdr:sp macro="" textlink="">
      <xdr:nvSpPr>
        <xdr:cNvPr id="536" name="【学校施設】&#10;有形固定資産減価償却率最大値テキスト">
          <a:extLst>
            <a:ext uri="{FF2B5EF4-FFF2-40B4-BE49-F238E27FC236}">
              <a16:creationId xmlns:a16="http://schemas.microsoft.com/office/drawing/2014/main" id="{9E74B5CF-5FBC-414F-AE36-E0ECA8C3E678}"/>
            </a:ext>
          </a:extLst>
        </xdr:cNvPr>
        <xdr:cNvSpPr txBox="1"/>
      </xdr:nvSpPr>
      <xdr:spPr>
        <a:xfrm>
          <a:off x="13928725" y="929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537" name="直線コネクタ 536">
          <a:extLst>
            <a:ext uri="{FF2B5EF4-FFF2-40B4-BE49-F238E27FC236}">
              <a16:creationId xmlns:a16="http://schemas.microsoft.com/office/drawing/2014/main" id="{8A0D0361-7350-42B6-9AE5-DB4BC20E8F21}"/>
            </a:ext>
          </a:extLst>
        </xdr:cNvPr>
        <xdr:cNvCxnSpPr/>
      </xdr:nvCxnSpPr>
      <xdr:spPr>
        <a:xfrm>
          <a:off x="13801725" y="951955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52087</xdr:rowOff>
    </xdr:from>
    <xdr:ext cx="405111" cy="259045"/>
    <xdr:sp macro="" textlink="">
      <xdr:nvSpPr>
        <xdr:cNvPr id="538" name="【学校施設】&#10;有形固定資産減価償却率平均値テキスト">
          <a:extLst>
            <a:ext uri="{FF2B5EF4-FFF2-40B4-BE49-F238E27FC236}">
              <a16:creationId xmlns:a16="http://schemas.microsoft.com/office/drawing/2014/main" id="{88728CD4-6650-459E-8E2C-693AB2460DA2}"/>
            </a:ext>
          </a:extLst>
        </xdr:cNvPr>
        <xdr:cNvSpPr txBox="1"/>
      </xdr:nvSpPr>
      <xdr:spPr>
        <a:xfrm>
          <a:off x="13928725" y="999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539" name="フローチャート: 判断 538">
          <a:extLst>
            <a:ext uri="{FF2B5EF4-FFF2-40B4-BE49-F238E27FC236}">
              <a16:creationId xmlns:a16="http://schemas.microsoft.com/office/drawing/2014/main" id="{12C3E038-C5E8-446A-919C-3B8B9B88B74A}"/>
            </a:ext>
          </a:extLst>
        </xdr:cNvPr>
        <xdr:cNvSpPr/>
      </xdr:nvSpPr>
      <xdr:spPr>
        <a:xfrm>
          <a:off x="13839825" y="101447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171269</xdr:rowOff>
    </xdr:from>
    <xdr:to>
      <xdr:col>81</xdr:col>
      <xdr:colOff>101600</xdr:colOff>
      <xdr:row>59</xdr:row>
      <xdr:rowOff>101419</xdr:rowOff>
    </xdr:to>
    <xdr:sp macro="" textlink="">
      <xdr:nvSpPr>
        <xdr:cNvPr id="540" name="フローチャート: 判断 539">
          <a:extLst>
            <a:ext uri="{FF2B5EF4-FFF2-40B4-BE49-F238E27FC236}">
              <a16:creationId xmlns:a16="http://schemas.microsoft.com/office/drawing/2014/main" id="{7DFFD289-BB4B-4172-A53B-4580D60B8B5E}"/>
            </a:ext>
          </a:extLst>
        </xdr:cNvPr>
        <xdr:cNvSpPr/>
      </xdr:nvSpPr>
      <xdr:spPr>
        <a:xfrm>
          <a:off x="13115925"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19413</xdr:rowOff>
    </xdr:from>
    <xdr:to>
      <xdr:col>76</xdr:col>
      <xdr:colOff>165100</xdr:colOff>
      <xdr:row>59</xdr:row>
      <xdr:rowOff>121013</xdr:rowOff>
    </xdr:to>
    <xdr:sp macro="" textlink="">
      <xdr:nvSpPr>
        <xdr:cNvPr id="541" name="フローチャート: 判断 540">
          <a:extLst>
            <a:ext uri="{FF2B5EF4-FFF2-40B4-BE49-F238E27FC236}">
              <a16:creationId xmlns:a16="http://schemas.microsoft.com/office/drawing/2014/main" id="{44E95DAB-2068-4E3E-BE64-410C0C4279B2}"/>
            </a:ext>
          </a:extLst>
        </xdr:cNvPr>
        <xdr:cNvSpPr/>
      </xdr:nvSpPr>
      <xdr:spPr>
        <a:xfrm>
          <a:off x="12369800" y="1013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99423</xdr:rowOff>
    </xdr:from>
    <xdr:to>
      <xdr:col>72</xdr:col>
      <xdr:colOff>38100</xdr:colOff>
      <xdr:row>59</xdr:row>
      <xdr:rowOff>29573</xdr:rowOff>
    </xdr:to>
    <xdr:sp macro="" textlink="">
      <xdr:nvSpPr>
        <xdr:cNvPr id="542" name="フローチャート: 判断 541">
          <a:extLst>
            <a:ext uri="{FF2B5EF4-FFF2-40B4-BE49-F238E27FC236}">
              <a16:creationId xmlns:a16="http://schemas.microsoft.com/office/drawing/2014/main" id="{DAD9D87F-5A20-4D59-A596-3B0CE6C8B2DF}"/>
            </a:ext>
          </a:extLst>
        </xdr:cNvPr>
        <xdr:cNvSpPr/>
      </xdr:nvSpPr>
      <xdr:spPr>
        <a:xfrm>
          <a:off x="11623675" y="1004352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73297</xdr:rowOff>
    </xdr:from>
    <xdr:to>
      <xdr:col>67</xdr:col>
      <xdr:colOff>101600</xdr:colOff>
      <xdr:row>59</xdr:row>
      <xdr:rowOff>3447</xdr:rowOff>
    </xdr:to>
    <xdr:sp macro="" textlink="">
      <xdr:nvSpPr>
        <xdr:cNvPr id="543" name="フローチャート: 判断 542">
          <a:extLst>
            <a:ext uri="{FF2B5EF4-FFF2-40B4-BE49-F238E27FC236}">
              <a16:creationId xmlns:a16="http://schemas.microsoft.com/office/drawing/2014/main" id="{FFF2DB4C-4445-46A3-AE5A-FF4B4AB65BCB}"/>
            </a:ext>
          </a:extLst>
        </xdr:cNvPr>
        <xdr:cNvSpPr/>
      </xdr:nvSpPr>
      <xdr:spPr>
        <a:xfrm>
          <a:off x="10848975" y="1001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935D764E-159E-4E01-A612-3EBAFEBAEA5E}"/>
            </a:ext>
          </a:extLst>
        </xdr:cNvPr>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AE7B1DA9-8676-4636-8838-18819A605E07}"/>
            </a:ext>
          </a:extLst>
        </xdr:cNvPr>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92450258-675C-46F3-8069-2E0D1066D3EE}"/>
            </a:ext>
          </a:extLst>
        </xdr:cNvPr>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76E50C1-4063-42E4-AFAA-F47402677146}"/>
            </a:ext>
          </a:extLst>
        </xdr:cNvPr>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1CBE356D-1892-46F1-81D4-1D626703A05F}"/>
            </a:ext>
          </a:extLst>
        </xdr:cNvPr>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71665</xdr:rowOff>
    </xdr:from>
    <xdr:to>
      <xdr:col>85</xdr:col>
      <xdr:colOff>177800</xdr:colOff>
      <xdr:row>62</xdr:row>
      <xdr:rowOff>1815</xdr:rowOff>
    </xdr:to>
    <xdr:sp macro="" textlink="">
      <xdr:nvSpPr>
        <xdr:cNvPr id="549" name="楕円 548">
          <a:extLst>
            <a:ext uri="{FF2B5EF4-FFF2-40B4-BE49-F238E27FC236}">
              <a16:creationId xmlns:a16="http://schemas.microsoft.com/office/drawing/2014/main" id="{D13F65A4-75AE-4486-8147-53A2AEE4F621}"/>
            </a:ext>
          </a:extLst>
        </xdr:cNvPr>
        <xdr:cNvSpPr/>
      </xdr:nvSpPr>
      <xdr:spPr>
        <a:xfrm>
          <a:off x="13839825" y="105301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50092</xdr:rowOff>
    </xdr:from>
    <xdr:ext cx="405111" cy="259045"/>
    <xdr:sp macro="" textlink="">
      <xdr:nvSpPr>
        <xdr:cNvPr id="550" name="【学校施設】&#10;有形固定資産減価償却率該当値テキスト">
          <a:extLst>
            <a:ext uri="{FF2B5EF4-FFF2-40B4-BE49-F238E27FC236}">
              <a16:creationId xmlns:a16="http://schemas.microsoft.com/office/drawing/2014/main" id="{D32E27B9-A4DC-488E-9FE7-BCC5F29079AD}"/>
            </a:ext>
          </a:extLst>
        </xdr:cNvPr>
        <xdr:cNvSpPr txBox="1"/>
      </xdr:nvSpPr>
      <xdr:spPr>
        <a:xfrm>
          <a:off x="13928725"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55335</xdr:rowOff>
    </xdr:from>
    <xdr:to>
      <xdr:col>81</xdr:col>
      <xdr:colOff>101600</xdr:colOff>
      <xdr:row>61</xdr:row>
      <xdr:rowOff>156935</xdr:rowOff>
    </xdr:to>
    <xdr:sp macro="" textlink="">
      <xdr:nvSpPr>
        <xdr:cNvPr id="551" name="楕円 550">
          <a:extLst>
            <a:ext uri="{FF2B5EF4-FFF2-40B4-BE49-F238E27FC236}">
              <a16:creationId xmlns:a16="http://schemas.microsoft.com/office/drawing/2014/main" id="{7550A41D-BC58-44A7-B2B7-8FC66A52CCED}"/>
            </a:ext>
          </a:extLst>
        </xdr:cNvPr>
        <xdr:cNvSpPr/>
      </xdr:nvSpPr>
      <xdr:spPr>
        <a:xfrm>
          <a:off x="13115925" y="105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106135</xdr:rowOff>
    </xdr:from>
    <xdr:to>
      <xdr:col>85</xdr:col>
      <xdr:colOff>127000</xdr:colOff>
      <xdr:row>61</xdr:row>
      <xdr:rowOff>122465</xdr:rowOff>
    </xdr:to>
    <xdr:cxnSp macro="">
      <xdr:nvCxnSpPr>
        <xdr:cNvPr id="552" name="直線コネクタ 551">
          <a:extLst>
            <a:ext uri="{FF2B5EF4-FFF2-40B4-BE49-F238E27FC236}">
              <a16:creationId xmlns:a16="http://schemas.microsoft.com/office/drawing/2014/main" id="{7D604092-9F4A-4307-80FA-992AD224B5F3}"/>
            </a:ext>
          </a:extLst>
        </xdr:cNvPr>
        <xdr:cNvCxnSpPr/>
      </xdr:nvCxnSpPr>
      <xdr:spPr>
        <a:xfrm>
          <a:off x="13166725" y="10564585"/>
          <a:ext cx="7239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119017</xdr:rowOff>
    </xdr:from>
    <xdr:to>
      <xdr:col>76</xdr:col>
      <xdr:colOff>165100</xdr:colOff>
      <xdr:row>61</xdr:row>
      <xdr:rowOff>49167</xdr:rowOff>
    </xdr:to>
    <xdr:sp macro="" textlink="">
      <xdr:nvSpPr>
        <xdr:cNvPr id="553" name="楕円 552">
          <a:extLst>
            <a:ext uri="{FF2B5EF4-FFF2-40B4-BE49-F238E27FC236}">
              <a16:creationId xmlns:a16="http://schemas.microsoft.com/office/drawing/2014/main" id="{CF360AEB-E543-4697-9E00-AC7A1588FDF3}"/>
            </a:ext>
          </a:extLst>
        </xdr:cNvPr>
        <xdr:cNvSpPr/>
      </xdr:nvSpPr>
      <xdr:spPr>
        <a:xfrm>
          <a:off x="123698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169817</xdr:rowOff>
    </xdr:from>
    <xdr:to>
      <xdr:col>81</xdr:col>
      <xdr:colOff>50800</xdr:colOff>
      <xdr:row>61</xdr:row>
      <xdr:rowOff>106135</xdr:rowOff>
    </xdr:to>
    <xdr:cxnSp macro="">
      <xdr:nvCxnSpPr>
        <xdr:cNvPr id="554" name="直線コネクタ 553">
          <a:extLst>
            <a:ext uri="{FF2B5EF4-FFF2-40B4-BE49-F238E27FC236}">
              <a16:creationId xmlns:a16="http://schemas.microsoft.com/office/drawing/2014/main" id="{75A5347D-7CCC-411A-B252-CA939C0475E4}"/>
            </a:ext>
          </a:extLst>
        </xdr:cNvPr>
        <xdr:cNvCxnSpPr/>
      </xdr:nvCxnSpPr>
      <xdr:spPr>
        <a:xfrm>
          <a:off x="12420600" y="10456817"/>
          <a:ext cx="746125"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60234</xdr:rowOff>
    </xdr:from>
    <xdr:to>
      <xdr:col>72</xdr:col>
      <xdr:colOff>38100</xdr:colOff>
      <xdr:row>60</xdr:row>
      <xdr:rowOff>161834</xdr:rowOff>
    </xdr:to>
    <xdr:sp macro="" textlink="">
      <xdr:nvSpPr>
        <xdr:cNvPr id="555" name="楕円 554">
          <a:extLst>
            <a:ext uri="{FF2B5EF4-FFF2-40B4-BE49-F238E27FC236}">
              <a16:creationId xmlns:a16="http://schemas.microsoft.com/office/drawing/2014/main" id="{CCD7E0A9-7387-47D1-9793-077B2D25A878}"/>
            </a:ext>
          </a:extLst>
        </xdr:cNvPr>
        <xdr:cNvSpPr/>
      </xdr:nvSpPr>
      <xdr:spPr>
        <a:xfrm>
          <a:off x="11623675" y="1034723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111034</xdr:rowOff>
    </xdr:from>
    <xdr:to>
      <xdr:col>76</xdr:col>
      <xdr:colOff>114300</xdr:colOff>
      <xdr:row>60</xdr:row>
      <xdr:rowOff>169817</xdr:rowOff>
    </xdr:to>
    <xdr:cxnSp macro="">
      <xdr:nvCxnSpPr>
        <xdr:cNvPr id="556" name="直線コネクタ 555">
          <a:extLst>
            <a:ext uri="{FF2B5EF4-FFF2-40B4-BE49-F238E27FC236}">
              <a16:creationId xmlns:a16="http://schemas.microsoft.com/office/drawing/2014/main" id="{8425C963-71AD-468F-9D83-0B5AD4C90F27}"/>
            </a:ext>
          </a:extLst>
        </xdr:cNvPr>
        <xdr:cNvCxnSpPr/>
      </xdr:nvCxnSpPr>
      <xdr:spPr>
        <a:xfrm>
          <a:off x="11655425" y="10398034"/>
          <a:ext cx="765175"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109220</xdr:rowOff>
    </xdr:from>
    <xdr:to>
      <xdr:col>67</xdr:col>
      <xdr:colOff>101600</xdr:colOff>
      <xdr:row>61</xdr:row>
      <xdr:rowOff>39370</xdr:rowOff>
    </xdr:to>
    <xdr:sp macro="" textlink="">
      <xdr:nvSpPr>
        <xdr:cNvPr id="557" name="楕円 556">
          <a:extLst>
            <a:ext uri="{FF2B5EF4-FFF2-40B4-BE49-F238E27FC236}">
              <a16:creationId xmlns:a16="http://schemas.microsoft.com/office/drawing/2014/main" id="{485C1CB3-D0EC-4A6D-90A4-83E6E8C5EF8C}"/>
            </a:ext>
          </a:extLst>
        </xdr:cNvPr>
        <xdr:cNvSpPr/>
      </xdr:nvSpPr>
      <xdr:spPr>
        <a:xfrm>
          <a:off x="10848975"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111034</xdr:rowOff>
    </xdr:from>
    <xdr:to>
      <xdr:col>71</xdr:col>
      <xdr:colOff>177800</xdr:colOff>
      <xdr:row>60</xdr:row>
      <xdr:rowOff>160020</xdr:rowOff>
    </xdr:to>
    <xdr:cxnSp macro="">
      <xdr:nvCxnSpPr>
        <xdr:cNvPr id="558" name="直線コネクタ 557">
          <a:extLst>
            <a:ext uri="{FF2B5EF4-FFF2-40B4-BE49-F238E27FC236}">
              <a16:creationId xmlns:a16="http://schemas.microsoft.com/office/drawing/2014/main" id="{9B449BAB-AF7C-4DC9-8AFA-DB2D10956314}"/>
            </a:ext>
          </a:extLst>
        </xdr:cNvPr>
        <xdr:cNvCxnSpPr/>
      </xdr:nvCxnSpPr>
      <xdr:spPr>
        <a:xfrm flipV="1">
          <a:off x="10899775" y="10398034"/>
          <a:ext cx="75565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117946</xdr:rowOff>
    </xdr:from>
    <xdr:ext cx="405111" cy="259045"/>
    <xdr:sp macro="" textlink="">
      <xdr:nvSpPr>
        <xdr:cNvPr id="559" name="n_1aveValue【学校施設】&#10;有形固定資産減価償却率">
          <a:extLst>
            <a:ext uri="{FF2B5EF4-FFF2-40B4-BE49-F238E27FC236}">
              <a16:creationId xmlns:a16="http://schemas.microsoft.com/office/drawing/2014/main" id="{9020E68B-922A-43BC-9611-36F141785A00}"/>
            </a:ext>
          </a:extLst>
        </xdr:cNvPr>
        <xdr:cNvSpPr txBox="1"/>
      </xdr:nvSpPr>
      <xdr:spPr>
        <a:xfrm>
          <a:off x="12980044" y="989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137540</xdr:rowOff>
    </xdr:from>
    <xdr:ext cx="405111" cy="259045"/>
    <xdr:sp macro="" textlink="">
      <xdr:nvSpPr>
        <xdr:cNvPr id="560" name="n_2aveValue【学校施設】&#10;有形固定資産減価償却率">
          <a:extLst>
            <a:ext uri="{FF2B5EF4-FFF2-40B4-BE49-F238E27FC236}">
              <a16:creationId xmlns:a16="http://schemas.microsoft.com/office/drawing/2014/main" id="{06670398-7D5D-4AA7-B040-8696D254253E}"/>
            </a:ext>
          </a:extLst>
        </xdr:cNvPr>
        <xdr:cNvSpPr txBox="1"/>
      </xdr:nvSpPr>
      <xdr:spPr>
        <a:xfrm>
          <a:off x="12246619"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46100</xdr:rowOff>
    </xdr:from>
    <xdr:ext cx="405111" cy="259045"/>
    <xdr:sp macro="" textlink="">
      <xdr:nvSpPr>
        <xdr:cNvPr id="561" name="n_3aveValue【学校施設】&#10;有形固定資産減価償却率">
          <a:extLst>
            <a:ext uri="{FF2B5EF4-FFF2-40B4-BE49-F238E27FC236}">
              <a16:creationId xmlns:a16="http://schemas.microsoft.com/office/drawing/2014/main" id="{84C5D792-1A78-42DB-8FFA-08B7AF7A17BC}"/>
            </a:ext>
          </a:extLst>
        </xdr:cNvPr>
        <xdr:cNvSpPr txBox="1"/>
      </xdr:nvSpPr>
      <xdr:spPr>
        <a:xfrm>
          <a:off x="11500494" y="981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19974</xdr:rowOff>
    </xdr:from>
    <xdr:ext cx="405111" cy="259045"/>
    <xdr:sp macro="" textlink="">
      <xdr:nvSpPr>
        <xdr:cNvPr id="562" name="n_4aveValue【学校施設】&#10;有形固定資産減価償却率">
          <a:extLst>
            <a:ext uri="{FF2B5EF4-FFF2-40B4-BE49-F238E27FC236}">
              <a16:creationId xmlns:a16="http://schemas.microsoft.com/office/drawing/2014/main" id="{2482A750-B2AD-4574-8DC1-B7A58298E1FC}"/>
            </a:ext>
          </a:extLst>
        </xdr:cNvPr>
        <xdr:cNvSpPr txBox="1"/>
      </xdr:nvSpPr>
      <xdr:spPr>
        <a:xfrm>
          <a:off x="10725794" y="979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148062</xdr:rowOff>
    </xdr:from>
    <xdr:ext cx="405111" cy="259045"/>
    <xdr:sp macro="" textlink="">
      <xdr:nvSpPr>
        <xdr:cNvPr id="563" name="n_1mainValue【学校施設】&#10;有形固定資産減価償却率">
          <a:extLst>
            <a:ext uri="{FF2B5EF4-FFF2-40B4-BE49-F238E27FC236}">
              <a16:creationId xmlns:a16="http://schemas.microsoft.com/office/drawing/2014/main" id="{373DF6C3-48C4-4391-AEF3-515741CA6043}"/>
            </a:ext>
          </a:extLst>
        </xdr:cNvPr>
        <xdr:cNvSpPr txBox="1"/>
      </xdr:nvSpPr>
      <xdr:spPr>
        <a:xfrm>
          <a:off x="12980044"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40294</xdr:rowOff>
    </xdr:from>
    <xdr:ext cx="405111" cy="259045"/>
    <xdr:sp macro="" textlink="">
      <xdr:nvSpPr>
        <xdr:cNvPr id="564" name="n_2mainValue【学校施設】&#10;有形固定資産減価償却率">
          <a:extLst>
            <a:ext uri="{FF2B5EF4-FFF2-40B4-BE49-F238E27FC236}">
              <a16:creationId xmlns:a16="http://schemas.microsoft.com/office/drawing/2014/main" id="{44EB73B8-A114-4BC1-B470-F17CC3905627}"/>
            </a:ext>
          </a:extLst>
        </xdr:cNvPr>
        <xdr:cNvSpPr txBox="1"/>
      </xdr:nvSpPr>
      <xdr:spPr>
        <a:xfrm>
          <a:off x="12246619"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152961</xdr:rowOff>
    </xdr:from>
    <xdr:ext cx="405111" cy="259045"/>
    <xdr:sp macro="" textlink="">
      <xdr:nvSpPr>
        <xdr:cNvPr id="565" name="n_3mainValue【学校施設】&#10;有形固定資産減価償却率">
          <a:extLst>
            <a:ext uri="{FF2B5EF4-FFF2-40B4-BE49-F238E27FC236}">
              <a16:creationId xmlns:a16="http://schemas.microsoft.com/office/drawing/2014/main" id="{0D87FE7B-C7A7-470B-8AD9-70E0A9DCFD15}"/>
            </a:ext>
          </a:extLst>
        </xdr:cNvPr>
        <xdr:cNvSpPr txBox="1"/>
      </xdr:nvSpPr>
      <xdr:spPr>
        <a:xfrm>
          <a:off x="11500494" y="1043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30497</xdr:rowOff>
    </xdr:from>
    <xdr:ext cx="405111" cy="259045"/>
    <xdr:sp macro="" textlink="">
      <xdr:nvSpPr>
        <xdr:cNvPr id="566" name="n_4mainValue【学校施設】&#10;有形固定資産減価償却率">
          <a:extLst>
            <a:ext uri="{FF2B5EF4-FFF2-40B4-BE49-F238E27FC236}">
              <a16:creationId xmlns:a16="http://schemas.microsoft.com/office/drawing/2014/main" id="{43F942AA-5C6A-468D-B343-AB3D0FDB49A1}"/>
            </a:ext>
          </a:extLst>
        </xdr:cNvPr>
        <xdr:cNvSpPr txBox="1"/>
      </xdr:nvSpPr>
      <xdr:spPr>
        <a:xfrm>
          <a:off x="1072579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id="{D40F7E6A-FDAA-46BD-9B14-F7516198D90D}"/>
            </a:ext>
          </a:extLst>
        </xdr:cNvPr>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id="{FB889BD2-56A0-43A3-BADA-78118F021BF2}"/>
            </a:ext>
          </a:extLst>
        </xdr:cNvPr>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id="{F4F6EC6F-0557-49D5-8583-FB00860F9B93}"/>
            </a:ext>
          </a:extLst>
        </xdr:cNvPr>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id="{54032970-991D-4D4E-8B1D-408DEABC68EC}"/>
            </a:ext>
          </a:extLst>
        </xdr:cNvPr>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id="{45AF67B8-0ACD-45F4-BB4E-6BFF251620C7}"/>
            </a:ext>
          </a:extLst>
        </xdr:cNvPr>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id="{AF9FD350-7768-4E22-A764-9E901A29F83B}"/>
            </a:ext>
          </a:extLst>
        </xdr:cNvPr>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id="{FA032C99-6368-4D67-AEEC-B3D287475A77}"/>
            </a:ext>
          </a:extLst>
        </xdr:cNvPr>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A34233D9-16FA-477B-8A93-1C9B4D1BFEE7}"/>
            </a:ext>
          </a:extLst>
        </xdr:cNvPr>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id="{B502F414-CDE8-42F1-AA7D-ACE06CBB6983}"/>
            </a:ext>
          </a:extLst>
        </xdr:cNvPr>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id="{3D26F2C8-ABF5-483C-B6FA-3374BFE067CB}"/>
            </a:ext>
          </a:extLst>
        </xdr:cNvPr>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a:extLst>
            <a:ext uri="{FF2B5EF4-FFF2-40B4-BE49-F238E27FC236}">
              <a16:creationId xmlns:a16="http://schemas.microsoft.com/office/drawing/2014/main" id="{65CE930F-695F-4454-97A2-F708A8183E74}"/>
            </a:ext>
          </a:extLst>
        </xdr:cNvPr>
        <xdr:cNvSpPr txBox="1"/>
      </xdr:nvSpPr>
      <xdr:spPr>
        <a:xfrm>
          <a:off x="151633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8" name="直線コネクタ 577">
          <a:extLst>
            <a:ext uri="{FF2B5EF4-FFF2-40B4-BE49-F238E27FC236}">
              <a16:creationId xmlns:a16="http://schemas.microsoft.com/office/drawing/2014/main" id="{71DB650D-626F-4D6A-A86E-6520BD7B13E4}"/>
            </a:ext>
          </a:extLst>
        </xdr:cNvPr>
        <xdr:cNvCxnSpPr/>
      </xdr:nvCxnSpPr>
      <xdr:spPr>
        <a:xfrm>
          <a:off x="155448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9" name="テキスト ボックス 578">
          <a:extLst>
            <a:ext uri="{FF2B5EF4-FFF2-40B4-BE49-F238E27FC236}">
              <a16:creationId xmlns:a16="http://schemas.microsoft.com/office/drawing/2014/main" id="{6AF7F3CC-DC68-4955-BF71-377A393EEB67}"/>
            </a:ext>
          </a:extLst>
        </xdr:cNvPr>
        <xdr:cNvSpPr txBox="1"/>
      </xdr:nvSpPr>
      <xdr:spPr>
        <a:xfrm>
          <a:off x="151633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0" name="直線コネクタ 579">
          <a:extLst>
            <a:ext uri="{FF2B5EF4-FFF2-40B4-BE49-F238E27FC236}">
              <a16:creationId xmlns:a16="http://schemas.microsoft.com/office/drawing/2014/main" id="{A693EF20-BB39-46C6-B767-4A6D9E1F5ACB}"/>
            </a:ext>
          </a:extLst>
        </xdr:cNvPr>
        <xdr:cNvCxnSpPr/>
      </xdr:nvCxnSpPr>
      <xdr:spPr>
        <a:xfrm>
          <a:off x="155448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1" name="テキスト ボックス 580">
          <a:extLst>
            <a:ext uri="{FF2B5EF4-FFF2-40B4-BE49-F238E27FC236}">
              <a16:creationId xmlns:a16="http://schemas.microsoft.com/office/drawing/2014/main" id="{A1650C36-A52B-4F1F-8633-F70A2C1878EA}"/>
            </a:ext>
          </a:extLst>
        </xdr:cNvPr>
        <xdr:cNvSpPr txBox="1"/>
      </xdr:nvSpPr>
      <xdr:spPr>
        <a:xfrm>
          <a:off x="15163346"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2" name="直線コネクタ 581">
          <a:extLst>
            <a:ext uri="{FF2B5EF4-FFF2-40B4-BE49-F238E27FC236}">
              <a16:creationId xmlns:a16="http://schemas.microsoft.com/office/drawing/2014/main" id="{8058A1B2-B244-4543-BBE6-83CAFDAA75B5}"/>
            </a:ext>
          </a:extLst>
        </xdr:cNvPr>
        <xdr:cNvCxnSpPr/>
      </xdr:nvCxnSpPr>
      <xdr:spPr>
        <a:xfrm>
          <a:off x="155448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3" name="テキスト ボックス 582">
          <a:extLst>
            <a:ext uri="{FF2B5EF4-FFF2-40B4-BE49-F238E27FC236}">
              <a16:creationId xmlns:a16="http://schemas.microsoft.com/office/drawing/2014/main" id="{E54F7018-5A6B-4831-AC49-1E2D5DAAC522}"/>
            </a:ext>
          </a:extLst>
        </xdr:cNvPr>
        <xdr:cNvSpPr txBox="1"/>
      </xdr:nvSpPr>
      <xdr:spPr>
        <a:xfrm>
          <a:off x="15163346"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4" name="直線コネクタ 583">
          <a:extLst>
            <a:ext uri="{FF2B5EF4-FFF2-40B4-BE49-F238E27FC236}">
              <a16:creationId xmlns:a16="http://schemas.microsoft.com/office/drawing/2014/main" id="{41F44F45-C9D7-4C14-B9C6-8A09FAD7CD35}"/>
            </a:ext>
          </a:extLst>
        </xdr:cNvPr>
        <xdr:cNvCxnSpPr/>
      </xdr:nvCxnSpPr>
      <xdr:spPr>
        <a:xfrm>
          <a:off x="155448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5" name="テキスト ボックス 584">
          <a:extLst>
            <a:ext uri="{FF2B5EF4-FFF2-40B4-BE49-F238E27FC236}">
              <a16:creationId xmlns:a16="http://schemas.microsoft.com/office/drawing/2014/main" id="{4B4ABFB7-18DE-42BD-A81D-7C6E80592185}"/>
            </a:ext>
          </a:extLst>
        </xdr:cNvPr>
        <xdr:cNvSpPr txBox="1"/>
      </xdr:nvSpPr>
      <xdr:spPr>
        <a:xfrm>
          <a:off x="15163346"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6" name="直線コネクタ 585">
          <a:extLst>
            <a:ext uri="{FF2B5EF4-FFF2-40B4-BE49-F238E27FC236}">
              <a16:creationId xmlns:a16="http://schemas.microsoft.com/office/drawing/2014/main" id="{585294F5-9DC3-4181-AFA7-2DB34B7C42B0}"/>
            </a:ext>
          </a:extLst>
        </xdr:cNvPr>
        <xdr:cNvCxnSpPr/>
      </xdr:nvCxnSpPr>
      <xdr:spPr>
        <a:xfrm>
          <a:off x="155448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7" name="テキスト ボックス 586">
          <a:extLst>
            <a:ext uri="{FF2B5EF4-FFF2-40B4-BE49-F238E27FC236}">
              <a16:creationId xmlns:a16="http://schemas.microsoft.com/office/drawing/2014/main" id="{8EE10D08-A167-4311-9BCB-176473D20FEB}"/>
            </a:ext>
          </a:extLst>
        </xdr:cNvPr>
        <xdr:cNvSpPr txBox="1"/>
      </xdr:nvSpPr>
      <xdr:spPr>
        <a:xfrm>
          <a:off x="15163346"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8" name="直線コネクタ 587">
          <a:extLst>
            <a:ext uri="{FF2B5EF4-FFF2-40B4-BE49-F238E27FC236}">
              <a16:creationId xmlns:a16="http://schemas.microsoft.com/office/drawing/2014/main" id="{FFECE079-37A6-4D7C-8747-49202F0D76FB}"/>
            </a:ext>
          </a:extLst>
        </xdr:cNvPr>
        <xdr:cNvCxnSpPr/>
      </xdr:nvCxnSpPr>
      <xdr:spPr>
        <a:xfrm>
          <a:off x="155448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9" name="テキスト ボックス 588">
          <a:extLst>
            <a:ext uri="{FF2B5EF4-FFF2-40B4-BE49-F238E27FC236}">
              <a16:creationId xmlns:a16="http://schemas.microsoft.com/office/drawing/2014/main" id="{34382B96-C8A8-4B7B-8BB0-4914EE763E02}"/>
            </a:ext>
          </a:extLst>
        </xdr:cNvPr>
        <xdr:cNvSpPr txBox="1"/>
      </xdr:nvSpPr>
      <xdr:spPr>
        <a:xfrm>
          <a:off x="151633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a:extLst>
            <a:ext uri="{FF2B5EF4-FFF2-40B4-BE49-F238E27FC236}">
              <a16:creationId xmlns:a16="http://schemas.microsoft.com/office/drawing/2014/main" id="{71B1D80A-AD25-4A93-823A-5C62B0A9F35D}"/>
            </a:ext>
          </a:extLst>
        </xdr:cNvPr>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a:extLst>
            <a:ext uri="{FF2B5EF4-FFF2-40B4-BE49-F238E27FC236}">
              <a16:creationId xmlns:a16="http://schemas.microsoft.com/office/drawing/2014/main" id="{56BAF4D8-D1F0-475D-905E-654F226A8F49}"/>
            </a:ext>
          </a:extLst>
        </xdr:cNvPr>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a:extLst>
            <a:ext uri="{FF2B5EF4-FFF2-40B4-BE49-F238E27FC236}">
              <a16:creationId xmlns:a16="http://schemas.microsoft.com/office/drawing/2014/main" id="{E35051CF-3470-41C5-9394-A4C035DE9BF1}"/>
            </a:ext>
          </a:extLst>
        </xdr:cNvPr>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79030</xdr:rowOff>
    </xdr:from>
    <xdr:to>
      <xdr:col>116</xdr:col>
      <xdr:colOff>62864</xdr:colOff>
      <xdr:row>63</xdr:row>
      <xdr:rowOff>64335</xdr:rowOff>
    </xdr:to>
    <xdr:cxnSp macro="">
      <xdr:nvCxnSpPr>
        <xdr:cNvPr id="593" name="直線コネクタ 592">
          <a:extLst>
            <a:ext uri="{FF2B5EF4-FFF2-40B4-BE49-F238E27FC236}">
              <a16:creationId xmlns:a16="http://schemas.microsoft.com/office/drawing/2014/main" id="{71E19138-3A27-40B0-932B-CB7A6685AF78}"/>
            </a:ext>
          </a:extLst>
        </xdr:cNvPr>
        <xdr:cNvCxnSpPr/>
      </xdr:nvCxnSpPr>
      <xdr:spPr>
        <a:xfrm flipV="1">
          <a:off x="18846164" y="9680230"/>
          <a:ext cx="0" cy="1185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68162</xdr:rowOff>
    </xdr:from>
    <xdr:ext cx="469744" cy="259045"/>
    <xdr:sp macro="" textlink="">
      <xdr:nvSpPr>
        <xdr:cNvPr id="594" name="【学校施設】&#10;一人当たり面積最小値テキスト">
          <a:extLst>
            <a:ext uri="{FF2B5EF4-FFF2-40B4-BE49-F238E27FC236}">
              <a16:creationId xmlns:a16="http://schemas.microsoft.com/office/drawing/2014/main" id="{34F922D6-F19B-4B4A-AA4B-0F831720DBDE}"/>
            </a:ext>
          </a:extLst>
        </xdr:cNvPr>
        <xdr:cNvSpPr txBox="1"/>
      </xdr:nvSpPr>
      <xdr:spPr>
        <a:xfrm>
          <a:off x="18884900" y="1086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64335</xdr:rowOff>
    </xdr:from>
    <xdr:to>
      <xdr:col>116</xdr:col>
      <xdr:colOff>152400</xdr:colOff>
      <xdr:row>63</xdr:row>
      <xdr:rowOff>64335</xdr:rowOff>
    </xdr:to>
    <xdr:cxnSp macro="">
      <xdr:nvCxnSpPr>
        <xdr:cNvPr id="595" name="直線コネクタ 594">
          <a:extLst>
            <a:ext uri="{FF2B5EF4-FFF2-40B4-BE49-F238E27FC236}">
              <a16:creationId xmlns:a16="http://schemas.microsoft.com/office/drawing/2014/main" id="{9444C8E0-7051-42CE-B0AE-721D05ED6249}"/>
            </a:ext>
          </a:extLst>
        </xdr:cNvPr>
        <xdr:cNvCxnSpPr/>
      </xdr:nvCxnSpPr>
      <xdr:spPr>
        <a:xfrm>
          <a:off x="18786475" y="108656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25707</xdr:rowOff>
    </xdr:from>
    <xdr:ext cx="469744" cy="259045"/>
    <xdr:sp macro="" textlink="">
      <xdr:nvSpPr>
        <xdr:cNvPr id="596" name="【学校施設】&#10;一人当たり面積最大値テキスト">
          <a:extLst>
            <a:ext uri="{FF2B5EF4-FFF2-40B4-BE49-F238E27FC236}">
              <a16:creationId xmlns:a16="http://schemas.microsoft.com/office/drawing/2014/main" id="{C75ADB26-9063-4079-A01D-F3AD8BF0517F}"/>
            </a:ext>
          </a:extLst>
        </xdr:cNvPr>
        <xdr:cNvSpPr txBox="1"/>
      </xdr:nvSpPr>
      <xdr:spPr>
        <a:xfrm>
          <a:off x="18884900" y="945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79030</xdr:rowOff>
    </xdr:from>
    <xdr:to>
      <xdr:col>116</xdr:col>
      <xdr:colOff>152400</xdr:colOff>
      <xdr:row>56</xdr:row>
      <xdr:rowOff>79030</xdr:rowOff>
    </xdr:to>
    <xdr:cxnSp macro="">
      <xdr:nvCxnSpPr>
        <xdr:cNvPr id="597" name="直線コネクタ 596">
          <a:extLst>
            <a:ext uri="{FF2B5EF4-FFF2-40B4-BE49-F238E27FC236}">
              <a16:creationId xmlns:a16="http://schemas.microsoft.com/office/drawing/2014/main" id="{844ECE8F-A2EE-41B9-A9C3-3543D50184F4}"/>
            </a:ext>
          </a:extLst>
        </xdr:cNvPr>
        <xdr:cNvCxnSpPr/>
      </xdr:nvCxnSpPr>
      <xdr:spPr>
        <a:xfrm>
          <a:off x="18786475" y="96802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157570</xdr:rowOff>
    </xdr:from>
    <xdr:ext cx="469744" cy="259045"/>
    <xdr:sp macro="" textlink="">
      <xdr:nvSpPr>
        <xdr:cNvPr id="598" name="【学校施設】&#10;一人当たり面積平均値テキスト">
          <a:extLst>
            <a:ext uri="{FF2B5EF4-FFF2-40B4-BE49-F238E27FC236}">
              <a16:creationId xmlns:a16="http://schemas.microsoft.com/office/drawing/2014/main" id="{853D9F49-6BC4-486F-8E6B-862B62E9CD31}"/>
            </a:ext>
          </a:extLst>
        </xdr:cNvPr>
        <xdr:cNvSpPr txBox="1"/>
      </xdr:nvSpPr>
      <xdr:spPr>
        <a:xfrm>
          <a:off x="18884900" y="10273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134693</xdr:rowOff>
    </xdr:from>
    <xdr:to>
      <xdr:col>116</xdr:col>
      <xdr:colOff>114300</xdr:colOff>
      <xdr:row>61</xdr:row>
      <xdr:rowOff>64843</xdr:rowOff>
    </xdr:to>
    <xdr:sp macro="" textlink="">
      <xdr:nvSpPr>
        <xdr:cNvPr id="599" name="フローチャート: 判断 598">
          <a:extLst>
            <a:ext uri="{FF2B5EF4-FFF2-40B4-BE49-F238E27FC236}">
              <a16:creationId xmlns:a16="http://schemas.microsoft.com/office/drawing/2014/main" id="{A9D1027F-0E3C-4F21-B847-5CFE690A04F5}"/>
            </a:ext>
          </a:extLst>
        </xdr:cNvPr>
        <xdr:cNvSpPr/>
      </xdr:nvSpPr>
      <xdr:spPr>
        <a:xfrm>
          <a:off x="18796000" y="1042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111179</xdr:rowOff>
    </xdr:from>
    <xdr:to>
      <xdr:col>112</xdr:col>
      <xdr:colOff>38100</xdr:colOff>
      <xdr:row>61</xdr:row>
      <xdr:rowOff>41329</xdr:rowOff>
    </xdr:to>
    <xdr:sp macro="" textlink="">
      <xdr:nvSpPr>
        <xdr:cNvPr id="600" name="フローチャート: 判断 599">
          <a:extLst>
            <a:ext uri="{FF2B5EF4-FFF2-40B4-BE49-F238E27FC236}">
              <a16:creationId xmlns:a16="http://schemas.microsoft.com/office/drawing/2014/main" id="{04F28A63-1273-4F37-B879-78AAA63CE591}"/>
            </a:ext>
          </a:extLst>
        </xdr:cNvPr>
        <xdr:cNvSpPr/>
      </xdr:nvSpPr>
      <xdr:spPr>
        <a:xfrm>
          <a:off x="18100675" y="1039817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135999</xdr:rowOff>
    </xdr:from>
    <xdr:to>
      <xdr:col>107</xdr:col>
      <xdr:colOff>101600</xdr:colOff>
      <xdr:row>61</xdr:row>
      <xdr:rowOff>66149</xdr:rowOff>
    </xdr:to>
    <xdr:sp macro="" textlink="">
      <xdr:nvSpPr>
        <xdr:cNvPr id="601" name="フローチャート: 判断 600">
          <a:extLst>
            <a:ext uri="{FF2B5EF4-FFF2-40B4-BE49-F238E27FC236}">
              <a16:creationId xmlns:a16="http://schemas.microsoft.com/office/drawing/2014/main" id="{88530155-BBBD-4FBD-AC4B-D1D1C4FE6C32}"/>
            </a:ext>
          </a:extLst>
        </xdr:cNvPr>
        <xdr:cNvSpPr/>
      </xdr:nvSpPr>
      <xdr:spPr>
        <a:xfrm>
          <a:off x="17325975" y="10422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11249</xdr:rowOff>
    </xdr:from>
    <xdr:to>
      <xdr:col>102</xdr:col>
      <xdr:colOff>165100</xdr:colOff>
      <xdr:row>60</xdr:row>
      <xdr:rowOff>112849</xdr:rowOff>
    </xdr:to>
    <xdr:sp macro="" textlink="">
      <xdr:nvSpPr>
        <xdr:cNvPr id="602" name="フローチャート: 判断 601">
          <a:extLst>
            <a:ext uri="{FF2B5EF4-FFF2-40B4-BE49-F238E27FC236}">
              <a16:creationId xmlns:a16="http://schemas.microsoft.com/office/drawing/2014/main" id="{0DA09060-5A37-448F-86F8-2B9D7D627903}"/>
            </a:ext>
          </a:extLst>
        </xdr:cNvPr>
        <xdr:cNvSpPr/>
      </xdr:nvSpPr>
      <xdr:spPr>
        <a:xfrm>
          <a:off x="1657985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21372</xdr:rowOff>
    </xdr:from>
    <xdr:to>
      <xdr:col>98</xdr:col>
      <xdr:colOff>38100</xdr:colOff>
      <xdr:row>61</xdr:row>
      <xdr:rowOff>122972</xdr:rowOff>
    </xdr:to>
    <xdr:sp macro="" textlink="">
      <xdr:nvSpPr>
        <xdr:cNvPr id="603" name="フローチャート: 判断 602">
          <a:extLst>
            <a:ext uri="{FF2B5EF4-FFF2-40B4-BE49-F238E27FC236}">
              <a16:creationId xmlns:a16="http://schemas.microsoft.com/office/drawing/2014/main" id="{AF372667-5563-47C6-931D-2E90A1F21EBB}"/>
            </a:ext>
          </a:extLst>
        </xdr:cNvPr>
        <xdr:cNvSpPr/>
      </xdr:nvSpPr>
      <xdr:spPr>
        <a:xfrm>
          <a:off x="15833725" y="1047982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CD6262EA-98B0-4B69-91CE-6DE5342BF38C}"/>
            </a:ext>
          </a:extLst>
        </xdr:cNvPr>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90B8E8AD-FF07-4331-A662-CDD058C4F338}"/>
            </a:ext>
          </a:extLst>
        </xdr:cNvPr>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12C8E45-B523-4690-9DDA-E3298B30F891}"/>
            </a:ext>
          </a:extLst>
        </xdr:cNvPr>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3F8B2CEF-A8AE-48F4-9259-C2420B39B88C}"/>
            </a:ext>
          </a:extLst>
        </xdr:cNvPr>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74401D53-1FDD-4D8F-9B9C-7C11C0DAADFE}"/>
            </a:ext>
          </a:extLst>
        </xdr:cNvPr>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58275</xdr:rowOff>
    </xdr:from>
    <xdr:to>
      <xdr:col>116</xdr:col>
      <xdr:colOff>114300</xdr:colOff>
      <xdr:row>62</xdr:row>
      <xdr:rowOff>159875</xdr:rowOff>
    </xdr:to>
    <xdr:sp macro="" textlink="">
      <xdr:nvSpPr>
        <xdr:cNvPr id="609" name="楕円 608">
          <a:extLst>
            <a:ext uri="{FF2B5EF4-FFF2-40B4-BE49-F238E27FC236}">
              <a16:creationId xmlns:a16="http://schemas.microsoft.com/office/drawing/2014/main" id="{90C2E510-FBFC-4BFF-9252-4EC973BD9356}"/>
            </a:ext>
          </a:extLst>
        </xdr:cNvPr>
        <xdr:cNvSpPr/>
      </xdr:nvSpPr>
      <xdr:spPr>
        <a:xfrm>
          <a:off x="18796000" y="1068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144652</xdr:rowOff>
    </xdr:from>
    <xdr:ext cx="469744" cy="259045"/>
    <xdr:sp macro="" textlink="">
      <xdr:nvSpPr>
        <xdr:cNvPr id="610" name="【学校施設】&#10;一人当たり面積該当値テキスト">
          <a:extLst>
            <a:ext uri="{FF2B5EF4-FFF2-40B4-BE49-F238E27FC236}">
              <a16:creationId xmlns:a16="http://schemas.microsoft.com/office/drawing/2014/main" id="{7AAF98F1-56BC-4E72-98E2-D01445114E6D}"/>
            </a:ext>
          </a:extLst>
        </xdr:cNvPr>
        <xdr:cNvSpPr txBox="1"/>
      </xdr:nvSpPr>
      <xdr:spPr>
        <a:xfrm>
          <a:off x="18884900" y="10603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63500</xdr:rowOff>
    </xdr:from>
    <xdr:to>
      <xdr:col>112</xdr:col>
      <xdr:colOff>38100</xdr:colOff>
      <xdr:row>62</xdr:row>
      <xdr:rowOff>165100</xdr:rowOff>
    </xdr:to>
    <xdr:sp macro="" textlink="">
      <xdr:nvSpPr>
        <xdr:cNvPr id="611" name="楕円 610">
          <a:extLst>
            <a:ext uri="{FF2B5EF4-FFF2-40B4-BE49-F238E27FC236}">
              <a16:creationId xmlns:a16="http://schemas.microsoft.com/office/drawing/2014/main" id="{EF06F0CF-5061-4CD4-A905-712A2A123FA1}"/>
            </a:ext>
          </a:extLst>
        </xdr:cNvPr>
        <xdr:cNvSpPr/>
      </xdr:nvSpPr>
      <xdr:spPr>
        <a:xfrm>
          <a:off x="18100675" y="106934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109075</xdr:rowOff>
    </xdr:from>
    <xdr:to>
      <xdr:col>116</xdr:col>
      <xdr:colOff>63500</xdr:colOff>
      <xdr:row>62</xdr:row>
      <xdr:rowOff>114300</xdr:rowOff>
    </xdr:to>
    <xdr:cxnSp macro="">
      <xdr:nvCxnSpPr>
        <xdr:cNvPr id="612" name="直線コネクタ 611">
          <a:extLst>
            <a:ext uri="{FF2B5EF4-FFF2-40B4-BE49-F238E27FC236}">
              <a16:creationId xmlns:a16="http://schemas.microsoft.com/office/drawing/2014/main" id="{01BC2DA2-8167-4666-8B8C-40A04CC1CCCA}"/>
            </a:ext>
          </a:extLst>
        </xdr:cNvPr>
        <xdr:cNvCxnSpPr/>
      </xdr:nvCxnSpPr>
      <xdr:spPr>
        <a:xfrm flipV="1">
          <a:off x="18132425" y="10738975"/>
          <a:ext cx="714375"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70685</xdr:rowOff>
    </xdr:from>
    <xdr:to>
      <xdr:col>107</xdr:col>
      <xdr:colOff>101600</xdr:colOff>
      <xdr:row>63</xdr:row>
      <xdr:rowOff>835</xdr:rowOff>
    </xdr:to>
    <xdr:sp macro="" textlink="">
      <xdr:nvSpPr>
        <xdr:cNvPr id="613" name="楕円 612">
          <a:extLst>
            <a:ext uri="{FF2B5EF4-FFF2-40B4-BE49-F238E27FC236}">
              <a16:creationId xmlns:a16="http://schemas.microsoft.com/office/drawing/2014/main" id="{65BF5114-799E-431A-8B1B-CF66B2EF438B}"/>
            </a:ext>
          </a:extLst>
        </xdr:cNvPr>
        <xdr:cNvSpPr/>
      </xdr:nvSpPr>
      <xdr:spPr>
        <a:xfrm>
          <a:off x="17325975" y="1070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114300</xdr:rowOff>
    </xdr:from>
    <xdr:to>
      <xdr:col>111</xdr:col>
      <xdr:colOff>177800</xdr:colOff>
      <xdr:row>62</xdr:row>
      <xdr:rowOff>121485</xdr:rowOff>
    </xdr:to>
    <xdr:cxnSp macro="">
      <xdr:nvCxnSpPr>
        <xdr:cNvPr id="614" name="直線コネクタ 613">
          <a:extLst>
            <a:ext uri="{FF2B5EF4-FFF2-40B4-BE49-F238E27FC236}">
              <a16:creationId xmlns:a16="http://schemas.microsoft.com/office/drawing/2014/main" id="{56C4BDCC-87AA-4BAF-9E2A-32F3A0CE2B25}"/>
            </a:ext>
          </a:extLst>
        </xdr:cNvPr>
        <xdr:cNvCxnSpPr/>
      </xdr:nvCxnSpPr>
      <xdr:spPr>
        <a:xfrm flipV="1">
          <a:off x="17376775" y="10744200"/>
          <a:ext cx="75565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74603</xdr:rowOff>
    </xdr:from>
    <xdr:to>
      <xdr:col>102</xdr:col>
      <xdr:colOff>165100</xdr:colOff>
      <xdr:row>63</xdr:row>
      <xdr:rowOff>4753</xdr:rowOff>
    </xdr:to>
    <xdr:sp macro="" textlink="">
      <xdr:nvSpPr>
        <xdr:cNvPr id="615" name="楕円 614">
          <a:extLst>
            <a:ext uri="{FF2B5EF4-FFF2-40B4-BE49-F238E27FC236}">
              <a16:creationId xmlns:a16="http://schemas.microsoft.com/office/drawing/2014/main" id="{B3A16F03-2462-4DF8-A952-7E595F2E737A}"/>
            </a:ext>
          </a:extLst>
        </xdr:cNvPr>
        <xdr:cNvSpPr/>
      </xdr:nvSpPr>
      <xdr:spPr>
        <a:xfrm>
          <a:off x="16579850" y="1070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121485</xdr:rowOff>
    </xdr:from>
    <xdr:to>
      <xdr:col>107</xdr:col>
      <xdr:colOff>50800</xdr:colOff>
      <xdr:row>62</xdr:row>
      <xdr:rowOff>125403</xdr:rowOff>
    </xdr:to>
    <xdr:cxnSp macro="">
      <xdr:nvCxnSpPr>
        <xdr:cNvPr id="616" name="直線コネクタ 615">
          <a:extLst>
            <a:ext uri="{FF2B5EF4-FFF2-40B4-BE49-F238E27FC236}">
              <a16:creationId xmlns:a16="http://schemas.microsoft.com/office/drawing/2014/main" id="{B960C454-4B88-435F-8288-5EEB3F7F15B6}"/>
            </a:ext>
          </a:extLst>
        </xdr:cNvPr>
        <xdr:cNvCxnSpPr/>
      </xdr:nvCxnSpPr>
      <xdr:spPr>
        <a:xfrm flipV="1">
          <a:off x="16630650" y="10751385"/>
          <a:ext cx="746125"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81135</xdr:rowOff>
    </xdr:from>
    <xdr:to>
      <xdr:col>98</xdr:col>
      <xdr:colOff>38100</xdr:colOff>
      <xdr:row>63</xdr:row>
      <xdr:rowOff>11285</xdr:rowOff>
    </xdr:to>
    <xdr:sp macro="" textlink="">
      <xdr:nvSpPr>
        <xdr:cNvPr id="617" name="楕円 616">
          <a:extLst>
            <a:ext uri="{FF2B5EF4-FFF2-40B4-BE49-F238E27FC236}">
              <a16:creationId xmlns:a16="http://schemas.microsoft.com/office/drawing/2014/main" id="{D8328431-DB73-4E7C-B6B5-D4F80E65032B}"/>
            </a:ext>
          </a:extLst>
        </xdr:cNvPr>
        <xdr:cNvSpPr/>
      </xdr:nvSpPr>
      <xdr:spPr>
        <a:xfrm>
          <a:off x="15833725" y="1071103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125403</xdr:rowOff>
    </xdr:from>
    <xdr:to>
      <xdr:col>102</xdr:col>
      <xdr:colOff>114300</xdr:colOff>
      <xdr:row>62</xdr:row>
      <xdr:rowOff>131935</xdr:rowOff>
    </xdr:to>
    <xdr:cxnSp macro="">
      <xdr:nvCxnSpPr>
        <xdr:cNvPr id="618" name="直線コネクタ 617">
          <a:extLst>
            <a:ext uri="{FF2B5EF4-FFF2-40B4-BE49-F238E27FC236}">
              <a16:creationId xmlns:a16="http://schemas.microsoft.com/office/drawing/2014/main" id="{330A62A9-6A5F-420C-AE66-14D81AC58949}"/>
            </a:ext>
          </a:extLst>
        </xdr:cNvPr>
        <xdr:cNvCxnSpPr/>
      </xdr:nvCxnSpPr>
      <xdr:spPr>
        <a:xfrm flipV="1">
          <a:off x="15865475" y="10755303"/>
          <a:ext cx="765175"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57856</xdr:rowOff>
    </xdr:from>
    <xdr:ext cx="469744" cy="259045"/>
    <xdr:sp macro="" textlink="">
      <xdr:nvSpPr>
        <xdr:cNvPr id="619" name="n_1aveValue【学校施設】&#10;一人当たり面積">
          <a:extLst>
            <a:ext uri="{FF2B5EF4-FFF2-40B4-BE49-F238E27FC236}">
              <a16:creationId xmlns:a16="http://schemas.microsoft.com/office/drawing/2014/main" id="{D0DB5E8C-03CB-4E30-B102-A84DF18A996E}"/>
            </a:ext>
          </a:extLst>
        </xdr:cNvPr>
        <xdr:cNvSpPr txBox="1"/>
      </xdr:nvSpPr>
      <xdr:spPr>
        <a:xfrm>
          <a:off x="17932477" y="10173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82676</xdr:rowOff>
    </xdr:from>
    <xdr:ext cx="469744" cy="259045"/>
    <xdr:sp macro="" textlink="">
      <xdr:nvSpPr>
        <xdr:cNvPr id="620" name="n_2aveValue【学校施設】&#10;一人当たり面積">
          <a:extLst>
            <a:ext uri="{FF2B5EF4-FFF2-40B4-BE49-F238E27FC236}">
              <a16:creationId xmlns:a16="http://schemas.microsoft.com/office/drawing/2014/main" id="{54D40678-C8EF-405D-98CF-9D63756CAD72}"/>
            </a:ext>
          </a:extLst>
        </xdr:cNvPr>
        <xdr:cNvSpPr txBox="1"/>
      </xdr:nvSpPr>
      <xdr:spPr>
        <a:xfrm>
          <a:off x="17170477" y="10198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129376</xdr:rowOff>
    </xdr:from>
    <xdr:ext cx="469744" cy="259045"/>
    <xdr:sp macro="" textlink="">
      <xdr:nvSpPr>
        <xdr:cNvPr id="621" name="n_3aveValue【学校施設】&#10;一人当たり面積">
          <a:extLst>
            <a:ext uri="{FF2B5EF4-FFF2-40B4-BE49-F238E27FC236}">
              <a16:creationId xmlns:a16="http://schemas.microsoft.com/office/drawing/2014/main" id="{B06D3F5B-0E92-45AA-B72B-65209444A43F}"/>
            </a:ext>
          </a:extLst>
        </xdr:cNvPr>
        <xdr:cNvSpPr txBox="1"/>
      </xdr:nvSpPr>
      <xdr:spPr>
        <a:xfrm>
          <a:off x="16424352" y="1007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139499</xdr:rowOff>
    </xdr:from>
    <xdr:ext cx="469744" cy="259045"/>
    <xdr:sp macro="" textlink="">
      <xdr:nvSpPr>
        <xdr:cNvPr id="622" name="n_4aveValue【学校施設】&#10;一人当たり面積">
          <a:extLst>
            <a:ext uri="{FF2B5EF4-FFF2-40B4-BE49-F238E27FC236}">
              <a16:creationId xmlns:a16="http://schemas.microsoft.com/office/drawing/2014/main" id="{56626981-ABCD-42A3-A083-BB220AA92C0A}"/>
            </a:ext>
          </a:extLst>
        </xdr:cNvPr>
        <xdr:cNvSpPr txBox="1"/>
      </xdr:nvSpPr>
      <xdr:spPr>
        <a:xfrm>
          <a:off x="15678227" y="10255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156227</xdr:rowOff>
    </xdr:from>
    <xdr:ext cx="469744" cy="259045"/>
    <xdr:sp macro="" textlink="">
      <xdr:nvSpPr>
        <xdr:cNvPr id="623" name="n_1mainValue【学校施設】&#10;一人当たり面積">
          <a:extLst>
            <a:ext uri="{FF2B5EF4-FFF2-40B4-BE49-F238E27FC236}">
              <a16:creationId xmlns:a16="http://schemas.microsoft.com/office/drawing/2014/main" id="{F2853635-B7B0-4B18-87EA-F72F1BEF40EE}"/>
            </a:ext>
          </a:extLst>
        </xdr:cNvPr>
        <xdr:cNvSpPr txBox="1"/>
      </xdr:nvSpPr>
      <xdr:spPr>
        <a:xfrm>
          <a:off x="1793247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163412</xdr:rowOff>
    </xdr:from>
    <xdr:ext cx="469744" cy="259045"/>
    <xdr:sp macro="" textlink="">
      <xdr:nvSpPr>
        <xdr:cNvPr id="624" name="n_2mainValue【学校施設】&#10;一人当たり面積">
          <a:extLst>
            <a:ext uri="{FF2B5EF4-FFF2-40B4-BE49-F238E27FC236}">
              <a16:creationId xmlns:a16="http://schemas.microsoft.com/office/drawing/2014/main" id="{FA9D4B73-4928-4D37-9FFE-4275B42ACC77}"/>
            </a:ext>
          </a:extLst>
        </xdr:cNvPr>
        <xdr:cNvSpPr txBox="1"/>
      </xdr:nvSpPr>
      <xdr:spPr>
        <a:xfrm>
          <a:off x="17170477" y="107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167330</xdr:rowOff>
    </xdr:from>
    <xdr:ext cx="469744" cy="259045"/>
    <xdr:sp macro="" textlink="">
      <xdr:nvSpPr>
        <xdr:cNvPr id="625" name="n_3mainValue【学校施設】&#10;一人当たり面積">
          <a:extLst>
            <a:ext uri="{FF2B5EF4-FFF2-40B4-BE49-F238E27FC236}">
              <a16:creationId xmlns:a16="http://schemas.microsoft.com/office/drawing/2014/main" id="{A1D4CDB2-4165-4BDB-AA87-4C8757601E55}"/>
            </a:ext>
          </a:extLst>
        </xdr:cNvPr>
        <xdr:cNvSpPr txBox="1"/>
      </xdr:nvSpPr>
      <xdr:spPr>
        <a:xfrm>
          <a:off x="16424352" y="1079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2412</xdr:rowOff>
    </xdr:from>
    <xdr:ext cx="469744" cy="259045"/>
    <xdr:sp macro="" textlink="">
      <xdr:nvSpPr>
        <xdr:cNvPr id="626" name="n_4mainValue【学校施設】&#10;一人当たり面積">
          <a:extLst>
            <a:ext uri="{FF2B5EF4-FFF2-40B4-BE49-F238E27FC236}">
              <a16:creationId xmlns:a16="http://schemas.microsoft.com/office/drawing/2014/main" id="{10FB4953-9AC5-48C4-A8D1-11E3EF2A8F54}"/>
            </a:ext>
          </a:extLst>
        </xdr:cNvPr>
        <xdr:cNvSpPr txBox="1"/>
      </xdr:nvSpPr>
      <xdr:spPr>
        <a:xfrm>
          <a:off x="15678227" y="10803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a:extLst>
            <a:ext uri="{FF2B5EF4-FFF2-40B4-BE49-F238E27FC236}">
              <a16:creationId xmlns:a16="http://schemas.microsoft.com/office/drawing/2014/main" id="{11201AB1-3A23-4D02-BC7F-A7E6A8CFDDBB}"/>
            </a:ext>
          </a:extLst>
        </xdr:cNvPr>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a:extLst>
            <a:ext uri="{FF2B5EF4-FFF2-40B4-BE49-F238E27FC236}">
              <a16:creationId xmlns:a16="http://schemas.microsoft.com/office/drawing/2014/main" id="{D6125B42-97D5-412F-B5EA-CDEAC4F11DB7}"/>
            </a:ext>
          </a:extLst>
        </xdr:cNvPr>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a:extLst>
            <a:ext uri="{FF2B5EF4-FFF2-40B4-BE49-F238E27FC236}">
              <a16:creationId xmlns:a16="http://schemas.microsoft.com/office/drawing/2014/main" id="{42FE4701-0867-4DC8-9214-2E9A9BFF575E}"/>
            </a:ext>
          </a:extLst>
        </xdr:cNvPr>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a:extLst>
            <a:ext uri="{FF2B5EF4-FFF2-40B4-BE49-F238E27FC236}">
              <a16:creationId xmlns:a16="http://schemas.microsoft.com/office/drawing/2014/main" id="{822FE42B-2548-4DF5-AE20-FA02DA77D3C9}"/>
            </a:ext>
          </a:extLst>
        </xdr:cNvPr>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a:extLst>
            <a:ext uri="{FF2B5EF4-FFF2-40B4-BE49-F238E27FC236}">
              <a16:creationId xmlns:a16="http://schemas.microsoft.com/office/drawing/2014/main" id="{ECF5BD85-DD06-465F-994F-582A7A47B2D0}"/>
            </a:ext>
          </a:extLst>
        </xdr:cNvPr>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a:extLst>
            <a:ext uri="{FF2B5EF4-FFF2-40B4-BE49-F238E27FC236}">
              <a16:creationId xmlns:a16="http://schemas.microsoft.com/office/drawing/2014/main" id="{DA49E745-43EE-408F-9AD0-E605F5986D1F}"/>
            </a:ext>
          </a:extLst>
        </xdr:cNvPr>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a:extLst>
            <a:ext uri="{FF2B5EF4-FFF2-40B4-BE49-F238E27FC236}">
              <a16:creationId xmlns:a16="http://schemas.microsoft.com/office/drawing/2014/main" id="{8D0E2DEF-6D3C-45D4-9280-C7BF43C8516E}"/>
            </a:ext>
          </a:extLst>
        </xdr:cNvPr>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a:extLst>
            <a:ext uri="{FF2B5EF4-FFF2-40B4-BE49-F238E27FC236}">
              <a16:creationId xmlns:a16="http://schemas.microsoft.com/office/drawing/2014/main" id="{F4C64248-487F-40D4-B04E-69AC626589FA}"/>
            </a:ext>
          </a:extLst>
        </xdr:cNvPr>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a:extLst>
            <a:ext uri="{FF2B5EF4-FFF2-40B4-BE49-F238E27FC236}">
              <a16:creationId xmlns:a16="http://schemas.microsoft.com/office/drawing/2014/main" id="{8E6FD563-255B-4AF2-BC58-6DE4D93CD7C7}"/>
            </a:ext>
          </a:extLst>
        </xdr:cNvPr>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a:extLst>
            <a:ext uri="{FF2B5EF4-FFF2-40B4-BE49-F238E27FC236}">
              <a16:creationId xmlns:a16="http://schemas.microsoft.com/office/drawing/2014/main" id="{F8A1617A-04D6-4ED0-9BC8-6E6FBC5951DB}"/>
            </a:ext>
          </a:extLst>
        </xdr:cNvPr>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a:extLst>
            <a:ext uri="{FF2B5EF4-FFF2-40B4-BE49-F238E27FC236}">
              <a16:creationId xmlns:a16="http://schemas.microsoft.com/office/drawing/2014/main" id="{6435CD90-2529-4B28-B935-549DBE3CC96A}"/>
            </a:ext>
          </a:extLst>
        </xdr:cNvPr>
        <xdr:cNvSpPr txBox="1"/>
      </xdr:nvSpPr>
      <xdr:spPr>
        <a:xfrm>
          <a:off x="101976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8" name="直線コネクタ 637">
          <a:extLst>
            <a:ext uri="{FF2B5EF4-FFF2-40B4-BE49-F238E27FC236}">
              <a16:creationId xmlns:a16="http://schemas.microsoft.com/office/drawing/2014/main" id="{0D6903CF-3C24-419D-BCE2-AEC7D4B37320}"/>
            </a:ext>
          </a:extLst>
        </xdr:cNvPr>
        <xdr:cNvCxnSpPr/>
      </xdr:nvCxnSpPr>
      <xdr:spPr>
        <a:xfrm>
          <a:off x="10588625" y="1485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9" name="テキスト ボックス 638">
          <a:extLst>
            <a:ext uri="{FF2B5EF4-FFF2-40B4-BE49-F238E27FC236}">
              <a16:creationId xmlns:a16="http://schemas.microsoft.com/office/drawing/2014/main" id="{B5445EFF-1707-46A8-A0A1-0FFD62458A75}"/>
            </a:ext>
          </a:extLst>
        </xdr:cNvPr>
        <xdr:cNvSpPr txBox="1"/>
      </xdr:nvSpPr>
      <xdr:spPr>
        <a:xfrm>
          <a:off x="101976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0" name="直線コネクタ 639">
          <a:extLst>
            <a:ext uri="{FF2B5EF4-FFF2-40B4-BE49-F238E27FC236}">
              <a16:creationId xmlns:a16="http://schemas.microsoft.com/office/drawing/2014/main" id="{4454BEA8-FE39-46E4-9057-571D5E421185}"/>
            </a:ext>
          </a:extLst>
        </xdr:cNvPr>
        <xdr:cNvCxnSpPr/>
      </xdr:nvCxnSpPr>
      <xdr:spPr>
        <a:xfrm>
          <a:off x="10588625" y="1447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1" name="テキスト ボックス 640">
          <a:extLst>
            <a:ext uri="{FF2B5EF4-FFF2-40B4-BE49-F238E27FC236}">
              <a16:creationId xmlns:a16="http://schemas.microsoft.com/office/drawing/2014/main" id="{1782432F-32D7-4751-BFB1-E67E17A223D4}"/>
            </a:ext>
          </a:extLst>
        </xdr:cNvPr>
        <xdr:cNvSpPr txBox="1"/>
      </xdr:nvSpPr>
      <xdr:spPr>
        <a:xfrm>
          <a:off x="1024271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2" name="直線コネクタ 641">
          <a:extLst>
            <a:ext uri="{FF2B5EF4-FFF2-40B4-BE49-F238E27FC236}">
              <a16:creationId xmlns:a16="http://schemas.microsoft.com/office/drawing/2014/main" id="{8D712C71-BAFA-4E17-8150-78EC13157952}"/>
            </a:ext>
          </a:extLst>
        </xdr:cNvPr>
        <xdr:cNvCxnSpPr/>
      </xdr:nvCxnSpPr>
      <xdr:spPr>
        <a:xfrm>
          <a:off x="10588625" y="1409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3" name="テキスト ボックス 642">
          <a:extLst>
            <a:ext uri="{FF2B5EF4-FFF2-40B4-BE49-F238E27FC236}">
              <a16:creationId xmlns:a16="http://schemas.microsoft.com/office/drawing/2014/main" id="{3DD053E3-4C40-4292-9FF4-2DBF52288158}"/>
            </a:ext>
          </a:extLst>
        </xdr:cNvPr>
        <xdr:cNvSpPr txBox="1"/>
      </xdr:nvSpPr>
      <xdr:spPr>
        <a:xfrm>
          <a:off x="1024271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4" name="直線コネクタ 643">
          <a:extLst>
            <a:ext uri="{FF2B5EF4-FFF2-40B4-BE49-F238E27FC236}">
              <a16:creationId xmlns:a16="http://schemas.microsoft.com/office/drawing/2014/main" id="{98565F01-89AA-4A61-BDBE-5F3E0F3C22EC}"/>
            </a:ext>
          </a:extLst>
        </xdr:cNvPr>
        <xdr:cNvCxnSpPr/>
      </xdr:nvCxnSpPr>
      <xdr:spPr>
        <a:xfrm>
          <a:off x="10588625" y="1371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5" name="テキスト ボックス 644">
          <a:extLst>
            <a:ext uri="{FF2B5EF4-FFF2-40B4-BE49-F238E27FC236}">
              <a16:creationId xmlns:a16="http://schemas.microsoft.com/office/drawing/2014/main" id="{E36AD90B-FB21-49B5-AC95-BB900D012041}"/>
            </a:ext>
          </a:extLst>
        </xdr:cNvPr>
        <xdr:cNvSpPr txBox="1"/>
      </xdr:nvSpPr>
      <xdr:spPr>
        <a:xfrm>
          <a:off x="1024271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6" name="直線コネクタ 645">
          <a:extLst>
            <a:ext uri="{FF2B5EF4-FFF2-40B4-BE49-F238E27FC236}">
              <a16:creationId xmlns:a16="http://schemas.microsoft.com/office/drawing/2014/main" id="{F998F9F2-998E-46E2-A7BA-4E459C9C7AC0}"/>
            </a:ext>
          </a:extLst>
        </xdr:cNvPr>
        <xdr:cNvCxnSpPr/>
      </xdr:nvCxnSpPr>
      <xdr:spPr>
        <a:xfrm>
          <a:off x="10588625" y="1333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7" name="テキスト ボックス 646">
          <a:extLst>
            <a:ext uri="{FF2B5EF4-FFF2-40B4-BE49-F238E27FC236}">
              <a16:creationId xmlns:a16="http://schemas.microsoft.com/office/drawing/2014/main" id="{88AC0AF6-E561-4322-BF6C-A2B1367F3BD5}"/>
            </a:ext>
          </a:extLst>
        </xdr:cNvPr>
        <xdr:cNvSpPr txBox="1"/>
      </xdr:nvSpPr>
      <xdr:spPr>
        <a:xfrm>
          <a:off x="10242716"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a:extLst>
            <a:ext uri="{FF2B5EF4-FFF2-40B4-BE49-F238E27FC236}">
              <a16:creationId xmlns:a16="http://schemas.microsoft.com/office/drawing/2014/main" id="{D64032E9-B709-4524-B5A5-9259498087FB}"/>
            </a:ext>
          </a:extLst>
        </xdr:cNvPr>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9" name="テキスト ボックス 648">
          <a:extLst>
            <a:ext uri="{FF2B5EF4-FFF2-40B4-BE49-F238E27FC236}">
              <a16:creationId xmlns:a16="http://schemas.microsoft.com/office/drawing/2014/main" id="{7E0742FC-DFB8-461A-B718-F167149423BB}"/>
            </a:ext>
          </a:extLst>
        </xdr:cNvPr>
        <xdr:cNvSpPr txBox="1"/>
      </xdr:nvSpPr>
      <xdr:spPr>
        <a:xfrm>
          <a:off x="10306836"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a:extLst>
            <a:ext uri="{FF2B5EF4-FFF2-40B4-BE49-F238E27FC236}">
              <a16:creationId xmlns:a16="http://schemas.microsoft.com/office/drawing/2014/main" id="{A2A8D5FB-060F-4971-A05E-E8B13ECC2CF0}"/>
            </a:ext>
          </a:extLst>
        </xdr:cNvPr>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102870</xdr:rowOff>
    </xdr:from>
    <xdr:to>
      <xdr:col>85</xdr:col>
      <xdr:colOff>126364</xdr:colOff>
      <xdr:row>86</xdr:row>
      <xdr:rowOff>76200</xdr:rowOff>
    </xdr:to>
    <xdr:cxnSp macro="">
      <xdr:nvCxnSpPr>
        <xdr:cNvPr id="651" name="直線コネクタ 650">
          <a:extLst>
            <a:ext uri="{FF2B5EF4-FFF2-40B4-BE49-F238E27FC236}">
              <a16:creationId xmlns:a16="http://schemas.microsoft.com/office/drawing/2014/main" id="{B2090820-2A1C-4E5A-B5E7-559988BAADDB}"/>
            </a:ext>
          </a:extLst>
        </xdr:cNvPr>
        <xdr:cNvCxnSpPr/>
      </xdr:nvCxnSpPr>
      <xdr:spPr>
        <a:xfrm flipV="1">
          <a:off x="13889989" y="133045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80027</xdr:rowOff>
    </xdr:from>
    <xdr:ext cx="405111" cy="259045"/>
    <xdr:sp macro="" textlink="">
      <xdr:nvSpPr>
        <xdr:cNvPr id="652" name="【児童館】&#10;有形固定資産減価償却率最小値テキスト">
          <a:extLst>
            <a:ext uri="{FF2B5EF4-FFF2-40B4-BE49-F238E27FC236}">
              <a16:creationId xmlns:a16="http://schemas.microsoft.com/office/drawing/2014/main" id="{C4C39AD7-1609-4288-BA3D-148893149A82}"/>
            </a:ext>
          </a:extLst>
        </xdr:cNvPr>
        <xdr:cNvSpPr txBox="1"/>
      </xdr:nvSpPr>
      <xdr:spPr>
        <a:xfrm>
          <a:off x="13928725"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76200</xdr:rowOff>
    </xdr:from>
    <xdr:to>
      <xdr:col>86</xdr:col>
      <xdr:colOff>25400</xdr:colOff>
      <xdr:row>86</xdr:row>
      <xdr:rowOff>76200</xdr:rowOff>
    </xdr:to>
    <xdr:cxnSp macro="">
      <xdr:nvCxnSpPr>
        <xdr:cNvPr id="653" name="直線コネクタ 652">
          <a:extLst>
            <a:ext uri="{FF2B5EF4-FFF2-40B4-BE49-F238E27FC236}">
              <a16:creationId xmlns:a16="http://schemas.microsoft.com/office/drawing/2014/main" id="{8F6C675A-38A3-45D6-B76F-BE3A778125E0}"/>
            </a:ext>
          </a:extLst>
        </xdr:cNvPr>
        <xdr:cNvCxnSpPr/>
      </xdr:nvCxnSpPr>
      <xdr:spPr>
        <a:xfrm>
          <a:off x="13801725" y="148209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49547</xdr:rowOff>
    </xdr:from>
    <xdr:ext cx="405111" cy="259045"/>
    <xdr:sp macro="" textlink="">
      <xdr:nvSpPr>
        <xdr:cNvPr id="654" name="【児童館】&#10;有形固定資産減価償却率最大値テキスト">
          <a:extLst>
            <a:ext uri="{FF2B5EF4-FFF2-40B4-BE49-F238E27FC236}">
              <a16:creationId xmlns:a16="http://schemas.microsoft.com/office/drawing/2014/main" id="{327B9DA2-9584-4E9A-B981-2E359CE95FDC}"/>
            </a:ext>
          </a:extLst>
        </xdr:cNvPr>
        <xdr:cNvSpPr txBox="1"/>
      </xdr:nvSpPr>
      <xdr:spPr>
        <a:xfrm>
          <a:off x="13928725" y="1307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102870</xdr:rowOff>
    </xdr:from>
    <xdr:to>
      <xdr:col>86</xdr:col>
      <xdr:colOff>25400</xdr:colOff>
      <xdr:row>77</xdr:row>
      <xdr:rowOff>102870</xdr:rowOff>
    </xdr:to>
    <xdr:cxnSp macro="">
      <xdr:nvCxnSpPr>
        <xdr:cNvPr id="655" name="直線コネクタ 654">
          <a:extLst>
            <a:ext uri="{FF2B5EF4-FFF2-40B4-BE49-F238E27FC236}">
              <a16:creationId xmlns:a16="http://schemas.microsoft.com/office/drawing/2014/main" id="{56CAC9CA-E81C-4FDB-BF0B-95852446CAD6}"/>
            </a:ext>
          </a:extLst>
        </xdr:cNvPr>
        <xdr:cNvCxnSpPr/>
      </xdr:nvCxnSpPr>
      <xdr:spPr>
        <a:xfrm>
          <a:off x="13801725" y="133045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85741</xdr:rowOff>
    </xdr:from>
    <xdr:ext cx="405111" cy="259045"/>
    <xdr:sp macro="" textlink="">
      <xdr:nvSpPr>
        <xdr:cNvPr id="656" name="【児童館】&#10;有形固定資産減価償却率平均値テキスト">
          <a:extLst>
            <a:ext uri="{FF2B5EF4-FFF2-40B4-BE49-F238E27FC236}">
              <a16:creationId xmlns:a16="http://schemas.microsoft.com/office/drawing/2014/main" id="{2C776FFB-E5DD-4500-990D-87E4E0F44663}"/>
            </a:ext>
          </a:extLst>
        </xdr:cNvPr>
        <xdr:cNvSpPr txBox="1"/>
      </xdr:nvSpPr>
      <xdr:spPr>
        <a:xfrm>
          <a:off x="13928725" y="141446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107314</xdr:rowOff>
    </xdr:from>
    <xdr:to>
      <xdr:col>85</xdr:col>
      <xdr:colOff>177800</xdr:colOff>
      <xdr:row>83</xdr:row>
      <xdr:rowOff>37464</xdr:rowOff>
    </xdr:to>
    <xdr:sp macro="" textlink="">
      <xdr:nvSpPr>
        <xdr:cNvPr id="657" name="フローチャート: 判断 656">
          <a:extLst>
            <a:ext uri="{FF2B5EF4-FFF2-40B4-BE49-F238E27FC236}">
              <a16:creationId xmlns:a16="http://schemas.microsoft.com/office/drawing/2014/main" id="{1ABE40FD-2B3D-4917-A3F6-C67A1D7EAFD4}"/>
            </a:ext>
          </a:extLst>
        </xdr:cNvPr>
        <xdr:cNvSpPr/>
      </xdr:nvSpPr>
      <xdr:spPr>
        <a:xfrm>
          <a:off x="13839825" y="141662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636</xdr:rowOff>
    </xdr:from>
    <xdr:to>
      <xdr:col>81</xdr:col>
      <xdr:colOff>101600</xdr:colOff>
      <xdr:row>82</xdr:row>
      <xdr:rowOff>102236</xdr:rowOff>
    </xdr:to>
    <xdr:sp macro="" textlink="">
      <xdr:nvSpPr>
        <xdr:cNvPr id="658" name="フローチャート: 判断 657">
          <a:extLst>
            <a:ext uri="{FF2B5EF4-FFF2-40B4-BE49-F238E27FC236}">
              <a16:creationId xmlns:a16="http://schemas.microsoft.com/office/drawing/2014/main" id="{95866EE4-7FDF-46ED-9B91-0E2C9F4D22B3}"/>
            </a:ext>
          </a:extLst>
        </xdr:cNvPr>
        <xdr:cNvSpPr/>
      </xdr:nvSpPr>
      <xdr:spPr>
        <a:xfrm>
          <a:off x="13115925" y="140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107314</xdr:rowOff>
    </xdr:from>
    <xdr:to>
      <xdr:col>76</xdr:col>
      <xdr:colOff>165100</xdr:colOff>
      <xdr:row>82</xdr:row>
      <xdr:rowOff>37464</xdr:rowOff>
    </xdr:to>
    <xdr:sp macro="" textlink="">
      <xdr:nvSpPr>
        <xdr:cNvPr id="659" name="フローチャート: 判断 658">
          <a:extLst>
            <a:ext uri="{FF2B5EF4-FFF2-40B4-BE49-F238E27FC236}">
              <a16:creationId xmlns:a16="http://schemas.microsoft.com/office/drawing/2014/main" id="{FA2ED2F8-26AF-4294-A49E-930A1B816676}"/>
            </a:ext>
          </a:extLst>
        </xdr:cNvPr>
        <xdr:cNvSpPr/>
      </xdr:nvSpPr>
      <xdr:spPr>
        <a:xfrm>
          <a:off x="123698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116839</xdr:rowOff>
    </xdr:from>
    <xdr:to>
      <xdr:col>72</xdr:col>
      <xdr:colOff>38100</xdr:colOff>
      <xdr:row>82</xdr:row>
      <xdr:rowOff>46989</xdr:rowOff>
    </xdr:to>
    <xdr:sp macro="" textlink="">
      <xdr:nvSpPr>
        <xdr:cNvPr id="660" name="フローチャート: 判断 659">
          <a:extLst>
            <a:ext uri="{FF2B5EF4-FFF2-40B4-BE49-F238E27FC236}">
              <a16:creationId xmlns:a16="http://schemas.microsoft.com/office/drawing/2014/main" id="{6545B11C-131B-4157-BC4F-9D52D01680B7}"/>
            </a:ext>
          </a:extLst>
        </xdr:cNvPr>
        <xdr:cNvSpPr/>
      </xdr:nvSpPr>
      <xdr:spPr>
        <a:xfrm>
          <a:off x="11623675" y="1400428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76836</xdr:rowOff>
    </xdr:from>
    <xdr:to>
      <xdr:col>67</xdr:col>
      <xdr:colOff>101600</xdr:colOff>
      <xdr:row>82</xdr:row>
      <xdr:rowOff>6986</xdr:rowOff>
    </xdr:to>
    <xdr:sp macro="" textlink="">
      <xdr:nvSpPr>
        <xdr:cNvPr id="661" name="フローチャート: 判断 660">
          <a:extLst>
            <a:ext uri="{FF2B5EF4-FFF2-40B4-BE49-F238E27FC236}">
              <a16:creationId xmlns:a16="http://schemas.microsoft.com/office/drawing/2014/main" id="{BCF530C0-370C-4865-B663-2C71EC891798}"/>
            </a:ext>
          </a:extLst>
        </xdr:cNvPr>
        <xdr:cNvSpPr/>
      </xdr:nvSpPr>
      <xdr:spPr>
        <a:xfrm>
          <a:off x="10848975"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76E35DAD-3397-4816-95BF-BF86D9D45FE3}"/>
            </a:ext>
          </a:extLst>
        </xdr:cNvPr>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149F601D-5C0B-45A1-89F7-7DEB59334826}"/>
            </a:ext>
          </a:extLst>
        </xdr:cNvPr>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BAB6216E-28C0-4BC7-A8CF-F8A5629E679F}"/>
            </a:ext>
          </a:extLst>
        </xdr:cNvPr>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94D96DA6-72BE-4D06-89EF-F8D0587101D0}"/>
            </a:ext>
          </a:extLst>
        </xdr:cNvPr>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3738DAEE-82A6-4CB7-A3E5-D39D28DC85BF}"/>
            </a:ext>
          </a:extLst>
        </xdr:cNvPr>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88264</xdr:rowOff>
    </xdr:from>
    <xdr:to>
      <xdr:col>85</xdr:col>
      <xdr:colOff>177800</xdr:colOff>
      <xdr:row>80</xdr:row>
      <xdr:rowOff>18414</xdr:rowOff>
    </xdr:to>
    <xdr:sp macro="" textlink="">
      <xdr:nvSpPr>
        <xdr:cNvPr id="667" name="楕円 666">
          <a:extLst>
            <a:ext uri="{FF2B5EF4-FFF2-40B4-BE49-F238E27FC236}">
              <a16:creationId xmlns:a16="http://schemas.microsoft.com/office/drawing/2014/main" id="{217118FB-0992-4236-82F5-F55DE443D3DA}"/>
            </a:ext>
          </a:extLst>
        </xdr:cNvPr>
        <xdr:cNvSpPr/>
      </xdr:nvSpPr>
      <xdr:spPr>
        <a:xfrm>
          <a:off x="13839825" y="1363281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111141</xdr:rowOff>
    </xdr:from>
    <xdr:ext cx="405111" cy="259045"/>
    <xdr:sp macro="" textlink="">
      <xdr:nvSpPr>
        <xdr:cNvPr id="668" name="【児童館】&#10;有形固定資産減価償却率該当値テキスト">
          <a:extLst>
            <a:ext uri="{FF2B5EF4-FFF2-40B4-BE49-F238E27FC236}">
              <a16:creationId xmlns:a16="http://schemas.microsoft.com/office/drawing/2014/main" id="{00451575-6943-4DB2-BC03-0260ACEECCD2}"/>
            </a:ext>
          </a:extLst>
        </xdr:cNvPr>
        <xdr:cNvSpPr txBox="1"/>
      </xdr:nvSpPr>
      <xdr:spPr>
        <a:xfrm>
          <a:off x="13928725" y="1348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27305</xdr:rowOff>
    </xdr:from>
    <xdr:to>
      <xdr:col>81</xdr:col>
      <xdr:colOff>101600</xdr:colOff>
      <xdr:row>79</xdr:row>
      <xdr:rowOff>128905</xdr:rowOff>
    </xdr:to>
    <xdr:sp macro="" textlink="">
      <xdr:nvSpPr>
        <xdr:cNvPr id="669" name="楕円 668">
          <a:extLst>
            <a:ext uri="{FF2B5EF4-FFF2-40B4-BE49-F238E27FC236}">
              <a16:creationId xmlns:a16="http://schemas.microsoft.com/office/drawing/2014/main" id="{859FC145-3F48-45A9-A140-FB01A4B6F0EC}"/>
            </a:ext>
          </a:extLst>
        </xdr:cNvPr>
        <xdr:cNvSpPr/>
      </xdr:nvSpPr>
      <xdr:spPr>
        <a:xfrm>
          <a:off x="13115925" y="1357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78105</xdr:rowOff>
    </xdr:from>
    <xdr:to>
      <xdr:col>85</xdr:col>
      <xdr:colOff>127000</xdr:colOff>
      <xdr:row>79</xdr:row>
      <xdr:rowOff>139064</xdr:rowOff>
    </xdr:to>
    <xdr:cxnSp macro="">
      <xdr:nvCxnSpPr>
        <xdr:cNvPr id="670" name="直線コネクタ 669">
          <a:extLst>
            <a:ext uri="{FF2B5EF4-FFF2-40B4-BE49-F238E27FC236}">
              <a16:creationId xmlns:a16="http://schemas.microsoft.com/office/drawing/2014/main" id="{F0C85687-A96C-4D08-A779-57A0689ED6C6}"/>
            </a:ext>
          </a:extLst>
        </xdr:cNvPr>
        <xdr:cNvCxnSpPr/>
      </xdr:nvCxnSpPr>
      <xdr:spPr>
        <a:xfrm>
          <a:off x="13166725" y="13622655"/>
          <a:ext cx="7239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170180</xdr:rowOff>
    </xdr:from>
    <xdr:to>
      <xdr:col>76</xdr:col>
      <xdr:colOff>165100</xdr:colOff>
      <xdr:row>79</xdr:row>
      <xdr:rowOff>100330</xdr:rowOff>
    </xdr:to>
    <xdr:sp macro="" textlink="">
      <xdr:nvSpPr>
        <xdr:cNvPr id="671" name="楕円 670">
          <a:extLst>
            <a:ext uri="{FF2B5EF4-FFF2-40B4-BE49-F238E27FC236}">
              <a16:creationId xmlns:a16="http://schemas.microsoft.com/office/drawing/2014/main" id="{FAE72738-704E-4388-AF27-441BB4837880}"/>
            </a:ext>
          </a:extLst>
        </xdr:cNvPr>
        <xdr:cNvSpPr/>
      </xdr:nvSpPr>
      <xdr:spPr>
        <a:xfrm>
          <a:off x="123698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49530</xdr:rowOff>
    </xdr:from>
    <xdr:to>
      <xdr:col>81</xdr:col>
      <xdr:colOff>50800</xdr:colOff>
      <xdr:row>79</xdr:row>
      <xdr:rowOff>78105</xdr:rowOff>
    </xdr:to>
    <xdr:cxnSp macro="">
      <xdr:nvCxnSpPr>
        <xdr:cNvPr id="672" name="直線コネクタ 671">
          <a:extLst>
            <a:ext uri="{FF2B5EF4-FFF2-40B4-BE49-F238E27FC236}">
              <a16:creationId xmlns:a16="http://schemas.microsoft.com/office/drawing/2014/main" id="{24D07453-4DA8-4812-94C4-FC268380A708}"/>
            </a:ext>
          </a:extLst>
        </xdr:cNvPr>
        <xdr:cNvCxnSpPr/>
      </xdr:nvCxnSpPr>
      <xdr:spPr>
        <a:xfrm>
          <a:off x="12420600" y="13594080"/>
          <a:ext cx="74612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105411</xdr:rowOff>
    </xdr:from>
    <xdr:to>
      <xdr:col>72</xdr:col>
      <xdr:colOff>38100</xdr:colOff>
      <xdr:row>79</xdr:row>
      <xdr:rowOff>35561</xdr:rowOff>
    </xdr:to>
    <xdr:sp macro="" textlink="">
      <xdr:nvSpPr>
        <xdr:cNvPr id="673" name="楕円 672">
          <a:extLst>
            <a:ext uri="{FF2B5EF4-FFF2-40B4-BE49-F238E27FC236}">
              <a16:creationId xmlns:a16="http://schemas.microsoft.com/office/drawing/2014/main" id="{1D253AAA-150A-4CF7-86D8-25B0AE74B445}"/>
            </a:ext>
          </a:extLst>
        </xdr:cNvPr>
        <xdr:cNvSpPr/>
      </xdr:nvSpPr>
      <xdr:spPr>
        <a:xfrm>
          <a:off x="11623675" y="1347851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156211</xdr:rowOff>
    </xdr:from>
    <xdr:to>
      <xdr:col>76</xdr:col>
      <xdr:colOff>114300</xdr:colOff>
      <xdr:row>79</xdr:row>
      <xdr:rowOff>49530</xdr:rowOff>
    </xdr:to>
    <xdr:cxnSp macro="">
      <xdr:nvCxnSpPr>
        <xdr:cNvPr id="674" name="直線コネクタ 673">
          <a:extLst>
            <a:ext uri="{FF2B5EF4-FFF2-40B4-BE49-F238E27FC236}">
              <a16:creationId xmlns:a16="http://schemas.microsoft.com/office/drawing/2014/main" id="{79DA54B6-70F5-438F-9C20-265C03E363AD}"/>
            </a:ext>
          </a:extLst>
        </xdr:cNvPr>
        <xdr:cNvCxnSpPr/>
      </xdr:nvCxnSpPr>
      <xdr:spPr>
        <a:xfrm>
          <a:off x="11655425" y="13529311"/>
          <a:ext cx="765175"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116839</xdr:rowOff>
    </xdr:from>
    <xdr:to>
      <xdr:col>67</xdr:col>
      <xdr:colOff>101600</xdr:colOff>
      <xdr:row>79</xdr:row>
      <xdr:rowOff>46989</xdr:rowOff>
    </xdr:to>
    <xdr:sp macro="" textlink="">
      <xdr:nvSpPr>
        <xdr:cNvPr id="675" name="楕円 674">
          <a:extLst>
            <a:ext uri="{FF2B5EF4-FFF2-40B4-BE49-F238E27FC236}">
              <a16:creationId xmlns:a16="http://schemas.microsoft.com/office/drawing/2014/main" id="{38C0D855-44F2-4C11-93FE-9932E789E9E8}"/>
            </a:ext>
          </a:extLst>
        </xdr:cNvPr>
        <xdr:cNvSpPr/>
      </xdr:nvSpPr>
      <xdr:spPr>
        <a:xfrm>
          <a:off x="10848975" y="1348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156211</xdr:rowOff>
    </xdr:from>
    <xdr:to>
      <xdr:col>71</xdr:col>
      <xdr:colOff>177800</xdr:colOff>
      <xdr:row>78</xdr:row>
      <xdr:rowOff>167639</xdr:rowOff>
    </xdr:to>
    <xdr:cxnSp macro="">
      <xdr:nvCxnSpPr>
        <xdr:cNvPr id="676" name="直線コネクタ 675">
          <a:extLst>
            <a:ext uri="{FF2B5EF4-FFF2-40B4-BE49-F238E27FC236}">
              <a16:creationId xmlns:a16="http://schemas.microsoft.com/office/drawing/2014/main" id="{964801B2-EC5A-4283-AA4A-4846FE160E0B}"/>
            </a:ext>
          </a:extLst>
        </xdr:cNvPr>
        <xdr:cNvCxnSpPr/>
      </xdr:nvCxnSpPr>
      <xdr:spPr>
        <a:xfrm flipV="1">
          <a:off x="10899775" y="13529311"/>
          <a:ext cx="75565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93363</xdr:rowOff>
    </xdr:from>
    <xdr:ext cx="405111" cy="259045"/>
    <xdr:sp macro="" textlink="">
      <xdr:nvSpPr>
        <xdr:cNvPr id="677" name="n_1aveValue【児童館】&#10;有形固定資産減価償却率">
          <a:extLst>
            <a:ext uri="{FF2B5EF4-FFF2-40B4-BE49-F238E27FC236}">
              <a16:creationId xmlns:a16="http://schemas.microsoft.com/office/drawing/2014/main" id="{5D11B29A-0A3E-487F-8208-79C4D0BF83B5}"/>
            </a:ext>
          </a:extLst>
        </xdr:cNvPr>
        <xdr:cNvSpPr txBox="1"/>
      </xdr:nvSpPr>
      <xdr:spPr>
        <a:xfrm>
          <a:off x="12980044" y="1415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28591</xdr:rowOff>
    </xdr:from>
    <xdr:ext cx="405111" cy="259045"/>
    <xdr:sp macro="" textlink="">
      <xdr:nvSpPr>
        <xdr:cNvPr id="678" name="n_2aveValue【児童館】&#10;有形固定資産減価償却率">
          <a:extLst>
            <a:ext uri="{FF2B5EF4-FFF2-40B4-BE49-F238E27FC236}">
              <a16:creationId xmlns:a16="http://schemas.microsoft.com/office/drawing/2014/main" id="{F0FA6E98-0FCB-4C3D-BB85-068810961DE2}"/>
            </a:ext>
          </a:extLst>
        </xdr:cNvPr>
        <xdr:cNvSpPr txBox="1"/>
      </xdr:nvSpPr>
      <xdr:spPr>
        <a:xfrm>
          <a:off x="12246619" y="1408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38116</xdr:rowOff>
    </xdr:from>
    <xdr:ext cx="405111" cy="259045"/>
    <xdr:sp macro="" textlink="">
      <xdr:nvSpPr>
        <xdr:cNvPr id="679" name="n_3aveValue【児童館】&#10;有形固定資産減価償却率">
          <a:extLst>
            <a:ext uri="{FF2B5EF4-FFF2-40B4-BE49-F238E27FC236}">
              <a16:creationId xmlns:a16="http://schemas.microsoft.com/office/drawing/2014/main" id="{C4532D04-11B7-4A4F-9927-47E36E843FD5}"/>
            </a:ext>
          </a:extLst>
        </xdr:cNvPr>
        <xdr:cNvSpPr txBox="1"/>
      </xdr:nvSpPr>
      <xdr:spPr>
        <a:xfrm>
          <a:off x="1150049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169563</xdr:rowOff>
    </xdr:from>
    <xdr:ext cx="405111" cy="259045"/>
    <xdr:sp macro="" textlink="">
      <xdr:nvSpPr>
        <xdr:cNvPr id="680" name="n_4aveValue【児童館】&#10;有形固定資産減価償却率">
          <a:extLst>
            <a:ext uri="{FF2B5EF4-FFF2-40B4-BE49-F238E27FC236}">
              <a16:creationId xmlns:a16="http://schemas.microsoft.com/office/drawing/2014/main" id="{9475BF1A-CD4E-4E8A-A7B7-40182624E7AC}"/>
            </a:ext>
          </a:extLst>
        </xdr:cNvPr>
        <xdr:cNvSpPr txBox="1"/>
      </xdr:nvSpPr>
      <xdr:spPr>
        <a:xfrm>
          <a:off x="10725794" y="1405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145432</xdr:rowOff>
    </xdr:from>
    <xdr:ext cx="405111" cy="259045"/>
    <xdr:sp macro="" textlink="">
      <xdr:nvSpPr>
        <xdr:cNvPr id="681" name="n_1mainValue【児童館】&#10;有形固定資産減価償却率">
          <a:extLst>
            <a:ext uri="{FF2B5EF4-FFF2-40B4-BE49-F238E27FC236}">
              <a16:creationId xmlns:a16="http://schemas.microsoft.com/office/drawing/2014/main" id="{0F9854C9-D750-4629-AB9A-C0EFBC02A1AF}"/>
            </a:ext>
          </a:extLst>
        </xdr:cNvPr>
        <xdr:cNvSpPr txBox="1"/>
      </xdr:nvSpPr>
      <xdr:spPr>
        <a:xfrm>
          <a:off x="12980044" y="1334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116857</xdr:rowOff>
    </xdr:from>
    <xdr:ext cx="405111" cy="259045"/>
    <xdr:sp macro="" textlink="">
      <xdr:nvSpPr>
        <xdr:cNvPr id="682" name="n_2mainValue【児童館】&#10;有形固定資産減価償却率">
          <a:extLst>
            <a:ext uri="{FF2B5EF4-FFF2-40B4-BE49-F238E27FC236}">
              <a16:creationId xmlns:a16="http://schemas.microsoft.com/office/drawing/2014/main" id="{66409073-B119-4CCA-A29E-C0D1D807A048}"/>
            </a:ext>
          </a:extLst>
        </xdr:cNvPr>
        <xdr:cNvSpPr txBox="1"/>
      </xdr:nvSpPr>
      <xdr:spPr>
        <a:xfrm>
          <a:off x="12246619" y="1331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52088</xdr:rowOff>
    </xdr:from>
    <xdr:ext cx="405111" cy="259045"/>
    <xdr:sp macro="" textlink="">
      <xdr:nvSpPr>
        <xdr:cNvPr id="683" name="n_3mainValue【児童館】&#10;有形固定資産減価償却率">
          <a:extLst>
            <a:ext uri="{FF2B5EF4-FFF2-40B4-BE49-F238E27FC236}">
              <a16:creationId xmlns:a16="http://schemas.microsoft.com/office/drawing/2014/main" id="{964C4BEC-9377-43CE-ABFB-6E98DFFC21C7}"/>
            </a:ext>
          </a:extLst>
        </xdr:cNvPr>
        <xdr:cNvSpPr txBox="1"/>
      </xdr:nvSpPr>
      <xdr:spPr>
        <a:xfrm>
          <a:off x="11500494" y="1325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63516</xdr:rowOff>
    </xdr:from>
    <xdr:ext cx="405111" cy="259045"/>
    <xdr:sp macro="" textlink="">
      <xdr:nvSpPr>
        <xdr:cNvPr id="684" name="n_4mainValue【児童館】&#10;有形固定資産減価償却率">
          <a:extLst>
            <a:ext uri="{FF2B5EF4-FFF2-40B4-BE49-F238E27FC236}">
              <a16:creationId xmlns:a16="http://schemas.microsoft.com/office/drawing/2014/main" id="{9BEFCD4D-FB18-4902-8EC1-19711CCB7D7C}"/>
            </a:ext>
          </a:extLst>
        </xdr:cNvPr>
        <xdr:cNvSpPr txBox="1"/>
      </xdr:nvSpPr>
      <xdr:spPr>
        <a:xfrm>
          <a:off x="10725794" y="1326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a:extLst>
            <a:ext uri="{FF2B5EF4-FFF2-40B4-BE49-F238E27FC236}">
              <a16:creationId xmlns:a16="http://schemas.microsoft.com/office/drawing/2014/main" id="{AC38F814-EBE1-4125-BAF6-7A780A6D1EC8}"/>
            </a:ext>
          </a:extLst>
        </xdr:cNvPr>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a:extLst>
            <a:ext uri="{FF2B5EF4-FFF2-40B4-BE49-F238E27FC236}">
              <a16:creationId xmlns:a16="http://schemas.microsoft.com/office/drawing/2014/main" id="{C32C3868-4BD9-4132-AF44-2D45FEACF5D9}"/>
            </a:ext>
          </a:extLst>
        </xdr:cNvPr>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a:extLst>
            <a:ext uri="{FF2B5EF4-FFF2-40B4-BE49-F238E27FC236}">
              <a16:creationId xmlns:a16="http://schemas.microsoft.com/office/drawing/2014/main" id="{E4DE07F6-27FC-4C9E-869F-E339BB14D570}"/>
            </a:ext>
          </a:extLst>
        </xdr:cNvPr>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a:extLst>
            <a:ext uri="{FF2B5EF4-FFF2-40B4-BE49-F238E27FC236}">
              <a16:creationId xmlns:a16="http://schemas.microsoft.com/office/drawing/2014/main" id="{FF912223-9F1E-403A-A474-413E589DD92D}"/>
            </a:ext>
          </a:extLst>
        </xdr:cNvPr>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a:extLst>
            <a:ext uri="{FF2B5EF4-FFF2-40B4-BE49-F238E27FC236}">
              <a16:creationId xmlns:a16="http://schemas.microsoft.com/office/drawing/2014/main" id="{5D898B7D-EEF9-4C55-A75C-98F9CDEEE455}"/>
            </a:ext>
          </a:extLst>
        </xdr:cNvPr>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a:extLst>
            <a:ext uri="{FF2B5EF4-FFF2-40B4-BE49-F238E27FC236}">
              <a16:creationId xmlns:a16="http://schemas.microsoft.com/office/drawing/2014/main" id="{01F90DD8-402A-426A-8C71-1C4912F9F9D9}"/>
            </a:ext>
          </a:extLst>
        </xdr:cNvPr>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a:extLst>
            <a:ext uri="{FF2B5EF4-FFF2-40B4-BE49-F238E27FC236}">
              <a16:creationId xmlns:a16="http://schemas.microsoft.com/office/drawing/2014/main" id="{196077DA-DBA1-4710-ADE3-9FD9441783BD}"/>
            </a:ext>
          </a:extLst>
        </xdr:cNvPr>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a16="http://schemas.microsoft.com/office/drawing/2014/main" id="{DCBF966B-5494-4BBB-B04F-0A40EE42B950}"/>
            </a:ext>
          </a:extLst>
        </xdr:cNvPr>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a:extLst>
            <a:ext uri="{FF2B5EF4-FFF2-40B4-BE49-F238E27FC236}">
              <a16:creationId xmlns:a16="http://schemas.microsoft.com/office/drawing/2014/main" id="{D64C4B49-138E-4A3F-80BB-C0A032B23631}"/>
            </a:ext>
          </a:extLst>
        </xdr:cNvPr>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a:extLst>
            <a:ext uri="{FF2B5EF4-FFF2-40B4-BE49-F238E27FC236}">
              <a16:creationId xmlns:a16="http://schemas.microsoft.com/office/drawing/2014/main" id="{747901F4-C45D-479A-A0E9-FC54E464DC43}"/>
            </a:ext>
          </a:extLst>
        </xdr:cNvPr>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5" name="直線コネクタ 694">
          <a:extLst>
            <a:ext uri="{FF2B5EF4-FFF2-40B4-BE49-F238E27FC236}">
              <a16:creationId xmlns:a16="http://schemas.microsoft.com/office/drawing/2014/main" id="{FDD21766-8547-4744-86B3-AAB5F9A21312}"/>
            </a:ext>
          </a:extLst>
        </xdr:cNvPr>
        <xdr:cNvCxnSpPr/>
      </xdr:nvCxnSpPr>
      <xdr:spPr>
        <a:xfrm>
          <a:off x="15544800" y="1478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6" name="テキスト ボックス 695">
          <a:extLst>
            <a:ext uri="{FF2B5EF4-FFF2-40B4-BE49-F238E27FC236}">
              <a16:creationId xmlns:a16="http://schemas.microsoft.com/office/drawing/2014/main" id="{5C774E70-0340-4672-8EBE-B05257FA4FAF}"/>
            </a:ext>
          </a:extLst>
        </xdr:cNvPr>
        <xdr:cNvSpPr txBox="1"/>
      </xdr:nvSpPr>
      <xdr:spPr>
        <a:xfrm>
          <a:off x="1516334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7" name="直線コネクタ 696">
          <a:extLst>
            <a:ext uri="{FF2B5EF4-FFF2-40B4-BE49-F238E27FC236}">
              <a16:creationId xmlns:a16="http://schemas.microsoft.com/office/drawing/2014/main" id="{FAB30F51-E4E6-4D40-83E5-838F706ED0F5}"/>
            </a:ext>
          </a:extLst>
        </xdr:cNvPr>
        <xdr:cNvCxnSpPr/>
      </xdr:nvCxnSpPr>
      <xdr:spPr>
        <a:xfrm>
          <a:off x="15544800" y="1432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8" name="テキスト ボックス 697">
          <a:extLst>
            <a:ext uri="{FF2B5EF4-FFF2-40B4-BE49-F238E27FC236}">
              <a16:creationId xmlns:a16="http://schemas.microsoft.com/office/drawing/2014/main" id="{B143F306-D30E-474E-B412-BD2A120CD28F}"/>
            </a:ext>
          </a:extLst>
        </xdr:cNvPr>
        <xdr:cNvSpPr txBox="1"/>
      </xdr:nvSpPr>
      <xdr:spPr>
        <a:xfrm>
          <a:off x="15163346"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9" name="直線コネクタ 698">
          <a:extLst>
            <a:ext uri="{FF2B5EF4-FFF2-40B4-BE49-F238E27FC236}">
              <a16:creationId xmlns:a16="http://schemas.microsoft.com/office/drawing/2014/main" id="{97D64AF5-87A7-405A-8CAD-339FCB9BBB90}"/>
            </a:ext>
          </a:extLst>
        </xdr:cNvPr>
        <xdr:cNvCxnSpPr/>
      </xdr:nvCxnSpPr>
      <xdr:spPr>
        <a:xfrm>
          <a:off x="15544800" y="1386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0" name="テキスト ボックス 699">
          <a:extLst>
            <a:ext uri="{FF2B5EF4-FFF2-40B4-BE49-F238E27FC236}">
              <a16:creationId xmlns:a16="http://schemas.microsoft.com/office/drawing/2014/main" id="{106559A7-789A-4A73-B864-8328A272D3E2}"/>
            </a:ext>
          </a:extLst>
        </xdr:cNvPr>
        <xdr:cNvSpPr txBox="1"/>
      </xdr:nvSpPr>
      <xdr:spPr>
        <a:xfrm>
          <a:off x="15163346"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1" name="直線コネクタ 700">
          <a:extLst>
            <a:ext uri="{FF2B5EF4-FFF2-40B4-BE49-F238E27FC236}">
              <a16:creationId xmlns:a16="http://schemas.microsoft.com/office/drawing/2014/main" id="{99C10205-46BB-4074-8E1F-13868B6493D5}"/>
            </a:ext>
          </a:extLst>
        </xdr:cNvPr>
        <xdr:cNvCxnSpPr/>
      </xdr:nvCxnSpPr>
      <xdr:spPr>
        <a:xfrm>
          <a:off x="15544800" y="1341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2" name="テキスト ボックス 701">
          <a:extLst>
            <a:ext uri="{FF2B5EF4-FFF2-40B4-BE49-F238E27FC236}">
              <a16:creationId xmlns:a16="http://schemas.microsoft.com/office/drawing/2014/main" id="{69825096-1AC0-4E02-9382-F45EE2D72AF0}"/>
            </a:ext>
          </a:extLst>
        </xdr:cNvPr>
        <xdr:cNvSpPr txBox="1"/>
      </xdr:nvSpPr>
      <xdr:spPr>
        <a:xfrm>
          <a:off x="15163346"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8CC32DEB-6AAB-49DA-A65F-ECA06E949C4C}"/>
            </a:ext>
          </a:extLst>
        </xdr:cNvPr>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a:extLst>
            <a:ext uri="{FF2B5EF4-FFF2-40B4-BE49-F238E27FC236}">
              <a16:creationId xmlns:a16="http://schemas.microsoft.com/office/drawing/2014/main" id="{C24364FD-6793-40E3-AADC-0D91C52AFF92}"/>
            </a:ext>
          </a:extLst>
        </xdr:cNvPr>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a:extLst>
            <a:ext uri="{FF2B5EF4-FFF2-40B4-BE49-F238E27FC236}">
              <a16:creationId xmlns:a16="http://schemas.microsoft.com/office/drawing/2014/main" id="{43D6BBED-BB39-4F1D-8363-86C983211DE6}"/>
            </a:ext>
          </a:extLst>
        </xdr:cNvPr>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145542</xdr:rowOff>
    </xdr:from>
    <xdr:to>
      <xdr:col>116</xdr:col>
      <xdr:colOff>62864</xdr:colOff>
      <xdr:row>86</xdr:row>
      <xdr:rowOff>1524</xdr:rowOff>
    </xdr:to>
    <xdr:cxnSp macro="">
      <xdr:nvCxnSpPr>
        <xdr:cNvPr id="706" name="直線コネクタ 705">
          <a:extLst>
            <a:ext uri="{FF2B5EF4-FFF2-40B4-BE49-F238E27FC236}">
              <a16:creationId xmlns:a16="http://schemas.microsoft.com/office/drawing/2014/main" id="{9A7131DB-AB15-4489-A63C-488F073D4364}"/>
            </a:ext>
          </a:extLst>
        </xdr:cNvPr>
        <xdr:cNvCxnSpPr/>
      </xdr:nvCxnSpPr>
      <xdr:spPr>
        <a:xfrm flipV="1">
          <a:off x="18846164" y="13347192"/>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5351</xdr:rowOff>
    </xdr:from>
    <xdr:ext cx="469744" cy="259045"/>
    <xdr:sp macro="" textlink="">
      <xdr:nvSpPr>
        <xdr:cNvPr id="707" name="【児童館】&#10;一人当たり面積最小値テキスト">
          <a:extLst>
            <a:ext uri="{FF2B5EF4-FFF2-40B4-BE49-F238E27FC236}">
              <a16:creationId xmlns:a16="http://schemas.microsoft.com/office/drawing/2014/main" id="{4A78B4FF-A687-401B-B46D-3A92FC5F4811}"/>
            </a:ext>
          </a:extLst>
        </xdr:cNvPr>
        <xdr:cNvSpPr txBox="1"/>
      </xdr:nvSpPr>
      <xdr:spPr>
        <a:xfrm>
          <a:off x="18884900" y="1475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1524</xdr:rowOff>
    </xdr:from>
    <xdr:to>
      <xdr:col>116</xdr:col>
      <xdr:colOff>152400</xdr:colOff>
      <xdr:row>86</xdr:row>
      <xdr:rowOff>1524</xdr:rowOff>
    </xdr:to>
    <xdr:cxnSp macro="">
      <xdr:nvCxnSpPr>
        <xdr:cNvPr id="708" name="直線コネクタ 707">
          <a:extLst>
            <a:ext uri="{FF2B5EF4-FFF2-40B4-BE49-F238E27FC236}">
              <a16:creationId xmlns:a16="http://schemas.microsoft.com/office/drawing/2014/main" id="{CAB23C61-D6E3-426B-A463-994F6F9ECB22}"/>
            </a:ext>
          </a:extLst>
        </xdr:cNvPr>
        <xdr:cNvCxnSpPr/>
      </xdr:nvCxnSpPr>
      <xdr:spPr>
        <a:xfrm>
          <a:off x="18786475" y="1474622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92219</xdr:rowOff>
    </xdr:from>
    <xdr:ext cx="469744" cy="259045"/>
    <xdr:sp macro="" textlink="">
      <xdr:nvSpPr>
        <xdr:cNvPr id="709" name="【児童館】&#10;一人当たり面積最大値テキスト">
          <a:extLst>
            <a:ext uri="{FF2B5EF4-FFF2-40B4-BE49-F238E27FC236}">
              <a16:creationId xmlns:a16="http://schemas.microsoft.com/office/drawing/2014/main" id="{99C34373-759E-45E5-A624-8FA33C4D9779}"/>
            </a:ext>
          </a:extLst>
        </xdr:cNvPr>
        <xdr:cNvSpPr txBox="1"/>
      </xdr:nvSpPr>
      <xdr:spPr>
        <a:xfrm>
          <a:off x="18884900" y="1312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145542</xdr:rowOff>
    </xdr:from>
    <xdr:to>
      <xdr:col>116</xdr:col>
      <xdr:colOff>152400</xdr:colOff>
      <xdr:row>77</xdr:row>
      <xdr:rowOff>145542</xdr:rowOff>
    </xdr:to>
    <xdr:cxnSp macro="">
      <xdr:nvCxnSpPr>
        <xdr:cNvPr id="710" name="直線コネクタ 709">
          <a:extLst>
            <a:ext uri="{FF2B5EF4-FFF2-40B4-BE49-F238E27FC236}">
              <a16:creationId xmlns:a16="http://schemas.microsoft.com/office/drawing/2014/main" id="{75888129-567A-4774-83C5-60746DA3E2E5}"/>
            </a:ext>
          </a:extLst>
        </xdr:cNvPr>
        <xdr:cNvCxnSpPr/>
      </xdr:nvCxnSpPr>
      <xdr:spPr>
        <a:xfrm>
          <a:off x="18786475" y="1334719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94759</xdr:rowOff>
    </xdr:from>
    <xdr:ext cx="469744" cy="259045"/>
    <xdr:sp macro="" textlink="">
      <xdr:nvSpPr>
        <xdr:cNvPr id="711" name="【児童館】&#10;一人当たり面積平均値テキスト">
          <a:extLst>
            <a:ext uri="{FF2B5EF4-FFF2-40B4-BE49-F238E27FC236}">
              <a16:creationId xmlns:a16="http://schemas.microsoft.com/office/drawing/2014/main" id="{9A8358A0-ABA7-400C-87C8-EB21466A4C0B}"/>
            </a:ext>
          </a:extLst>
        </xdr:cNvPr>
        <xdr:cNvSpPr txBox="1"/>
      </xdr:nvSpPr>
      <xdr:spPr>
        <a:xfrm>
          <a:off x="18884900" y="14153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712" name="フローチャート: 判断 711">
          <a:extLst>
            <a:ext uri="{FF2B5EF4-FFF2-40B4-BE49-F238E27FC236}">
              <a16:creationId xmlns:a16="http://schemas.microsoft.com/office/drawing/2014/main" id="{27248820-0F5E-46AF-AAE9-D5C53C1C07A3}"/>
            </a:ext>
          </a:extLst>
        </xdr:cNvPr>
        <xdr:cNvSpPr/>
      </xdr:nvSpPr>
      <xdr:spPr>
        <a:xfrm>
          <a:off x="187960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108458</xdr:rowOff>
    </xdr:from>
    <xdr:to>
      <xdr:col>112</xdr:col>
      <xdr:colOff>38100</xdr:colOff>
      <xdr:row>84</xdr:row>
      <xdr:rowOff>38608</xdr:rowOff>
    </xdr:to>
    <xdr:sp macro="" textlink="">
      <xdr:nvSpPr>
        <xdr:cNvPr id="713" name="フローチャート: 判断 712">
          <a:extLst>
            <a:ext uri="{FF2B5EF4-FFF2-40B4-BE49-F238E27FC236}">
              <a16:creationId xmlns:a16="http://schemas.microsoft.com/office/drawing/2014/main" id="{99C4954B-93ED-48F2-AC37-E142EC39C470}"/>
            </a:ext>
          </a:extLst>
        </xdr:cNvPr>
        <xdr:cNvSpPr/>
      </xdr:nvSpPr>
      <xdr:spPr>
        <a:xfrm>
          <a:off x="18100675" y="1433880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163322</xdr:rowOff>
    </xdr:from>
    <xdr:to>
      <xdr:col>107</xdr:col>
      <xdr:colOff>101600</xdr:colOff>
      <xdr:row>84</xdr:row>
      <xdr:rowOff>93472</xdr:rowOff>
    </xdr:to>
    <xdr:sp macro="" textlink="">
      <xdr:nvSpPr>
        <xdr:cNvPr id="714" name="フローチャート: 判断 713">
          <a:extLst>
            <a:ext uri="{FF2B5EF4-FFF2-40B4-BE49-F238E27FC236}">
              <a16:creationId xmlns:a16="http://schemas.microsoft.com/office/drawing/2014/main" id="{920A310E-70AE-4DD6-AAED-D0A58305545B}"/>
            </a:ext>
          </a:extLst>
        </xdr:cNvPr>
        <xdr:cNvSpPr/>
      </xdr:nvSpPr>
      <xdr:spPr>
        <a:xfrm>
          <a:off x="17325975"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126746</xdr:rowOff>
    </xdr:from>
    <xdr:to>
      <xdr:col>102</xdr:col>
      <xdr:colOff>165100</xdr:colOff>
      <xdr:row>84</xdr:row>
      <xdr:rowOff>56896</xdr:rowOff>
    </xdr:to>
    <xdr:sp macro="" textlink="">
      <xdr:nvSpPr>
        <xdr:cNvPr id="715" name="フローチャート: 判断 714">
          <a:extLst>
            <a:ext uri="{FF2B5EF4-FFF2-40B4-BE49-F238E27FC236}">
              <a16:creationId xmlns:a16="http://schemas.microsoft.com/office/drawing/2014/main" id="{7855425C-CD9B-4CF0-AF3C-B06B9C5A1A7C}"/>
            </a:ext>
          </a:extLst>
        </xdr:cNvPr>
        <xdr:cNvSpPr/>
      </xdr:nvSpPr>
      <xdr:spPr>
        <a:xfrm>
          <a:off x="16579850" y="143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135889</xdr:rowOff>
    </xdr:from>
    <xdr:to>
      <xdr:col>98</xdr:col>
      <xdr:colOff>38100</xdr:colOff>
      <xdr:row>84</xdr:row>
      <xdr:rowOff>66039</xdr:rowOff>
    </xdr:to>
    <xdr:sp macro="" textlink="">
      <xdr:nvSpPr>
        <xdr:cNvPr id="716" name="フローチャート: 判断 715">
          <a:extLst>
            <a:ext uri="{FF2B5EF4-FFF2-40B4-BE49-F238E27FC236}">
              <a16:creationId xmlns:a16="http://schemas.microsoft.com/office/drawing/2014/main" id="{A2090E16-3DC8-4590-B888-4D3225995699}"/>
            </a:ext>
          </a:extLst>
        </xdr:cNvPr>
        <xdr:cNvSpPr/>
      </xdr:nvSpPr>
      <xdr:spPr>
        <a:xfrm>
          <a:off x="15833725" y="1436623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309931B5-D904-4C95-8F8E-B39E8050061D}"/>
            </a:ext>
          </a:extLst>
        </xdr:cNvPr>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8CBCEECC-653F-47DD-BC26-00EBA31AC67D}"/>
            </a:ext>
          </a:extLst>
        </xdr:cNvPr>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D38FE12D-8DD1-4899-BDE7-1237E17139A4}"/>
            </a:ext>
          </a:extLst>
        </xdr:cNvPr>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AC30BCC2-3586-40F4-ABF4-9DE8E649AEE7}"/>
            </a:ext>
          </a:extLst>
        </xdr:cNvPr>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4329AE8E-6021-43DC-BC81-57051B40AEBC}"/>
            </a:ext>
          </a:extLst>
        </xdr:cNvPr>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722" name="楕円 721">
          <a:extLst>
            <a:ext uri="{FF2B5EF4-FFF2-40B4-BE49-F238E27FC236}">
              <a16:creationId xmlns:a16="http://schemas.microsoft.com/office/drawing/2014/main" id="{5CEEA346-114D-4488-9495-CD0AB05314CB}"/>
            </a:ext>
          </a:extLst>
        </xdr:cNvPr>
        <xdr:cNvSpPr/>
      </xdr:nvSpPr>
      <xdr:spPr>
        <a:xfrm>
          <a:off x="18796000" y="1430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50309</xdr:rowOff>
    </xdr:from>
    <xdr:ext cx="469744" cy="259045"/>
    <xdr:sp macro="" textlink="">
      <xdr:nvSpPr>
        <xdr:cNvPr id="723" name="【児童館】&#10;一人当たり面積該当値テキスト">
          <a:extLst>
            <a:ext uri="{FF2B5EF4-FFF2-40B4-BE49-F238E27FC236}">
              <a16:creationId xmlns:a16="http://schemas.microsoft.com/office/drawing/2014/main" id="{3C60B507-674B-4190-AB71-51F0749FEC2C}"/>
            </a:ext>
          </a:extLst>
        </xdr:cNvPr>
        <xdr:cNvSpPr txBox="1"/>
      </xdr:nvSpPr>
      <xdr:spPr>
        <a:xfrm>
          <a:off x="18884900" y="1428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71882</xdr:rowOff>
    </xdr:from>
    <xdr:to>
      <xdr:col>112</xdr:col>
      <xdr:colOff>38100</xdr:colOff>
      <xdr:row>84</xdr:row>
      <xdr:rowOff>2032</xdr:rowOff>
    </xdr:to>
    <xdr:sp macro="" textlink="">
      <xdr:nvSpPr>
        <xdr:cNvPr id="724" name="楕円 723">
          <a:extLst>
            <a:ext uri="{FF2B5EF4-FFF2-40B4-BE49-F238E27FC236}">
              <a16:creationId xmlns:a16="http://schemas.microsoft.com/office/drawing/2014/main" id="{69900B07-E971-4051-9063-8F1188FB3529}"/>
            </a:ext>
          </a:extLst>
        </xdr:cNvPr>
        <xdr:cNvSpPr/>
      </xdr:nvSpPr>
      <xdr:spPr>
        <a:xfrm>
          <a:off x="18100675" y="1430223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122682</xdr:rowOff>
    </xdr:from>
    <xdr:to>
      <xdr:col>116</xdr:col>
      <xdr:colOff>63500</xdr:colOff>
      <xdr:row>83</xdr:row>
      <xdr:rowOff>122682</xdr:rowOff>
    </xdr:to>
    <xdr:cxnSp macro="">
      <xdr:nvCxnSpPr>
        <xdr:cNvPr id="725" name="直線コネクタ 724">
          <a:extLst>
            <a:ext uri="{FF2B5EF4-FFF2-40B4-BE49-F238E27FC236}">
              <a16:creationId xmlns:a16="http://schemas.microsoft.com/office/drawing/2014/main" id="{D3D8B5D2-4D13-4CC2-8C73-BA9B2A8BA878}"/>
            </a:ext>
          </a:extLst>
        </xdr:cNvPr>
        <xdr:cNvCxnSpPr/>
      </xdr:nvCxnSpPr>
      <xdr:spPr>
        <a:xfrm>
          <a:off x="18132425" y="14353032"/>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71882</xdr:rowOff>
    </xdr:from>
    <xdr:to>
      <xdr:col>107</xdr:col>
      <xdr:colOff>101600</xdr:colOff>
      <xdr:row>84</xdr:row>
      <xdr:rowOff>2032</xdr:rowOff>
    </xdr:to>
    <xdr:sp macro="" textlink="">
      <xdr:nvSpPr>
        <xdr:cNvPr id="726" name="楕円 725">
          <a:extLst>
            <a:ext uri="{FF2B5EF4-FFF2-40B4-BE49-F238E27FC236}">
              <a16:creationId xmlns:a16="http://schemas.microsoft.com/office/drawing/2014/main" id="{38476393-1A1E-441A-BD54-8BB5965201FC}"/>
            </a:ext>
          </a:extLst>
        </xdr:cNvPr>
        <xdr:cNvSpPr/>
      </xdr:nvSpPr>
      <xdr:spPr>
        <a:xfrm>
          <a:off x="17325975" y="1430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122682</xdr:rowOff>
    </xdr:from>
    <xdr:to>
      <xdr:col>111</xdr:col>
      <xdr:colOff>177800</xdr:colOff>
      <xdr:row>83</xdr:row>
      <xdr:rowOff>122682</xdr:rowOff>
    </xdr:to>
    <xdr:cxnSp macro="">
      <xdr:nvCxnSpPr>
        <xdr:cNvPr id="727" name="直線コネクタ 726">
          <a:extLst>
            <a:ext uri="{FF2B5EF4-FFF2-40B4-BE49-F238E27FC236}">
              <a16:creationId xmlns:a16="http://schemas.microsoft.com/office/drawing/2014/main" id="{553CDF92-2C0E-45BF-AF05-2436A2ACC5BD}"/>
            </a:ext>
          </a:extLst>
        </xdr:cNvPr>
        <xdr:cNvCxnSpPr/>
      </xdr:nvCxnSpPr>
      <xdr:spPr>
        <a:xfrm>
          <a:off x="17376775" y="14353032"/>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161037</xdr:rowOff>
    </xdr:from>
    <xdr:to>
      <xdr:col>102</xdr:col>
      <xdr:colOff>165100</xdr:colOff>
      <xdr:row>83</xdr:row>
      <xdr:rowOff>91187</xdr:rowOff>
    </xdr:to>
    <xdr:sp macro="" textlink="">
      <xdr:nvSpPr>
        <xdr:cNvPr id="728" name="楕円 727">
          <a:extLst>
            <a:ext uri="{FF2B5EF4-FFF2-40B4-BE49-F238E27FC236}">
              <a16:creationId xmlns:a16="http://schemas.microsoft.com/office/drawing/2014/main" id="{D8516A28-9126-4A40-897E-FA8B0EEB4E5F}"/>
            </a:ext>
          </a:extLst>
        </xdr:cNvPr>
        <xdr:cNvSpPr/>
      </xdr:nvSpPr>
      <xdr:spPr>
        <a:xfrm>
          <a:off x="16579850" y="1421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40387</xdr:rowOff>
    </xdr:from>
    <xdr:to>
      <xdr:col>107</xdr:col>
      <xdr:colOff>50800</xdr:colOff>
      <xdr:row>83</xdr:row>
      <xdr:rowOff>122682</xdr:rowOff>
    </xdr:to>
    <xdr:cxnSp macro="">
      <xdr:nvCxnSpPr>
        <xdr:cNvPr id="729" name="直線コネクタ 728">
          <a:extLst>
            <a:ext uri="{FF2B5EF4-FFF2-40B4-BE49-F238E27FC236}">
              <a16:creationId xmlns:a16="http://schemas.microsoft.com/office/drawing/2014/main" id="{C3E3E8D2-6247-493A-8427-5CC6389BE535}"/>
            </a:ext>
          </a:extLst>
        </xdr:cNvPr>
        <xdr:cNvCxnSpPr/>
      </xdr:nvCxnSpPr>
      <xdr:spPr>
        <a:xfrm>
          <a:off x="16630650" y="14270737"/>
          <a:ext cx="746125"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161037</xdr:rowOff>
    </xdr:from>
    <xdr:to>
      <xdr:col>98</xdr:col>
      <xdr:colOff>38100</xdr:colOff>
      <xdr:row>83</xdr:row>
      <xdr:rowOff>91187</xdr:rowOff>
    </xdr:to>
    <xdr:sp macro="" textlink="">
      <xdr:nvSpPr>
        <xdr:cNvPr id="730" name="楕円 729">
          <a:extLst>
            <a:ext uri="{FF2B5EF4-FFF2-40B4-BE49-F238E27FC236}">
              <a16:creationId xmlns:a16="http://schemas.microsoft.com/office/drawing/2014/main" id="{DF367B23-C3AD-409C-BF17-7A9291519A17}"/>
            </a:ext>
          </a:extLst>
        </xdr:cNvPr>
        <xdr:cNvSpPr/>
      </xdr:nvSpPr>
      <xdr:spPr>
        <a:xfrm>
          <a:off x="15833725" y="1421993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40387</xdr:rowOff>
    </xdr:from>
    <xdr:to>
      <xdr:col>102</xdr:col>
      <xdr:colOff>114300</xdr:colOff>
      <xdr:row>83</xdr:row>
      <xdr:rowOff>40387</xdr:rowOff>
    </xdr:to>
    <xdr:cxnSp macro="">
      <xdr:nvCxnSpPr>
        <xdr:cNvPr id="731" name="直線コネクタ 730">
          <a:extLst>
            <a:ext uri="{FF2B5EF4-FFF2-40B4-BE49-F238E27FC236}">
              <a16:creationId xmlns:a16="http://schemas.microsoft.com/office/drawing/2014/main" id="{8F778C89-CD34-49B3-8CF1-A90D6E8BDA97}"/>
            </a:ext>
          </a:extLst>
        </xdr:cNvPr>
        <xdr:cNvCxnSpPr/>
      </xdr:nvCxnSpPr>
      <xdr:spPr>
        <a:xfrm>
          <a:off x="15865475" y="14270737"/>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29735</xdr:rowOff>
    </xdr:from>
    <xdr:ext cx="469744" cy="259045"/>
    <xdr:sp macro="" textlink="">
      <xdr:nvSpPr>
        <xdr:cNvPr id="732" name="n_1aveValue【児童館】&#10;一人当たり面積">
          <a:extLst>
            <a:ext uri="{FF2B5EF4-FFF2-40B4-BE49-F238E27FC236}">
              <a16:creationId xmlns:a16="http://schemas.microsoft.com/office/drawing/2014/main" id="{C0DD2485-DA3E-4061-9DE0-9FF089EAF054}"/>
            </a:ext>
          </a:extLst>
        </xdr:cNvPr>
        <xdr:cNvSpPr txBox="1"/>
      </xdr:nvSpPr>
      <xdr:spPr>
        <a:xfrm>
          <a:off x="1793247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84599</xdr:rowOff>
    </xdr:from>
    <xdr:ext cx="469744" cy="259045"/>
    <xdr:sp macro="" textlink="">
      <xdr:nvSpPr>
        <xdr:cNvPr id="733" name="n_2aveValue【児童館】&#10;一人当たり面積">
          <a:extLst>
            <a:ext uri="{FF2B5EF4-FFF2-40B4-BE49-F238E27FC236}">
              <a16:creationId xmlns:a16="http://schemas.microsoft.com/office/drawing/2014/main" id="{1C64A231-5DCC-4CAA-A712-9684E6F11F9A}"/>
            </a:ext>
          </a:extLst>
        </xdr:cNvPr>
        <xdr:cNvSpPr txBox="1"/>
      </xdr:nvSpPr>
      <xdr:spPr>
        <a:xfrm>
          <a:off x="17170477" y="1448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48023</xdr:rowOff>
    </xdr:from>
    <xdr:ext cx="469744" cy="259045"/>
    <xdr:sp macro="" textlink="">
      <xdr:nvSpPr>
        <xdr:cNvPr id="734" name="n_3aveValue【児童館】&#10;一人当たり面積">
          <a:extLst>
            <a:ext uri="{FF2B5EF4-FFF2-40B4-BE49-F238E27FC236}">
              <a16:creationId xmlns:a16="http://schemas.microsoft.com/office/drawing/2014/main" id="{016865BD-9F8A-4DB9-BAB9-FAD6E9D5BFB2}"/>
            </a:ext>
          </a:extLst>
        </xdr:cNvPr>
        <xdr:cNvSpPr txBox="1"/>
      </xdr:nvSpPr>
      <xdr:spPr>
        <a:xfrm>
          <a:off x="16424352" y="1444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57166</xdr:rowOff>
    </xdr:from>
    <xdr:ext cx="469744" cy="259045"/>
    <xdr:sp macro="" textlink="">
      <xdr:nvSpPr>
        <xdr:cNvPr id="735" name="n_4aveValue【児童館】&#10;一人当たり面積">
          <a:extLst>
            <a:ext uri="{FF2B5EF4-FFF2-40B4-BE49-F238E27FC236}">
              <a16:creationId xmlns:a16="http://schemas.microsoft.com/office/drawing/2014/main" id="{E3E20D14-F736-4362-9287-BC2C1C0F9C34}"/>
            </a:ext>
          </a:extLst>
        </xdr:cNvPr>
        <xdr:cNvSpPr txBox="1"/>
      </xdr:nvSpPr>
      <xdr:spPr>
        <a:xfrm>
          <a:off x="156782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18559</xdr:rowOff>
    </xdr:from>
    <xdr:ext cx="469744" cy="259045"/>
    <xdr:sp macro="" textlink="">
      <xdr:nvSpPr>
        <xdr:cNvPr id="736" name="n_1mainValue【児童館】&#10;一人当たり面積">
          <a:extLst>
            <a:ext uri="{FF2B5EF4-FFF2-40B4-BE49-F238E27FC236}">
              <a16:creationId xmlns:a16="http://schemas.microsoft.com/office/drawing/2014/main" id="{5D37D838-9A31-4E6E-B226-6B24AA0861B2}"/>
            </a:ext>
          </a:extLst>
        </xdr:cNvPr>
        <xdr:cNvSpPr txBox="1"/>
      </xdr:nvSpPr>
      <xdr:spPr>
        <a:xfrm>
          <a:off x="1793247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18559</xdr:rowOff>
    </xdr:from>
    <xdr:ext cx="469744" cy="259045"/>
    <xdr:sp macro="" textlink="">
      <xdr:nvSpPr>
        <xdr:cNvPr id="737" name="n_2mainValue【児童館】&#10;一人当たり面積">
          <a:extLst>
            <a:ext uri="{FF2B5EF4-FFF2-40B4-BE49-F238E27FC236}">
              <a16:creationId xmlns:a16="http://schemas.microsoft.com/office/drawing/2014/main" id="{3A1CC012-E1B2-424C-B77F-2B9D9C4C4718}"/>
            </a:ext>
          </a:extLst>
        </xdr:cNvPr>
        <xdr:cNvSpPr txBox="1"/>
      </xdr:nvSpPr>
      <xdr:spPr>
        <a:xfrm>
          <a:off x="1717047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107714</xdr:rowOff>
    </xdr:from>
    <xdr:ext cx="469744" cy="259045"/>
    <xdr:sp macro="" textlink="">
      <xdr:nvSpPr>
        <xdr:cNvPr id="738" name="n_3mainValue【児童館】&#10;一人当たり面積">
          <a:extLst>
            <a:ext uri="{FF2B5EF4-FFF2-40B4-BE49-F238E27FC236}">
              <a16:creationId xmlns:a16="http://schemas.microsoft.com/office/drawing/2014/main" id="{19D0A0F6-5B3C-42E7-B065-0237E71708C0}"/>
            </a:ext>
          </a:extLst>
        </xdr:cNvPr>
        <xdr:cNvSpPr txBox="1"/>
      </xdr:nvSpPr>
      <xdr:spPr>
        <a:xfrm>
          <a:off x="16424352" y="1399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107714</xdr:rowOff>
    </xdr:from>
    <xdr:ext cx="469744" cy="259045"/>
    <xdr:sp macro="" textlink="">
      <xdr:nvSpPr>
        <xdr:cNvPr id="739" name="n_4mainValue【児童館】&#10;一人当たり面積">
          <a:extLst>
            <a:ext uri="{FF2B5EF4-FFF2-40B4-BE49-F238E27FC236}">
              <a16:creationId xmlns:a16="http://schemas.microsoft.com/office/drawing/2014/main" id="{14AF331A-708E-4608-A798-24D35873CFC0}"/>
            </a:ext>
          </a:extLst>
        </xdr:cNvPr>
        <xdr:cNvSpPr txBox="1"/>
      </xdr:nvSpPr>
      <xdr:spPr>
        <a:xfrm>
          <a:off x="15678227" y="1399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0A056A56-939F-484E-A471-FC0033A7266B}"/>
            </a:ext>
          </a:extLst>
        </xdr:cNvPr>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EDBFD772-0F3F-4F56-9AC4-FEDDF37782EA}"/>
            </a:ext>
          </a:extLst>
        </xdr:cNvPr>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F9210678-DF39-426C-8947-1BC2879A2A49}"/>
            </a:ext>
          </a:extLst>
        </xdr:cNvPr>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DD94C4DF-AA7C-4A1D-BA80-9BAD9F74A6E5}"/>
            </a:ext>
          </a:extLst>
        </xdr:cNvPr>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6274DAF8-9CC4-4BEC-99CB-8112EB0521DF}"/>
            </a:ext>
          </a:extLst>
        </xdr:cNvPr>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9C967B58-E9CD-407A-8E27-2FF7DFD4B011}"/>
            </a:ext>
          </a:extLst>
        </xdr:cNvPr>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5AC4AAD2-1EEF-4DBE-B568-15D9BA5BD9C8}"/>
            </a:ext>
          </a:extLst>
        </xdr:cNvPr>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2103504F-52BF-4F28-91AE-27720454CA7B}"/>
            </a:ext>
          </a:extLst>
        </xdr:cNvPr>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1DE95297-8614-485B-A072-0DF7916B5CD4}"/>
            </a:ext>
          </a:extLst>
        </xdr:cNvPr>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502DCE90-71E2-4832-A3E0-B1A3E6E4A82E}"/>
            </a:ext>
          </a:extLst>
        </xdr:cNvPr>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51C2076C-0E44-4A79-B61A-BB7353D7C179}"/>
            </a:ext>
          </a:extLst>
        </xdr:cNvPr>
        <xdr:cNvSpPr txBox="1"/>
      </xdr:nvSpPr>
      <xdr:spPr>
        <a:xfrm>
          <a:off x="101976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a:extLst>
            <a:ext uri="{FF2B5EF4-FFF2-40B4-BE49-F238E27FC236}">
              <a16:creationId xmlns:a16="http://schemas.microsoft.com/office/drawing/2014/main" id="{FD84C71E-2815-44F5-A082-6F45B7B62D70}"/>
            </a:ext>
          </a:extLst>
        </xdr:cNvPr>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a:extLst>
            <a:ext uri="{FF2B5EF4-FFF2-40B4-BE49-F238E27FC236}">
              <a16:creationId xmlns:a16="http://schemas.microsoft.com/office/drawing/2014/main" id="{B7C40D8C-BC6D-4ED6-BAB0-67EC66256852}"/>
            </a:ext>
          </a:extLst>
        </xdr:cNvPr>
        <xdr:cNvSpPr txBox="1"/>
      </xdr:nvSpPr>
      <xdr:spPr>
        <a:xfrm>
          <a:off x="101976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a:extLst>
            <a:ext uri="{FF2B5EF4-FFF2-40B4-BE49-F238E27FC236}">
              <a16:creationId xmlns:a16="http://schemas.microsoft.com/office/drawing/2014/main" id="{E40879B3-5193-4FC6-979C-8761DC88E8F1}"/>
            </a:ext>
          </a:extLst>
        </xdr:cNvPr>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a:extLst>
            <a:ext uri="{FF2B5EF4-FFF2-40B4-BE49-F238E27FC236}">
              <a16:creationId xmlns:a16="http://schemas.microsoft.com/office/drawing/2014/main" id="{17CB94C9-F372-4B2A-BC3E-D0085F1F27D8}"/>
            </a:ext>
          </a:extLst>
        </xdr:cNvPr>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a:extLst>
            <a:ext uri="{FF2B5EF4-FFF2-40B4-BE49-F238E27FC236}">
              <a16:creationId xmlns:a16="http://schemas.microsoft.com/office/drawing/2014/main" id="{38FA5861-7DFA-49DE-9EC2-AB6A16DF7C7F}"/>
            </a:ext>
          </a:extLst>
        </xdr:cNvPr>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a:extLst>
            <a:ext uri="{FF2B5EF4-FFF2-40B4-BE49-F238E27FC236}">
              <a16:creationId xmlns:a16="http://schemas.microsoft.com/office/drawing/2014/main" id="{26752CF1-D2AF-49A2-AEA1-2B70841FF956}"/>
            </a:ext>
          </a:extLst>
        </xdr:cNvPr>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a:extLst>
            <a:ext uri="{FF2B5EF4-FFF2-40B4-BE49-F238E27FC236}">
              <a16:creationId xmlns:a16="http://schemas.microsoft.com/office/drawing/2014/main" id="{99B78FC6-18F0-4B85-9C91-DEC21D8C2B6C}"/>
            </a:ext>
          </a:extLst>
        </xdr:cNvPr>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a:extLst>
            <a:ext uri="{FF2B5EF4-FFF2-40B4-BE49-F238E27FC236}">
              <a16:creationId xmlns:a16="http://schemas.microsoft.com/office/drawing/2014/main" id="{3C2342A3-7930-4B19-84F5-ADFD03BC8404}"/>
            </a:ext>
          </a:extLst>
        </xdr:cNvPr>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a:extLst>
            <a:ext uri="{FF2B5EF4-FFF2-40B4-BE49-F238E27FC236}">
              <a16:creationId xmlns:a16="http://schemas.microsoft.com/office/drawing/2014/main" id="{56796AC9-C23A-4C45-BBFE-A63FAFCA8373}"/>
            </a:ext>
          </a:extLst>
        </xdr:cNvPr>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a:extLst>
            <a:ext uri="{FF2B5EF4-FFF2-40B4-BE49-F238E27FC236}">
              <a16:creationId xmlns:a16="http://schemas.microsoft.com/office/drawing/2014/main" id="{761B89BA-070A-4942-B119-265F54EC16DE}"/>
            </a:ext>
          </a:extLst>
        </xdr:cNvPr>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a:extLst>
            <a:ext uri="{FF2B5EF4-FFF2-40B4-BE49-F238E27FC236}">
              <a16:creationId xmlns:a16="http://schemas.microsoft.com/office/drawing/2014/main" id="{801D9333-A0EF-4934-9A78-BF94D6018027}"/>
            </a:ext>
          </a:extLst>
        </xdr:cNvPr>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a:extLst>
            <a:ext uri="{FF2B5EF4-FFF2-40B4-BE49-F238E27FC236}">
              <a16:creationId xmlns:a16="http://schemas.microsoft.com/office/drawing/2014/main" id="{2808D41F-0612-4ED7-9F9F-A4830FB27050}"/>
            </a:ext>
          </a:extLst>
        </xdr:cNvPr>
        <xdr:cNvSpPr txBox="1"/>
      </xdr:nvSpPr>
      <xdr:spPr>
        <a:xfrm>
          <a:off x="10306836"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46EFBD08-8F80-42E8-A1CC-9B5DD3943E65}"/>
            </a:ext>
          </a:extLst>
        </xdr:cNvPr>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a:extLst>
            <a:ext uri="{FF2B5EF4-FFF2-40B4-BE49-F238E27FC236}">
              <a16:creationId xmlns:a16="http://schemas.microsoft.com/office/drawing/2014/main" id="{E2595368-EF7A-48D0-95E3-BC9D4EAD0D5F}"/>
            </a:ext>
          </a:extLst>
        </xdr:cNvPr>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151312</xdr:rowOff>
    </xdr:from>
    <xdr:to>
      <xdr:col>85</xdr:col>
      <xdr:colOff>126364</xdr:colOff>
      <xdr:row>108</xdr:row>
      <xdr:rowOff>149679</xdr:rowOff>
    </xdr:to>
    <xdr:cxnSp macro="">
      <xdr:nvCxnSpPr>
        <xdr:cNvPr id="765" name="直線コネクタ 764">
          <a:extLst>
            <a:ext uri="{FF2B5EF4-FFF2-40B4-BE49-F238E27FC236}">
              <a16:creationId xmlns:a16="http://schemas.microsoft.com/office/drawing/2014/main" id="{87A8D424-EB15-4C96-A7BF-66E645104774}"/>
            </a:ext>
          </a:extLst>
        </xdr:cNvPr>
        <xdr:cNvCxnSpPr/>
      </xdr:nvCxnSpPr>
      <xdr:spPr>
        <a:xfrm flipV="1">
          <a:off x="13889989" y="17296312"/>
          <a:ext cx="0" cy="136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153506</xdr:rowOff>
    </xdr:from>
    <xdr:ext cx="405111" cy="259045"/>
    <xdr:sp macro="" textlink="">
      <xdr:nvSpPr>
        <xdr:cNvPr id="766" name="【公民館】&#10;有形固定資産減価償却率最小値テキスト">
          <a:extLst>
            <a:ext uri="{FF2B5EF4-FFF2-40B4-BE49-F238E27FC236}">
              <a16:creationId xmlns:a16="http://schemas.microsoft.com/office/drawing/2014/main" id="{378002CC-E0B9-4314-84E3-493CD0F5D378}"/>
            </a:ext>
          </a:extLst>
        </xdr:cNvPr>
        <xdr:cNvSpPr txBox="1"/>
      </xdr:nvSpPr>
      <xdr:spPr>
        <a:xfrm>
          <a:off x="13928725" y="18670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149679</xdr:rowOff>
    </xdr:from>
    <xdr:to>
      <xdr:col>86</xdr:col>
      <xdr:colOff>25400</xdr:colOff>
      <xdr:row>108</xdr:row>
      <xdr:rowOff>149679</xdr:rowOff>
    </xdr:to>
    <xdr:cxnSp macro="">
      <xdr:nvCxnSpPr>
        <xdr:cNvPr id="767" name="直線コネクタ 766">
          <a:extLst>
            <a:ext uri="{FF2B5EF4-FFF2-40B4-BE49-F238E27FC236}">
              <a16:creationId xmlns:a16="http://schemas.microsoft.com/office/drawing/2014/main" id="{E2E23D99-570E-4DBB-AEE8-8C992C89B20D}"/>
            </a:ext>
          </a:extLst>
        </xdr:cNvPr>
        <xdr:cNvCxnSpPr/>
      </xdr:nvCxnSpPr>
      <xdr:spPr>
        <a:xfrm>
          <a:off x="13801725" y="1866627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97989</xdr:rowOff>
    </xdr:from>
    <xdr:ext cx="405111" cy="259045"/>
    <xdr:sp macro="" textlink="">
      <xdr:nvSpPr>
        <xdr:cNvPr id="768" name="【公民館】&#10;有形固定資産減価償却率最大値テキスト">
          <a:extLst>
            <a:ext uri="{FF2B5EF4-FFF2-40B4-BE49-F238E27FC236}">
              <a16:creationId xmlns:a16="http://schemas.microsoft.com/office/drawing/2014/main" id="{FF3A2086-9433-418E-B158-F060B1F05AEE}"/>
            </a:ext>
          </a:extLst>
        </xdr:cNvPr>
        <xdr:cNvSpPr txBox="1"/>
      </xdr:nvSpPr>
      <xdr:spPr>
        <a:xfrm>
          <a:off x="13928725" y="1707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151312</xdr:rowOff>
    </xdr:from>
    <xdr:to>
      <xdr:col>86</xdr:col>
      <xdr:colOff>25400</xdr:colOff>
      <xdr:row>100</xdr:row>
      <xdr:rowOff>151312</xdr:rowOff>
    </xdr:to>
    <xdr:cxnSp macro="">
      <xdr:nvCxnSpPr>
        <xdr:cNvPr id="769" name="直線コネクタ 768">
          <a:extLst>
            <a:ext uri="{FF2B5EF4-FFF2-40B4-BE49-F238E27FC236}">
              <a16:creationId xmlns:a16="http://schemas.microsoft.com/office/drawing/2014/main" id="{4A1155A8-83E8-46BE-B79E-94E47ACA8C7B}"/>
            </a:ext>
          </a:extLst>
        </xdr:cNvPr>
        <xdr:cNvCxnSpPr/>
      </xdr:nvCxnSpPr>
      <xdr:spPr>
        <a:xfrm>
          <a:off x="13801725" y="1729631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121756</xdr:rowOff>
    </xdr:from>
    <xdr:ext cx="405111" cy="259045"/>
    <xdr:sp macro="" textlink="">
      <xdr:nvSpPr>
        <xdr:cNvPr id="770" name="【公民館】&#10;有形固定資産減価償却率平均値テキスト">
          <a:extLst>
            <a:ext uri="{FF2B5EF4-FFF2-40B4-BE49-F238E27FC236}">
              <a16:creationId xmlns:a16="http://schemas.microsoft.com/office/drawing/2014/main" id="{0961D9C7-A892-4312-9932-FDBA64598E7F}"/>
            </a:ext>
          </a:extLst>
        </xdr:cNvPr>
        <xdr:cNvSpPr txBox="1"/>
      </xdr:nvSpPr>
      <xdr:spPr>
        <a:xfrm>
          <a:off x="13928725" y="179525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98879</xdr:rowOff>
    </xdr:from>
    <xdr:to>
      <xdr:col>85</xdr:col>
      <xdr:colOff>177800</xdr:colOff>
      <xdr:row>106</xdr:row>
      <xdr:rowOff>29029</xdr:rowOff>
    </xdr:to>
    <xdr:sp macro="" textlink="">
      <xdr:nvSpPr>
        <xdr:cNvPr id="771" name="フローチャート: 判断 770">
          <a:extLst>
            <a:ext uri="{FF2B5EF4-FFF2-40B4-BE49-F238E27FC236}">
              <a16:creationId xmlns:a16="http://schemas.microsoft.com/office/drawing/2014/main" id="{D3447733-8095-4930-82DD-94B9373FB353}"/>
            </a:ext>
          </a:extLst>
        </xdr:cNvPr>
        <xdr:cNvSpPr/>
      </xdr:nvSpPr>
      <xdr:spPr>
        <a:xfrm>
          <a:off x="13839825" y="1810112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144599</xdr:rowOff>
    </xdr:from>
    <xdr:to>
      <xdr:col>81</xdr:col>
      <xdr:colOff>101600</xdr:colOff>
      <xdr:row>106</xdr:row>
      <xdr:rowOff>74749</xdr:rowOff>
    </xdr:to>
    <xdr:sp macro="" textlink="">
      <xdr:nvSpPr>
        <xdr:cNvPr id="772" name="フローチャート: 判断 771">
          <a:extLst>
            <a:ext uri="{FF2B5EF4-FFF2-40B4-BE49-F238E27FC236}">
              <a16:creationId xmlns:a16="http://schemas.microsoft.com/office/drawing/2014/main" id="{E401468D-C447-4ECA-B16E-13DDD87535E8}"/>
            </a:ext>
          </a:extLst>
        </xdr:cNvPr>
        <xdr:cNvSpPr/>
      </xdr:nvSpPr>
      <xdr:spPr>
        <a:xfrm>
          <a:off x="13115925"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141332</xdr:rowOff>
    </xdr:from>
    <xdr:to>
      <xdr:col>76</xdr:col>
      <xdr:colOff>165100</xdr:colOff>
      <xdr:row>106</xdr:row>
      <xdr:rowOff>71482</xdr:rowOff>
    </xdr:to>
    <xdr:sp macro="" textlink="">
      <xdr:nvSpPr>
        <xdr:cNvPr id="773" name="フローチャート: 判断 772">
          <a:extLst>
            <a:ext uri="{FF2B5EF4-FFF2-40B4-BE49-F238E27FC236}">
              <a16:creationId xmlns:a16="http://schemas.microsoft.com/office/drawing/2014/main" id="{E65DC79F-9E93-451B-A0DB-CBB78BD1CA07}"/>
            </a:ext>
          </a:extLst>
        </xdr:cNvPr>
        <xdr:cNvSpPr/>
      </xdr:nvSpPr>
      <xdr:spPr>
        <a:xfrm>
          <a:off x="12369800" y="1814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36830</xdr:rowOff>
    </xdr:from>
    <xdr:to>
      <xdr:col>72</xdr:col>
      <xdr:colOff>38100</xdr:colOff>
      <xdr:row>104</xdr:row>
      <xdr:rowOff>138430</xdr:rowOff>
    </xdr:to>
    <xdr:sp macro="" textlink="">
      <xdr:nvSpPr>
        <xdr:cNvPr id="774" name="フローチャート: 判断 773">
          <a:extLst>
            <a:ext uri="{FF2B5EF4-FFF2-40B4-BE49-F238E27FC236}">
              <a16:creationId xmlns:a16="http://schemas.microsoft.com/office/drawing/2014/main" id="{CB215F4A-4173-43FE-BAF2-C2CBE38B0A59}"/>
            </a:ext>
          </a:extLst>
        </xdr:cNvPr>
        <xdr:cNvSpPr/>
      </xdr:nvSpPr>
      <xdr:spPr>
        <a:xfrm>
          <a:off x="11623675" y="178676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77651</xdr:rowOff>
    </xdr:from>
    <xdr:to>
      <xdr:col>67</xdr:col>
      <xdr:colOff>101600</xdr:colOff>
      <xdr:row>106</xdr:row>
      <xdr:rowOff>7801</xdr:rowOff>
    </xdr:to>
    <xdr:sp macro="" textlink="">
      <xdr:nvSpPr>
        <xdr:cNvPr id="775" name="フローチャート: 判断 774">
          <a:extLst>
            <a:ext uri="{FF2B5EF4-FFF2-40B4-BE49-F238E27FC236}">
              <a16:creationId xmlns:a16="http://schemas.microsoft.com/office/drawing/2014/main" id="{BA094D34-F46E-429D-9613-1395964A01EE}"/>
            </a:ext>
          </a:extLst>
        </xdr:cNvPr>
        <xdr:cNvSpPr/>
      </xdr:nvSpPr>
      <xdr:spPr>
        <a:xfrm>
          <a:off x="10848975"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F4DAB1A3-8768-4E2B-B46F-CE75AA2D8F90}"/>
            </a:ext>
          </a:extLst>
        </xdr:cNvPr>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E81009A2-9FC1-42ED-9557-1590EE1E44A0}"/>
            </a:ext>
          </a:extLst>
        </xdr:cNvPr>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B461C9BA-53C1-4049-A12A-084DD6E042E4}"/>
            </a:ext>
          </a:extLst>
        </xdr:cNvPr>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C4147ED4-A361-4CE3-B58C-C84A42E45B31}"/>
            </a:ext>
          </a:extLst>
        </xdr:cNvPr>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10AC381-E549-4957-861E-07D0A09218B4}"/>
            </a:ext>
          </a:extLst>
        </xdr:cNvPr>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98879</xdr:rowOff>
    </xdr:from>
    <xdr:to>
      <xdr:col>85</xdr:col>
      <xdr:colOff>177800</xdr:colOff>
      <xdr:row>109</xdr:row>
      <xdr:rowOff>29029</xdr:rowOff>
    </xdr:to>
    <xdr:sp macro="" textlink="">
      <xdr:nvSpPr>
        <xdr:cNvPr id="781" name="楕円 780">
          <a:extLst>
            <a:ext uri="{FF2B5EF4-FFF2-40B4-BE49-F238E27FC236}">
              <a16:creationId xmlns:a16="http://schemas.microsoft.com/office/drawing/2014/main" id="{9C57CFB3-CDCC-4C59-9F57-C28ED620CC24}"/>
            </a:ext>
          </a:extLst>
        </xdr:cNvPr>
        <xdr:cNvSpPr/>
      </xdr:nvSpPr>
      <xdr:spPr>
        <a:xfrm>
          <a:off x="13839825" y="1861547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13806</xdr:rowOff>
    </xdr:from>
    <xdr:ext cx="405111" cy="259045"/>
    <xdr:sp macro="" textlink="">
      <xdr:nvSpPr>
        <xdr:cNvPr id="782" name="【公民館】&#10;有形固定資産減価償却率該当値テキスト">
          <a:extLst>
            <a:ext uri="{FF2B5EF4-FFF2-40B4-BE49-F238E27FC236}">
              <a16:creationId xmlns:a16="http://schemas.microsoft.com/office/drawing/2014/main" id="{10C7CB7B-1CA0-40E3-AE03-B824DD9A7898}"/>
            </a:ext>
          </a:extLst>
        </xdr:cNvPr>
        <xdr:cNvSpPr txBox="1"/>
      </xdr:nvSpPr>
      <xdr:spPr>
        <a:xfrm>
          <a:off x="13928725" y="18530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54792</xdr:rowOff>
    </xdr:from>
    <xdr:to>
      <xdr:col>81</xdr:col>
      <xdr:colOff>101600</xdr:colOff>
      <xdr:row>108</xdr:row>
      <xdr:rowOff>156392</xdr:rowOff>
    </xdr:to>
    <xdr:sp macro="" textlink="">
      <xdr:nvSpPr>
        <xdr:cNvPr id="783" name="楕円 782">
          <a:extLst>
            <a:ext uri="{FF2B5EF4-FFF2-40B4-BE49-F238E27FC236}">
              <a16:creationId xmlns:a16="http://schemas.microsoft.com/office/drawing/2014/main" id="{8E19E56C-A692-4312-9044-6EAA6308F21D}"/>
            </a:ext>
          </a:extLst>
        </xdr:cNvPr>
        <xdr:cNvSpPr/>
      </xdr:nvSpPr>
      <xdr:spPr>
        <a:xfrm>
          <a:off x="13115925" y="1857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105592</xdr:rowOff>
    </xdr:from>
    <xdr:to>
      <xdr:col>85</xdr:col>
      <xdr:colOff>127000</xdr:colOff>
      <xdr:row>108</xdr:row>
      <xdr:rowOff>149679</xdr:rowOff>
    </xdr:to>
    <xdr:cxnSp macro="">
      <xdr:nvCxnSpPr>
        <xdr:cNvPr id="784" name="直線コネクタ 783">
          <a:extLst>
            <a:ext uri="{FF2B5EF4-FFF2-40B4-BE49-F238E27FC236}">
              <a16:creationId xmlns:a16="http://schemas.microsoft.com/office/drawing/2014/main" id="{C39A97D9-E020-4BC7-8A6F-396EE3189872}"/>
            </a:ext>
          </a:extLst>
        </xdr:cNvPr>
        <xdr:cNvCxnSpPr/>
      </xdr:nvCxnSpPr>
      <xdr:spPr>
        <a:xfrm>
          <a:off x="13166725" y="18622192"/>
          <a:ext cx="7239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136434</xdr:rowOff>
    </xdr:from>
    <xdr:to>
      <xdr:col>76</xdr:col>
      <xdr:colOff>165100</xdr:colOff>
      <xdr:row>108</xdr:row>
      <xdr:rowOff>66584</xdr:rowOff>
    </xdr:to>
    <xdr:sp macro="" textlink="">
      <xdr:nvSpPr>
        <xdr:cNvPr id="785" name="楕円 784">
          <a:extLst>
            <a:ext uri="{FF2B5EF4-FFF2-40B4-BE49-F238E27FC236}">
              <a16:creationId xmlns:a16="http://schemas.microsoft.com/office/drawing/2014/main" id="{D33C9578-04D9-4C68-90DF-A320AFCE43AB}"/>
            </a:ext>
          </a:extLst>
        </xdr:cNvPr>
        <xdr:cNvSpPr/>
      </xdr:nvSpPr>
      <xdr:spPr>
        <a:xfrm>
          <a:off x="12369800" y="1848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15784</xdr:rowOff>
    </xdr:from>
    <xdr:to>
      <xdr:col>81</xdr:col>
      <xdr:colOff>50800</xdr:colOff>
      <xdr:row>108</xdr:row>
      <xdr:rowOff>105592</xdr:rowOff>
    </xdr:to>
    <xdr:cxnSp macro="">
      <xdr:nvCxnSpPr>
        <xdr:cNvPr id="786" name="直線コネクタ 785">
          <a:extLst>
            <a:ext uri="{FF2B5EF4-FFF2-40B4-BE49-F238E27FC236}">
              <a16:creationId xmlns:a16="http://schemas.microsoft.com/office/drawing/2014/main" id="{8CEF9DB2-D47E-4B47-8D5E-E7B4483050AC}"/>
            </a:ext>
          </a:extLst>
        </xdr:cNvPr>
        <xdr:cNvCxnSpPr/>
      </xdr:nvCxnSpPr>
      <xdr:spPr>
        <a:xfrm>
          <a:off x="12420600" y="18532384"/>
          <a:ext cx="746125" cy="8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92348</xdr:rowOff>
    </xdr:from>
    <xdr:to>
      <xdr:col>72</xdr:col>
      <xdr:colOff>38100</xdr:colOff>
      <xdr:row>108</xdr:row>
      <xdr:rowOff>22498</xdr:rowOff>
    </xdr:to>
    <xdr:sp macro="" textlink="">
      <xdr:nvSpPr>
        <xdr:cNvPr id="787" name="楕円 786">
          <a:extLst>
            <a:ext uri="{FF2B5EF4-FFF2-40B4-BE49-F238E27FC236}">
              <a16:creationId xmlns:a16="http://schemas.microsoft.com/office/drawing/2014/main" id="{1A1E2E6A-FFE7-4C8A-9D4D-6D0F7D476D30}"/>
            </a:ext>
          </a:extLst>
        </xdr:cNvPr>
        <xdr:cNvSpPr/>
      </xdr:nvSpPr>
      <xdr:spPr>
        <a:xfrm>
          <a:off x="11623675" y="1843749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143148</xdr:rowOff>
    </xdr:from>
    <xdr:to>
      <xdr:col>76</xdr:col>
      <xdr:colOff>114300</xdr:colOff>
      <xdr:row>108</xdr:row>
      <xdr:rowOff>15784</xdr:rowOff>
    </xdr:to>
    <xdr:cxnSp macro="">
      <xdr:nvCxnSpPr>
        <xdr:cNvPr id="788" name="直線コネクタ 787">
          <a:extLst>
            <a:ext uri="{FF2B5EF4-FFF2-40B4-BE49-F238E27FC236}">
              <a16:creationId xmlns:a16="http://schemas.microsoft.com/office/drawing/2014/main" id="{A7679CF1-7DE5-40D0-9249-1A6F775767FD}"/>
            </a:ext>
          </a:extLst>
        </xdr:cNvPr>
        <xdr:cNvCxnSpPr/>
      </xdr:nvCxnSpPr>
      <xdr:spPr>
        <a:xfrm>
          <a:off x="11655425" y="18488298"/>
          <a:ext cx="765175"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105411</xdr:rowOff>
    </xdr:from>
    <xdr:to>
      <xdr:col>67</xdr:col>
      <xdr:colOff>101600</xdr:colOff>
      <xdr:row>108</xdr:row>
      <xdr:rowOff>35561</xdr:rowOff>
    </xdr:to>
    <xdr:sp macro="" textlink="">
      <xdr:nvSpPr>
        <xdr:cNvPr id="789" name="楕円 788">
          <a:extLst>
            <a:ext uri="{FF2B5EF4-FFF2-40B4-BE49-F238E27FC236}">
              <a16:creationId xmlns:a16="http://schemas.microsoft.com/office/drawing/2014/main" id="{60EA8D53-0F6F-4D52-9BFC-8E4360ED9CDA}"/>
            </a:ext>
          </a:extLst>
        </xdr:cNvPr>
        <xdr:cNvSpPr/>
      </xdr:nvSpPr>
      <xdr:spPr>
        <a:xfrm>
          <a:off x="10848975"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143148</xdr:rowOff>
    </xdr:from>
    <xdr:to>
      <xdr:col>71</xdr:col>
      <xdr:colOff>177800</xdr:colOff>
      <xdr:row>107</xdr:row>
      <xdr:rowOff>156211</xdr:rowOff>
    </xdr:to>
    <xdr:cxnSp macro="">
      <xdr:nvCxnSpPr>
        <xdr:cNvPr id="790" name="直線コネクタ 789">
          <a:extLst>
            <a:ext uri="{FF2B5EF4-FFF2-40B4-BE49-F238E27FC236}">
              <a16:creationId xmlns:a16="http://schemas.microsoft.com/office/drawing/2014/main" id="{32C92A12-0199-4270-AD64-70EF5976749D}"/>
            </a:ext>
          </a:extLst>
        </xdr:cNvPr>
        <xdr:cNvCxnSpPr/>
      </xdr:nvCxnSpPr>
      <xdr:spPr>
        <a:xfrm flipV="1">
          <a:off x="10899775" y="18488298"/>
          <a:ext cx="75565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91276</xdr:rowOff>
    </xdr:from>
    <xdr:ext cx="405111" cy="259045"/>
    <xdr:sp macro="" textlink="">
      <xdr:nvSpPr>
        <xdr:cNvPr id="791" name="n_1aveValue【公民館】&#10;有形固定資産減価償却率">
          <a:extLst>
            <a:ext uri="{FF2B5EF4-FFF2-40B4-BE49-F238E27FC236}">
              <a16:creationId xmlns:a16="http://schemas.microsoft.com/office/drawing/2014/main" id="{B28D53D0-A6AC-4CB9-BB78-AE9FE6FB1B37}"/>
            </a:ext>
          </a:extLst>
        </xdr:cNvPr>
        <xdr:cNvSpPr txBox="1"/>
      </xdr:nvSpPr>
      <xdr:spPr>
        <a:xfrm>
          <a:off x="12980044" y="17922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88009</xdr:rowOff>
    </xdr:from>
    <xdr:ext cx="405111" cy="259045"/>
    <xdr:sp macro="" textlink="">
      <xdr:nvSpPr>
        <xdr:cNvPr id="792" name="n_2aveValue【公民館】&#10;有形固定資産減価償却率">
          <a:extLst>
            <a:ext uri="{FF2B5EF4-FFF2-40B4-BE49-F238E27FC236}">
              <a16:creationId xmlns:a16="http://schemas.microsoft.com/office/drawing/2014/main" id="{63C05D85-76A1-4F55-94FC-803F62FD67B3}"/>
            </a:ext>
          </a:extLst>
        </xdr:cNvPr>
        <xdr:cNvSpPr txBox="1"/>
      </xdr:nvSpPr>
      <xdr:spPr>
        <a:xfrm>
          <a:off x="12246619" y="17918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154957</xdr:rowOff>
    </xdr:from>
    <xdr:ext cx="405111" cy="259045"/>
    <xdr:sp macro="" textlink="">
      <xdr:nvSpPr>
        <xdr:cNvPr id="793" name="n_3aveValue【公民館】&#10;有形固定資産減価償却率">
          <a:extLst>
            <a:ext uri="{FF2B5EF4-FFF2-40B4-BE49-F238E27FC236}">
              <a16:creationId xmlns:a16="http://schemas.microsoft.com/office/drawing/2014/main" id="{0616D7A2-6A55-4F27-92CE-A0DF20BEDFD8}"/>
            </a:ext>
          </a:extLst>
        </xdr:cNvPr>
        <xdr:cNvSpPr txBox="1"/>
      </xdr:nvSpPr>
      <xdr:spPr>
        <a:xfrm>
          <a:off x="1150049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24328</xdr:rowOff>
    </xdr:from>
    <xdr:ext cx="405111" cy="259045"/>
    <xdr:sp macro="" textlink="">
      <xdr:nvSpPr>
        <xdr:cNvPr id="794" name="n_4aveValue【公民館】&#10;有形固定資産減価償却率">
          <a:extLst>
            <a:ext uri="{FF2B5EF4-FFF2-40B4-BE49-F238E27FC236}">
              <a16:creationId xmlns:a16="http://schemas.microsoft.com/office/drawing/2014/main" id="{EEBEB384-EFFB-4C3D-BDBD-486791E4A7F2}"/>
            </a:ext>
          </a:extLst>
        </xdr:cNvPr>
        <xdr:cNvSpPr txBox="1"/>
      </xdr:nvSpPr>
      <xdr:spPr>
        <a:xfrm>
          <a:off x="1072579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147519</xdr:rowOff>
    </xdr:from>
    <xdr:ext cx="405111" cy="259045"/>
    <xdr:sp macro="" textlink="">
      <xdr:nvSpPr>
        <xdr:cNvPr id="795" name="n_1mainValue【公民館】&#10;有形固定資産減価償却率">
          <a:extLst>
            <a:ext uri="{FF2B5EF4-FFF2-40B4-BE49-F238E27FC236}">
              <a16:creationId xmlns:a16="http://schemas.microsoft.com/office/drawing/2014/main" id="{D4B9FE85-1222-4061-8016-530D2FB17EDC}"/>
            </a:ext>
          </a:extLst>
        </xdr:cNvPr>
        <xdr:cNvSpPr txBox="1"/>
      </xdr:nvSpPr>
      <xdr:spPr>
        <a:xfrm>
          <a:off x="12980044" y="18664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57711</xdr:rowOff>
    </xdr:from>
    <xdr:ext cx="405111" cy="259045"/>
    <xdr:sp macro="" textlink="">
      <xdr:nvSpPr>
        <xdr:cNvPr id="796" name="n_2mainValue【公民館】&#10;有形固定資産減価償却率">
          <a:extLst>
            <a:ext uri="{FF2B5EF4-FFF2-40B4-BE49-F238E27FC236}">
              <a16:creationId xmlns:a16="http://schemas.microsoft.com/office/drawing/2014/main" id="{4D8596E8-8B46-4957-9DB4-56148EE680B6}"/>
            </a:ext>
          </a:extLst>
        </xdr:cNvPr>
        <xdr:cNvSpPr txBox="1"/>
      </xdr:nvSpPr>
      <xdr:spPr>
        <a:xfrm>
          <a:off x="12246619" y="1857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13625</xdr:rowOff>
    </xdr:from>
    <xdr:ext cx="405111" cy="259045"/>
    <xdr:sp macro="" textlink="">
      <xdr:nvSpPr>
        <xdr:cNvPr id="797" name="n_3mainValue【公民館】&#10;有形固定資産減価償却率">
          <a:extLst>
            <a:ext uri="{FF2B5EF4-FFF2-40B4-BE49-F238E27FC236}">
              <a16:creationId xmlns:a16="http://schemas.microsoft.com/office/drawing/2014/main" id="{874AC500-2E69-4CE7-8622-E174AD601010}"/>
            </a:ext>
          </a:extLst>
        </xdr:cNvPr>
        <xdr:cNvSpPr txBox="1"/>
      </xdr:nvSpPr>
      <xdr:spPr>
        <a:xfrm>
          <a:off x="11500494" y="18530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26688</xdr:rowOff>
    </xdr:from>
    <xdr:ext cx="405111" cy="259045"/>
    <xdr:sp macro="" textlink="">
      <xdr:nvSpPr>
        <xdr:cNvPr id="798" name="n_4mainValue【公民館】&#10;有形固定資産減価償却率">
          <a:extLst>
            <a:ext uri="{FF2B5EF4-FFF2-40B4-BE49-F238E27FC236}">
              <a16:creationId xmlns:a16="http://schemas.microsoft.com/office/drawing/2014/main" id="{23FD60A5-E82F-478A-BA3A-FDBE1E7D81E5}"/>
            </a:ext>
          </a:extLst>
        </xdr:cNvPr>
        <xdr:cNvSpPr txBox="1"/>
      </xdr:nvSpPr>
      <xdr:spPr>
        <a:xfrm>
          <a:off x="10725794" y="1854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DB662434-8D1B-4DDD-9FB2-1D26DFE6E661}"/>
            </a:ext>
          </a:extLst>
        </xdr:cNvPr>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684EEB69-1094-4E5C-8A80-313E6DF49AD4}"/>
            </a:ext>
          </a:extLst>
        </xdr:cNvPr>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E00E3120-A84C-4E9D-8299-6096451D380F}"/>
            </a:ext>
          </a:extLst>
        </xdr:cNvPr>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C7DDCC96-5895-45EA-9BA8-0A648DB5DE4C}"/>
            </a:ext>
          </a:extLst>
        </xdr:cNvPr>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5EFDF11A-4112-4194-BC67-2548096FD833}"/>
            </a:ext>
          </a:extLst>
        </xdr:cNvPr>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D2A9FA99-53BA-4F9B-A5EB-F114CA048C21}"/>
            </a:ext>
          </a:extLst>
        </xdr:cNvPr>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72064B58-34FA-42AC-92EB-E64C1CF52803}"/>
            </a:ext>
          </a:extLst>
        </xdr:cNvPr>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5E586288-F37D-44F3-BE81-F219D3F66FA8}"/>
            </a:ext>
          </a:extLst>
        </xdr:cNvPr>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72060C82-302A-4C8B-8080-27945163400D}"/>
            </a:ext>
          </a:extLst>
        </xdr:cNvPr>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A617686C-6053-4A14-B6D6-C8CCC97422B5}"/>
            </a:ext>
          </a:extLst>
        </xdr:cNvPr>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a:extLst>
            <a:ext uri="{FF2B5EF4-FFF2-40B4-BE49-F238E27FC236}">
              <a16:creationId xmlns:a16="http://schemas.microsoft.com/office/drawing/2014/main" id="{A34B4F21-CC6F-4EAC-BF02-9407F47A0A05}"/>
            </a:ext>
          </a:extLst>
        </xdr:cNvPr>
        <xdr:cNvCxnSpPr/>
      </xdr:nvCxnSpPr>
      <xdr:spPr>
        <a:xfrm>
          <a:off x="155448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a:extLst>
            <a:ext uri="{FF2B5EF4-FFF2-40B4-BE49-F238E27FC236}">
              <a16:creationId xmlns:a16="http://schemas.microsoft.com/office/drawing/2014/main" id="{8D2C1D51-D260-4591-A0DC-E35C355EEC44}"/>
            </a:ext>
          </a:extLst>
        </xdr:cNvPr>
        <xdr:cNvSpPr txBox="1"/>
      </xdr:nvSpPr>
      <xdr:spPr>
        <a:xfrm>
          <a:off x="151633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a:extLst>
            <a:ext uri="{FF2B5EF4-FFF2-40B4-BE49-F238E27FC236}">
              <a16:creationId xmlns:a16="http://schemas.microsoft.com/office/drawing/2014/main" id="{1693BBAB-C85C-435B-A90A-BF82D32235C7}"/>
            </a:ext>
          </a:extLst>
        </xdr:cNvPr>
        <xdr:cNvCxnSpPr/>
      </xdr:nvCxnSpPr>
      <xdr:spPr>
        <a:xfrm>
          <a:off x="155448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a:extLst>
            <a:ext uri="{FF2B5EF4-FFF2-40B4-BE49-F238E27FC236}">
              <a16:creationId xmlns:a16="http://schemas.microsoft.com/office/drawing/2014/main" id="{89AC0686-8273-4558-B94F-0CFF5C45425C}"/>
            </a:ext>
          </a:extLst>
        </xdr:cNvPr>
        <xdr:cNvSpPr txBox="1"/>
      </xdr:nvSpPr>
      <xdr:spPr>
        <a:xfrm>
          <a:off x="1516334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a:extLst>
            <a:ext uri="{FF2B5EF4-FFF2-40B4-BE49-F238E27FC236}">
              <a16:creationId xmlns:a16="http://schemas.microsoft.com/office/drawing/2014/main" id="{C2F12F13-BABB-4086-BAD6-9CDF3E51DB26}"/>
            </a:ext>
          </a:extLst>
        </xdr:cNvPr>
        <xdr:cNvCxnSpPr/>
      </xdr:nvCxnSpPr>
      <xdr:spPr>
        <a:xfrm>
          <a:off x="155448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a:extLst>
            <a:ext uri="{FF2B5EF4-FFF2-40B4-BE49-F238E27FC236}">
              <a16:creationId xmlns:a16="http://schemas.microsoft.com/office/drawing/2014/main" id="{DA1B4FA9-AAD6-4948-AC70-A2A5F08E76CA}"/>
            </a:ext>
          </a:extLst>
        </xdr:cNvPr>
        <xdr:cNvSpPr txBox="1"/>
      </xdr:nvSpPr>
      <xdr:spPr>
        <a:xfrm>
          <a:off x="1516334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a:extLst>
            <a:ext uri="{FF2B5EF4-FFF2-40B4-BE49-F238E27FC236}">
              <a16:creationId xmlns:a16="http://schemas.microsoft.com/office/drawing/2014/main" id="{07B4924D-F8CA-4D50-8866-A8EDD4C70405}"/>
            </a:ext>
          </a:extLst>
        </xdr:cNvPr>
        <xdr:cNvCxnSpPr/>
      </xdr:nvCxnSpPr>
      <xdr:spPr>
        <a:xfrm>
          <a:off x="155448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a:extLst>
            <a:ext uri="{FF2B5EF4-FFF2-40B4-BE49-F238E27FC236}">
              <a16:creationId xmlns:a16="http://schemas.microsoft.com/office/drawing/2014/main" id="{FB17432E-0E24-4433-8C6D-836A43A73DE4}"/>
            </a:ext>
          </a:extLst>
        </xdr:cNvPr>
        <xdr:cNvSpPr txBox="1"/>
      </xdr:nvSpPr>
      <xdr:spPr>
        <a:xfrm>
          <a:off x="1516334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a:extLst>
            <a:ext uri="{FF2B5EF4-FFF2-40B4-BE49-F238E27FC236}">
              <a16:creationId xmlns:a16="http://schemas.microsoft.com/office/drawing/2014/main" id="{7AF24DAF-99C2-4485-9A5D-F39BB1F912EA}"/>
            </a:ext>
          </a:extLst>
        </xdr:cNvPr>
        <xdr:cNvCxnSpPr/>
      </xdr:nvCxnSpPr>
      <xdr:spPr>
        <a:xfrm>
          <a:off x="155448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a:extLst>
            <a:ext uri="{FF2B5EF4-FFF2-40B4-BE49-F238E27FC236}">
              <a16:creationId xmlns:a16="http://schemas.microsoft.com/office/drawing/2014/main" id="{E5F84F50-73A5-44E0-AC49-666D66DB71BF}"/>
            </a:ext>
          </a:extLst>
        </xdr:cNvPr>
        <xdr:cNvSpPr txBox="1"/>
      </xdr:nvSpPr>
      <xdr:spPr>
        <a:xfrm>
          <a:off x="1516334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a:extLst>
            <a:ext uri="{FF2B5EF4-FFF2-40B4-BE49-F238E27FC236}">
              <a16:creationId xmlns:a16="http://schemas.microsoft.com/office/drawing/2014/main" id="{202ACEC2-44EE-4C58-B6E0-B39E41959265}"/>
            </a:ext>
          </a:extLst>
        </xdr:cNvPr>
        <xdr:cNvCxnSpPr/>
      </xdr:nvCxnSpPr>
      <xdr:spPr>
        <a:xfrm>
          <a:off x="155448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a:extLst>
            <a:ext uri="{FF2B5EF4-FFF2-40B4-BE49-F238E27FC236}">
              <a16:creationId xmlns:a16="http://schemas.microsoft.com/office/drawing/2014/main" id="{1A554DA7-51C4-4624-A374-5E2AE2A69A03}"/>
            </a:ext>
          </a:extLst>
        </xdr:cNvPr>
        <xdr:cNvSpPr txBox="1"/>
      </xdr:nvSpPr>
      <xdr:spPr>
        <a:xfrm>
          <a:off x="151633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a:extLst>
            <a:ext uri="{FF2B5EF4-FFF2-40B4-BE49-F238E27FC236}">
              <a16:creationId xmlns:a16="http://schemas.microsoft.com/office/drawing/2014/main" id="{774607C3-DB5A-4CEF-84D9-3609FF7DC47F}"/>
            </a:ext>
          </a:extLst>
        </xdr:cNvPr>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a:extLst>
            <a:ext uri="{FF2B5EF4-FFF2-40B4-BE49-F238E27FC236}">
              <a16:creationId xmlns:a16="http://schemas.microsoft.com/office/drawing/2014/main" id="{459882D8-EE62-4505-AC18-0B7B51587497}"/>
            </a:ext>
          </a:extLst>
        </xdr:cNvPr>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公民館】&#10;一人当たり面積グラフ枠">
          <a:extLst>
            <a:ext uri="{FF2B5EF4-FFF2-40B4-BE49-F238E27FC236}">
              <a16:creationId xmlns:a16="http://schemas.microsoft.com/office/drawing/2014/main" id="{72255351-0852-429C-BC21-55A38DEB5061}"/>
            </a:ext>
          </a:extLst>
        </xdr:cNvPr>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166007</xdr:rowOff>
    </xdr:from>
    <xdr:to>
      <xdr:col>116</xdr:col>
      <xdr:colOff>62864</xdr:colOff>
      <xdr:row>108</xdr:row>
      <xdr:rowOff>84364</xdr:rowOff>
    </xdr:to>
    <xdr:cxnSp macro="">
      <xdr:nvCxnSpPr>
        <xdr:cNvPr id="824" name="直線コネクタ 823">
          <a:extLst>
            <a:ext uri="{FF2B5EF4-FFF2-40B4-BE49-F238E27FC236}">
              <a16:creationId xmlns:a16="http://schemas.microsoft.com/office/drawing/2014/main" id="{30F50E6A-5CF8-4260-8047-59F424ED1B73}"/>
            </a:ext>
          </a:extLst>
        </xdr:cNvPr>
        <xdr:cNvCxnSpPr/>
      </xdr:nvCxnSpPr>
      <xdr:spPr>
        <a:xfrm flipV="1">
          <a:off x="18846164" y="17139557"/>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88191</xdr:rowOff>
    </xdr:from>
    <xdr:ext cx="469744" cy="259045"/>
    <xdr:sp macro="" textlink="">
      <xdr:nvSpPr>
        <xdr:cNvPr id="825" name="【公民館】&#10;一人当たり面積最小値テキスト">
          <a:extLst>
            <a:ext uri="{FF2B5EF4-FFF2-40B4-BE49-F238E27FC236}">
              <a16:creationId xmlns:a16="http://schemas.microsoft.com/office/drawing/2014/main" id="{36057D4B-5A65-40EA-B012-581F799D10AF}"/>
            </a:ext>
          </a:extLst>
        </xdr:cNvPr>
        <xdr:cNvSpPr txBox="1"/>
      </xdr:nvSpPr>
      <xdr:spPr>
        <a:xfrm>
          <a:off x="18884900" y="1860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84364</xdr:rowOff>
    </xdr:from>
    <xdr:to>
      <xdr:col>116</xdr:col>
      <xdr:colOff>152400</xdr:colOff>
      <xdr:row>108</xdr:row>
      <xdr:rowOff>84364</xdr:rowOff>
    </xdr:to>
    <xdr:cxnSp macro="">
      <xdr:nvCxnSpPr>
        <xdr:cNvPr id="826" name="直線コネクタ 825">
          <a:extLst>
            <a:ext uri="{FF2B5EF4-FFF2-40B4-BE49-F238E27FC236}">
              <a16:creationId xmlns:a16="http://schemas.microsoft.com/office/drawing/2014/main" id="{320B5A6B-800C-4E06-83CD-5704CA07BB18}"/>
            </a:ext>
          </a:extLst>
        </xdr:cNvPr>
        <xdr:cNvCxnSpPr/>
      </xdr:nvCxnSpPr>
      <xdr:spPr>
        <a:xfrm>
          <a:off x="18786475" y="1860096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112684</xdr:rowOff>
    </xdr:from>
    <xdr:ext cx="469744" cy="259045"/>
    <xdr:sp macro="" textlink="">
      <xdr:nvSpPr>
        <xdr:cNvPr id="827" name="【公民館】&#10;一人当たり面積最大値テキスト">
          <a:extLst>
            <a:ext uri="{FF2B5EF4-FFF2-40B4-BE49-F238E27FC236}">
              <a16:creationId xmlns:a16="http://schemas.microsoft.com/office/drawing/2014/main" id="{5C136C02-B005-4311-A1F6-178B5B49B1E1}"/>
            </a:ext>
          </a:extLst>
        </xdr:cNvPr>
        <xdr:cNvSpPr txBox="1"/>
      </xdr:nvSpPr>
      <xdr:spPr>
        <a:xfrm>
          <a:off x="1888490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166007</xdr:rowOff>
    </xdr:from>
    <xdr:to>
      <xdr:col>116</xdr:col>
      <xdr:colOff>152400</xdr:colOff>
      <xdr:row>99</xdr:row>
      <xdr:rowOff>166007</xdr:rowOff>
    </xdr:to>
    <xdr:cxnSp macro="">
      <xdr:nvCxnSpPr>
        <xdr:cNvPr id="828" name="直線コネクタ 827">
          <a:extLst>
            <a:ext uri="{FF2B5EF4-FFF2-40B4-BE49-F238E27FC236}">
              <a16:creationId xmlns:a16="http://schemas.microsoft.com/office/drawing/2014/main" id="{038605AB-3497-4A4D-AF6F-C9BB268D6BF8}"/>
            </a:ext>
          </a:extLst>
        </xdr:cNvPr>
        <xdr:cNvCxnSpPr/>
      </xdr:nvCxnSpPr>
      <xdr:spPr>
        <a:xfrm>
          <a:off x="18786475" y="1713955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23784</xdr:rowOff>
    </xdr:from>
    <xdr:ext cx="469744" cy="259045"/>
    <xdr:sp macro="" textlink="">
      <xdr:nvSpPr>
        <xdr:cNvPr id="829" name="【公民館】&#10;一人当たり面積平均値テキスト">
          <a:extLst>
            <a:ext uri="{FF2B5EF4-FFF2-40B4-BE49-F238E27FC236}">
              <a16:creationId xmlns:a16="http://schemas.microsoft.com/office/drawing/2014/main" id="{1D409617-43F3-473C-B02F-306173C0055A}"/>
            </a:ext>
          </a:extLst>
        </xdr:cNvPr>
        <xdr:cNvSpPr txBox="1"/>
      </xdr:nvSpPr>
      <xdr:spPr>
        <a:xfrm>
          <a:off x="18884900" y="180260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907</xdr:rowOff>
    </xdr:from>
    <xdr:to>
      <xdr:col>116</xdr:col>
      <xdr:colOff>114300</xdr:colOff>
      <xdr:row>106</xdr:row>
      <xdr:rowOff>102507</xdr:rowOff>
    </xdr:to>
    <xdr:sp macro="" textlink="">
      <xdr:nvSpPr>
        <xdr:cNvPr id="830" name="フローチャート: 判断 829">
          <a:extLst>
            <a:ext uri="{FF2B5EF4-FFF2-40B4-BE49-F238E27FC236}">
              <a16:creationId xmlns:a16="http://schemas.microsoft.com/office/drawing/2014/main" id="{3FD13E3E-7439-421A-B840-EF9B3340EA6C}"/>
            </a:ext>
          </a:extLst>
        </xdr:cNvPr>
        <xdr:cNvSpPr/>
      </xdr:nvSpPr>
      <xdr:spPr>
        <a:xfrm>
          <a:off x="187960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5806</xdr:rowOff>
    </xdr:from>
    <xdr:to>
      <xdr:col>112</xdr:col>
      <xdr:colOff>38100</xdr:colOff>
      <xdr:row>106</xdr:row>
      <xdr:rowOff>107406</xdr:rowOff>
    </xdr:to>
    <xdr:sp macro="" textlink="">
      <xdr:nvSpPr>
        <xdr:cNvPr id="831" name="フローチャート: 判断 830">
          <a:extLst>
            <a:ext uri="{FF2B5EF4-FFF2-40B4-BE49-F238E27FC236}">
              <a16:creationId xmlns:a16="http://schemas.microsoft.com/office/drawing/2014/main" id="{0FE1BF28-DA9E-4911-9B0A-1DB9BB957087}"/>
            </a:ext>
          </a:extLst>
        </xdr:cNvPr>
        <xdr:cNvSpPr/>
      </xdr:nvSpPr>
      <xdr:spPr>
        <a:xfrm>
          <a:off x="18100675" y="1817950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170724</xdr:rowOff>
    </xdr:from>
    <xdr:to>
      <xdr:col>107</xdr:col>
      <xdr:colOff>101600</xdr:colOff>
      <xdr:row>106</xdr:row>
      <xdr:rowOff>100874</xdr:rowOff>
    </xdr:to>
    <xdr:sp macro="" textlink="">
      <xdr:nvSpPr>
        <xdr:cNvPr id="832" name="フローチャート: 判断 831">
          <a:extLst>
            <a:ext uri="{FF2B5EF4-FFF2-40B4-BE49-F238E27FC236}">
              <a16:creationId xmlns:a16="http://schemas.microsoft.com/office/drawing/2014/main" id="{78A37A04-4F66-453B-9869-E3BE672A7685}"/>
            </a:ext>
          </a:extLst>
        </xdr:cNvPr>
        <xdr:cNvSpPr/>
      </xdr:nvSpPr>
      <xdr:spPr>
        <a:xfrm>
          <a:off x="17325975" y="1817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129902</xdr:rowOff>
    </xdr:from>
    <xdr:to>
      <xdr:col>102</xdr:col>
      <xdr:colOff>165100</xdr:colOff>
      <xdr:row>106</xdr:row>
      <xdr:rowOff>60052</xdr:rowOff>
    </xdr:to>
    <xdr:sp macro="" textlink="">
      <xdr:nvSpPr>
        <xdr:cNvPr id="833" name="フローチャート: 判断 832">
          <a:extLst>
            <a:ext uri="{FF2B5EF4-FFF2-40B4-BE49-F238E27FC236}">
              <a16:creationId xmlns:a16="http://schemas.microsoft.com/office/drawing/2014/main" id="{E2E1B08D-723F-4B62-BBF4-8FF8F7391A24}"/>
            </a:ext>
          </a:extLst>
        </xdr:cNvPr>
        <xdr:cNvSpPr/>
      </xdr:nvSpPr>
      <xdr:spPr>
        <a:xfrm>
          <a:off x="16579850" y="181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165826</xdr:rowOff>
    </xdr:from>
    <xdr:to>
      <xdr:col>98</xdr:col>
      <xdr:colOff>38100</xdr:colOff>
      <xdr:row>106</xdr:row>
      <xdr:rowOff>95976</xdr:rowOff>
    </xdr:to>
    <xdr:sp macro="" textlink="">
      <xdr:nvSpPr>
        <xdr:cNvPr id="834" name="フローチャート: 判断 833">
          <a:extLst>
            <a:ext uri="{FF2B5EF4-FFF2-40B4-BE49-F238E27FC236}">
              <a16:creationId xmlns:a16="http://schemas.microsoft.com/office/drawing/2014/main" id="{F117CFBF-ADE2-41BD-9FCA-51A1D5112AE8}"/>
            </a:ext>
          </a:extLst>
        </xdr:cNvPr>
        <xdr:cNvSpPr/>
      </xdr:nvSpPr>
      <xdr:spPr>
        <a:xfrm>
          <a:off x="15833725" y="1816807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13460392-D20E-4591-B592-8AEBA7ACE6DB}"/>
            </a:ext>
          </a:extLst>
        </xdr:cNvPr>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DE755FEC-E29A-4A58-A70B-FF3246899494}"/>
            </a:ext>
          </a:extLst>
        </xdr:cNvPr>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46BD92A4-AAC0-4E75-B1B5-47E07C54AABF}"/>
            </a:ext>
          </a:extLst>
        </xdr:cNvPr>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63D5FACE-8E23-481F-AB5A-0B4883803366}"/>
            </a:ext>
          </a:extLst>
        </xdr:cNvPr>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819A7C92-B9A7-416A-BA5A-AFB4DD95D7F2}"/>
            </a:ext>
          </a:extLst>
        </xdr:cNvPr>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33564</xdr:rowOff>
    </xdr:from>
    <xdr:to>
      <xdr:col>116</xdr:col>
      <xdr:colOff>114300</xdr:colOff>
      <xdr:row>108</xdr:row>
      <xdr:rowOff>135164</xdr:rowOff>
    </xdr:to>
    <xdr:sp macro="" textlink="">
      <xdr:nvSpPr>
        <xdr:cNvPr id="840" name="楕円 839">
          <a:extLst>
            <a:ext uri="{FF2B5EF4-FFF2-40B4-BE49-F238E27FC236}">
              <a16:creationId xmlns:a16="http://schemas.microsoft.com/office/drawing/2014/main" id="{5552BE71-3E30-492A-8D4C-60558AC57C7A}"/>
            </a:ext>
          </a:extLst>
        </xdr:cNvPr>
        <xdr:cNvSpPr/>
      </xdr:nvSpPr>
      <xdr:spPr>
        <a:xfrm>
          <a:off x="18796000" y="1855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119941</xdr:rowOff>
    </xdr:from>
    <xdr:ext cx="469744" cy="259045"/>
    <xdr:sp macro="" textlink="">
      <xdr:nvSpPr>
        <xdr:cNvPr id="841" name="【公民館】&#10;一人当たり面積該当値テキスト">
          <a:extLst>
            <a:ext uri="{FF2B5EF4-FFF2-40B4-BE49-F238E27FC236}">
              <a16:creationId xmlns:a16="http://schemas.microsoft.com/office/drawing/2014/main" id="{024DE470-380A-4780-B37F-7701A4AB10F4}"/>
            </a:ext>
          </a:extLst>
        </xdr:cNvPr>
        <xdr:cNvSpPr txBox="1"/>
      </xdr:nvSpPr>
      <xdr:spPr>
        <a:xfrm>
          <a:off x="18884900" y="18465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33564</xdr:rowOff>
    </xdr:from>
    <xdr:to>
      <xdr:col>112</xdr:col>
      <xdr:colOff>38100</xdr:colOff>
      <xdr:row>108</xdr:row>
      <xdr:rowOff>135164</xdr:rowOff>
    </xdr:to>
    <xdr:sp macro="" textlink="">
      <xdr:nvSpPr>
        <xdr:cNvPr id="842" name="楕円 841">
          <a:extLst>
            <a:ext uri="{FF2B5EF4-FFF2-40B4-BE49-F238E27FC236}">
              <a16:creationId xmlns:a16="http://schemas.microsoft.com/office/drawing/2014/main" id="{293AFF9F-17D4-47FA-9215-E72662FDFA84}"/>
            </a:ext>
          </a:extLst>
        </xdr:cNvPr>
        <xdr:cNvSpPr/>
      </xdr:nvSpPr>
      <xdr:spPr>
        <a:xfrm>
          <a:off x="18100675" y="1855016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84364</xdr:rowOff>
    </xdr:from>
    <xdr:to>
      <xdr:col>116</xdr:col>
      <xdr:colOff>63500</xdr:colOff>
      <xdr:row>108</xdr:row>
      <xdr:rowOff>84364</xdr:rowOff>
    </xdr:to>
    <xdr:cxnSp macro="">
      <xdr:nvCxnSpPr>
        <xdr:cNvPr id="843" name="直線コネクタ 842">
          <a:extLst>
            <a:ext uri="{FF2B5EF4-FFF2-40B4-BE49-F238E27FC236}">
              <a16:creationId xmlns:a16="http://schemas.microsoft.com/office/drawing/2014/main" id="{34AE1A3C-A5C2-435B-8C72-E60262E63DB7}"/>
            </a:ext>
          </a:extLst>
        </xdr:cNvPr>
        <xdr:cNvCxnSpPr/>
      </xdr:nvCxnSpPr>
      <xdr:spPr>
        <a:xfrm>
          <a:off x="18132425" y="18600964"/>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35198</xdr:rowOff>
    </xdr:from>
    <xdr:to>
      <xdr:col>107</xdr:col>
      <xdr:colOff>101600</xdr:colOff>
      <xdr:row>108</xdr:row>
      <xdr:rowOff>136798</xdr:rowOff>
    </xdr:to>
    <xdr:sp macro="" textlink="">
      <xdr:nvSpPr>
        <xdr:cNvPr id="844" name="楕円 843">
          <a:extLst>
            <a:ext uri="{FF2B5EF4-FFF2-40B4-BE49-F238E27FC236}">
              <a16:creationId xmlns:a16="http://schemas.microsoft.com/office/drawing/2014/main" id="{E5627D13-392C-4BAE-B593-A3D02EE53ACD}"/>
            </a:ext>
          </a:extLst>
        </xdr:cNvPr>
        <xdr:cNvSpPr/>
      </xdr:nvSpPr>
      <xdr:spPr>
        <a:xfrm>
          <a:off x="17325975" y="1855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84364</xdr:rowOff>
    </xdr:from>
    <xdr:to>
      <xdr:col>111</xdr:col>
      <xdr:colOff>177800</xdr:colOff>
      <xdr:row>108</xdr:row>
      <xdr:rowOff>85998</xdr:rowOff>
    </xdr:to>
    <xdr:cxnSp macro="">
      <xdr:nvCxnSpPr>
        <xdr:cNvPr id="845" name="直線コネクタ 844">
          <a:extLst>
            <a:ext uri="{FF2B5EF4-FFF2-40B4-BE49-F238E27FC236}">
              <a16:creationId xmlns:a16="http://schemas.microsoft.com/office/drawing/2014/main" id="{3B4E51DE-7C95-4AED-BB0E-32B98FF7A28A}"/>
            </a:ext>
          </a:extLst>
        </xdr:cNvPr>
        <xdr:cNvCxnSpPr/>
      </xdr:nvCxnSpPr>
      <xdr:spPr>
        <a:xfrm flipV="1">
          <a:off x="17376775" y="18600964"/>
          <a:ext cx="75565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35198</xdr:rowOff>
    </xdr:from>
    <xdr:to>
      <xdr:col>102</xdr:col>
      <xdr:colOff>165100</xdr:colOff>
      <xdr:row>108</xdr:row>
      <xdr:rowOff>136798</xdr:rowOff>
    </xdr:to>
    <xdr:sp macro="" textlink="">
      <xdr:nvSpPr>
        <xdr:cNvPr id="846" name="楕円 845">
          <a:extLst>
            <a:ext uri="{FF2B5EF4-FFF2-40B4-BE49-F238E27FC236}">
              <a16:creationId xmlns:a16="http://schemas.microsoft.com/office/drawing/2014/main" id="{A2CE7665-5BFC-4D3D-A403-83EBD1ED3326}"/>
            </a:ext>
          </a:extLst>
        </xdr:cNvPr>
        <xdr:cNvSpPr/>
      </xdr:nvSpPr>
      <xdr:spPr>
        <a:xfrm>
          <a:off x="16579850" y="1855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85998</xdr:rowOff>
    </xdr:from>
    <xdr:to>
      <xdr:col>107</xdr:col>
      <xdr:colOff>50800</xdr:colOff>
      <xdr:row>108</xdr:row>
      <xdr:rowOff>85998</xdr:rowOff>
    </xdr:to>
    <xdr:cxnSp macro="">
      <xdr:nvCxnSpPr>
        <xdr:cNvPr id="847" name="直線コネクタ 846">
          <a:extLst>
            <a:ext uri="{FF2B5EF4-FFF2-40B4-BE49-F238E27FC236}">
              <a16:creationId xmlns:a16="http://schemas.microsoft.com/office/drawing/2014/main" id="{2C3D203F-E2AB-4A7C-8012-33B004C0941E}"/>
            </a:ext>
          </a:extLst>
        </xdr:cNvPr>
        <xdr:cNvCxnSpPr/>
      </xdr:nvCxnSpPr>
      <xdr:spPr>
        <a:xfrm>
          <a:off x="16630650" y="18602598"/>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36830</xdr:rowOff>
    </xdr:from>
    <xdr:to>
      <xdr:col>98</xdr:col>
      <xdr:colOff>38100</xdr:colOff>
      <xdr:row>108</xdr:row>
      <xdr:rowOff>138430</xdr:rowOff>
    </xdr:to>
    <xdr:sp macro="" textlink="">
      <xdr:nvSpPr>
        <xdr:cNvPr id="848" name="楕円 847">
          <a:extLst>
            <a:ext uri="{FF2B5EF4-FFF2-40B4-BE49-F238E27FC236}">
              <a16:creationId xmlns:a16="http://schemas.microsoft.com/office/drawing/2014/main" id="{2DA4B6EF-3CBE-430D-8E41-9A2EADBF2F07}"/>
            </a:ext>
          </a:extLst>
        </xdr:cNvPr>
        <xdr:cNvSpPr/>
      </xdr:nvSpPr>
      <xdr:spPr>
        <a:xfrm>
          <a:off x="15833725" y="1855343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85998</xdr:rowOff>
    </xdr:from>
    <xdr:to>
      <xdr:col>102</xdr:col>
      <xdr:colOff>114300</xdr:colOff>
      <xdr:row>108</xdr:row>
      <xdr:rowOff>87630</xdr:rowOff>
    </xdr:to>
    <xdr:cxnSp macro="">
      <xdr:nvCxnSpPr>
        <xdr:cNvPr id="849" name="直線コネクタ 848">
          <a:extLst>
            <a:ext uri="{FF2B5EF4-FFF2-40B4-BE49-F238E27FC236}">
              <a16:creationId xmlns:a16="http://schemas.microsoft.com/office/drawing/2014/main" id="{7CAD7B66-FAAB-4600-A10A-97B8555E700F}"/>
            </a:ext>
          </a:extLst>
        </xdr:cNvPr>
        <xdr:cNvCxnSpPr/>
      </xdr:nvCxnSpPr>
      <xdr:spPr>
        <a:xfrm flipV="1">
          <a:off x="15865475" y="18602598"/>
          <a:ext cx="765175"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123933</xdr:rowOff>
    </xdr:from>
    <xdr:ext cx="469744" cy="259045"/>
    <xdr:sp macro="" textlink="">
      <xdr:nvSpPr>
        <xdr:cNvPr id="850" name="n_1aveValue【公民館】&#10;一人当たり面積">
          <a:extLst>
            <a:ext uri="{FF2B5EF4-FFF2-40B4-BE49-F238E27FC236}">
              <a16:creationId xmlns:a16="http://schemas.microsoft.com/office/drawing/2014/main" id="{C4EC219C-742B-4A25-86D3-4A7F874EA77B}"/>
            </a:ext>
          </a:extLst>
        </xdr:cNvPr>
        <xdr:cNvSpPr txBox="1"/>
      </xdr:nvSpPr>
      <xdr:spPr>
        <a:xfrm>
          <a:off x="17932477" y="1795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117401</xdr:rowOff>
    </xdr:from>
    <xdr:ext cx="469744" cy="259045"/>
    <xdr:sp macro="" textlink="">
      <xdr:nvSpPr>
        <xdr:cNvPr id="851" name="n_2aveValue【公民館】&#10;一人当たり面積">
          <a:extLst>
            <a:ext uri="{FF2B5EF4-FFF2-40B4-BE49-F238E27FC236}">
              <a16:creationId xmlns:a16="http://schemas.microsoft.com/office/drawing/2014/main" id="{DC9A6DB4-C485-4D88-8E90-25479CE6CCE4}"/>
            </a:ext>
          </a:extLst>
        </xdr:cNvPr>
        <xdr:cNvSpPr txBox="1"/>
      </xdr:nvSpPr>
      <xdr:spPr>
        <a:xfrm>
          <a:off x="17170477" y="1794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76579</xdr:rowOff>
    </xdr:from>
    <xdr:ext cx="469744" cy="259045"/>
    <xdr:sp macro="" textlink="">
      <xdr:nvSpPr>
        <xdr:cNvPr id="852" name="n_3aveValue【公民館】&#10;一人当たり面積">
          <a:extLst>
            <a:ext uri="{FF2B5EF4-FFF2-40B4-BE49-F238E27FC236}">
              <a16:creationId xmlns:a16="http://schemas.microsoft.com/office/drawing/2014/main" id="{E839E7B3-A6F4-4B1A-8D8E-481BF4A1F441}"/>
            </a:ext>
          </a:extLst>
        </xdr:cNvPr>
        <xdr:cNvSpPr txBox="1"/>
      </xdr:nvSpPr>
      <xdr:spPr>
        <a:xfrm>
          <a:off x="16424352" y="1790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112503</xdr:rowOff>
    </xdr:from>
    <xdr:ext cx="469744" cy="259045"/>
    <xdr:sp macro="" textlink="">
      <xdr:nvSpPr>
        <xdr:cNvPr id="853" name="n_4aveValue【公民館】&#10;一人当たり面積">
          <a:extLst>
            <a:ext uri="{FF2B5EF4-FFF2-40B4-BE49-F238E27FC236}">
              <a16:creationId xmlns:a16="http://schemas.microsoft.com/office/drawing/2014/main" id="{2D3DB65F-78A6-46B9-B63F-95CF66C8D6AC}"/>
            </a:ext>
          </a:extLst>
        </xdr:cNvPr>
        <xdr:cNvSpPr txBox="1"/>
      </xdr:nvSpPr>
      <xdr:spPr>
        <a:xfrm>
          <a:off x="15678227" y="1794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126291</xdr:rowOff>
    </xdr:from>
    <xdr:ext cx="469744" cy="259045"/>
    <xdr:sp macro="" textlink="">
      <xdr:nvSpPr>
        <xdr:cNvPr id="854" name="n_1mainValue【公民館】&#10;一人当たり面積">
          <a:extLst>
            <a:ext uri="{FF2B5EF4-FFF2-40B4-BE49-F238E27FC236}">
              <a16:creationId xmlns:a16="http://schemas.microsoft.com/office/drawing/2014/main" id="{6797C11F-00DA-4FED-9A43-2A1669909D51}"/>
            </a:ext>
          </a:extLst>
        </xdr:cNvPr>
        <xdr:cNvSpPr txBox="1"/>
      </xdr:nvSpPr>
      <xdr:spPr>
        <a:xfrm>
          <a:off x="17932477" y="1864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127925</xdr:rowOff>
    </xdr:from>
    <xdr:ext cx="469744" cy="259045"/>
    <xdr:sp macro="" textlink="">
      <xdr:nvSpPr>
        <xdr:cNvPr id="855" name="n_2mainValue【公民館】&#10;一人当たり面積">
          <a:extLst>
            <a:ext uri="{FF2B5EF4-FFF2-40B4-BE49-F238E27FC236}">
              <a16:creationId xmlns:a16="http://schemas.microsoft.com/office/drawing/2014/main" id="{04CA58FE-7398-483B-A9BE-82910EDA1E42}"/>
            </a:ext>
          </a:extLst>
        </xdr:cNvPr>
        <xdr:cNvSpPr txBox="1"/>
      </xdr:nvSpPr>
      <xdr:spPr>
        <a:xfrm>
          <a:off x="17170477" y="186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127925</xdr:rowOff>
    </xdr:from>
    <xdr:ext cx="469744" cy="259045"/>
    <xdr:sp macro="" textlink="">
      <xdr:nvSpPr>
        <xdr:cNvPr id="856" name="n_3mainValue【公民館】&#10;一人当たり面積">
          <a:extLst>
            <a:ext uri="{FF2B5EF4-FFF2-40B4-BE49-F238E27FC236}">
              <a16:creationId xmlns:a16="http://schemas.microsoft.com/office/drawing/2014/main" id="{CB9B267F-C893-44C5-B8AB-1362996028A4}"/>
            </a:ext>
          </a:extLst>
        </xdr:cNvPr>
        <xdr:cNvSpPr txBox="1"/>
      </xdr:nvSpPr>
      <xdr:spPr>
        <a:xfrm>
          <a:off x="16424352" y="186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129557</xdr:rowOff>
    </xdr:from>
    <xdr:ext cx="469744" cy="259045"/>
    <xdr:sp macro="" textlink="">
      <xdr:nvSpPr>
        <xdr:cNvPr id="857" name="n_4mainValue【公民館】&#10;一人当たり面積">
          <a:extLst>
            <a:ext uri="{FF2B5EF4-FFF2-40B4-BE49-F238E27FC236}">
              <a16:creationId xmlns:a16="http://schemas.microsoft.com/office/drawing/2014/main" id="{715E4951-E2B7-4DF8-B0D5-A9A4DC227147}"/>
            </a:ext>
          </a:extLst>
        </xdr:cNvPr>
        <xdr:cNvSpPr txBox="1"/>
      </xdr:nvSpPr>
      <xdr:spPr>
        <a:xfrm>
          <a:off x="15678227"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a:extLst>
            <a:ext uri="{FF2B5EF4-FFF2-40B4-BE49-F238E27FC236}">
              <a16:creationId xmlns:a16="http://schemas.microsoft.com/office/drawing/2014/main" id="{B2A275F8-F8DA-4CD1-93E9-E2D54BDEB350}"/>
            </a:ext>
          </a:extLst>
        </xdr:cNvPr>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a:extLst>
            <a:ext uri="{FF2B5EF4-FFF2-40B4-BE49-F238E27FC236}">
              <a16:creationId xmlns:a16="http://schemas.microsoft.com/office/drawing/2014/main" id="{E682D1A5-2C35-4BD6-A4AA-B5CD300ABDC5}"/>
            </a:ext>
          </a:extLst>
        </xdr:cNvPr>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a:extLst>
            <a:ext uri="{FF2B5EF4-FFF2-40B4-BE49-F238E27FC236}">
              <a16:creationId xmlns:a16="http://schemas.microsoft.com/office/drawing/2014/main" id="{4B9189AF-8B77-4528-B7FE-D9A6244A5FDC}"/>
            </a:ext>
          </a:extLst>
        </xdr:cNvPr>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学校施設・保育所について有形固定資産減価償却率について類似団体と比較すると高くなっている。現段階で対象施設については個別計画を策定しており、長寿命化を図っていく。公民館については施設更新を行っておらず、建物の老朽化が進んでいるため、有形固定資産減価償却率が高くなっている。今後は、隣接する体育館も含めて複合施設を検討・課題とし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02BF8A5-6B57-4AB4-90E8-6F59A5A3AA7F}"/>
            </a:ext>
          </a:extLst>
        </xdr:cNvPr>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F2164CD-C980-49AF-BC87-83110D79937A}"/>
            </a:ext>
          </a:extLst>
        </xdr:cNvPr>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3ABE9E1-314D-47BB-94BA-9282B10D0897}"/>
            </a:ext>
          </a:extLst>
        </xdr:cNvPr>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46EE676-5618-4A0E-825B-A4F0B04E045D}"/>
            </a:ext>
          </a:extLst>
        </xdr:cNvPr>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三重県玉城町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EB71120-E287-433C-94BF-751DC2A0F6FE}"/>
            </a:ext>
          </a:extLst>
        </xdr:cNvPr>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EF64FEC-FE64-4183-90FB-CD62CB39E017}"/>
            </a:ext>
          </a:extLst>
        </xdr:cNvPr>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52C071D-CB95-47FF-9418-40043AD4DBE4}"/>
            </a:ext>
          </a:extLst>
        </xdr:cNvPr>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A3E1A14-95BB-4898-A001-518A5C232D84}"/>
            </a:ext>
          </a:extLst>
        </xdr:cNvPr>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CDB7552-CFCB-4CEE-9C32-45523EA4029C}"/>
            </a:ext>
          </a:extLst>
        </xdr:cNvPr>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675EC7D-FB36-4149-9434-2A26199F838E}"/>
            </a:ext>
          </a:extLst>
        </xdr:cNvPr>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15,378
15,208
40.91
8,366,331
8,145,296
196,809
4,389,865
5,335,497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DDC8501-379D-439D-A825-051F17E6F452}"/>
            </a:ext>
          </a:extLst>
        </xdr:cNvPr>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74412A1-E092-479C-B35C-FD338FC88A1B}"/>
            </a:ext>
          </a:extLst>
        </xdr:cNvPr>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FCF8EF9-51BB-4E06-91A8-84188A4F1A48}"/>
            </a:ext>
          </a:extLst>
        </xdr:cNvPr>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177B65B-3770-4336-B839-A277729DDFAD}"/>
            </a:ext>
          </a:extLst>
        </xdr:cNvPr>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DF70DAD-681F-45A2-8F30-107EE01D6D98}"/>
            </a:ext>
          </a:extLst>
        </xdr:cNvPr>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48785BF-456B-4782-987A-255ACE8A9DBD}"/>
            </a:ext>
          </a:extLst>
        </xdr:cNvPr>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9F0A6A8-9362-45F5-8004-B3EF09FC9AAE}"/>
            </a:ext>
          </a:extLst>
        </xdr:cNvPr>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3F27CFD-B4E7-4AB0-9D06-DE5F433E3AF1}"/>
            </a:ext>
          </a:extLst>
        </xdr:cNvPr>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C4FB9AE-F504-4F5F-82BB-C855FA58E7AF}"/>
            </a:ext>
          </a:extLst>
        </xdr:cNvPr>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B3DB067-BF85-4023-B9F1-DBF0C1EC570A}"/>
            </a:ext>
          </a:extLst>
        </xdr:cNvPr>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D522C4C-83FC-4ABD-923A-E48FF0C73E28}"/>
            </a:ext>
          </a:extLst>
        </xdr:cNvPr>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07553F8-6290-44D7-9E1D-31DA51FCCC9B}"/>
            </a:ext>
          </a:extLst>
        </xdr:cNvPr>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C20FD61-58A9-4532-B84A-25BB01F47CAE}"/>
            </a:ext>
          </a:extLst>
        </xdr:cNvPr>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31A2A5E-EC4D-4D98-9394-CFB5265387B2}"/>
            </a:ext>
          </a:extLst>
        </xdr:cNvPr>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3ACE714-652E-405F-BDE6-1DE8B5AB2F21}"/>
            </a:ext>
          </a:extLst>
        </xdr:cNvPr>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9DCF732-4FA5-478B-A289-F6F33089A796}"/>
            </a:ext>
          </a:extLst>
        </xdr:cNvPr>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8E4F558-1524-4930-A73F-FE23E3258FD7}"/>
            </a:ext>
          </a:extLst>
        </xdr:cNvPr>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282EB94-E943-4635-BB21-58548EB123E6}"/>
            </a:ext>
          </a:extLst>
        </xdr:cNvPr>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FE4A342-EFF1-48C1-ABCD-BB84235015D8}"/>
            </a:ext>
          </a:extLst>
        </xdr:cNvPr>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03F7E62-94AE-4C23-9C1D-375F731EF7C4}"/>
            </a:ext>
          </a:extLst>
        </xdr:cNvPr>
        <xdr:cNvSpPr txBox="1"/>
      </xdr:nvSpPr>
      <xdr:spPr>
        <a:xfrm>
          <a:off x="612775"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2755268-63BB-45E1-84FB-84797D45F009}"/>
            </a:ext>
          </a:extLst>
        </xdr:cNvPr>
        <xdr:cNvSpPr txBox="1"/>
      </xdr:nvSpPr>
      <xdr:spPr>
        <a:xfrm>
          <a:off x="61277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BCFBEDE-FED1-4FB1-ABCA-E1EFE734ABD0}"/>
            </a:ext>
          </a:extLst>
        </xdr:cNvPr>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88050EB-0B0B-43EB-886C-FEE16D1C6584}"/>
            </a:ext>
          </a:extLst>
        </xdr:cNvPr>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5975511-66EA-444A-A673-358510F17960}"/>
            </a:ext>
          </a:extLst>
        </xdr:cNvPr>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E5F40F6-97D9-4967-A7ED-7F33732253A1}"/>
            </a:ext>
          </a:extLst>
        </xdr:cNvPr>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5EE53EE-B96D-4F8D-B39F-C68746B8882B}"/>
            </a:ext>
          </a:extLst>
        </xdr:cNvPr>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95D1769-C819-48DC-8FFE-36010F15B1CC}"/>
            </a:ext>
          </a:extLst>
        </xdr:cNvPr>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C39FFA8-94A3-41E5-8008-F4BE703256FE}"/>
            </a:ext>
          </a:extLst>
        </xdr:cNvPr>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6CCA7B5-BACF-4272-9C67-7E80AB26DEFB}"/>
            </a:ext>
          </a:extLst>
        </xdr:cNvPr>
        <xdr:cNvSpPr/>
      </xdr:nvSpPr>
      <xdr:spPr>
        <a:xfrm>
          <a:off x="647700" y="533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63199DC4-9B34-4F9D-BC6F-3B856C9787B5}"/>
            </a:ext>
          </a:extLst>
        </xdr:cNvPr>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DF92A585-E951-4018-910B-1EA829AB7699}"/>
            </a:ext>
          </a:extLst>
        </xdr:cNvPr>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898287B6-4641-4227-B9C4-8A6FFD31304A}"/>
            </a:ext>
          </a:extLst>
        </xdr:cNvPr>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8A2723B4-12E5-4749-AF0B-D88A65D4D310}"/>
            </a:ext>
          </a:extLst>
        </xdr:cNvPr>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5200C8E1-5CB5-4B00-B402-0F6E945FA66E}"/>
            </a:ext>
          </a:extLst>
        </xdr:cNvPr>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6D5C8D0E-B970-4E2B-9F8D-193AD9C417D3}"/>
            </a:ext>
          </a:extLst>
        </xdr:cNvPr>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9C4E91DB-1F72-4CA6-9FC3-6EE5CC764387}"/>
            </a:ext>
          </a:extLst>
        </xdr:cNvPr>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A00ED43-F0E8-496C-B957-F47A749BD4B2}"/>
            </a:ext>
          </a:extLst>
        </xdr:cNvPr>
        <xdr:cNvSpPr/>
      </xdr:nvSpPr>
      <xdr:spPr>
        <a:xfrm>
          <a:off x="5632450" y="533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BF535CE2-C612-4A9F-A8C5-D16714041526}"/>
            </a:ext>
          </a:extLst>
        </xdr:cNvPr>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AAE5FB6B-B6B1-452E-BDF5-8B0854FE5464}"/>
            </a:ext>
          </a:extLst>
        </xdr:cNvPr>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32A031FE-68E6-4A20-89C8-F30E65CDAC1C}"/>
            </a:ext>
          </a:extLst>
        </xdr:cNvPr>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471118A2-3D2A-46EA-9BF6-314914BC6B81}"/>
            </a:ext>
          </a:extLst>
        </xdr:cNvPr>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35944CC9-20C4-4829-A282-21906BD8DA6C}"/>
            </a:ext>
          </a:extLst>
        </xdr:cNvPr>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4EFA2416-8B62-4361-B456-B15B60160A9A}"/>
            </a:ext>
          </a:extLst>
        </xdr:cNvPr>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C30700F4-6FBA-41A7-921A-ECA5E69F32B7}"/>
            </a:ext>
          </a:extLst>
        </xdr:cNvPr>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8782E202-3791-4726-8DB0-4F6A63F7BD2C}"/>
            </a:ext>
          </a:extLst>
        </xdr:cNvPr>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FAC5BCC3-769C-4E39-84F0-71CEC7DF3C35}"/>
            </a:ext>
          </a:extLst>
        </xdr:cNvPr>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8F388718-8207-4DB6-9FCA-7B8EF0D3082E}"/>
            </a:ext>
          </a:extLst>
        </xdr:cNvPr>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D0360B80-FCCB-46F2-8B5F-527875B8DA23}"/>
            </a:ext>
          </a:extLst>
        </xdr:cNvPr>
        <xdr:cNvSpPr txBox="1"/>
      </xdr:nvSpPr>
      <xdr:spPr>
        <a:xfrm>
          <a:off x="2662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61D36620-FC69-4490-B04A-3E4D11C37B55}"/>
            </a:ext>
          </a:extLst>
        </xdr:cNvPr>
        <xdr:cNvCxnSpPr/>
      </xdr:nvCxnSpPr>
      <xdr:spPr>
        <a:xfrm>
          <a:off x="6477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D25C2EAC-1B7A-4DCB-9398-CDB163DF3824}"/>
            </a:ext>
          </a:extLst>
        </xdr:cNvPr>
        <xdr:cNvSpPr txBox="1"/>
      </xdr:nvSpPr>
      <xdr:spPr>
        <a:xfrm>
          <a:off x="2662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57E9ED28-075C-45DB-9F0D-FC522E585F52}"/>
            </a:ext>
          </a:extLst>
        </xdr:cNvPr>
        <xdr:cNvCxnSpPr/>
      </xdr:nvCxnSpPr>
      <xdr:spPr>
        <a:xfrm>
          <a:off x="6477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EB27BDC6-AA56-4775-9CF2-7E0800039B93}"/>
            </a:ext>
          </a:extLst>
        </xdr:cNvPr>
        <xdr:cNvSpPr txBox="1"/>
      </xdr:nvSpPr>
      <xdr:spPr>
        <a:xfrm>
          <a:off x="3208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49177D38-2344-43B4-B289-3D7FC1DE57B0}"/>
            </a:ext>
          </a:extLst>
        </xdr:cNvPr>
        <xdr:cNvCxnSpPr/>
      </xdr:nvCxnSpPr>
      <xdr:spPr>
        <a:xfrm>
          <a:off x="6477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C68B637E-6B21-4459-87AD-8D1E46EABAA3}"/>
            </a:ext>
          </a:extLst>
        </xdr:cNvPr>
        <xdr:cNvSpPr txBox="1"/>
      </xdr:nvSpPr>
      <xdr:spPr>
        <a:xfrm>
          <a:off x="3208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F517CE5E-A280-49C7-8C66-471742528730}"/>
            </a:ext>
          </a:extLst>
        </xdr:cNvPr>
        <xdr:cNvCxnSpPr/>
      </xdr:nvCxnSpPr>
      <xdr:spPr>
        <a:xfrm>
          <a:off x="6477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3925DF38-0BDF-4E11-A316-F0E12E854539}"/>
            </a:ext>
          </a:extLst>
        </xdr:cNvPr>
        <xdr:cNvSpPr txBox="1"/>
      </xdr:nvSpPr>
      <xdr:spPr>
        <a:xfrm>
          <a:off x="3208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7B91311C-4C55-4DCA-AD9C-10CB6B47931E}"/>
            </a:ext>
          </a:extLst>
        </xdr:cNvPr>
        <xdr:cNvCxnSpPr/>
      </xdr:nvCxnSpPr>
      <xdr:spPr>
        <a:xfrm>
          <a:off x="6477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007BA1BF-46C1-4B27-8935-E12285B30F52}"/>
            </a:ext>
          </a:extLst>
        </xdr:cNvPr>
        <xdr:cNvSpPr txBox="1"/>
      </xdr:nvSpPr>
      <xdr:spPr>
        <a:xfrm>
          <a:off x="3208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77CCFCA4-9433-4CAD-8636-F0B1AD5C8CCD}"/>
            </a:ext>
          </a:extLst>
        </xdr:cNvPr>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20464565-D531-48EF-8B54-E74708D950AB}"/>
            </a:ext>
          </a:extLst>
        </xdr:cNvPr>
        <xdr:cNvSpPr txBox="1"/>
      </xdr:nvSpPr>
      <xdr:spPr>
        <a:xfrm>
          <a:off x="36591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E3E53CCF-8701-4B92-8C77-8C1BF09CA566}"/>
            </a:ext>
          </a:extLst>
        </xdr:cNvPr>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64</xdr:row>
      <xdr:rowOff>55245</xdr:rowOff>
    </xdr:to>
    <xdr:cxnSp macro="">
      <xdr:nvCxnSpPr>
        <xdr:cNvPr id="73" name="直線コネクタ 72">
          <a:extLst>
            <a:ext uri="{FF2B5EF4-FFF2-40B4-BE49-F238E27FC236}">
              <a16:creationId xmlns:a16="http://schemas.microsoft.com/office/drawing/2014/main" id="{B7654DF3-3523-4449-BF2F-9CBE0F5FFD4C}"/>
            </a:ext>
          </a:extLst>
        </xdr:cNvPr>
        <xdr:cNvCxnSpPr/>
      </xdr:nvCxnSpPr>
      <xdr:spPr>
        <a:xfrm flipV="1">
          <a:off x="3949065" y="9700260"/>
          <a:ext cx="0" cy="132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59072</xdr:rowOff>
    </xdr:from>
    <xdr:ext cx="405111" cy="259045"/>
    <xdr:sp macro="" textlink="">
      <xdr:nvSpPr>
        <xdr:cNvPr id="74" name="【体育館・プール】&#10;有形固定資産減価償却率最小値テキスト">
          <a:extLst>
            <a:ext uri="{FF2B5EF4-FFF2-40B4-BE49-F238E27FC236}">
              <a16:creationId xmlns:a16="http://schemas.microsoft.com/office/drawing/2014/main" id="{FEF24DFC-1684-4D08-B12C-E3EBBD28EBD8}"/>
            </a:ext>
          </a:extLst>
        </xdr:cNvPr>
        <xdr:cNvSpPr txBox="1"/>
      </xdr:nvSpPr>
      <xdr:spPr>
        <a:xfrm>
          <a:off x="3987800" y="1103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55245</xdr:rowOff>
    </xdr:from>
    <xdr:to>
      <xdr:col>24</xdr:col>
      <xdr:colOff>152400</xdr:colOff>
      <xdr:row>64</xdr:row>
      <xdr:rowOff>55245</xdr:rowOff>
    </xdr:to>
    <xdr:cxnSp macro="">
      <xdr:nvCxnSpPr>
        <xdr:cNvPr id="75" name="直線コネクタ 74">
          <a:extLst>
            <a:ext uri="{FF2B5EF4-FFF2-40B4-BE49-F238E27FC236}">
              <a16:creationId xmlns:a16="http://schemas.microsoft.com/office/drawing/2014/main" id="{363A9EA6-1906-4EED-8905-B37FAC1BCF92}"/>
            </a:ext>
          </a:extLst>
        </xdr:cNvPr>
        <xdr:cNvCxnSpPr/>
      </xdr:nvCxnSpPr>
      <xdr:spPr>
        <a:xfrm>
          <a:off x="3889375" y="1102804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0BDBD9BA-F109-4E35-87A1-CDD9765689E2}"/>
            </a:ext>
          </a:extLst>
        </xdr:cNvPr>
        <xdr:cNvSpPr txBox="1"/>
      </xdr:nvSpPr>
      <xdr:spPr>
        <a:xfrm>
          <a:off x="39878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77" name="直線コネクタ 76">
          <a:extLst>
            <a:ext uri="{FF2B5EF4-FFF2-40B4-BE49-F238E27FC236}">
              <a16:creationId xmlns:a16="http://schemas.microsoft.com/office/drawing/2014/main" id="{EE1D2ECF-3683-4659-9975-E31C76216E0B}"/>
            </a:ext>
          </a:extLst>
        </xdr:cNvPr>
        <xdr:cNvCxnSpPr/>
      </xdr:nvCxnSpPr>
      <xdr:spPr>
        <a:xfrm>
          <a:off x="3889375" y="970026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145432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73C49627-03EF-45D2-9E0E-C82CED32DF1F}"/>
            </a:ext>
          </a:extLst>
        </xdr:cNvPr>
        <xdr:cNvSpPr txBox="1"/>
      </xdr:nvSpPr>
      <xdr:spPr>
        <a:xfrm>
          <a:off x="3987800" y="10260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122555</xdr:rowOff>
    </xdr:from>
    <xdr:to>
      <xdr:col>24</xdr:col>
      <xdr:colOff>114300</xdr:colOff>
      <xdr:row>61</xdr:row>
      <xdr:rowOff>52705</xdr:rowOff>
    </xdr:to>
    <xdr:sp macro="" textlink="">
      <xdr:nvSpPr>
        <xdr:cNvPr id="79" name="フローチャート: 判断 78">
          <a:extLst>
            <a:ext uri="{FF2B5EF4-FFF2-40B4-BE49-F238E27FC236}">
              <a16:creationId xmlns:a16="http://schemas.microsoft.com/office/drawing/2014/main" id="{A2A2359F-8433-44FA-AE23-3E58A895186B}"/>
            </a:ext>
          </a:extLst>
        </xdr:cNvPr>
        <xdr:cNvSpPr/>
      </xdr:nvSpPr>
      <xdr:spPr>
        <a:xfrm>
          <a:off x="3898900" y="104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143510</xdr:rowOff>
    </xdr:from>
    <xdr:to>
      <xdr:col>20</xdr:col>
      <xdr:colOff>38100</xdr:colOff>
      <xdr:row>61</xdr:row>
      <xdr:rowOff>73660</xdr:rowOff>
    </xdr:to>
    <xdr:sp macro="" textlink="">
      <xdr:nvSpPr>
        <xdr:cNvPr id="80" name="フローチャート: 判断 79">
          <a:extLst>
            <a:ext uri="{FF2B5EF4-FFF2-40B4-BE49-F238E27FC236}">
              <a16:creationId xmlns:a16="http://schemas.microsoft.com/office/drawing/2014/main" id="{AC8D369E-21B3-455C-B307-AE0C43A46BB6}"/>
            </a:ext>
          </a:extLst>
        </xdr:cNvPr>
        <xdr:cNvSpPr/>
      </xdr:nvSpPr>
      <xdr:spPr>
        <a:xfrm>
          <a:off x="3203575" y="1043051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111125</xdr:rowOff>
    </xdr:from>
    <xdr:to>
      <xdr:col>15</xdr:col>
      <xdr:colOff>101600</xdr:colOff>
      <xdr:row>61</xdr:row>
      <xdr:rowOff>41275</xdr:rowOff>
    </xdr:to>
    <xdr:sp macro="" textlink="">
      <xdr:nvSpPr>
        <xdr:cNvPr id="81" name="フローチャート: 判断 80">
          <a:extLst>
            <a:ext uri="{FF2B5EF4-FFF2-40B4-BE49-F238E27FC236}">
              <a16:creationId xmlns:a16="http://schemas.microsoft.com/office/drawing/2014/main" id="{7867F84D-2160-4D0E-BD7D-AFDBB15A0AAD}"/>
            </a:ext>
          </a:extLst>
        </xdr:cNvPr>
        <xdr:cNvSpPr/>
      </xdr:nvSpPr>
      <xdr:spPr>
        <a:xfrm>
          <a:off x="2428875"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78740</xdr:rowOff>
    </xdr:from>
    <xdr:to>
      <xdr:col>10</xdr:col>
      <xdr:colOff>165100</xdr:colOff>
      <xdr:row>61</xdr:row>
      <xdr:rowOff>8890</xdr:rowOff>
    </xdr:to>
    <xdr:sp macro="" textlink="">
      <xdr:nvSpPr>
        <xdr:cNvPr id="82" name="フローチャート: 判断 81">
          <a:extLst>
            <a:ext uri="{FF2B5EF4-FFF2-40B4-BE49-F238E27FC236}">
              <a16:creationId xmlns:a16="http://schemas.microsoft.com/office/drawing/2014/main" id="{7BF2A5D5-533F-4C05-8573-AE179E8EC959}"/>
            </a:ext>
          </a:extLst>
        </xdr:cNvPr>
        <xdr:cNvSpPr/>
      </xdr:nvSpPr>
      <xdr:spPr>
        <a:xfrm>
          <a:off x="168275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126365</xdr:rowOff>
    </xdr:from>
    <xdr:to>
      <xdr:col>6</xdr:col>
      <xdr:colOff>38100</xdr:colOff>
      <xdr:row>61</xdr:row>
      <xdr:rowOff>56515</xdr:rowOff>
    </xdr:to>
    <xdr:sp macro="" textlink="">
      <xdr:nvSpPr>
        <xdr:cNvPr id="83" name="フローチャート: 判断 82">
          <a:extLst>
            <a:ext uri="{FF2B5EF4-FFF2-40B4-BE49-F238E27FC236}">
              <a16:creationId xmlns:a16="http://schemas.microsoft.com/office/drawing/2014/main" id="{3F75918D-113F-41E7-BDEA-D5DCAD94C64A}"/>
            </a:ext>
          </a:extLst>
        </xdr:cNvPr>
        <xdr:cNvSpPr/>
      </xdr:nvSpPr>
      <xdr:spPr>
        <a:xfrm>
          <a:off x="936625" y="1041336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219C43C5-50C3-49FA-8FD6-21A552659858}"/>
            </a:ext>
          </a:extLst>
        </xdr:cNvPr>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37E8F678-3179-403E-A585-6AD06969E96E}"/>
            </a:ext>
          </a:extLst>
        </xdr:cNvPr>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BD8ED879-6035-4AEC-8A7C-AD0CD59A1D14}"/>
            </a:ext>
          </a:extLst>
        </xdr:cNvPr>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8DA9E1F9-FC37-4719-A7C5-525C2FD18695}"/>
            </a:ext>
          </a:extLst>
        </xdr:cNvPr>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7BF52E8-5134-4B0F-9F97-45695DCDF97C}"/>
            </a:ext>
          </a:extLst>
        </xdr:cNvPr>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151130</xdr:rowOff>
    </xdr:from>
    <xdr:to>
      <xdr:col>24</xdr:col>
      <xdr:colOff>114300</xdr:colOff>
      <xdr:row>62</xdr:row>
      <xdr:rowOff>81280</xdr:rowOff>
    </xdr:to>
    <xdr:sp macro="" textlink="">
      <xdr:nvSpPr>
        <xdr:cNvPr id="89" name="楕円 88">
          <a:extLst>
            <a:ext uri="{FF2B5EF4-FFF2-40B4-BE49-F238E27FC236}">
              <a16:creationId xmlns:a16="http://schemas.microsoft.com/office/drawing/2014/main" id="{9B783C2B-9312-4AAA-9F4F-73B40B0E00D0}"/>
            </a:ext>
          </a:extLst>
        </xdr:cNvPr>
        <xdr:cNvSpPr/>
      </xdr:nvSpPr>
      <xdr:spPr>
        <a:xfrm>
          <a:off x="38989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129557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159F54E2-D372-44EA-89F1-531FDE32EFD0}"/>
            </a:ext>
          </a:extLst>
        </xdr:cNvPr>
        <xdr:cNvSpPr txBox="1"/>
      </xdr:nvSpPr>
      <xdr:spPr>
        <a:xfrm>
          <a:off x="3987800" y="1058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27305</xdr:rowOff>
    </xdr:from>
    <xdr:to>
      <xdr:col>20</xdr:col>
      <xdr:colOff>38100</xdr:colOff>
      <xdr:row>62</xdr:row>
      <xdr:rowOff>128905</xdr:rowOff>
    </xdr:to>
    <xdr:sp macro="" textlink="">
      <xdr:nvSpPr>
        <xdr:cNvPr id="91" name="楕円 90">
          <a:extLst>
            <a:ext uri="{FF2B5EF4-FFF2-40B4-BE49-F238E27FC236}">
              <a16:creationId xmlns:a16="http://schemas.microsoft.com/office/drawing/2014/main" id="{CC411460-33BF-49A1-BBC1-2C01D070FDB3}"/>
            </a:ext>
          </a:extLst>
        </xdr:cNvPr>
        <xdr:cNvSpPr/>
      </xdr:nvSpPr>
      <xdr:spPr>
        <a:xfrm>
          <a:off x="3203575" y="1065720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30480</xdr:rowOff>
    </xdr:from>
    <xdr:to>
      <xdr:col>24</xdr:col>
      <xdr:colOff>63500</xdr:colOff>
      <xdr:row>62</xdr:row>
      <xdr:rowOff>78105</xdr:rowOff>
    </xdr:to>
    <xdr:cxnSp macro="">
      <xdr:nvCxnSpPr>
        <xdr:cNvPr id="92" name="直線コネクタ 91">
          <a:extLst>
            <a:ext uri="{FF2B5EF4-FFF2-40B4-BE49-F238E27FC236}">
              <a16:creationId xmlns:a16="http://schemas.microsoft.com/office/drawing/2014/main" id="{2D9008D9-349E-459C-8DB8-BCB13EDC433F}"/>
            </a:ext>
          </a:extLst>
        </xdr:cNvPr>
        <xdr:cNvCxnSpPr/>
      </xdr:nvCxnSpPr>
      <xdr:spPr>
        <a:xfrm flipV="1">
          <a:off x="3235325" y="10660380"/>
          <a:ext cx="714375"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143510</xdr:rowOff>
    </xdr:from>
    <xdr:to>
      <xdr:col>15</xdr:col>
      <xdr:colOff>101600</xdr:colOff>
      <xdr:row>62</xdr:row>
      <xdr:rowOff>73660</xdr:rowOff>
    </xdr:to>
    <xdr:sp macro="" textlink="">
      <xdr:nvSpPr>
        <xdr:cNvPr id="93" name="楕円 92">
          <a:extLst>
            <a:ext uri="{FF2B5EF4-FFF2-40B4-BE49-F238E27FC236}">
              <a16:creationId xmlns:a16="http://schemas.microsoft.com/office/drawing/2014/main" id="{767C390B-0164-4A0C-9114-9C782055FB45}"/>
            </a:ext>
          </a:extLst>
        </xdr:cNvPr>
        <xdr:cNvSpPr/>
      </xdr:nvSpPr>
      <xdr:spPr>
        <a:xfrm>
          <a:off x="2428875"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22860</xdr:rowOff>
    </xdr:from>
    <xdr:to>
      <xdr:col>19</xdr:col>
      <xdr:colOff>177800</xdr:colOff>
      <xdr:row>62</xdr:row>
      <xdr:rowOff>78105</xdr:rowOff>
    </xdr:to>
    <xdr:cxnSp macro="">
      <xdr:nvCxnSpPr>
        <xdr:cNvPr id="94" name="直線コネクタ 93">
          <a:extLst>
            <a:ext uri="{FF2B5EF4-FFF2-40B4-BE49-F238E27FC236}">
              <a16:creationId xmlns:a16="http://schemas.microsoft.com/office/drawing/2014/main" id="{14DFCA1F-4B4E-4C66-A02B-4AF7B7E209EE}"/>
            </a:ext>
          </a:extLst>
        </xdr:cNvPr>
        <xdr:cNvCxnSpPr/>
      </xdr:nvCxnSpPr>
      <xdr:spPr>
        <a:xfrm>
          <a:off x="2479675" y="10652760"/>
          <a:ext cx="75565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114935</xdr:rowOff>
    </xdr:from>
    <xdr:to>
      <xdr:col>10</xdr:col>
      <xdr:colOff>165100</xdr:colOff>
      <xdr:row>62</xdr:row>
      <xdr:rowOff>45085</xdr:rowOff>
    </xdr:to>
    <xdr:sp macro="" textlink="">
      <xdr:nvSpPr>
        <xdr:cNvPr id="95" name="楕円 94">
          <a:extLst>
            <a:ext uri="{FF2B5EF4-FFF2-40B4-BE49-F238E27FC236}">
              <a16:creationId xmlns:a16="http://schemas.microsoft.com/office/drawing/2014/main" id="{1D7EF476-047B-4204-B834-EA8447139853}"/>
            </a:ext>
          </a:extLst>
        </xdr:cNvPr>
        <xdr:cNvSpPr/>
      </xdr:nvSpPr>
      <xdr:spPr>
        <a:xfrm>
          <a:off x="1682750" y="1057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165735</xdr:rowOff>
    </xdr:from>
    <xdr:to>
      <xdr:col>15</xdr:col>
      <xdr:colOff>50800</xdr:colOff>
      <xdr:row>62</xdr:row>
      <xdr:rowOff>22860</xdr:rowOff>
    </xdr:to>
    <xdr:cxnSp macro="">
      <xdr:nvCxnSpPr>
        <xdr:cNvPr id="96" name="直線コネクタ 95">
          <a:extLst>
            <a:ext uri="{FF2B5EF4-FFF2-40B4-BE49-F238E27FC236}">
              <a16:creationId xmlns:a16="http://schemas.microsoft.com/office/drawing/2014/main" id="{D7F1BCAC-D0B4-4020-94A9-9A506CA75171}"/>
            </a:ext>
          </a:extLst>
        </xdr:cNvPr>
        <xdr:cNvCxnSpPr/>
      </xdr:nvCxnSpPr>
      <xdr:spPr>
        <a:xfrm>
          <a:off x="1733550" y="10624185"/>
          <a:ext cx="74612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114935</xdr:rowOff>
    </xdr:from>
    <xdr:to>
      <xdr:col>6</xdr:col>
      <xdr:colOff>38100</xdr:colOff>
      <xdr:row>62</xdr:row>
      <xdr:rowOff>45085</xdr:rowOff>
    </xdr:to>
    <xdr:sp macro="" textlink="">
      <xdr:nvSpPr>
        <xdr:cNvPr id="97" name="楕円 96">
          <a:extLst>
            <a:ext uri="{FF2B5EF4-FFF2-40B4-BE49-F238E27FC236}">
              <a16:creationId xmlns:a16="http://schemas.microsoft.com/office/drawing/2014/main" id="{70261623-703D-4474-9070-78926EE22454}"/>
            </a:ext>
          </a:extLst>
        </xdr:cNvPr>
        <xdr:cNvSpPr/>
      </xdr:nvSpPr>
      <xdr:spPr>
        <a:xfrm>
          <a:off x="936625" y="1057338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165735</xdr:rowOff>
    </xdr:from>
    <xdr:to>
      <xdr:col>10</xdr:col>
      <xdr:colOff>114300</xdr:colOff>
      <xdr:row>61</xdr:row>
      <xdr:rowOff>165735</xdr:rowOff>
    </xdr:to>
    <xdr:cxnSp macro="">
      <xdr:nvCxnSpPr>
        <xdr:cNvPr id="98" name="直線コネクタ 97">
          <a:extLst>
            <a:ext uri="{FF2B5EF4-FFF2-40B4-BE49-F238E27FC236}">
              <a16:creationId xmlns:a16="http://schemas.microsoft.com/office/drawing/2014/main" id="{F4C67ABB-E5B4-4C4B-A141-E33B9DF4B2B9}"/>
            </a:ext>
          </a:extLst>
        </xdr:cNvPr>
        <xdr:cNvCxnSpPr/>
      </xdr:nvCxnSpPr>
      <xdr:spPr>
        <a:xfrm>
          <a:off x="968375" y="10624185"/>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90187</xdr:rowOff>
    </xdr:from>
    <xdr:ext cx="405111" cy="259045"/>
    <xdr:sp macro="" textlink="">
      <xdr:nvSpPr>
        <xdr:cNvPr id="99" name="n_1aveValue【体育館・プール】&#10;有形固定資産減価償却率">
          <a:extLst>
            <a:ext uri="{FF2B5EF4-FFF2-40B4-BE49-F238E27FC236}">
              <a16:creationId xmlns:a16="http://schemas.microsoft.com/office/drawing/2014/main" id="{321827BF-2E51-4980-86E4-1CAF2D782690}"/>
            </a:ext>
          </a:extLst>
        </xdr:cNvPr>
        <xdr:cNvSpPr txBox="1"/>
      </xdr:nvSpPr>
      <xdr:spPr>
        <a:xfrm>
          <a:off x="3067694" y="1020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57802</xdr:rowOff>
    </xdr:from>
    <xdr:ext cx="405111" cy="259045"/>
    <xdr:sp macro="" textlink="">
      <xdr:nvSpPr>
        <xdr:cNvPr id="100" name="n_2aveValue【体育館・プール】&#10;有形固定資産減価償却率">
          <a:extLst>
            <a:ext uri="{FF2B5EF4-FFF2-40B4-BE49-F238E27FC236}">
              <a16:creationId xmlns:a16="http://schemas.microsoft.com/office/drawing/2014/main" id="{5BAEB284-474C-47E8-B302-9CA2D3D55A12}"/>
            </a:ext>
          </a:extLst>
        </xdr:cNvPr>
        <xdr:cNvSpPr txBox="1"/>
      </xdr:nvSpPr>
      <xdr:spPr>
        <a:xfrm>
          <a:off x="2305694" y="1017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25417</xdr:rowOff>
    </xdr:from>
    <xdr:ext cx="405111" cy="259045"/>
    <xdr:sp macro="" textlink="">
      <xdr:nvSpPr>
        <xdr:cNvPr id="101" name="n_3aveValue【体育館・プール】&#10;有形固定資産減価償却率">
          <a:extLst>
            <a:ext uri="{FF2B5EF4-FFF2-40B4-BE49-F238E27FC236}">
              <a16:creationId xmlns:a16="http://schemas.microsoft.com/office/drawing/2014/main" id="{65E7DCA0-57E8-4A7A-8A02-431806557292}"/>
            </a:ext>
          </a:extLst>
        </xdr:cNvPr>
        <xdr:cNvSpPr txBox="1"/>
      </xdr:nvSpPr>
      <xdr:spPr>
        <a:xfrm>
          <a:off x="1559569"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73042</xdr:rowOff>
    </xdr:from>
    <xdr:ext cx="405111" cy="259045"/>
    <xdr:sp macro="" textlink="">
      <xdr:nvSpPr>
        <xdr:cNvPr id="102" name="n_4aveValue【体育館・プール】&#10;有形固定資産減価償却率">
          <a:extLst>
            <a:ext uri="{FF2B5EF4-FFF2-40B4-BE49-F238E27FC236}">
              <a16:creationId xmlns:a16="http://schemas.microsoft.com/office/drawing/2014/main" id="{098F3534-874B-481B-9BAB-FF5E706AE0F2}"/>
            </a:ext>
          </a:extLst>
        </xdr:cNvPr>
        <xdr:cNvSpPr txBox="1"/>
      </xdr:nvSpPr>
      <xdr:spPr>
        <a:xfrm>
          <a:off x="813444" y="10188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120032</xdr:rowOff>
    </xdr:from>
    <xdr:ext cx="405111" cy="259045"/>
    <xdr:sp macro="" textlink="">
      <xdr:nvSpPr>
        <xdr:cNvPr id="103" name="n_1mainValue【体育館・プール】&#10;有形固定資産減価償却率">
          <a:extLst>
            <a:ext uri="{FF2B5EF4-FFF2-40B4-BE49-F238E27FC236}">
              <a16:creationId xmlns:a16="http://schemas.microsoft.com/office/drawing/2014/main" id="{02D377EA-0DBB-4C73-8ECC-1AC599E315F9}"/>
            </a:ext>
          </a:extLst>
        </xdr:cNvPr>
        <xdr:cNvSpPr txBox="1"/>
      </xdr:nvSpPr>
      <xdr:spPr>
        <a:xfrm>
          <a:off x="3067694" y="1074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64787</xdr:rowOff>
    </xdr:from>
    <xdr:ext cx="405111" cy="259045"/>
    <xdr:sp macro="" textlink="">
      <xdr:nvSpPr>
        <xdr:cNvPr id="104" name="n_2mainValue【体育館・プール】&#10;有形固定資産減価償却率">
          <a:extLst>
            <a:ext uri="{FF2B5EF4-FFF2-40B4-BE49-F238E27FC236}">
              <a16:creationId xmlns:a16="http://schemas.microsoft.com/office/drawing/2014/main" id="{E8629460-5981-47BB-B321-5C549603CC23}"/>
            </a:ext>
          </a:extLst>
        </xdr:cNvPr>
        <xdr:cNvSpPr txBox="1"/>
      </xdr:nvSpPr>
      <xdr:spPr>
        <a:xfrm>
          <a:off x="230569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36212</xdr:rowOff>
    </xdr:from>
    <xdr:ext cx="405111" cy="259045"/>
    <xdr:sp macro="" textlink="">
      <xdr:nvSpPr>
        <xdr:cNvPr id="105" name="n_3mainValue【体育館・プール】&#10;有形固定資産減価償却率">
          <a:extLst>
            <a:ext uri="{FF2B5EF4-FFF2-40B4-BE49-F238E27FC236}">
              <a16:creationId xmlns:a16="http://schemas.microsoft.com/office/drawing/2014/main" id="{A68983E0-AE0F-4009-8017-534CE22FE46D}"/>
            </a:ext>
          </a:extLst>
        </xdr:cNvPr>
        <xdr:cNvSpPr txBox="1"/>
      </xdr:nvSpPr>
      <xdr:spPr>
        <a:xfrm>
          <a:off x="1559569" y="1066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36212</xdr:rowOff>
    </xdr:from>
    <xdr:ext cx="405111" cy="259045"/>
    <xdr:sp macro="" textlink="">
      <xdr:nvSpPr>
        <xdr:cNvPr id="106" name="n_4mainValue【体育館・プール】&#10;有形固定資産減価償却率">
          <a:extLst>
            <a:ext uri="{FF2B5EF4-FFF2-40B4-BE49-F238E27FC236}">
              <a16:creationId xmlns:a16="http://schemas.microsoft.com/office/drawing/2014/main" id="{9C6583B7-B434-4765-92D8-4DF08812EDF5}"/>
            </a:ext>
          </a:extLst>
        </xdr:cNvPr>
        <xdr:cNvSpPr txBox="1"/>
      </xdr:nvSpPr>
      <xdr:spPr>
        <a:xfrm>
          <a:off x="813444" y="1066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5CB88E44-BEA5-493C-B49E-9DD8E6BB408E}"/>
            </a:ext>
          </a:extLst>
        </xdr:cNvPr>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DF8FFADA-D480-452A-9C56-41D7B1B9C809}"/>
            </a:ext>
          </a:extLst>
        </xdr:cNvPr>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9155ED71-6588-4637-83F5-2B5F169656F8}"/>
            </a:ext>
          </a:extLst>
        </xdr:cNvPr>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9AFF15E7-DD7D-49F8-B549-7031D69DFA49}"/>
            </a:ext>
          </a:extLst>
        </xdr:cNvPr>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6EBDC391-5810-49C7-A3AD-2FA5EF2FA80D}"/>
            </a:ext>
          </a:extLst>
        </xdr:cNvPr>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762CB357-AEE1-4C2C-B443-9CA922F14323}"/>
            </a:ext>
          </a:extLst>
        </xdr:cNvPr>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3A68F648-D4C8-44CA-BF07-14351F379277}"/>
            </a:ext>
          </a:extLst>
        </xdr:cNvPr>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7517F8A7-3FC3-4A17-8AAB-45C1E9846617}"/>
            </a:ext>
          </a:extLst>
        </xdr:cNvPr>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CE61E573-6301-4FFD-ADE2-88AC62FA9ADC}"/>
            </a:ext>
          </a:extLst>
        </xdr:cNvPr>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167C6367-7CD0-4533-9BF0-7BCD3CB67222}"/>
            </a:ext>
          </a:extLst>
        </xdr:cNvPr>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117" name="直線コネクタ 116">
          <a:extLst>
            <a:ext uri="{FF2B5EF4-FFF2-40B4-BE49-F238E27FC236}">
              <a16:creationId xmlns:a16="http://schemas.microsoft.com/office/drawing/2014/main" id="{30459907-DFE0-4CFF-B9B1-07625469C5C5}"/>
            </a:ext>
          </a:extLst>
        </xdr:cNvPr>
        <xdr:cNvCxnSpPr/>
      </xdr:nvCxnSpPr>
      <xdr:spPr>
        <a:xfrm>
          <a:off x="5632450" y="1114425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118" name="テキスト ボックス 117">
          <a:extLst>
            <a:ext uri="{FF2B5EF4-FFF2-40B4-BE49-F238E27FC236}">
              <a16:creationId xmlns:a16="http://schemas.microsoft.com/office/drawing/2014/main" id="{0FBC9D92-A66F-4C03-AEDD-36D33C384052}"/>
            </a:ext>
          </a:extLst>
        </xdr:cNvPr>
        <xdr:cNvSpPr txBox="1"/>
      </xdr:nvSpPr>
      <xdr:spPr>
        <a:xfrm>
          <a:off x="52224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119" name="直線コネクタ 118">
          <a:extLst>
            <a:ext uri="{FF2B5EF4-FFF2-40B4-BE49-F238E27FC236}">
              <a16:creationId xmlns:a16="http://schemas.microsoft.com/office/drawing/2014/main" id="{43958697-FA13-4DB0-AA19-8819300074DF}"/>
            </a:ext>
          </a:extLst>
        </xdr:cNvPr>
        <xdr:cNvCxnSpPr/>
      </xdr:nvCxnSpPr>
      <xdr:spPr>
        <a:xfrm>
          <a:off x="5632450" y="108585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20" name="テキスト ボックス 119">
          <a:extLst>
            <a:ext uri="{FF2B5EF4-FFF2-40B4-BE49-F238E27FC236}">
              <a16:creationId xmlns:a16="http://schemas.microsoft.com/office/drawing/2014/main" id="{F58620E3-01F8-45CF-B2B9-83759F76AEFD}"/>
            </a:ext>
          </a:extLst>
        </xdr:cNvPr>
        <xdr:cNvSpPr txBox="1"/>
      </xdr:nvSpPr>
      <xdr:spPr>
        <a:xfrm>
          <a:off x="52224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121" name="直線コネクタ 120">
          <a:extLst>
            <a:ext uri="{FF2B5EF4-FFF2-40B4-BE49-F238E27FC236}">
              <a16:creationId xmlns:a16="http://schemas.microsoft.com/office/drawing/2014/main" id="{CCF92FC5-B185-4E8F-B012-86FB5104F39D}"/>
            </a:ext>
          </a:extLst>
        </xdr:cNvPr>
        <xdr:cNvCxnSpPr/>
      </xdr:nvCxnSpPr>
      <xdr:spPr>
        <a:xfrm>
          <a:off x="5632450" y="1057275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122" name="テキスト ボックス 121">
          <a:extLst>
            <a:ext uri="{FF2B5EF4-FFF2-40B4-BE49-F238E27FC236}">
              <a16:creationId xmlns:a16="http://schemas.microsoft.com/office/drawing/2014/main" id="{740B20CA-9D22-4489-96B4-CFD75C6372ED}"/>
            </a:ext>
          </a:extLst>
        </xdr:cNvPr>
        <xdr:cNvSpPr txBox="1"/>
      </xdr:nvSpPr>
      <xdr:spPr>
        <a:xfrm>
          <a:off x="52224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3" name="直線コネクタ 122">
          <a:extLst>
            <a:ext uri="{FF2B5EF4-FFF2-40B4-BE49-F238E27FC236}">
              <a16:creationId xmlns:a16="http://schemas.microsoft.com/office/drawing/2014/main" id="{132CCEA6-58E2-48D6-B6AE-1AF0BFBBCC19}"/>
            </a:ext>
          </a:extLst>
        </xdr:cNvPr>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4" name="テキスト ボックス 123">
          <a:extLst>
            <a:ext uri="{FF2B5EF4-FFF2-40B4-BE49-F238E27FC236}">
              <a16:creationId xmlns:a16="http://schemas.microsoft.com/office/drawing/2014/main" id="{F83DF8C9-CC84-4BE4-9C85-DBB290A2375E}"/>
            </a:ext>
          </a:extLst>
        </xdr:cNvPr>
        <xdr:cNvSpPr txBox="1"/>
      </xdr:nvSpPr>
      <xdr:spPr>
        <a:xfrm>
          <a:off x="52224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125" name="直線コネクタ 124">
          <a:extLst>
            <a:ext uri="{FF2B5EF4-FFF2-40B4-BE49-F238E27FC236}">
              <a16:creationId xmlns:a16="http://schemas.microsoft.com/office/drawing/2014/main" id="{442FC792-E8BE-4AB0-9AE7-F3BE341FD188}"/>
            </a:ext>
          </a:extLst>
        </xdr:cNvPr>
        <xdr:cNvCxnSpPr/>
      </xdr:nvCxnSpPr>
      <xdr:spPr>
        <a:xfrm>
          <a:off x="5632450" y="1000125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126" name="テキスト ボックス 125">
          <a:extLst>
            <a:ext uri="{FF2B5EF4-FFF2-40B4-BE49-F238E27FC236}">
              <a16:creationId xmlns:a16="http://schemas.microsoft.com/office/drawing/2014/main" id="{A57F8EBE-0591-4DFD-A789-668064D55B2D}"/>
            </a:ext>
          </a:extLst>
        </xdr:cNvPr>
        <xdr:cNvSpPr txBox="1"/>
      </xdr:nvSpPr>
      <xdr:spPr>
        <a:xfrm>
          <a:off x="52224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7" name="直線コネクタ 126">
          <a:extLst>
            <a:ext uri="{FF2B5EF4-FFF2-40B4-BE49-F238E27FC236}">
              <a16:creationId xmlns:a16="http://schemas.microsoft.com/office/drawing/2014/main" id="{4602A525-3C4E-44BF-B83E-AAEB59D932FD}"/>
            </a:ext>
          </a:extLst>
        </xdr:cNvPr>
        <xdr:cNvCxnSpPr/>
      </xdr:nvCxnSpPr>
      <xdr:spPr>
        <a:xfrm>
          <a:off x="5632450" y="97155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8" name="テキスト ボックス 127">
          <a:extLst>
            <a:ext uri="{FF2B5EF4-FFF2-40B4-BE49-F238E27FC236}">
              <a16:creationId xmlns:a16="http://schemas.microsoft.com/office/drawing/2014/main" id="{B5F3722A-BF1B-4108-9AD4-24D5358A9544}"/>
            </a:ext>
          </a:extLst>
        </xdr:cNvPr>
        <xdr:cNvSpPr txBox="1"/>
      </xdr:nvSpPr>
      <xdr:spPr>
        <a:xfrm>
          <a:off x="52224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129" name="直線コネクタ 128">
          <a:extLst>
            <a:ext uri="{FF2B5EF4-FFF2-40B4-BE49-F238E27FC236}">
              <a16:creationId xmlns:a16="http://schemas.microsoft.com/office/drawing/2014/main" id="{EDEC6BDF-765D-4480-B10C-61E85F76BA9C}"/>
            </a:ext>
          </a:extLst>
        </xdr:cNvPr>
        <xdr:cNvCxnSpPr/>
      </xdr:nvCxnSpPr>
      <xdr:spPr>
        <a:xfrm>
          <a:off x="5632450" y="942975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130" name="テキスト ボックス 129">
          <a:extLst>
            <a:ext uri="{FF2B5EF4-FFF2-40B4-BE49-F238E27FC236}">
              <a16:creationId xmlns:a16="http://schemas.microsoft.com/office/drawing/2014/main" id="{A379A89E-B98A-4581-96FE-6578D0BAE83C}"/>
            </a:ext>
          </a:extLst>
        </xdr:cNvPr>
        <xdr:cNvSpPr txBox="1"/>
      </xdr:nvSpPr>
      <xdr:spPr>
        <a:xfrm>
          <a:off x="52224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1" name="直線コネクタ 130">
          <a:extLst>
            <a:ext uri="{FF2B5EF4-FFF2-40B4-BE49-F238E27FC236}">
              <a16:creationId xmlns:a16="http://schemas.microsoft.com/office/drawing/2014/main" id="{1AE3746E-E72F-4D63-9704-1196C88965CE}"/>
            </a:ext>
          </a:extLst>
        </xdr:cNvPr>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2" name="テキスト ボックス 131">
          <a:extLst>
            <a:ext uri="{FF2B5EF4-FFF2-40B4-BE49-F238E27FC236}">
              <a16:creationId xmlns:a16="http://schemas.microsoft.com/office/drawing/2014/main" id="{6C1A20DE-EE51-4DBD-BF1C-952698D2AA89}"/>
            </a:ext>
          </a:extLst>
        </xdr:cNvPr>
        <xdr:cNvSpPr txBox="1"/>
      </xdr:nvSpPr>
      <xdr:spPr>
        <a:xfrm>
          <a:off x="52224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3" name="【体育館・プール】&#10;一人当たり面積グラフ枠">
          <a:extLst>
            <a:ext uri="{FF2B5EF4-FFF2-40B4-BE49-F238E27FC236}">
              <a16:creationId xmlns:a16="http://schemas.microsoft.com/office/drawing/2014/main" id="{7B278B3B-31CF-405A-86A4-250CB24C6F45}"/>
            </a:ext>
          </a:extLst>
        </xdr:cNvPr>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14288</xdr:rowOff>
    </xdr:from>
    <xdr:to>
      <xdr:col>54</xdr:col>
      <xdr:colOff>189865</xdr:colOff>
      <xdr:row>64</xdr:row>
      <xdr:rowOff>50006</xdr:rowOff>
    </xdr:to>
    <xdr:cxnSp macro="">
      <xdr:nvCxnSpPr>
        <xdr:cNvPr id="134" name="直線コネクタ 133">
          <a:extLst>
            <a:ext uri="{FF2B5EF4-FFF2-40B4-BE49-F238E27FC236}">
              <a16:creationId xmlns:a16="http://schemas.microsoft.com/office/drawing/2014/main" id="{3A3E2F24-A375-462D-BA6B-0D123B861572}"/>
            </a:ext>
          </a:extLst>
        </xdr:cNvPr>
        <xdr:cNvCxnSpPr/>
      </xdr:nvCxnSpPr>
      <xdr:spPr>
        <a:xfrm flipV="1">
          <a:off x="8905240" y="9615488"/>
          <a:ext cx="0" cy="1407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53833</xdr:rowOff>
    </xdr:from>
    <xdr:ext cx="469744" cy="259045"/>
    <xdr:sp macro="" textlink="">
      <xdr:nvSpPr>
        <xdr:cNvPr id="135" name="【体育館・プール】&#10;一人当たり面積最小値テキスト">
          <a:extLst>
            <a:ext uri="{FF2B5EF4-FFF2-40B4-BE49-F238E27FC236}">
              <a16:creationId xmlns:a16="http://schemas.microsoft.com/office/drawing/2014/main" id="{BA838E8A-4812-4A3B-8530-B76B1EC95010}"/>
            </a:ext>
          </a:extLst>
        </xdr:cNvPr>
        <xdr:cNvSpPr txBox="1"/>
      </xdr:nvSpPr>
      <xdr:spPr>
        <a:xfrm>
          <a:off x="8943975" y="1102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50006</xdr:rowOff>
    </xdr:from>
    <xdr:to>
      <xdr:col>55</xdr:col>
      <xdr:colOff>88900</xdr:colOff>
      <xdr:row>64</xdr:row>
      <xdr:rowOff>50006</xdr:rowOff>
    </xdr:to>
    <xdr:cxnSp macro="">
      <xdr:nvCxnSpPr>
        <xdr:cNvPr id="136" name="直線コネクタ 135">
          <a:extLst>
            <a:ext uri="{FF2B5EF4-FFF2-40B4-BE49-F238E27FC236}">
              <a16:creationId xmlns:a16="http://schemas.microsoft.com/office/drawing/2014/main" id="{978CB3D5-B2D9-497D-B2CE-39A6579B557E}"/>
            </a:ext>
          </a:extLst>
        </xdr:cNvPr>
        <xdr:cNvCxnSpPr/>
      </xdr:nvCxnSpPr>
      <xdr:spPr>
        <a:xfrm>
          <a:off x="8845550" y="1102280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132415</xdr:rowOff>
    </xdr:from>
    <xdr:ext cx="469744" cy="259045"/>
    <xdr:sp macro="" textlink="">
      <xdr:nvSpPr>
        <xdr:cNvPr id="137" name="【体育館・プール】&#10;一人当たり面積最大値テキスト">
          <a:extLst>
            <a:ext uri="{FF2B5EF4-FFF2-40B4-BE49-F238E27FC236}">
              <a16:creationId xmlns:a16="http://schemas.microsoft.com/office/drawing/2014/main" id="{F816B0AC-6D7D-4D41-ACFE-184827E91752}"/>
            </a:ext>
          </a:extLst>
        </xdr:cNvPr>
        <xdr:cNvSpPr txBox="1"/>
      </xdr:nvSpPr>
      <xdr:spPr>
        <a:xfrm>
          <a:off x="8943975" y="939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14288</xdr:rowOff>
    </xdr:from>
    <xdr:to>
      <xdr:col>55</xdr:col>
      <xdr:colOff>88900</xdr:colOff>
      <xdr:row>56</xdr:row>
      <xdr:rowOff>14288</xdr:rowOff>
    </xdr:to>
    <xdr:cxnSp macro="">
      <xdr:nvCxnSpPr>
        <xdr:cNvPr id="138" name="直線コネクタ 137">
          <a:extLst>
            <a:ext uri="{FF2B5EF4-FFF2-40B4-BE49-F238E27FC236}">
              <a16:creationId xmlns:a16="http://schemas.microsoft.com/office/drawing/2014/main" id="{6755300C-1068-464A-A533-0CA7370C79DE}"/>
            </a:ext>
          </a:extLst>
        </xdr:cNvPr>
        <xdr:cNvCxnSpPr/>
      </xdr:nvCxnSpPr>
      <xdr:spPr>
        <a:xfrm>
          <a:off x="8845550" y="961548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87806</xdr:rowOff>
    </xdr:from>
    <xdr:ext cx="469744" cy="259045"/>
    <xdr:sp macro="" textlink="">
      <xdr:nvSpPr>
        <xdr:cNvPr id="139" name="【体育館・プール】&#10;一人当たり面積平均値テキスト">
          <a:extLst>
            <a:ext uri="{FF2B5EF4-FFF2-40B4-BE49-F238E27FC236}">
              <a16:creationId xmlns:a16="http://schemas.microsoft.com/office/drawing/2014/main" id="{4582BE2D-60B3-43D6-95A8-1B4ED028FDCD}"/>
            </a:ext>
          </a:extLst>
        </xdr:cNvPr>
        <xdr:cNvSpPr txBox="1"/>
      </xdr:nvSpPr>
      <xdr:spPr>
        <a:xfrm>
          <a:off x="8943975" y="103748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64929</xdr:rowOff>
    </xdr:from>
    <xdr:to>
      <xdr:col>55</xdr:col>
      <xdr:colOff>50800</xdr:colOff>
      <xdr:row>61</xdr:row>
      <xdr:rowOff>166529</xdr:rowOff>
    </xdr:to>
    <xdr:sp macro="" textlink="">
      <xdr:nvSpPr>
        <xdr:cNvPr id="140" name="フローチャート: 判断 139">
          <a:extLst>
            <a:ext uri="{FF2B5EF4-FFF2-40B4-BE49-F238E27FC236}">
              <a16:creationId xmlns:a16="http://schemas.microsoft.com/office/drawing/2014/main" id="{744B46FA-9093-4F1E-B0F9-BD0D458495B5}"/>
            </a:ext>
          </a:extLst>
        </xdr:cNvPr>
        <xdr:cNvSpPr/>
      </xdr:nvSpPr>
      <xdr:spPr>
        <a:xfrm>
          <a:off x="8883650" y="1052337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116363</xdr:rowOff>
    </xdr:from>
    <xdr:to>
      <xdr:col>50</xdr:col>
      <xdr:colOff>165100</xdr:colOff>
      <xdr:row>62</xdr:row>
      <xdr:rowOff>46513</xdr:rowOff>
    </xdr:to>
    <xdr:sp macro="" textlink="">
      <xdr:nvSpPr>
        <xdr:cNvPr id="141" name="フローチャート: 判断 140">
          <a:extLst>
            <a:ext uri="{FF2B5EF4-FFF2-40B4-BE49-F238E27FC236}">
              <a16:creationId xmlns:a16="http://schemas.microsoft.com/office/drawing/2014/main" id="{32C05B0E-069B-4844-A55D-F707C857DAFB}"/>
            </a:ext>
          </a:extLst>
        </xdr:cNvPr>
        <xdr:cNvSpPr/>
      </xdr:nvSpPr>
      <xdr:spPr>
        <a:xfrm>
          <a:off x="8159750" y="105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152082</xdr:rowOff>
    </xdr:from>
    <xdr:to>
      <xdr:col>46</xdr:col>
      <xdr:colOff>38100</xdr:colOff>
      <xdr:row>62</xdr:row>
      <xdr:rowOff>82232</xdr:rowOff>
    </xdr:to>
    <xdr:sp macro="" textlink="">
      <xdr:nvSpPr>
        <xdr:cNvPr id="142" name="フローチャート: 判断 141">
          <a:extLst>
            <a:ext uri="{FF2B5EF4-FFF2-40B4-BE49-F238E27FC236}">
              <a16:creationId xmlns:a16="http://schemas.microsoft.com/office/drawing/2014/main" id="{8F0AD5FA-E6BC-4D45-8FDF-56BD56D82C6D}"/>
            </a:ext>
          </a:extLst>
        </xdr:cNvPr>
        <xdr:cNvSpPr/>
      </xdr:nvSpPr>
      <xdr:spPr>
        <a:xfrm>
          <a:off x="7413625" y="1061053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160655</xdr:rowOff>
    </xdr:from>
    <xdr:to>
      <xdr:col>41</xdr:col>
      <xdr:colOff>101600</xdr:colOff>
      <xdr:row>62</xdr:row>
      <xdr:rowOff>90805</xdr:rowOff>
    </xdr:to>
    <xdr:sp macro="" textlink="">
      <xdr:nvSpPr>
        <xdr:cNvPr id="143" name="フローチャート: 判断 142">
          <a:extLst>
            <a:ext uri="{FF2B5EF4-FFF2-40B4-BE49-F238E27FC236}">
              <a16:creationId xmlns:a16="http://schemas.microsoft.com/office/drawing/2014/main" id="{5FAF0504-FC38-4756-B7C8-8D639BDFCEA4}"/>
            </a:ext>
          </a:extLst>
        </xdr:cNvPr>
        <xdr:cNvSpPr/>
      </xdr:nvSpPr>
      <xdr:spPr>
        <a:xfrm>
          <a:off x="6638925"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19209</xdr:rowOff>
    </xdr:from>
    <xdr:to>
      <xdr:col>36</xdr:col>
      <xdr:colOff>165100</xdr:colOff>
      <xdr:row>62</xdr:row>
      <xdr:rowOff>120809</xdr:rowOff>
    </xdr:to>
    <xdr:sp macro="" textlink="">
      <xdr:nvSpPr>
        <xdr:cNvPr id="144" name="フローチャート: 判断 143">
          <a:extLst>
            <a:ext uri="{FF2B5EF4-FFF2-40B4-BE49-F238E27FC236}">
              <a16:creationId xmlns:a16="http://schemas.microsoft.com/office/drawing/2014/main" id="{BE362849-C212-4F35-B254-F7C1E9125AD0}"/>
            </a:ext>
          </a:extLst>
        </xdr:cNvPr>
        <xdr:cNvSpPr/>
      </xdr:nvSpPr>
      <xdr:spPr>
        <a:xfrm>
          <a:off x="5892800" y="10649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37DE0328-69C8-4A72-A8ED-A5F71F3E529F}"/>
            </a:ext>
          </a:extLst>
        </xdr:cNvPr>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2F6CDD2D-2477-43F5-9349-BA534EA80301}"/>
            </a:ext>
          </a:extLst>
        </xdr:cNvPr>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587CBD1A-D19D-4763-A697-EBC307DD168D}"/>
            </a:ext>
          </a:extLst>
        </xdr:cNvPr>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F37D9BF6-141B-44EE-8A9D-1011969A4973}"/>
            </a:ext>
          </a:extLst>
        </xdr:cNvPr>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9" name="テキスト ボックス 148">
          <a:extLst>
            <a:ext uri="{FF2B5EF4-FFF2-40B4-BE49-F238E27FC236}">
              <a16:creationId xmlns:a16="http://schemas.microsoft.com/office/drawing/2014/main" id="{EB17E328-B210-4DD6-B55F-8ADDCB9A3A13}"/>
            </a:ext>
          </a:extLst>
        </xdr:cNvPr>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74930</xdr:rowOff>
    </xdr:from>
    <xdr:to>
      <xdr:col>55</xdr:col>
      <xdr:colOff>50800</xdr:colOff>
      <xdr:row>64</xdr:row>
      <xdr:rowOff>5080</xdr:rowOff>
    </xdr:to>
    <xdr:sp macro="" textlink="">
      <xdr:nvSpPr>
        <xdr:cNvPr id="150" name="楕円 149">
          <a:extLst>
            <a:ext uri="{FF2B5EF4-FFF2-40B4-BE49-F238E27FC236}">
              <a16:creationId xmlns:a16="http://schemas.microsoft.com/office/drawing/2014/main" id="{04230800-5B2E-4FFE-AE51-78EC14B52924}"/>
            </a:ext>
          </a:extLst>
        </xdr:cNvPr>
        <xdr:cNvSpPr/>
      </xdr:nvSpPr>
      <xdr:spPr>
        <a:xfrm>
          <a:off x="8883650" y="108762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161307</xdr:rowOff>
    </xdr:from>
    <xdr:ext cx="469744" cy="259045"/>
    <xdr:sp macro="" textlink="">
      <xdr:nvSpPr>
        <xdr:cNvPr id="151" name="【体育館・プール】&#10;一人当たり面積該当値テキスト">
          <a:extLst>
            <a:ext uri="{FF2B5EF4-FFF2-40B4-BE49-F238E27FC236}">
              <a16:creationId xmlns:a16="http://schemas.microsoft.com/office/drawing/2014/main" id="{7EBD882D-E0DC-42FA-BCFB-AFA0784580DF}"/>
            </a:ext>
          </a:extLst>
        </xdr:cNvPr>
        <xdr:cNvSpPr txBox="1"/>
      </xdr:nvSpPr>
      <xdr:spPr>
        <a:xfrm>
          <a:off x="8943975" y="1079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76359</xdr:rowOff>
    </xdr:from>
    <xdr:to>
      <xdr:col>50</xdr:col>
      <xdr:colOff>165100</xdr:colOff>
      <xdr:row>64</xdr:row>
      <xdr:rowOff>6509</xdr:rowOff>
    </xdr:to>
    <xdr:sp macro="" textlink="">
      <xdr:nvSpPr>
        <xdr:cNvPr id="152" name="楕円 151">
          <a:extLst>
            <a:ext uri="{FF2B5EF4-FFF2-40B4-BE49-F238E27FC236}">
              <a16:creationId xmlns:a16="http://schemas.microsoft.com/office/drawing/2014/main" id="{851B7684-B513-4A62-88C3-396C9E444C78}"/>
            </a:ext>
          </a:extLst>
        </xdr:cNvPr>
        <xdr:cNvSpPr/>
      </xdr:nvSpPr>
      <xdr:spPr>
        <a:xfrm>
          <a:off x="8159750" y="1087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125730</xdr:rowOff>
    </xdr:from>
    <xdr:to>
      <xdr:col>55</xdr:col>
      <xdr:colOff>0</xdr:colOff>
      <xdr:row>63</xdr:row>
      <xdr:rowOff>127159</xdr:rowOff>
    </xdr:to>
    <xdr:cxnSp macro="">
      <xdr:nvCxnSpPr>
        <xdr:cNvPr id="153" name="直線コネクタ 152">
          <a:extLst>
            <a:ext uri="{FF2B5EF4-FFF2-40B4-BE49-F238E27FC236}">
              <a16:creationId xmlns:a16="http://schemas.microsoft.com/office/drawing/2014/main" id="{EF8AE42E-64EC-4AAB-BCEB-18A5BA4AE6EE}"/>
            </a:ext>
          </a:extLst>
        </xdr:cNvPr>
        <xdr:cNvCxnSpPr/>
      </xdr:nvCxnSpPr>
      <xdr:spPr>
        <a:xfrm flipV="1">
          <a:off x="8210550" y="10927080"/>
          <a:ext cx="695325"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77788</xdr:rowOff>
    </xdr:from>
    <xdr:to>
      <xdr:col>46</xdr:col>
      <xdr:colOff>38100</xdr:colOff>
      <xdr:row>64</xdr:row>
      <xdr:rowOff>7938</xdr:rowOff>
    </xdr:to>
    <xdr:sp macro="" textlink="">
      <xdr:nvSpPr>
        <xdr:cNvPr id="154" name="楕円 153">
          <a:extLst>
            <a:ext uri="{FF2B5EF4-FFF2-40B4-BE49-F238E27FC236}">
              <a16:creationId xmlns:a16="http://schemas.microsoft.com/office/drawing/2014/main" id="{CAD3BC95-4E76-4A08-9FF3-4CA6E94AE12E}"/>
            </a:ext>
          </a:extLst>
        </xdr:cNvPr>
        <xdr:cNvSpPr/>
      </xdr:nvSpPr>
      <xdr:spPr>
        <a:xfrm>
          <a:off x="7413625" y="1087913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127159</xdr:rowOff>
    </xdr:from>
    <xdr:to>
      <xdr:col>50</xdr:col>
      <xdr:colOff>114300</xdr:colOff>
      <xdr:row>63</xdr:row>
      <xdr:rowOff>128588</xdr:rowOff>
    </xdr:to>
    <xdr:cxnSp macro="">
      <xdr:nvCxnSpPr>
        <xdr:cNvPr id="155" name="直線コネクタ 154">
          <a:extLst>
            <a:ext uri="{FF2B5EF4-FFF2-40B4-BE49-F238E27FC236}">
              <a16:creationId xmlns:a16="http://schemas.microsoft.com/office/drawing/2014/main" id="{AD9976B1-1F77-4C01-A518-9B53CA0C7BD8}"/>
            </a:ext>
          </a:extLst>
        </xdr:cNvPr>
        <xdr:cNvCxnSpPr/>
      </xdr:nvCxnSpPr>
      <xdr:spPr>
        <a:xfrm flipV="1">
          <a:off x="7445375" y="10928509"/>
          <a:ext cx="765175"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79216</xdr:rowOff>
    </xdr:from>
    <xdr:to>
      <xdr:col>41</xdr:col>
      <xdr:colOff>101600</xdr:colOff>
      <xdr:row>64</xdr:row>
      <xdr:rowOff>9366</xdr:rowOff>
    </xdr:to>
    <xdr:sp macro="" textlink="">
      <xdr:nvSpPr>
        <xdr:cNvPr id="156" name="楕円 155">
          <a:extLst>
            <a:ext uri="{FF2B5EF4-FFF2-40B4-BE49-F238E27FC236}">
              <a16:creationId xmlns:a16="http://schemas.microsoft.com/office/drawing/2014/main" id="{2AAD885E-4827-449B-9EE9-18AD2B01E8F7}"/>
            </a:ext>
          </a:extLst>
        </xdr:cNvPr>
        <xdr:cNvSpPr/>
      </xdr:nvSpPr>
      <xdr:spPr>
        <a:xfrm>
          <a:off x="6638925" y="1088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128588</xdr:rowOff>
    </xdr:from>
    <xdr:to>
      <xdr:col>45</xdr:col>
      <xdr:colOff>177800</xdr:colOff>
      <xdr:row>63</xdr:row>
      <xdr:rowOff>130016</xdr:rowOff>
    </xdr:to>
    <xdr:cxnSp macro="">
      <xdr:nvCxnSpPr>
        <xdr:cNvPr id="157" name="直線コネクタ 156">
          <a:extLst>
            <a:ext uri="{FF2B5EF4-FFF2-40B4-BE49-F238E27FC236}">
              <a16:creationId xmlns:a16="http://schemas.microsoft.com/office/drawing/2014/main" id="{39FA57EE-D4FD-4E13-BA30-7843B81C59DC}"/>
            </a:ext>
          </a:extLst>
        </xdr:cNvPr>
        <xdr:cNvCxnSpPr/>
      </xdr:nvCxnSpPr>
      <xdr:spPr>
        <a:xfrm flipV="1">
          <a:off x="6689725" y="10929938"/>
          <a:ext cx="755650" cy="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80645</xdr:rowOff>
    </xdr:from>
    <xdr:to>
      <xdr:col>36</xdr:col>
      <xdr:colOff>165100</xdr:colOff>
      <xdr:row>64</xdr:row>
      <xdr:rowOff>10795</xdr:rowOff>
    </xdr:to>
    <xdr:sp macro="" textlink="">
      <xdr:nvSpPr>
        <xdr:cNvPr id="158" name="楕円 157">
          <a:extLst>
            <a:ext uri="{FF2B5EF4-FFF2-40B4-BE49-F238E27FC236}">
              <a16:creationId xmlns:a16="http://schemas.microsoft.com/office/drawing/2014/main" id="{FD8100AB-9F91-4830-8DEF-E098710A387A}"/>
            </a:ext>
          </a:extLst>
        </xdr:cNvPr>
        <xdr:cNvSpPr/>
      </xdr:nvSpPr>
      <xdr:spPr>
        <a:xfrm>
          <a:off x="5892800" y="1088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130016</xdr:rowOff>
    </xdr:from>
    <xdr:to>
      <xdr:col>41</xdr:col>
      <xdr:colOff>50800</xdr:colOff>
      <xdr:row>63</xdr:row>
      <xdr:rowOff>131445</xdr:rowOff>
    </xdr:to>
    <xdr:cxnSp macro="">
      <xdr:nvCxnSpPr>
        <xdr:cNvPr id="159" name="直線コネクタ 158">
          <a:extLst>
            <a:ext uri="{FF2B5EF4-FFF2-40B4-BE49-F238E27FC236}">
              <a16:creationId xmlns:a16="http://schemas.microsoft.com/office/drawing/2014/main" id="{0A0CFB68-A342-45C0-84C0-CEBA0573B224}"/>
            </a:ext>
          </a:extLst>
        </xdr:cNvPr>
        <xdr:cNvCxnSpPr/>
      </xdr:nvCxnSpPr>
      <xdr:spPr>
        <a:xfrm flipV="1">
          <a:off x="5943600" y="10931366"/>
          <a:ext cx="746125"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63040</xdr:rowOff>
    </xdr:from>
    <xdr:ext cx="469744" cy="259045"/>
    <xdr:sp macro="" textlink="">
      <xdr:nvSpPr>
        <xdr:cNvPr id="160" name="n_1aveValue【体育館・プール】&#10;一人当たり面積">
          <a:extLst>
            <a:ext uri="{FF2B5EF4-FFF2-40B4-BE49-F238E27FC236}">
              <a16:creationId xmlns:a16="http://schemas.microsoft.com/office/drawing/2014/main" id="{7A4AEA05-B541-44E4-A948-77778446E5ED}"/>
            </a:ext>
          </a:extLst>
        </xdr:cNvPr>
        <xdr:cNvSpPr txBox="1"/>
      </xdr:nvSpPr>
      <xdr:spPr>
        <a:xfrm>
          <a:off x="7991552" y="1035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98759</xdr:rowOff>
    </xdr:from>
    <xdr:ext cx="469744" cy="259045"/>
    <xdr:sp macro="" textlink="">
      <xdr:nvSpPr>
        <xdr:cNvPr id="161" name="n_2aveValue【体育館・プール】&#10;一人当たり面積">
          <a:extLst>
            <a:ext uri="{FF2B5EF4-FFF2-40B4-BE49-F238E27FC236}">
              <a16:creationId xmlns:a16="http://schemas.microsoft.com/office/drawing/2014/main" id="{F1D8996E-4D8F-47D7-8780-DAFA17DAF1D9}"/>
            </a:ext>
          </a:extLst>
        </xdr:cNvPr>
        <xdr:cNvSpPr txBox="1"/>
      </xdr:nvSpPr>
      <xdr:spPr>
        <a:xfrm>
          <a:off x="7258127" y="10385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107332</xdr:rowOff>
    </xdr:from>
    <xdr:ext cx="469744" cy="259045"/>
    <xdr:sp macro="" textlink="">
      <xdr:nvSpPr>
        <xdr:cNvPr id="162" name="n_3aveValue【体育館・プール】&#10;一人当たり面積">
          <a:extLst>
            <a:ext uri="{FF2B5EF4-FFF2-40B4-BE49-F238E27FC236}">
              <a16:creationId xmlns:a16="http://schemas.microsoft.com/office/drawing/2014/main" id="{11DD3014-9071-485A-8D0D-936F3DDF7698}"/>
            </a:ext>
          </a:extLst>
        </xdr:cNvPr>
        <xdr:cNvSpPr txBox="1"/>
      </xdr:nvSpPr>
      <xdr:spPr>
        <a:xfrm>
          <a:off x="6483427" y="1039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137336</xdr:rowOff>
    </xdr:from>
    <xdr:ext cx="469744" cy="259045"/>
    <xdr:sp macro="" textlink="">
      <xdr:nvSpPr>
        <xdr:cNvPr id="163" name="n_4aveValue【体育館・プール】&#10;一人当たり面積">
          <a:extLst>
            <a:ext uri="{FF2B5EF4-FFF2-40B4-BE49-F238E27FC236}">
              <a16:creationId xmlns:a16="http://schemas.microsoft.com/office/drawing/2014/main" id="{4820BFD1-8B17-4DC6-B402-E0A28B79B6EA}"/>
            </a:ext>
          </a:extLst>
        </xdr:cNvPr>
        <xdr:cNvSpPr txBox="1"/>
      </xdr:nvSpPr>
      <xdr:spPr>
        <a:xfrm>
          <a:off x="5737302" y="10424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169086</xdr:rowOff>
    </xdr:from>
    <xdr:ext cx="469744" cy="259045"/>
    <xdr:sp macro="" textlink="">
      <xdr:nvSpPr>
        <xdr:cNvPr id="164" name="n_1mainValue【体育館・プール】&#10;一人当たり面積">
          <a:extLst>
            <a:ext uri="{FF2B5EF4-FFF2-40B4-BE49-F238E27FC236}">
              <a16:creationId xmlns:a16="http://schemas.microsoft.com/office/drawing/2014/main" id="{097B2EE0-1BF9-4855-A2B9-D4B69F5A9870}"/>
            </a:ext>
          </a:extLst>
        </xdr:cNvPr>
        <xdr:cNvSpPr txBox="1"/>
      </xdr:nvSpPr>
      <xdr:spPr>
        <a:xfrm>
          <a:off x="7991552" y="10970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170515</xdr:rowOff>
    </xdr:from>
    <xdr:ext cx="469744" cy="259045"/>
    <xdr:sp macro="" textlink="">
      <xdr:nvSpPr>
        <xdr:cNvPr id="165" name="n_2mainValue【体育館・プール】&#10;一人当たり面積">
          <a:extLst>
            <a:ext uri="{FF2B5EF4-FFF2-40B4-BE49-F238E27FC236}">
              <a16:creationId xmlns:a16="http://schemas.microsoft.com/office/drawing/2014/main" id="{96FCF44A-C3F0-4A9D-9535-A32CEA748DF9}"/>
            </a:ext>
          </a:extLst>
        </xdr:cNvPr>
        <xdr:cNvSpPr txBox="1"/>
      </xdr:nvSpPr>
      <xdr:spPr>
        <a:xfrm>
          <a:off x="7258127" y="1097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493</xdr:rowOff>
    </xdr:from>
    <xdr:ext cx="469744" cy="259045"/>
    <xdr:sp macro="" textlink="">
      <xdr:nvSpPr>
        <xdr:cNvPr id="166" name="n_3mainValue【体育館・プール】&#10;一人当たり面積">
          <a:extLst>
            <a:ext uri="{FF2B5EF4-FFF2-40B4-BE49-F238E27FC236}">
              <a16:creationId xmlns:a16="http://schemas.microsoft.com/office/drawing/2014/main" id="{718F682F-7380-4341-889F-CEB781CFE039}"/>
            </a:ext>
          </a:extLst>
        </xdr:cNvPr>
        <xdr:cNvSpPr txBox="1"/>
      </xdr:nvSpPr>
      <xdr:spPr>
        <a:xfrm>
          <a:off x="6483427" y="1097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1922</xdr:rowOff>
    </xdr:from>
    <xdr:ext cx="469744" cy="259045"/>
    <xdr:sp macro="" textlink="">
      <xdr:nvSpPr>
        <xdr:cNvPr id="167" name="n_4mainValue【体育館・プール】&#10;一人当たり面積">
          <a:extLst>
            <a:ext uri="{FF2B5EF4-FFF2-40B4-BE49-F238E27FC236}">
              <a16:creationId xmlns:a16="http://schemas.microsoft.com/office/drawing/2014/main" id="{9B5AF7D8-960F-420F-8318-88BFF3EB3B4A}"/>
            </a:ext>
          </a:extLst>
        </xdr:cNvPr>
        <xdr:cNvSpPr txBox="1"/>
      </xdr:nvSpPr>
      <xdr:spPr>
        <a:xfrm>
          <a:off x="5737302" y="1097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8" name="正方形/長方形 167">
          <a:extLst>
            <a:ext uri="{FF2B5EF4-FFF2-40B4-BE49-F238E27FC236}">
              <a16:creationId xmlns:a16="http://schemas.microsoft.com/office/drawing/2014/main" id="{5D111B43-C53D-48C8-8BB2-20425F87A4D6}"/>
            </a:ext>
          </a:extLst>
        </xdr:cNvPr>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9" name="正方形/長方形 168">
          <a:extLst>
            <a:ext uri="{FF2B5EF4-FFF2-40B4-BE49-F238E27FC236}">
              <a16:creationId xmlns:a16="http://schemas.microsoft.com/office/drawing/2014/main" id="{6CF30B4A-5BAC-42F2-AFCF-A0616BA6DC49}"/>
            </a:ext>
          </a:extLst>
        </xdr:cNvPr>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70" name="正方形/長方形 169">
          <a:extLst>
            <a:ext uri="{FF2B5EF4-FFF2-40B4-BE49-F238E27FC236}">
              <a16:creationId xmlns:a16="http://schemas.microsoft.com/office/drawing/2014/main" id="{50B82011-679C-413C-95BF-705CD11B6ABA}"/>
            </a:ext>
          </a:extLst>
        </xdr:cNvPr>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1" name="正方形/長方形 170">
          <a:extLst>
            <a:ext uri="{FF2B5EF4-FFF2-40B4-BE49-F238E27FC236}">
              <a16:creationId xmlns:a16="http://schemas.microsoft.com/office/drawing/2014/main" id="{9812DA28-3751-4535-8EBF-4DF8E3FC1914}"/>
            </a:ext>
          </a:extLst>
        </xdr:cNvPr>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2" name="正方形/長方形 171">
          <a:extLst>
            <a:ext uri="{FF2B5EF4-FFF2-40B4-BE49-F238E27FC236}">
              <a16:creationId xmlns:a16="http://schemas.microsoft.com/office/drawing/2014/main" id="{9667693F-1915-4FEB-88E2-C4D73161B4A1}"/>
            </a:ext>
          </a:extLst>
        </xdr:cNvPr>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3" name="正方形/長方形 172">
          <a:extLst>
            <a:ext uri="{FF2B5EF4-FFF2-40B4-BE49-F238E27FC236}">
              <a16:creationId xmlns:a16="http://schemas.microsoft.com/office/drawing/2014/main" id="{FD990FC6-A930-4DE4-A51D-3B69163005ED}"/>
            </a:ext>
          </a:extLst>
        </xdr:cNvPr>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4" name="正方形/長方形 173">
          <a:extLst>
            <a:ext uri="{FF2B5EF4-FFF2-40B4-BE49-F238E27FC236}">
              <a16:creationId xmlns:a16="http://schemas.microsoft.com/office/drawing/2014/main" id="{91506C2D-8DF6-48C9-A29E-08C9961C5399}"/>
            </a:ext>
          </a:extLst>
        </xdr:cNvPr>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5" name="正方形/長方形 174">
          <a:extLst>
            <a:ext uri="{FF2B5EF4-FFF2-40B4-BE49-F238E27FC236}">
              <a16:creationId xmlns:a16="http://schemas.microsoft.com/office/drawing/2014/main" id="{1DE6E42F-5454-49D2-B01A-995085CF49C7}"/>
            </a:ext>
          </a:extLst>
        </xdr:cNvPr>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6" name="テキスト ボックス 175">
          <a:extLst>
            <a:ext uri="{FF2B5EF4-FFF2-40B4-BE49-F238E27FC236}">
              <a16:creationId xmlns:a16="http://schemas.microsoft.com/office/drawing/2014/main" id="{BB94B8B2-2BF8-48ED-886A-32AB8CC0681D}"/>
            </a:ext>
          </a:extLst>
        </xdr:cNvPr>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7" name="直線コネクタ 176">
          <a:extLst>
            <a:ext uri="{FF2B5EF4-FFF2-40B4-BE49-F238E27FC236}">
              <a16:creationId xmlns:a16="http://schemas.microsoft.com/office/drawing/2014/main" id="{B53DFA37-C22A-4A2A-B20E-D18ADCB89183}"/>
            </a:ext>
          </a:extLst>
        </xdr:cNvPr>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8" name="テキスト ボックス 177">
          <a:extLst>
            <a:ext uri="{FF2B5EF4-FFF2-40B4-BE49-F238E27FC236}">
              <a16:creationId xmlns:a16="http://schemas.microsoft.com/office/drawing/2014/main" id="{8A1A6CDB-778D-4B30-B0DB-F4B0A5834388}"/>
            </a:ext>
          </a:extLst>
        </xdr:cNvPr>
        <xdr:cNvSpPr txBox="1"/>
      </xdr:nvSpPr>
      <xdr:spPr>
        <a:xfrm>
          <a:off x="2662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9" name="直線コネクタ 178">
          <a:extLst>
            <a:ext uri="{FF2B5EF4-FFF2-40B4-BE49-F238E27FC236}">
              <a16:creationId xmlns:a16="http://schemas.microsoft.com/office/drawing/2014/main" id="{85060C14-743E-4948-ABB8-F345DF2326BB}"/>
            </a:ext>
          </a:extLst>
        </xdr:cNvPr>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80" name="テキスト ボックス 179">
          <a:extLst>
            <a:ext uri="{FF2B5EF4-FFF2-40B4-BE49-F238E27FC236}">
              <a16:creationId xmlns:a16="http://schemas.microsoft.com/office/drawing/2014/main" id="{AA9AFF5C-2F35-4F3E-BB3E-B4B7009C2B5D}"/>
            </a:ext>
          </a:extLst>
        </xdr:cNvPr>
        <xdr:cNvSpPr txBox="1"/>
      </xdr:nvSpPr>
      <xdr:spPr>
        <a:xfrm>
          <a:off x="2662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1" name="直線コネクタ 180">
          <a:extLst>
            <a:ext uri="{FF2B5EF4-FFF2-40B4-BE49-F238E27FC236}">
              <a16:creationId xmlns:a16="http://schemas.microsoft.com/office/drawing/2014/main" id="{1E5C969F-CA03-4762-89F0-86B0B55DC771}"/>
            </a:ext>
          </a:extLst>
        </xdr:cNvPr>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2" name="テキスト ボックス 181">
          <a:extLst>
            <a:ext uri="{FF2B5EF4-FFF2-40B4-BE49-F238E27FC236}">
              <a16:creationId xmlns:a16="http://schemas.microsoft.com/office/drawing/2014/main" id="{6D9F3A3F-EBD3-42C0-8631-3F3D9842803C}"/>
            </a:ext>
          </a:extLst>
        </xdr:cNvPr>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3" name="直線コネクタ 182">
          <a:extLst>
            <a:ext uri="{FF2B5EF4-FFF2-40B4-BE49-F238E27FC236}">
              <a16:creationId xmlns:a16="http://schemas.microsoft.com/office/drawing/2014/main" id="{5FC53A7B-298F-42B0-B159-D95ED9869123}"/>
            </a:ext>
          </a:extLst>
        </xdr:cNvPr>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4" name="テキスト ボックス 183">
          <a:extLst>
            <a:ext uri="{FF2B5EF4-FFF2-40B4-BE49-F238E27FC236}">
              <a16:creationId xmlns:a16="http://schemas.microsoft.com/office/drawing/2014/main" id="{7EFC7756-DDBC-4972-AE26-4AF5F5F9396E}"/>
            </a:ext>
          </a:extLst>
        </xdr:cNvPr>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5" name="直線コネクタ 184">
          <a:extLst>
            <a:ext uri="{FF2B5EF4-FFF2-40B4-BE49-F238E27FC236}">
              <a16:creationId xmlns:a16="http://schemas.microsoft.com/office/drawing/2014/main" id="{AFDE11A0-E47A-4654-AF11-6430CE60EAFE}"/>
            </a:ext>
          </a:extLst>
        </xdr:cNvPr>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6" name="テキスト ボックス 185">
          <a:extLst>
            <a:ext uri="{FF2B5EF4-FFF2-40B4-BE49-F238E27FC236}">
              <a16:creationId xmlns:a16="http://schemas.microsoft.com/office/drawing/2014/main" id="{2E38DEA4-9418-4342-B732-7DF65C0E6407}"/>
            </a:ext>
          </a:extLst>
        </xdr:cNvPr>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7" name="直線コネクタ 186">
          <a:extLst>
            <a:ext uri="{FF2B5EF4-FFF2-40B4-BE49-F238E27FC236}">
              <a16:creationId xmlns:a16="http://schemas.microsoft.com/office/drawing/2014/main" id="{1A8B63E6-315C-4659-88CB-7E4C8CED0DFC}"/>
            </a:ext>
          </a:extLst>
        </xdr:cNvPr>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8" name="テキスト ボックス 187">
          <a:extLst>
            <a:ext uri="{FF2B5EF4-FFF2-40B4-BE49-F238E27FC236}">
              <a16:creationId xmlns:a16="http://schemas.microsoft.com/office/drawing/2014/main" id="{5ECA4D8A-334C-4BB5-B593-DCF96A9C06E7}"/>
            </a:ext>
          </a:extLst>
        </xdr:cNvPr>
        <xdr:cNvSpPr txBox="1"/>
      </xdr:nvSpPr>
      <xdr:spPr>
        <a:xfrm>
          <a:off x="3208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9" name="直線コネクタ 188">
          <a:extLst>
            <a:ext uri="{FF2B5EF4-FFF2-40B4-BE49-F238E27FC236}">
              <a16:creationId xmlns:a16="http://schemas.microsoft.com/office/drawing/2014/main" id="{7F49B087-E8A8-4708-8B1D-629C80DE1E03}"/>
            </a:ext>
          </a:extLst>
        </xdr:cNvPr>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90" name="テキスト ボックス 189">
          <a:extLst>
            <a:ext uri="{FF2B5EF4-FFF2-40B4-BE49-F238E27FC236}">
              <a16:creationId xmlns:a16="http://schemas.microsoft.com/office/drawing/2014/main" id="{49CBF5B1-04C5-4C30-927B-BA65AD1CF22C}"/>
            </a:ext>
          </a:extLst>
        </xdr:cNvPr>
        <xdr:cNvSpPr txBox="1"/>
      </xdr:nvSpPr>
      <xdr:spPr>
        <a:xfrm>
          <a:off x="36591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1" name="【福祉施設】&#10;有形固定資産減価償却率グラフ枠">
          <a:extLst>
            <a:ext uri="{FF2B5EF4-FFF2-40B4-BE49-F238E27FC236}">
              <a16:creationId xmlns:a16="http://schemas.microsoft.com/office/drawing/2014/main" id="{15C708C0-6B5D-425B-B930-C88D6E2CAF44}"/>
            </a:ext>
          </a:extLst>
        </xdr:cNvPr>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36195</xdr:rowOff>
    </xdr:from>
    <xdr:to>
      <xdr:col>24</xdr:col>
      <xdr:colOff>62865</xdr:colOff>
      <xdr:row>85</xdr:row>
      <xdr:rowOff>95250</xdr:rowOff>
    </xdr:to>
    <xdr:cxnSp macro="">
      <xdr:nvCxnSpPr>
        <xdr:cNvPr id="192" name="直線コネクタ 191">
          <a:extLst>
            <a:ext uri="{FF2B5EF4-FFF2-40B4-BE49-F238E27FC236}">
              <a16:creationId xmlns:a16="http://schemas.microsoft.com/office/drawing/2014/main" id="{A3861AA1-E30F-4EA5-A93E-6A96397FACCA}"/>
            </a:ext>
          </a:extLst>
        </xdr:cNvPr>
        <xdr:cNvCxnSpPr/>
      </xdr:nvCxnSpPr>
      <xdr:spPr>
        <a:xfrm flipV="1">
          <a:off x="3949065" y="134092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99077</xdr:rowOff>
    </xdr:from>
    <xdr:ext cx="405111" cy="259045"/>
    <xdr:sp macro="" textlink="">
      <xdr:nvSpPr>
        <xdr:cNvPr id="193" name="【福祉施設】&#10;有形固定資産減価償却率最小値テキスト">
          <a:extLst>
            <a:ext uri="{FF2B5EF4-FFF2-40B4-BE49-F238E27FC236}">
              <a16:creationId xmlns:a16="http://schemas.microsoft.com/office/drawing/2014/main" id="{8B465222-E42F-485D-B957-5EED3E035A97}"/>
            </a:ext>
          </a:extLst>
        </xdr:cNvPr>
        <xdr:cNvSpPr txBox="1"/>
      </xdr:nvSpPr>
      <xdr:spPr>
        <a:xfrm>
          <a:off x="3987800" y="1467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95250</xdr:rowOff>
    </xdr:from>
    <xdr:to>
      <xdr:col>24</xdr:col>
      <xdr:colOff>152400</xdr:colOff>
      <xdr:row>85</xdr:row>
      <xdr:rowOff>95250</xdr:rowOff>
    </xdr:to>
    <xdr:cxnSp macro="">
      <xdr:nvCxnSpPr>
        <xdr:cNvPr id="194" name="直線コネクタ 193">
          <a:extLst>
            <a:ext uri="{FF2B5EF4-FFF2-40B4-BE49-F238E27FC236}">
              <a16:creationId xmlns:a16="http://schemas.microsoft.com/office/drawing/2014/main" id="{C5546F24-BD01-45D4-8406-3ACF0804A2B1}"/>
            </a:ext>
          </a:extLst>
        </xdr:cNvPr>
        <xdr:cNvCxnSpPr/>
      </xdr:nvCxnSpPr>
      <xdr:spPr>
        <a:xfrm>
          <a:off x="3889375" y="146685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154322</xdr:rowOff>
    </xdr:from>
    <xdr:ext cx="405111" cy="259045"/>
    <xdr:sp macro="" textlink="">
      <xdr:nvSpPr>
        <xdr:cNvPr id="195" name="【福祉施設】&#10;有形固定資産減価償却率最大値テキスト">
          <a:extLst>
            <a:ext uri="{FF2B5EF4-FFF2-40B4-BE49-F238E27FC236}">
              <a16:creationId xmlns:a16="http://schemas.microsoft.com/office/drawing/2014/main" id="{4BDABDF1-6FCE-4DE2-976F-614BFD881FB7}"/>
            </a:ext>
          </a:extLst>
        </xdr:cNvPr>
        <xdr:cNvSpPr txBox="1"/>
      </xdr:nvSpPr>
      <xdr:spPr>
        <a:xfrm>
          <a:off x="3987800" y="1318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36195</xdr:rowOff>
    </xdr:from>
    <xdr:to>
      <xdr:col>24</xdr:col>
      <xdr:colOff>152400</xdr:colOff>
      <xdr:row>78</xdr:row>
      <xdr:rowOff>36195</xdr:rowOff>
    </xdr:to>
    <xdr:cxnSp macro="">
      <xdr:nvCxnSpPr>
        <xdr:cNvPr id="196" name="直線コネクタ 195">
          <a:extLst>
            <a:ext uri="{FF2B5EF4-FFF2-40B4-BE49-F238E27FC236}">
              <a16:creationId xmlns:a16="http://schemas.microsoft.com/office/drawing/2014/main" id="{F60DF7CA-AEEB-48E9-ACC2-E3549E2D18DA}"/>
            </a:ext>
          </a:extLst>
        </xdr:cNvPr>
        <xdr:cNvCxnSpPr/>
      </xdr:nvCxnSpPr>
      <xdr:spPr>
        <a:xfrm>
          <a:off x="3889375" y="1340929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80027</xdr:rowOff>
    </xdr:from>
    <xdr:ext cx="405111" cy="259045"/>
    <xdr:sp macro="" textlink="">
      <xdr:nvSpPr>
        <xdr:cNvPr id="197" name="【福祉施設】&#10;有形固定資産減価償却率平均値テキスト">
          <a:extLst>
            <a:ext uri="{FF2B5EF4-FFF2-40B4-BE49-F238E27FC236}">
              <a16:creationId xmlns:a16="http://schemas.microsoft.com/office/drawing/2014/main" id="{DCEEEB4D-1E05-4C8E-8170-EFBBF10CB2E2}"/>
            </a:ext>
          </a:extLst>
        </xdr:cNvPr>
        <xdr:cNvSpPr txBox="1"/>
      </xdr:nvSpPr>
      <xdr:spPr>
        <a:xfrm>
          <a:off x="3987800" y="1396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198" name="フローチャート: 判断 197">
          <a:extLst>
            <a:ext uri="{FF2B5EF4-FFF2-40B4-BE49-F238E27FC236}">
              <a16:creationId xmlns:a16="http://schemas.microsoft.com/office/drawing/2014/main" id="{F9891133-C69F-4F4E-8821-0B174AA40C0D}"/>
            </a:ext>
          </a:extLst>
        </xdr:cNvPr>
        <xdr:cNvSpPr/>
      </xdr:nvSpPr>
      <xdr:spPr>
        <a:xfrm>
          <a:off x="38989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133986</xdr:rowOff>
    </xdr:from>
    <xdr:to>
      <xdr:col>20</xdr:col>
      <xdr:colOff>38100</xdr:colOff>
      <xdr:row>82</xdr:row>
      <xdr:rowOff>64136</xdr:rowOff>
    </xdr:to>
    <xdr:sp macro="" textlink="">
      <xdr:nvSpPr>
        <xdr:cNvPr id="199" name="フローチャート: 判断 198">
          <a:extLst>
            <a:ext uri="{FF2B5EF4-FFF2-40B4-BE49-F238E27FC236}">
              <a16:creationId xmlns:a16="http://schemas.microsoft.com/office/drawing/2014/main" id="{A19064D2-978F-4349-A4B3-4F98CEE30480}"/>
            </a:ext>
          </a:extLst>
        </xdr:cNvPr>
        <xdr:cNvSpPr/>
      </xdr:nvSpPr>
      <xdr:spPr>
        <a:xfrm>
          <a:off x="3203575" y="1402143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00" name="フローチャート: 判断 199">
          <a:extLst>
            <a:ext uri="{FF2B5EF4-FFF2-40B4-BE49-F238E27FC236}">
              <a16:creationId xmlns:a16="http://schemas.microsoft.com/office/drawing/2014/main" id="{D888490E-50D2-4907-918B-3465283FFF22}"/>
            </a:ext>
          </a:extLst>
        </xdr:cNvPr>
        <xdr:cNvSpPr/>
      </xdr:nvSpPr>
      <xdr:spPr>
        <a:xfrm>
          <a:off x="2428875"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50164</xdr:rowOff>
    </xdr:from>
    <xdr:to>
      <xdr:col>10</xdr:col>
      <xdr:colOff>165100</xdr:colOff>
      <xdr:row>81</xdr:row>
      <xdr:rowOff>151764</xdr:rowOff>
    </xdr:to>
    <xdr:sp macro="" textlink="">
      <xdr:nvSpPr>
        <xdr:cNvPr id="201" name="フローチャート: 判断 200">
          <a:extLst>
            <a:ext uri="{FF2B5EF4-FFF2-40B4-BE49-F238E27FC236}">
              <a16:creationId xmlns:a16="http://schemas.microsoft.com/office/drawing/2014/main" id="{D198D9C2-A826-4E6F-83B8-A4AC445E7ECF}"/>
            </a:ext>
          </a:extLst>
        </xdr:cNvPr>
        <xdr:cNvSpPr/>
      </xdr:nvSpPr>
      <xdr:spPr>
        <a:xfrm>
          <a:off x="168275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21589</xdr:rowOff>
    </xdr:from>
    <xdr:to>
      <xdr:col>6</xdr:col>
      <xdr:colOff>38100</xdr:colOff>
      <xdr:row>81</xdr:row>
      <xdr:rowOff>123189</xdr:rowOff>
    </xdr:to>
    <xdr:sp macro="" textlink="">
      <xdr:nvSpPr>
        <xdr:cNvPr id="202" name="フローチャート: 判断 201">
          <a:extLst>
            <a:ext uri="{FF2B5EF4-FFF2-40B4-BE49-F238E27FC236}">
              <a16:creationId xmlns:a16="http://schemas.microsoft.com/office/drawing/2014/main" id="{AE742F3E-D728-44EE-A15A-7F02B8821175}"/>
            </a:ext>
          </a:extLst>
        </xdr:cNvPr>
        <xdr:cNvSpPr/>
      </xdr:nvSpPr>
      <xdr:spPr>
        <a:xfrm>
          <a:off x="936625" y="1390903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CCDE0BEF-745D-4D00-9FA0-56292F8802F8}"/>
            </a:ext>
          </a:extLst>
        </xdr:cNvPr>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EBAC6D81-DC85-4D2D-9754-58DF6743E225}"/>
            </a:ext>
          </a:extLst>
        </xdr:cNvPr>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A8951979-577C-4043-97EC-2F9FDEA6F750}"/>
            </a:ext>
          </a:extLst>
        </xdr:cNvPr>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id="{65AC65CF-3E45-482E-9A44-D44680A9874F}"/>
            </a:ext>
          </a:extLst>
        </xdr:cNvPr>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7" name="テキスト ボックス 206">
          <a:extLst>
            <a:ext uri="{FF2B5EF4-FFF2-40B4-BE49-F238E27FC236}">
              <a16:creationId xmlns:a16="http://schemas.microsoft.com/office/drawing/2014/main" id="{CCE3D58B-4718-4E18-8275-88F8082A2527}"/>
            </a:ext>
          </a:extLst>
        </xdr:cNvPr>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143511</xdr:rowOff>
    </xdr:from>
    <xdr:to>
      <xdr:col>24</xdr:col>
      <xdr:colOff>114300</xdr:colOff>
      <xdr:row>81</xdr:row>
      <xdr:rowOff>73661</xdr:rowOff>
    </xdr:to>
    <xdr:sp macro="" textlink="">
      <xdr:nvSpPr>
        <xdr:cNvPr id="208" name="楕円 207">
          <a:extLst>
            <a:ext uri="{FF2B5EF4-FFF2-40B4-BE49-F238E27FC236}">
              <a16:creationId xmlns:a16="http://schemas.microsoft.com/office/drawing/2014/main" id="{ADB9DAA2-194A-4E15-A315-AF2934307EDF}"/>
            </a:ext>
          </a:extLst>
        </xdr:cNvPr>
        <xdr:cNvSpPr/>
      </xdr:nvSpPr>
      <xdr:spPr>
        <a:xfrm>
          <a:off x="3898900" y="1385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166388</xdr:rowOff>
    </xdr:from>
    <xdr:ext cx="405111" cy="259045"/>
    <xdr:sp macro="" textlink="">
      <xdr:nvSpPr>
        <xdr:cNvPr id="209" name="【福祉施設】&#10;有形固定資産減価償却率該当値テキスト">
          <a:extLst>
            <a:ext uri="{FF2B5EF4-FFF2-40B4-BE49-F238E27FC236}">
              <a16:creationId xmlns:a16="http://schemas.microsoft.com/office/drawing/2014/main" id="{6601597C-286F-458D-9862-66FCE7C0D193}"/>
            </a:ext>
          </a:extLst>
        </xdr:cNvPr>
        <xdr:cNvSpPr txBox="1"/>
      </xdr:nvSpPr>
      <xdr:spPr>
        <a:xfrm>
          <a:off x="3987800"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97789</xdr:rowOff>
    </xdr:from>
    <xdr:to>
      <xdr:col>20</xdr:col>
      <xdr:colOff>38100</xdr:colOff>
      <xdr:row>81</xdr:row>
      <xdr:rowOff>27939</xdr:rowOff>
    </xdr:to>
    <xdr:sp macro="" textlink="">
      <xdr:nvSpPr>
        <xdr:cNvPr id="210" name="楕円 209">
          <a:extLst>
            <a:ext uri="{FF2B5EF4-FFF2-40B4-BE49-F238E27FC236}">
              <a16:creationId xmlns:a16="http://schemas.microsoft.com/office/drawing/2014/main" id="{C8B0EE4E-7EBC-4F8E-A87A-C9F1114E8E7D}"/>
            </a:ext>
          </a:extLst>
        </xdr:cNvPr>
        <xdr:cNvSpPr/>
      </xdr:nvSpPr>
      <xdr:spPr>
        <a:xfrm>
          <a:off x="3203575" y="1381378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148589</xdr:rowOff>
    </xdr:from>
    <xdr:to>
      <xdr:col>24</xdr:col>
      <xdr:colOff>63500</xdr:colOff>
      <xdr:row>81</xdr:row>
      <xdr:rowOff>22861</xdr:rowOff>
    </xdr:to>
    <xdr:cxnSp macro="">
      <xdr:nvCxnSpPr>
        <xdr:cNvPr id="211" name="直線コネクタ 210">
          <a:extLst>
            <a:ext uri="{FF2B5EF4-FFF2-40B4-BE49-F238E27FC236}">
              <a16:creationId xmlns:a16="http://schemas.microsoft.com/office/drawing/2014/main" id="{3D36D6DF-0C6B-4D81-85EF-E4A0A4007F4B}"/>
            </a:ext>
          </a:extLst>
        </xdr:cNvPr>
        <xdr:cNvCxnSpPr/>
      </xdr:nvCxnSpPr>
      <xdr:spPr>
        <a:xfrm>
          <a:off x="3235325" y="13864589"/>
          <a:ext cx="714375"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10161</xdr:rowOff>
    </xdr:from>
    <xdr:to>
      <xdr:col>15</xdr:col>
      <xdr:colOff>101600</xdr:colOff>
      <xdr:row>80</xdr:row>
      <xdr:rowOff>111761</xdr:rowOff>
    </xdr:to>
    <xdr:sp macro="" textlink="">
      <xdr:nvSpPr>
        <xdr:cNvPr id="212" name="楕円 211">
          <a:extLst>
            <a:ext uri="{FF2B5EF4-FFF2-40B4-BE49-F238E27FC236}">
              <a16:creationId xmlns:a16="http://schemas.microsoft.com/office/drawing/2014/main" id="{FF940A00-11D2-4437-B34E-12E424B46803}"/>
            </a:ext>
          </a:extLst>
        </xdr:cNvPr>
        <xdr:cNvSpPr/>
      </xdr:nvSpPr>
      <xdr:spPr>
        <a:xfrm>
          <a:off x="2428875"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60961</xdr:rowOff>
    </xdr:from>
    <xdr:to>
      <xdr:col>19</xdr:col>
      <xdr:colOff>177800</xdr:colOff>
      <xdr:row>80</xdr:row>
      <xdr:rowOff>148589</xdr:rowOff>
    </xdr:to>
    <xdr:cxnSp macro="">
      <xdr:nvCxnSpPr>
        <xdr:cNvPr id="213" name="直線コネクタ 212">
          <a:extLst>
            <a:ext uri="{FF2B5EF4-FFF2-40B4-BE49-F238E27FC236}">
              <a16:creationId xmlns:a16="http://schemas.microsoft.com/office/drawing/2014/main" id="{9A8105F0-9E29-47FB-8916-7695C8C55B30}"/>
            </a:ext>
          </a:extLst>
        </xdr:cNvPr>
        <xdr:cNvCxnSpPr/>
      </xdr:nvCxnSpPr>
      <xdr:spPr>
        <a:xfrm>
          <a:off x="2479675" y="13776961"/>
          <a:ext cx="75565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135889</xdr:rowOff>
    </xdr:from>
    <xdr:to>
      <xdr:col>10</xdr:col>
      <xdr:colOff>165100</xdr:colOff>
      <xdr:row>80</xdr:row>
      <xdr:rowOff>66039</xdr:rowOff>
    </xdr:to>
    <xdr:sp macro="" textlink="">
      <xdr:nvSpPr>
        <xdr:cNvPr id="214" name="楕円 213">
          <a:extLst>
            <a:ext uri="{FF2B5EF4-FFF2-40B4-BE49-F238E27FC236}">
              <a16:creationId xmlns:a16="http://schemas.microsoft.com/office/drawing/2014/main" id="{90725025-645E-4B8E-90F7-81B3B13C2884}"/>
            </a:ext>
          </a:extLst>
        </xdr:cNvPr>
        <xdr:cNvSpPr/>
      </xdr:nvSpPr>
      <xdr:spPr>
        <a:xfrm>
          <a:off x="168275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15239</xdr:rowOff>
    </xdr:from>
    <xdr:to>
      <xdr:col>15</xdr:col>
      <xdr:colOff>50800</xdr:colOff>
      <xdr:row>80</xdr:row>
      <xdr:rowOff>60961</xdr:rowOff>
    </xdr:to>
    <xdr:cxnSp macro="">
      <xdr:nvCxnSpPr>
        <xdr:cNvPr id="215" name="直線コネクタ 214">
          <a:extLst>
            <a:ext uri="{FF2B5EF4-FFF2-40B4-BE49-F238E27FC236}">
              <a16:creationId xmlns:a16="http://schemas.microsoft.com/office/drawing/2014/main" id="{E010F31A-E895-42F0-A14B-D4B46115F2BD}"/>
            </a:ext>
          </a:extLst>
        </xdr:cNvPr>
        <xdr:cNvCxnSpPr/>
      </xdr:nvCxnSpPr>
      <xdr:spPr>
        <a:xfrm>
          <a:off x="1733550" y="13731239"/>
          <a:ext cx="746125"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168275</xdr:rowOff>
    </xdr:from>
    <xdr:to>
      <xdr:col>6</xdr:col>
      <xdr:colOff>38100</xdr:colOff>
      <xdr:row>80</xdr:row>
      <xdr:rowOff>98425</xdr:rowOff>
    </xdr:to>
    <xdr:sp macro="" textlink="">
      <xdr:nvSpPr>
        <xdr:cNvPr id="216" name="楕円 215">
          <a:extLst>
            <a:ext uri="{FF2B5EF4-FFF2-40B4-BE49-F238E27FC236}">
              <a16:creationId xmlns:a16="http://schemas.microsoft.com/office/drawing/2014/main" id="{551F5C03-1BC5-4F8F-8D27-4975590795D9}"/>
            </a:ext>
          </a:extLst>
        </xdr:cNvPr>
        <xdr:cNvSpPr/>
      </xdr:nvSpPr>
      <xdr:spPr>
        <a:xfrm>
          <a:off x="936625" y="1371282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15239</xdr:rowOff>
    </xdr:from>
    <xdr:to>
      <xdr:col>10</xdr:col>
      <xdr:colOff>114300</xdr:colOff>
      <xdr:row>80</xdr:row>
      <xdr:rowOff>47625</xdr:rowOff>
    </xdr:to>
    <xdr:cxnSp macro="">
      <xdr:nvCxnSpPr>
        <xdr:cNvPr id="217" name="直線コネクタ 216">
          <a:extLst>
            <a:ext uri="{FF2B5EF4-FFF2-40B4-BE49-F238E27FC236}">
              <a16:creationId xmlns:a16="http://schemas.microsoft.com/office/drawing/2014/main" id="{F7AFCF49-F3D6-44AD-B466-D2163F0D0158}"/>
            </a:ext>
          </a:extLst>
        </xdr:cNvPr>
        <xdr:cNvCxnSpPr/>
      </xdr:nvCxnSpPr>
      <xdr:spPr>
        <a:xfrm flipV="1">
          <a:off x="968375" y="13731239"/>
          <a:ext cx="765175"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55263</xdr:rowOff>
    </xdr:from>
    <xdr:ext cx="405111" cy="259045"/>
    <xdr:sp macro="" textlink="">
      <xdr:nvSpPr>
        <xdr:cNvPr id="218" name="n_1aveValue【福祉施設】&#10;有形固定資産減価償却率">
          <a:extLst>
            <a:ext uri="{FF2B5EF4-FFF2-40B4-BE49-F238E27FC236}">
              <a16:creationId xmlns:a16="http://schemas.microsoft.com/office/drawing/2014/main" id="{D0F53BD5-C1EA-4F4A-8FF9-823A802E1CCF}"/>
            </a:ext>
          </a:extLst>
        </xdr:cNvPr>
        <xdr:cNvSpPr txBox="1"/>
      </xdr:nvSpPr>
      <xdr:spPr>
        <a:xfrm>
          <a:off x="306769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1922</xdr:rowOff>
    </xdr:from>
    <xdr:ext cx="405111" cy="259045"/>
    <xdr:sp macro="" textlink="">
      <xdr:nvSpPr>
        <xdr:cNvPr id="219" name="n_2aveValue【福祉施設】&#10;有形固定資産減価償却率">
          <a:extLst>
            <a:ext uri="{FF2B5EF4-FFF2-40B4-BE49-F238E27FC236}">
              <a16:creationId xmlns:a16="http://schemas.microsoft.com/office/drawing/2014/main" id="{C7DA271D-ACDE-4899-9E04-E734587D6657}"/>
            </a:ext>
          </a:extLst>
        </xdr:cNvPr>
        <xdr:cNvSpPr txBox="1"/>
      </xdr:nvSpPr>
      <xdr:spPr>
        <a:xfrm>
          <a:off x="230569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142891</xdr:rowOff>
    </xdr:from>
    <xdr:ext cx="405111" cy="259045"/>
    <xdr:sp macro="" textlink="">
      <xdr:nvSpPr>
        <xdr:cNvPr id="220" name="n_3aveValue【福祉施設】&#10;有形固定資産減価償却率">
          <a:extLst>
            <a:ext uri="{FF2B5EF4-FFF2-40B4-BE49-F238E27FC236}">
              <a16:creationId xmlns:a16="http://schemas.microsoft.com/office/drawing/2014/main" id="{486EBDE9-3D26-4FB0-9D61-7DC27859FD80}"/>
            </a:ext>
          </a:extLst>
        </xdr:cNvPr>
        <xdr:cNvSpPr txBox="1"/>
      </xdr:nvSpPr>
      <xdr:spPr>
        <a:xfrm>
          <a:off x="1559569" y="1403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114316</xdr:rowOff>
    </xdr:from>
    <xdr:ext cx="405111" cy="259045"/>
    <xdr:sp macro="" textlink="">
      <xdr:nvSpPr>
        <xdr:cNvPr id="221" name="n_4aveValue【福祉施設】&#10;有形固定資産減価償却率">
          <a:extLst>
            <a:ext uri="{FF2B5EF4-FFF2-40B4-BE49-F238E27FC236}">
              <a16:creationId xmlns:a16="http://schemas.microsoft.com/office/drawing/2014/main" id="{0924F62C-36EA-4C39-8CBD-067492A433EC}"/>
            </a:ext>
          </a:extLst>
        </xdr:cNvPr>
        <xdr:cNvSpPr txBox="1"/>
      </xdr:nvSpPr>
      <xdr:spPr>
        <a:xfrm>
          <a:off x="813444"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44466</xdr:rowOff>
    </xdr:from>
    <xdr:ext cx="405111" cy="259045"/>
    <xdr:sp macro="" textlink="">
      <xdr:nvSpPr>
        <xdr:cNvPr id="222" name="n_1mainValue【福祉施設】&#10;有形固定資産減価償却率">
          <a:extLst>
            <a:ext uri="{FF2B5EF4-FFF2-40B4-BE49-F238E27FC236}">
              <a16:creationId xmlns:a16="http://schemas.microsoft.com/office/drawing/2014/main" id="{6CA2D393-48E5-47FE-B15B-8212C553AA68}"/>
            </a:ext>
          </a:extLst>
        </xdr:cNvPr>
        <xdr:cNvSpPr txBox="1"/>
      </xdr:nvSpPr>
      <xdr:spPr>
        <a:xfrm>
          <a:off x="3067694"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128288</xdr:rowOff>
    </xdr:from>
    <xdr:ext cx="405111" cy="259045"/>
    <xdr:sp macro="" textlink="">
      <xdr:nvSpPr>
        <xdr:cNvPr id="223" name="n_2mainValue【福祉施設】&#10;有形固定資産減価償却率">
          <a:extLst>
            <a:ext uri="{FF2B5EF4-FFF2-40B4-BE49-F238E27FC236}">
              <a16:creationId xmlns:a16="http://schemas.microsoft.com/office/drawing/2014/main" id="{E87AF915-7BD7-4385-9AD3-4208798CCD4E}"/>
            </a:ext>
          </a:extLst>
        </xdr:cNvPr>
        <xdr:cNvSpPr txBox="1"/>
      </xdr:nvSpPr>
      <xdr:spPr>
        <a:xfrm>
          <a:off x="230569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82566</xdr:rowOff>
    </xdr:from>
    <xdr:ext cx="405111" cy="259045"/>
    <xdr:sp macro="" textlink="">
      <xdr:nvSpPr>
        <xdr:cNvPr id="224" name="n_3mainValue【福祉施設】&#10;有形固定資産減価償却率">
          <a:extLst>
            <a:ext uri="{FF2B5EF4-FFF2-40B4-BE49-F238E27FC236}">
              <a16:creationId xmlns:a16="http://schemas.microsoft.com/office/drawing/2014/main" id="{AC6A2B86-D18A-4E96-B280-B984C97088C1}"/>
            </a:ext>
          </a:extLst>
        </xdr:cNvPr>
        <xdr:cNvSpPr txBox="1"/>
      </xdr:nvSpPr>
      <xdr:spPr>
        <a:xfrm>
          <a:off x="1559569" y="1345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114952</xdr:rowOff>
    </xdr:from>
    <xdr:ext cx="405111" cy="259045"/>
    <xdr:sp macro="" textlink="">
      <xdr:nvSpPr>
        <xdr:cNvPr id="225" name="n_4mainValue【福祉施設】&#10;有形固定資産減価償却率">
          <a:extLst>
            <a:ext uri="{FF2B5EF4-FFF2-40B4-BE49-F238E27FC236}">
              <a16:creationId xmlns:a16="http://schemas.microsoft.com/office/drawing/2014/main" id="{DE6460B0-542D-4FC5-9F86-DF3146BF586C}"/>
            </a:ext>
          </a:extLst>
        </xdr:cNvPr>
        <xdr:cNvSpPr txBox="1"/>
      </xdr:nvSpPr>
      <xdr:spPr>
        <a:xfrm>
          <a:off x="813444" y="1348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6" name="正方形/長方形 225">
          <a:extLst>
            <a:ext uri="{FF2B5EF4-FFF2-40B4-BE49-F238E27FC236}">
              <a16:creationId xmlns:a16="http://schemas.microsoft.com/office/drawing/2014/main" id="{036DAA59-61F8-4A15-A86F-CA7751A9579E}"/>
            </a:ext>
          </a:extLst>
        </xdr:cNvPr>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7" name="正方形/長方形 226">
          <a:extLst>
            <a:ext uri="{FF2B5EF4-FFF2-40B4-BE49-F238E27FC236}">
              <a16:creationId xmlns:a16="http://schemas.microsoft.com/office/drawing/2014/main" id="{6BB835E4-EB63-4312-B229-ABCFE44B3840}"/>
            </a:ext>
          </a:extLst>
        </xdr:cNvPr>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8" name="正方形/長方形 227">
          <a:extLst>
            <a:ext uri="{FF2B5EF4-FFF2-40B4-BE49-F238E27FC236}">
              <a16:creationId xmlns:a16="http://schemas.microsoft.com/office/drawing/2014/main" id="{EDA5AC5C-7439-4315-A60F-FF2211BFB5A1}"/>
            </a:ext>
          </a:extLst>
        </xdr:cNvPr>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9" name="正方形/長方形 228">
          <a:extLst>
            <a:ext uri="{FF2B5EF4-FFF2-40B4-BE49-F238E27FC236}">
              <a16:creationId xmlns:a16="http://schemas.microsoft.com/office/drawing/2014/main" id="{67547446-BA22-45EE-A14E-3D53D910AEF8}"/>
            </a:ext>
          </a:extLst>
        </xdr:cNvPr>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0" name="正方形/長方形 229">
          <a:extLst>
            <a:ext uri="{FF2B5EF4-FFF2-40B4-BE49-F238E27FC236}">
              <a16:creationId xmlns:a16="http://schemas.microsoft.com/office/drawing/2014/main" id="{6E7DA1A1-AA8E-4301-8336-DC20C352ADE0}"/>
            </a:ext>
          </a:extLst>
        </xdr:cNvPr>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1" name="正方形/長方形 230">
          <a:extLst>
            <a:ext uri="{FF2B5EF4-FFF2-40B4-BE49-F238E27FC236}">
              <a16:creationId xmlns:a16="http://schemas.microsoft.com/office/drawing/2014/main" id="{BA3F9280-92C3-427C-B1CE-7705FA152BDB}"/>
            </a:ext>
          </a:extLst>
        </xdr:cNvPr>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2" name="正方形/長方形 231">
          <a:extLst>
            <a:ext uri="{FF2B5EF4-FFF2-40B4-BE49-F238E27FC236}">
              <a16:creationId xmlns:a16="http://schemas.microsoft.com/office/drawing/2014/main" id="{D3414E8A-BA0A-45F0-922D-AF2B553869C6}"/>
            </a:ext>
          </a:extLst>
        </xdr:cNvPr>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3" name="正方形/長方形 232">
          <a:extLst>
            <a:ext uri="{FF2B5EF4-FFF2-40B4-BE49-F238E27FC236}">
              <a16:creationId xmlns:a16="http://schemas.microsoft.com/office/drawing/2014/main" id="{997557EC-0C3E-4C77-8940-80BA85C5C255}"/>
            </a:ext>
          </a:extLst>
        </xdr:cNvPr>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4" name="テキスト ボックス 233">
          <a:extLst>
            <a:ext uri="{FF2B5EF4-FFF2-40B4-BE49-F238E27FC236}">
              <a16:creationId xmlns:a16="http://schemas.microsoft.com/office/drawing/2014/main" id="{5FFFB816-DECC-4DE9-B06E-8D34FC38ED10}"/>
            </a:ext>
          </a:extLst>
        </xdr:cNvPr>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5" name="直線コネクタ 234">
          <a:extLst>
            <a:ext uri="{FF2B5EF4-FFF2-40B4-BE49-F238E27FC236}">
              <a16:creationId xmlns:a16="http://schemas.microsoft.com/office/drawing/2014/main" id="{6B0A384F-E244-4081-AB11-B4B568A79744}"/>
            </a:ext>
          </a:extLst>
        </xdr:cNvPr>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6" name="直線コネクタ 235">
          <a:extLst>
            <a:ext uri="{FF2B5EF4-FFF2-40B4-BE49-F238E27FC236}">
              <a16:creationId xmlns:a16="http://schemas.microsoft.com/office/drawing/2014/main" id="{4DA7B929-4E01-410E-8EF9-21EBC9D5527D}"/>
            </a:ext>
          </a:extLst>
        </xdr:cNvPr>
        <xdr:cNvCxnSpPr/>
      </xdr:nvCxnSpPr>
      <xdr:spPr>
        <a:xfrm>
          <a:off x="5632450" y="14913429"/>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7" name="テキスト ボックス 236">
          <a:extLst>
            <a:ext uri="{FF2B5EF4-FFF2-40B4-BE49-F238E27FC236}">
              <a16:creationId xmlns:a16="http://schemas.microsoft.com/office/drawing/2014/main" id="{49D309A1-504F-4851-8834-F90285548114}"/>
            </a:ext>
          </a:extLst>
        </xdr:cNvPr>
        <xdr:cNvSpPr txBox="1"/>
      </xdr:nvSpPr>
      <xdr:spPr>
        <a:xfrm>
          <a:off x="52224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8" name="直線コネクタ 237">
          <a:extLst>
            <a:ext uri="{FF2B5EF4-FFF2-40B4-BE49-F238E27FC236}">
              <a16:creationId xmlns:a16="http://schemas.microsoft.com/office/drawing/2014/main" id="{3E6F1717-6B9D-429E-9CF0-10AEF41F0FD8}"/>
            </a:ext>
          </a:extLst>
        </xdr:cNvPr>
        <xdr:cNvCxnSpPr/>
      </xdr:nvCxnSpPr>
      <xdr:spPr>
        <a:xfrm>
          <a:off x="5632450" y="1458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9" name="テキスト ボックス 238">
          <a:extLst>
            <a:ext uri="{FF2B5EF4-FFF2-40B4-BE49-F238E27FC236}">
              <a16:creationId xmlns:a16="http://schemas.microsoft.com/office/drawing/2014/main" id="{D6A0C599-5FEA-4A96-B81E-7D12AE0CEB19}"/>
            </a:ext>
          </a:extLst>
        </xdr:cNvPr>
        <xdr:cNvSpPr txBox="1"/>
      </xdr:nvSpPr>
      <xdr:spPr>
        <a:xfrm>
          <a:off x="52224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40" name="直線コネクタ 239">
          <a:extLst>
            <a:ext uri="{FF2B5EF4-FFF2-40B4-BE49-F238E27FC236}">
              <a16:creationId xmlns:a16="http://schemas.microsoft.com/office/drawing/2014/main" id="{B476161A-CB16-4531-A30F-AB37D356C568}"/>
            </a:ext>
          </a:extLst>
        </xdr:cNvPr>
        <xdr:cNvCxnSpPr/>
      </xdr:nvCxnSpPr>
      <xdr:spPr>
        <a:xfrm>
          <a:off x="5632450" y="14260286"/>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41" name="テキスト ボックス 240">
          <a:extLst>
            <a:ext uri="{FF2B5EF4-FFF2-40B4-BE49-F238E27FC236}">
              <a16:creationId xmlns:a16="http://schemas.microsoft.com/office/drawing/2014/main" id="{DFB171A7-5462-4C1C-BE61-EAFDE1526056}"/>
            </a:ext>
          </a:extLst>
        </xdr:cNvPr>
        <xdr:cNvSpPr txBox="1"/>
      </xdr:nvSpPr>
      <xdr:spPr>
        <a:xfrm>
          <a:off x="52224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42" name="直線コネクタ 241">
          <a:extLst>
            <a:ext uri="{FF2B5EF4-FFF2-40B4-BE49-F238E27FC236}">
              <a16:creationId xmlns:a16="http://schemas.microsoft.com/office/drawing/2014/main" id="{751DE8AE-AF3E-478C-8A24-77051880A261}"/>
            </a:ext>
          </a:extLst>
        </xdr:cNvPr>
        <xdr:cNvCxnSpPr/>
      </xdr:nvCxnSpPr>
      <xdr:spPr>
        <a:xfrm>
          <a:off x="5632450" y="13933714"/>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43" name="テキスト ボックス 242">
          <a:extLst>
            <a:ext uri="{FF2B5EF4-FFF2-40B4-BE49-F238E27FC236}">
              <a16:creationId xmlns:a16="http://schemas.microsoft.com/office/drawing/2014/main" id="{E8494B77-FEEA-48E7-B34A-3EB2A03DBF2C}"/>
            </a:ext>
          </a:extLst>
        </xdr:cNvPr>
        <xdr:cNvSpPr txBox="1"/>
      </xdr:nvSpPr>
      <xdr:spPr>
        <a:xfrm>
          <a:off x="52224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44" name="直線コネクタ 243">
          <a:extLst>
            <a:ext uri="{FF2B5EF4-FFF2-40B4-BE49-F238E27FC236}">
              <a16:creationId xmlns:a16="http://schemas.microsoft.com/office/drawing/2014/main" id="{C28DDA95-3364-4A04-B252-6317E35562A1}"/>
            </a:ext>
          </a:extLst>
        </xdr:cNvPr>
        <xdr:cNvCxnSpPr/>
      </xdr:nvCxnSpPr>
      <xdr:spPr>
        <a:xfrm>
          <a:off x="5632450" y="1360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45" name="テキスト ボックス 244">
          <a:extLst>
            <a:ext uri="{FF2B5EF4-FFF2-40B4-BE49-F238E27FC236}">
              <a16:creationId xmlns:a16="http://schemas.microsoft.com/office/drawing/2014/main" id="{B7590701-D9C4-4A2F-8C8F-7213000E4A19}"/>
            </a:ext>
          </a:extLst>
        </xdr:cNvPr>
        <xdr:cNvSpPr txBox="1"/>
      </xdr:nvSpPr>
      <xdr:spPr>
        <a:xfrm>
          <a:off x="52224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6" name="直線コネクタ 245">
          <a:extLst>
            <a:ext uri="{FF2B5EF4-FFF2-40B4-BE49-F238E27FC236}">
              <a16:creationId xmlns:a16="http://schemas.microsoft.com/office/drawing/2014/main" id="{F51D3C61-F7D7-4239-A868-26A458A46F4E}"/>
            </a:ext>
          </a:extLst>
        </xdr:cNvPr>
        <xdr:cNvCxnSpPr/>
      </xdr:nvCxnSpPr>
      <xdr:spPr>
        <a:xfrm>
          <a:off x="5632450" y="13280571"/>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7" name="テキスト ボックス 246">
          <a:extLst>
            <a:ext uri="{FF2B5EF4-FFF2-40B4-BE49-F238E27FC236}">
              <a16:creationId xmlns:a16="http://schemas.microsoft.com/office/drawing/2014/main" id="{9FF94438-F294-4460-9F65-AB1649040117}"/>
            </a:ext>
          </a:extLst>
        </xdr:cNvPr>
        <xdr:cNvSpPr txBox="1"/>
      </xdr:nvSpPr>
      <xdr:spPr>
        <a:xfrm>
          <a:off x="52224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8" name="直線コネクタ 247">
          <a:extLst>
            <a:ext uri="{FF2B5EF4-FFF2-40B4-BE49-F238E27FC236}">
              <a16:creationId xmlns:a16="http://schemas.microsoft.com/office/drawing/2014/main" id="{46E29A64-ACB9-444F-B31F-686D4CB7A47A}"/>
            </a:ext>
          </a:extLst>
        </xdr:cNvPr>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9" name="テキスト ボックス 248">
          <a:extLst>
            <a:ext uri="{FF2B5EF4-FFF2-40B4-BE49-F238E27FC236}">
              <a16:creationId xmlns:a16="http://schemas.microsoft.com/office/drawing/2014/main" id="{27FB9664-333F-4717-876B-5B1AD8C7C84A}"/>
            </a:ext>
          </a:extLst>
        </xdr:cNvPr>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0" name="【福祉施設】&#10;一人当たり面積グラフ枠">
          <a:extLst>
            <a:ext uri="{FF2B5EF4-FFF2-40B4-BE49-F238E27FC236}">
              <a16:creationId xmlns:a16="http://schemas.microsoft.com/office/drawing/2014/main" id="{145899A6-7B14-4B30-9E2A-8CD97E757718}"/>
            </a:ext>
          </a:extLst>
        </xdr:cNvPr>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150768</xdr:rowOff>
    </xdr:from>
    <xdr:to>
      <xdr:col>54</xdr:col>
      <xdr:colOff>189865</xdr:colOff>
      <xdr:row>86</xdr:row>
      <xdr:rowOff>113212</xdr:rowOff>
    </xdr:to>
    <xdr:cxnSp macro="">
      <xdr:nvCxnSpPr>
        <xdr:cNvPr id="251" name="直線コネクタ 250">
          <a:extLst>
            <a:ext uri="{FF2B5EF4-FFF2-40B4-BE49-F238E27FC236}">
              <a16:creationId xmlns:a16="http://schemas.microsoft.com/office/drawing/2014/main" id="{D26C738A-FC03-45EB-BA65-786F0C557C88}"/>
            </a:ext>
          </a:extLst>
        </xdr:cNvPr>
        <xdr:cNvCxnSpPr/>
      </xdr:nvCxnSpPr>
      <xdr:spPr>
        <a:xfrm flipV="1">
          <a:off x="8905240" y="13352418"/>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117039</xdr:rowOff>
    </xdr:from>
    <xdr:ext cx="469744" cy="259045"/>
    <xdr:sp macro="" textlink="">
      <xdr:nvSpPr>
        <xdr:cNvPr id="252" name="【福祉施設】&#10;一人当たり面積最小値テキスト">
          <a:extLst>
            <a:ext uri="{FF2B5EF4-FFF2-40B4-BE49-F238E27FC236}">
              <a16:creationId xmlns:a16="http://schemas.microsoft.com/office/drawing/2014/main" id="{5097AA6F-EE9E-40D5-B81E-2CA72BE377FC}"/>
            </a:ext>
          </a:extLst>
        </xdr:cNvPr>
        <xdr:cNvSpPr txBox="1"/>
      </xdr:nvSpPr>
      <xdr:spPr>
        <a:xfrm>
          <a:off x="8943975" y="1486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113212</xdr:rowOff>
    </xdr:from>
    <xdr:to>
      <xdr:col>55</xdr:col>
      <xdr:colOff>88900</xdr:colOff>
      <xdr:row>86</xdr:row>
      <xdr:rowOff>113212</xdr:rowOff>
    </xdr:to>
    <xdr:cxnSp macro="">
      <xdr:nvCxnSpPr>
        <xdr:cNvPr id="253" name="直線コネクタ 252">
          <a:extLst>
            <a:ext uri="{FF2B5EF4-FFF2-40B4-BE49-F238E27FC236}">
              <a16:creationId xmlns:a16="http://schemas.microsoft.com/office/drawing/2014/main" id="{F6DA9F06-8362-44A5-ADF7-876ACCAC9E8C}"/>
            </a:ext>
          </a:extLst>
        </xdr:cNvPr>
        <xdr:cNvCxnSpPr/>
      </xdr:nvCxnSpPr>
      <xdr:spPr>
        <a:xfrm>
          <a:off x="8845550" y="1485791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97445</xdr:rowOff>
    </xdr:from>
    <xdr:ext cx="469744" cy="259045"/>
    <xdr:sp macro="" textlink="">
      <xdr:nvSpPr>
        <xdr:cNvPr id="254" name="【福祉施設】&#10;一人当たり面積最大値テキスト">
          <a:extLst>
            <a:ext uri="{FF2B5EF4-FFF2-40B4-BE49-F238E27FC236}">
              <a16:creationId xmlns:a16="http://schemas.microsoft.com/office/drawing/2014/main" id="{E59F1025-D090-475E-B78B-27D8160B2383}"/>
            </a:ext>
          </a:extLst>
        </xdr:cNvPr>
        <xdr:cNvSpPr txBox="1"/>
      </xdr:nvSpPr>
      <xdr:spPr>
        <a:xfrm>
          <a:off x="8943975" y="1312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150768</xdr:rowOff>
    </xdr:from>
    <xdr:to>
      <xdr:col>55</xdr:col>
      <xdr:colOff>88900</xdr:colOff>
      <xdr:row>77</xdr:row>
      <xdr:rowOff>150768</xdr:rowOff>
    </xdr:to>
    <xdr:cxnSp macro="">
      <xdr:nvCxnSpPr>
        <xdr:cNvPr id="255" name="直線コネクタ 254">
          <a:extLst>
            <a:ext uri="{FF2B5EF4-FFF2-40B4-BE49-F238E27FC236}">
              <a16:creationId xmlns:a16="http://schemas.microsoft.com/office/drawing/2014/main" id="{BFB08DEA-2656-4F38-A1B2-4EAEB65778ED}"/>
            </a:ext>
          </a:extLst>
        </xdr:cNvPr>
        <xdr:cNvCxnSpPr/>
      </xdr:nvCxnSpPr>
      <xdr:spPr>
        <a:xfrm>
          <a:off x="8845550" y="1335241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170197</xdr:rowOff>
    </xdr:from>
    <xdr:ext cx="469744" cy="259045"/>
    <xdr:sp macro="" textlink="">
      <xdr:nvSpPr>
        <xdr:cNvPr id="256" name="【福祉施設】&#10;一人当たり面積平均値テキスト">
          <a:extLst>
            <a:ext uri="{FF2B5EF4-FFF2-40B4-BE49-F238E27FC236}">
              <a16:creationId xmlns:a16="http://schemas.microsoft.com/office/drawing/2014/main" id="{E3FCE08A-DAAA-48B9-99ED-20B284DDF84C}"/>
            </a:ext>
          </a:extLst>
        </xdr:cNvPr>
        <xdr:cNvSpPr txBox="1"/>
      </xdr:nvSpPr>
      <xdr:spPr>
        <a:xfrm>
          <a:off x="8943975" y="1405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147320</xdr:rowOff>
    </xdr:from>
    <xdr:to>
      <xdr:col>55</xdr:col>
      <xdr:colOff>50800</xdr:colOff>
      <xdr:row>83</xdr:row>
      <xdr:rowOff>77470</xdr:rowOff>
    </xdr:to>
    <xdr:sp macro="" textlink="">
      <xdr:nvSpPr>
        <xdr:cNvPr id="257" name="フローチャート: 判断 256">
          <a:extLst>
            <a:ext uri="{FF2B5EF4-FFF2-40B4-BE49-F238E27FC236}">
              <a16:creationId xmlns:a16="http://schemas.microsoft.com/office/drawing/2014/main" id="{20CB230A-CD02-4FE0-B25E-DFDD8310A912}"/>
            </a:ext>
          </a:extLst>
        </xdr:cNvPr>
        <xdr:cNvSpPr/>
      </xdr:nvSpPr>
      <xdr:spPr>
        <a:xfrm>
          <a:off x="8883650" y="142062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150586</xdr:rowOff>
    </xdr:from>
    <xdr:to>
      <xdr:col>50</xdr:col>
      <xdr:colOff>165100</xdr:colOff>
      <xdr:row>83</xdr:row>
      <xdr:rowOff>80736</xdr:rowOff>
    </xdr:to>
    <xdr:sp macro="" textlink="">
      <xdr:nvSpPr>
        <xdr:cNvPr id="258" name="フローチャート: 判断 257">
          <a:extLst>
            <a:ext uri="{FF2B5EF4-FFF2-40B4-BE49-F238E27FC236}">
              <a16:creationId xmlns:a16="http://schemas.microsoft.com/office/drawing/2014/main" id="{3E19E989-67AC-48FF-8785-A596472A295E}"/>
            </a:ext>
          </a:extLst>
        </xdr:cNvPr>
        <xdr:cNvSpPr/>
      </xdr:nvSpPr>
      <xdr:spPr>
        <a:xfrm>
          <a:off x="815975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37919</xdr:rowOff>
    </xdr:from>
    <xdr:to>
      <xdr:col>46</xdr:col>
      <xdr:colOff>38100</xdr:colOff>
      <xdr:row>83</xdr:row>
      <xdr:rowOff>139519</xdr:rowOff>
    </xdr:to>
    <xdr:sp macro="" textlink="">
      <xdr:nvSpPr>
        <xdr:cNvPr id="259" name="フローチャート: 判断 258">
          <a:extLst>
            <a:ext uri="{FF2B5EF4-FFF2-40B4-BE49-F238E27FC236}">
              <a16:creationId xmlns:a16="http://schemas.microsoft.com/office/drawing/2014/main" id="{89A99F2D-9B07-4C43-8C6B-24D88EB85971}"/>
            </a:ext>
          </a:extLst>
        </xdr:cNvPr>
        <xdr:cNvSpPr/>
      </xdr:nvSpPr>
      <xdr:spPr>
        <a:xfrm>
          <a:off x="7413625" y="1426826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170180</xdr:rowOff>
    </xdr:from>
    <xdr:to>
      <xdr:col>41</xdr:col>
      <xdr:colOff>101600</xdr:colOff>
      <xdr:row>83</xdr:row>
      <xdr:rowOff>100330</xdr:rowOff>
    </xdr:to>
    <xdr:sp macro="" textlink="">
      <xdr:nvSpPr>
        <xdr:cNvPr id="260" name="フローチャート: 判断 259">
          <a:extLst>
            <a:ext uri="{FF2B5EF4-FFF2-40B4-BE49-F238E27FC236}">
              <a16:creationId xmlns:a16="http://schemas.microsoft.com/office/drawing/2014/main" id="{E57FCED1-B187-4040-A37E-445C23EE3CFC}"/>
            </a:ext>
          </a:extLst>
        </xdr:cNvPr>
        <xdr:cNvSpPr/>
      </xdr:nvSpPr>
      <xdr:spPr>
        <a:xfrm>
          <a:off x="6638925"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11793</xdr:rowOff>
    </xdr:from>
    <xdr:to>
      <xdr:col>36</xdr:col>
      <xdr:colOff>165100</xdr:colOff>
      <xdr:row>83</xdr:row>
      <xdr:rowOff>113393</xdr:rowOff>
    </xdr:to>
    <xdr:sp macro="" textlink="">
      <xdr:nvSpPr>
        <xdr:cNvPr id="261" name="フローチャート: 判断 260">
          <a:extLst>
            <a:ext uri="{FF2B5EF4-FFF2-40B4-BE49-F238E27FC236}">
              <a16:creationId xmlns:a16="http://schemas.microsoft.com/office/drawing/2014/main" id="{6E0E9121-8E0F-4170-9242-7D202E4A478A}"/>
            </a:ext>
          </a:extLst>
        </xdr:cNvPr>
        <xdr:cNvSpPr/>
      </xdr:nvSpPr>
      <xdr:spPr>
        <a:xfrm>
          <a:off x="58928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D4A90D0D-7D10-4BD9-90D8-ACECC8E98A5C}"/>
            </a:ext>
          </a:extLst>
        </xdr:cNvPr>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319BA34C-B5D8-4283-9277-108058C34A37}"/>
            </a:ext>
          </a:extLst>
        </xdr:cNvPr>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E657D99B-986D-4807-8E0E-0C3F43FC1A6A}"/>
            </a:ext>
          </a:extLst>
        </xdr:cNvPr>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E9397EF6-68B8-41EE-A559-9DDAC70CAFAA}"/>
            </a:ext>
          </a:extLst>
        </xdr:cNvPr>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7E5B1681-CD34-438F-9080-3AB59B01BA8F}"/>
            </a:ext>
          </a:extLst>
        </xdr:cNvPr>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157118</xdr:rowOff>
    </xdr:from>
    <xdr:to>
      <xdr:col>55</xdr:col>
      <xdr:colOff>50800</xdr:colOff>
      <xdr:row>83</xdr:row>
      <xdr:rowOff>87268</xdr:rowOff>
    </xdr:to>
    <xdr:sp macro="" textlink="">
      <xdr:nvSpPr>
        <xdr:cNvPr id="267" name="楕円 266">
          <a:extLst>
            <a:ext uri="{FF2B5EF4-FFF2-40B4-BE49-F238E27FC236}">
              <a16:creationId xmlns:a16="http://schemas.microsoft.com/office/drawing/2014/main" id="{C711A86B-F6CB-4D77-8644-DB9BDC04434A}"/>
            </a:ext>
          </a:extLst>
        </xdr:cNvPr>
        <xdr:cNvSpPr/>
      </xdr:nvSpPr>
      <xdr:spPr>
        <a:xfrm>
          <a:off x="8883650" y="1421601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135545</xdr:rowOff>
    </xdr:from>
    <xdr:ext cx="469744" cy="259045"/>
    <xdr:sp macro="" textlink="">
      <xdr:nvSpPr>
        <xdr:cNvPr id="268" name="【福祉施設】&#10;一人当たり面積該当値テキスト">
          <a:extLst>
            <a:ext uri="{FF2B5EF4-FFF2-40B4-BE49-F238E27FC236}">
              <a16:creationId xmlns:a16="http://schemas.microsoft.com/office/drawing/2014/main" id="{0985C37F-AE37-4A16-9804-ACB501299AA9}"/>
            </a:ext>
          </a:extLst>
        </xdr:cNvPr>
        <xdr:cNvSpPr txBox="1"/>
      </xdr:nvSpPr>
      <xdr:spPr>
        <a:xfrm>
          <a:off x="8943975" y="1419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160382</xdr:rowOff>
    </xdr:from>
    <xdr:to>
      <xdr:col>50</xdr:col>
      <xdr:colOff>165100</xdr:colOff>
      <xdr:row>83</xdr:row>
      <xdr:rowOff>90532</xdr:rowOff>
    </xdr:to>
    <xdr:sp macro="" textlink="">
      <xdr:nvSpPr>
        <xdr:cNvPr id="269" name="楕円 268">
          <a:extLst>
            <a:ext uri="{FF2B5EF4-FFF2-40B4-BE49-F238E27FC236}">
              <a16:creationId xmlns:a16="http://schemas.microsoft.com/office/drawing/2014/main" id="{14058702-BBAF-4B7C-8D95-9CAE7883D831}"/>
            </a:ext>
          </a:extLst>
        </xdr:cNvPr>
        <xdr:cNvSpPr/>
      </xdr:nvSpPr>
      <xdr:spPr>
        <a:xfrm>
          <a:off x="8159750" y="142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36468</xdr:rowOff>
    </xdr:from>
    <xdr:to>
      <xdr:col>55</xdr:col>
      <xdr:colOff>0</xdr:colOff>
      <xdr:row>83</xdr:row>
      <xdr:rowOff>39732</xdr:rowOff>
    </xdr:to>
    <xdr:cxnSp macro="">
      <xdr:nvCxnSpPr>
        <xdr:cNvPr id="270" name="直線コネクタ 269">
          <a:extLst>
            <a:ext uri="{FF2B5EF4-FFF2-40B4-BE49-F238E27FC236}">
              <a16:creationId xmlns:a16="http://schemas.microsoft.com/office/drawing/2014/main" id="{9FF4D9C3-A9B3-4E08-AC6D-8EE330284507}"/>
            </a:ext>
          </a:extLst>
        </xdr:cNvPr>
        <xdr:cNvCxnSpPr/>
      </xdr:nvCxnSpPr>
      <xdr:spPr>
        <a:xfrm flipV="1">
          <a:off x="8210550" y="14266818"/>
          <a:ext cx="695325"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163649</xdr:rowOff>
    </xdr:from>
    <xdr:to>
      <xdr:col>46</xdr:col>
      <xdr:colOff>38100</xdr:colOff>
      <xdr:row>83</xdr:row>
      <xdr:rowOff>93799</xdr:rowOff>
    </xdr:to>
    <xdr:sp macro="" textlink="">
      <xdr:nvSpPr>
        <xdr:cNvPr id="271" name="楕円 270">
          <a:extLst>
            <a:ext uri="{FF2B5EF4-FFF2-40B4-BE49-F238E27FC236}">
              <a16:creationId xmlns:a16="http://schemas.microsoft.com/office/drawing/2014/main" id="{68C40B20-0DD0-4822-8D5F-1FC5F910E9CA}"/>
            </a:ext>
          </a:extLst>
        </xdr:cNvPr>
        <xdr:cNvSpPr/>
      </xdr:nvSpPr>
      <xdr:spPr>
        <a:xfrm>
          <a:off x="7413625" y="1422254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39732</xdr:rowOff>
    </xdr:from>
    <xdr:to>
      <xdr:col>50</xdr:col>
      <xdr:colOff>114300</xdr:colOff>
      <xdr:row>83</xdr:row>
      <xdr:rowOff>42999</xdr:rowOff>
    </xdr:to>
    <xdr:cxnSp macro="">
      <xdr:nvCxnSpPr>
        <xdr:cNvPr id="272" name="直線コネクタ 271">
          <a:extLst>
            <a:ext uri="{FF2B5EF4-FFF2-40B4-BE49-F238E27FC236}">
              <a16:creationId xmlns:a16="http://schemas.microsoft.com/office/drawing/2014/main" id="{68CA5D3B-865D-4690-BC68-0E6104FB77F9}"/>
            </a:ext>
          </a:extLst>
        </xdr:cNvPr>
        <xdr:cNvCxnSpPr/>
      </xdr:nvCxnSpPr>
      <xdr:spPr>
        <a:xfrm flipV="1">
          <a:off x="7445375" y="14270082"/>
          <a:ext cx="765175"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166914</xdr:rowOff>
    </xdr:from>
    <xdr:to>
      <xdr:col>41</xdr:col>
      <xdr:colOff>101600</xdr:colOff>
      <xdr:row>83</xdr:row>
      <xdr:rowOff>97064</xdr:rowOff>
    </xdr:to>
    <xdr:sp macro="" textlink="">
      <xdr:nvSpPr>
        <xdr:cNvPr id="273" name="楕円 272">
          <a:extLst>
            <a:ext uri="{FF2B5EF4-FFF2-40B4-BE49-F238E27FC236}">
              <a16:creationId xmlns:a16="http://schemas.microsoft.com/office/drawing/2014/main" id="{670DB078-7B3A-4A66-A95B-D4C6D6443941}"/>
            </a:ext>
          </a:extLst>
        </xdr:cNvPr>
        <xdr:cNvSpPr/>
      </xdr:nvSpPr>
      <xdr:spPr>
        <a:xfrm>
          <a:off x="6638925" y="1422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42999</xdr:rowOff>
    </xdr:from>
    <xdr:to>
      <xdr:col>45</xdr:col>
      <xdr:colOff>177800</xdr:colOff>
      <xdr:row>83</xdr:row>
      <xdr:rowOff>46264</xdr:rowOff>
    </xdr:to>
    <xdr:cxnSp macro="">
      <xdr:nvCxnSpPr>
        <xdr:cNvPr id="274" name="直線コネクタ 273">
          <a:extLst>
            <a:ext uri="{FF2B5EF4-FFF2-40B4-BE49-F238E27FC236}">
              <a16:creationId xmlns:a16="http://schemas.microsoft.com/office/drawing/2014/main" id="{5804D90C-CED5-4C96-BD60-C0BD47BCDCB7}"/>
            </a:ext>
          </a:extLst>
        </xdr:cNvPr>
        <xdr:cNvCxnSpPr/>
      </xdr:nvCxnSpPr>
      <xdr:spPr>
        <a:xfrm flipV="1">
          <a:off x="6689725" y="14273349"/>
          <a:ext cx="75565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170180</xdr:rowOff>
    </xdr:from>
    <xdr:to>
      <xdr:col>36</xdr:col>
      <xdr:colOff>165100</xdr:colOff>
      <xdr:row>83</xdr:row>
      <xdr:rowOff>100330</xdr:rowOff>
    </xdr:to>
    <xdr:sp macro="" textlink="">
      <xdr:nvSpPr>
        <xdr:cNvPr id="275" name="楕円 274">
          <a:extLst>
            <a:ext uri="{FF2B5EF4-FFF2-40B4-BE49-F238E27FC236}">
              <a16:creationId xmlns:a16="http://schemas.microsoft.com/office/drawing/2014/main" id="{552846DE-4673-4C3C-B922-38E7A3AF8274}"/>
            </a:ext>
          </a:extLst>
        </xdr:cNvPr>
        <xdr:cNvSpPr/>
      </xdr:nvSpPr>
      <xdr:spPr>
        <a:xfrm>
          <a:off x="58928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46264</xdr:rowOff>
    </xdr:from>
    <xdr:to>
      <xdr:col>41</xdr:col>
      <xdr:colOff>50800</xdr:colOff>
      <xdr:row>83</xdr:row>
      <xdr:rowOff>49530</xdr:rowOff>
    </xdr:to>
    <xdr:cxnSp macro="">
      <xdr:nvCxnSpPr>
        <xdr:cNvPr id="276" name="直線コネクタ 275">
          <a:extLst>
            <a:ext uri="{FF2B5EF4-FFF2-40B4-BE49-F238E27FC236}">
              <a16:creationId xmlns:a16="http://schemas.microsoft.com/office/drawing/2014/main" id="{DFC3C350-303A-4872-9180-8789EF1A14EE}"/>
            </a:ext>
          </a:extLst>
        </xdr:cNvPr>
        <xdr:cNvCxnSpPr/>
      </xdr:nvCxnSpPr>
      <xdr:spPr>
        <a:xfrm flipV="1">
          <a:off x="5943600" y="14276614"/>
          <a:ext cx="746125"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97263</xdr:rowOff>
    </xdr:from>
    <xdr:ext cx="469744" cy="259045"/>
    <xdr:sp macro="" textlink="">
      <xdr:nvSpPr>
        <xdr:cNvPr id="277" name="n_1aveValue【福祉施設】&#10;一人当たり面積">
          <a:extLst>
            <a:ext uri="{FF2B5EF4-FFF2-40B4-BE49-F238E27FC236}">
              <a16:creationId xmlns:a16="http://schemas.microsoft.com/office/drawing/2014/main" id="{E39B7CF4-B668-42FE-8A45-D90BE7E725E1}"/>
            </a:ext>
          </a:extLst>
        </xdr:cNvPr>
        <xdr:cNvSpPr txBox="1"/>
      </xdr:nvSpPr>
      <xdr:spPr>
        <a:xfrm>
          <a:off x="7991552" y="1398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130646</xdr:rowOff>
    </xdr:from>
    <xdr:ext cx="469744" cy="259045"/>
    <xdr:sp macro="" textlink="">
      <xdr:nvSpPr>
        <xdr:cNvPr id="278" name="n_2aveValue【福祉施設】&#10;一人当たり面積">
          <a:extLst>
            <a:ext uri="{FF2B5EF4-FFF2-40B4-BE49-F238E27FC236}">
              <a16:creationId xmlns:a16="http://schemas.microsoft.com/office/drawing/2014/main" id="{7D1B63E1-93FE-4658-A4FF-81F0937B9163}"/>
            </a:ext>
          </a:extLst>
        </xdr:cNvPr>
        <xdr:cNvSpPr txBox="1"/>
      </xdr:nvSpPr>
      <xdr:spPr>
        <a:xfrm>
          <a:off x="7258127" y="1436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91457</xdr:rowOff>
    </xdr:from>
    <xdr:ext cx="469744" cy="259045"/>
    <xdr:sp macro="" textlink="">
      <xdr:nvSpPr>
        <xdr:cNvPr id="279" name="n_3aveValue【福祉施設】&#10;一人当たり面積">
          <a:extLst>
            <a:ext uri="{FF2B5EF4-FFF2-40B4-BE49-F238E27FC236}">
              <a16:creationId xmlns:a16="http://schemas.microsoft.com/office/drawing/2014/main" id="{4A5C069B-3D1D-414C-929F-624DAC81A6D6}"/>
            </a:ext>
          </a:extLst>
        </xdr:cNvPr>
        <xdr:cNvSpPr txBox="1"/>
      </xdr:nvSpPr>
      <xdr:spPr>
        <a:xfrm>
          <a:off x="6483427"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104520</xdr:rowOff>
    </xdr:from>
    <xdr:ext cx="469744" cy="259045"/>
    <xdr:sp macro="" textlink="">
      <xdr:nvSpPr>
        <xdr:cNvPr id="280" name="n_4aveValue【福祉施設】&#10;一人当たり面積">
          <a:extLst>
            <a:ext uri="{FF2B5EF4-FFF2-40B4-BE49-F238E27FC236}">
              <a16:creationId xmlns:a16="http://schemas.microsoft.com/office/drawing/2014/main" id="{DE06EDC0-70A1-4C35-A175-F37A809E4F2B}"/>
            </a:ext>
          </a:extLst>
        </xdr:cNvPr>
        <xdr:cNvSpPr txBox="1"/>
      </xdr:nvSpPr>
      <xdr:spPr>
        <a:xfrm>
          <a:off x="5737302" y="1433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81659</xdr:rowOff>
    </xdr:from>
    <xdr:ext cx="469744" cy="259045"/>
    <xdr:sp macro="" textlink="">
      <xdr:nvSpPr>
        <xdr:cNvPr id="281" name="n_1mainValue【福祉施設】&#10;一人当たり面積">
          <a:extLst>
            <a:ext uri="{FF2B5EF4-FFF2-40B4-BE49-F238E27FC236}">
              <a16:creationId xmlns:a16="http://schemas.microsoft.com/office/drawing/2014/main" id="{915D4B2F-0F0E-47E7-BCB8-1CAEA311A632}"/>
            </a:ext>
          </a:extLst>
        </xdr:cNvPr>
        <xdr:cNvSpPr txBox="1"/>
      </xdr:nvSpPr>
      <xdr:spPr>
        <a:xfrm>
          <a:off x="7991552" y="1431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110326</xdr:rowOff>
    </xdr:from>
    <xdr:ext cx="469744" cy="259045"/>
    <xdr:sp macro="" textlink="">
      <xdr:nvSpPr>
        <xdr:cNvPr id="282" name="n_2mainValue【福祉施設】&#10;一人当たり面積">
          <a:extLst>
            <a:ext uri="{FF2B5EF4-FFF2-40B4-BE49-F238E27FC236}">
              <a16:creationId xmlns:a16="http://schemas.microsoft.com/office/drawing/2014/main" id="{EBF8E9E8-BAF7-491F-BEEB-77271F687BC2}"/>
            </a:ext>
          </a:extLst>
        </xdr:cNvPr>
        <xdr:cNvSpPr txBox="1"/>
      </xdr:nvSpPr>
      <xdr:spPr>
        <a:xfrm>
          <a:off x="7258127" y="1399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113591</xdr:rowOff>
    </xdr:from>
    <xdr:ext cx="469744" cy="259045"/>
    <xdr:sp macro="" textlink="">
      <xdr:nvSpPr>
        <xdr:cNvPr id="283" name="n_3mainValue【福祉施設】&#10;一人当たり面積">
          <a:extLst>
            <a:ext uri="{FF2B5EF4-FFF2-40B4-BE49-F238E27FC236}">
              <a16:creationId xmlns:a16="http://schemas.microsoft.com/office/drawing/2014/main" id="{905BBE90-7C39-4344-9E50-B9D1B005FC12}"/>
            </a:ext>
          </a:extLst>
        </xdr:cNvPr>
        <xdr:cNvSpPr txBox="1"/>
      </xdr:nvSpPr>
      <xdr:spPr>
        <a:xfrm>
          <a:off x="6483427" y="1400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116857</xdr:rowOff>
    </xdr:from>
    <xdr:ext cx="469744" cy="259045"/>
    <xdr:sp macro="" textlink="">
      <xdr:nvSpPr>
        <xdr:cNvPr id="284" name="n_4mainValue【福祉施設】&#10;一人当たり面積">
          <a:extLst>
            <a:ext uri="{FF2B5EF4-FFF2-40B4-BE49-F238E27FC236}">
              <a16:creationId xmlns:a16="http://schemas.microsoft.com/office/drawing/2014/main" id="{ADC62AEB-4F26-47F1-8D52-88963539A383}"/>
            </a:ext>
          </a:extLst>
        </xdr:cNvPr>
        <xdr:cNvSpPr txBox="1"/>
      </xdr:nvSpPr>
      <xdr:spPr>
        <a:xfrm>
          <a:off x="5737302"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5" name="正方形/長方形 284">
          <a:extLst>
            <a:ext uri="{FF2B5EF4-FFF2-40B4-BE49-F238E27FC236}">
              <a16:creationId xmlns:a16="http://schemas.microsoft.com/office/drawing/2014/main" id="{D4AE2D50-692C-4E7A-BAB9-F5EE9A171D46}"/>
            </a:ext>
          </a:extLst>
        </xdr:cNvPr>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6" name="正方形/長方形 285">
          <a:extLst>
            <a:ext uri="{FF2B5EF4-FFF2-40B4-BE49-F238E27FC236}">
              <a16:creationId xmlns:a16="http://schemas.microsoft.com/office/drawing/2014/main" id="{6A50BEC4-3BA5-41E7-855E-F11AF99572BE}"/>
            </a:ext>
          </a:extLst>
        </xdr:cNvPr>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7" name="正方形/長方形 286">
          <a:extLst>
            <a:ext uri="{FF2B5EF4-FFF2-40B4-BE49-F238E27FC236}">
              <a16:creationId xmlns:a16="http://schemas.microsoft.com/office/drawing/2014/main" id="{25DA08B0-1EBA-469E-83B6-770CEA4BEC55}"/>
            </a:ext>
          </a:extLst>
        </xdr:cNvPr>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8" name="正方形/長方形 287">
          <a:extLst>
            <a:ext uri="{FF2B5EF4-FFF2-40B4-BE49-F238E27FC236}">
              <a16:creationId xmlns:a16="http://schemas.microsoft.com/office/drawing/2014/main" id="{406D08A8-28E0-4033-8ABD-DEB59F6460A1}"/>
            </a:ext>
          </a:extLst>
        </xdr:cNvPr>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9" name="正方形/長方形 288">
          <a:extLst>
            <a:ext uri="{FF2B5EF4-FFF2-40B4-BE49-F238E27FC236}">
              <a16:creationId xmlns:a16="http://schemas.microsoft.com/office/drawing/2014/main" id="{973FC45D-DB50-47FC-A219-16867AFF4F37}"/>
            </a:ext>
          </a:extLst>
        </xdr:cNvPr>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0" name="正方形/長方形 289">
          <a:extLst>
            <a:ext uri="{FF2B5EF4-FFF2-40B4-BE49-F238E27FC236}">
              <a16:creationId xmlns:a16="http://schemas.microsoft.com/office/drawing/2014/main" id="{61A78064-E683-4688-8F82-9766E08ADC04}"/>
            </a:ext>
          </a:extLst>
        </xdr:cNvPr>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1" name="正方形/長方形 290">
          <a:extLst>
            <a:ext uri="{FF2B5EF4-FFF2-40B4-BE49-F238E27FC236}">
              <a16:creationId xmlns:a16="http://schemas.microsoft.com/office/drawing/2014/main" id="{DD85A74F-FBF3-49A2-9F32-5CDEA27AAC7E}"/>
            </a:ext>
          </a:extLst>
        </xdr:cNvPr>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2" name="正方形/長方形 291">
          <a:extLst>
            <a:ext uri="{FF2B5EF4-FFF2-40B4-BE49-F238E27FC236}">
              <a16:creationId xmlns:a16="http://schemas.microsoft.com/office/drawing/2014/main" id="{58A08ED6-A6D0-4DB6-B6B2-02DA0D804D2C}"/>
            </a:ext>
          </a:extLst>
        </xdr:cNvPr>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3" name="正方形/長方形 292">
          <a:extLst>
            <a:ext uri="{FF2B5EF4-FFF2-40B4-BE49-F238E27FC236}">
              <a16:creationId xmlns:a16="http://schemas.microsoft.com/office/drawing/2014/main" id="{4307F177-EDF0-4279-A656-9BF969E6A1CB}"/>
            </a:ext>
          </a:extLst>
        </xdr:cNvPr>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4" name="正方形/長方形 293">
          <a:extLst>
            <a:ext uri="{FF2B5EF4-FFF2-40B4-BE49-F238E27FC236}">
              <a16:creationId xmlns:a16="http://schemas.microsoft.com/office/drawing/2014/main" id="{CCC36A0D-920A-4D4C-8E14-BBF21F13ACAA}"/>
            </a:ext>
          </a:extLst>
        </xdr:cNvPr>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5" name="正方形/長方形 294">
          <a:extLst>
            <a:ext uri="{FF2B5EF4-FFF2-40B4-BE49-F238E27FC236}">
              <a16:creationId xmlns:a16="http://schemas.microsoft.com/office/drawing/2014/main" id="{19FB40DE-99DF-464D-B725-2ABDC9E54332}"/>
            </a:ext>
          </a:extLst>
        </xdr:cNvPr>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6" name="正方形/長方形 295">
          <a:extLst>
            <a:ext uri="{FF2B5EF4-FFF2-40B4-BE49-F238E27FC236}">
              <a16:creationId xmlns:a16="http://schemas.microsoft.com/office/drawing/2014/main" id="{2A92447C-792A-41E6-AEE3-E6C42402E98E}"/>
            </a:ext>
          </a:extLst>
        </xdr:cNvPr>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7" name="正方形/長方形 296">
          <a:extLst>
            <a:ext uri="{FF2B5EF4-FFF2-40B4-BE49-F238E27FC236}">
              <a16:creationId xmlns:a16="http://schemas.microsoft.com/office/drawing/2014/main" id="{CAE4466D-550D-4FF1-8135-C54BC0E1971D}"/>
            </a:ext>
          </a:extLst>
        </xdr:cNvPr>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8" name="正方形/長方形 297">
          <a:extLst>
            <a:ext uri="{FF2B5EF4-FFF2-40B4-BE49-F238E27FC236}">
              <a16:creationId xmlns:a16="http://schemas.microsoft.com/office/drawing/2014/main" id="{A436CAD5-93E3-47F8-9D0D-AA1310437283}"/>
            </a:ext>
          </a:extLst>
        </xdr:cNvPr>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9" name="正方形/長方形 298">
          <a:extLst>
            <a:ext uri="{FF2B5EF4-FFF2-40B4-BE49-F238E27FC236}">
              <a16:creationId xmlns:a16="http://schemas.microsoft.com/office/drawing/2014/main" id="{2A753A2A-8ED5-46F8-A261-224040F3A134}"/>
            </a:ext>
          </a:extLst>
        </xdr:cNvPr>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0" name="正方形/長方形 299">
          <a:extLst>
            <a:ext uri="{FF2B5EF4-FFF2-40B4-BE49-F238E27FC236}">
              <a16:creationId xmlns:a16="http://schemas.microsoft.com/office/drawing/2014/main" id="{CF62DB52-ACD0-4961-B28E-AF3D4583D326}"/>
            </a:ext>
          </a:extLst>
        </xdr:cNvPr>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1" name="正方形/長方形 300">
          <a:extLst>
            <a:ext uri="{FF2B5EF4-FFF2-40B4-BE49-F238E27FC236}">
              <a16:creationId xmlns:a16="http://schemas.microsoft.com/office/drawing/2014/main" id="{BF12A30C-0316-4311-9831-DC326F5EC562}"/>
            </a:ext>
          </a:extLst>
        </xdr:cNvPr>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2" name="正方形/長方形 301">
          <a:extLst>
            <a:ext uri="{FF2B5EF4-FFF2-40B4-BE49-F238E27FC236}">
              <a16:creationId xmlns:a16="http://schemas.microsoft.com/office/drawing/2014/main" id="{91E4BD3D-C27D-4B0E-9C44-1C82AD0130BD}"/>
            </a:ext>
          </a:extLst>
        </xdr:cNvPr>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3" name="正方形/長方形 302">
          <a:extLst>
            <a:ext uri="{FF2B5EF4-FFF2-40B4-BE49-F238E27FC236}">
              <a16:creationId xmlns:a16="http://schemas.microsoft.com/office/drawing/2014/main" id="{CD40F7B0-F894-4E1B-8C78-A9E5B96555F7}"/>
            </a:ext>
          </a:extLst>
        </xdr:cNvPr>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4" name="正方形/長方形 303">
          <a:extLst>
            <a:ext uri="{FF2B5EF4-FFF2-40B4-BE49-F238E27FC236}">
              <a16:creationId xmlns:a16="http://schemas.microsoft.com/office/drawing/2014/main" id="{3D671E86-3BB6-4662-B904-4B9D1D942D78}"/>
            </a:ext>
          </a:extLst>
        </xdr:cNvPr>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5" name="正方形/長方形 304">
          <a:extLst>
            <a:ext uri="{FF2B5EF4-FFF2-40B4-BE49-F238E27FC236}">
              <a16:creationId xmlns:a16="http://schemas.microsoft.com/office/drawing/2014/main" id="{69CBEF01-E5DA-48A0-B220-394AC897FEC5}"/>
            </a:ext>
          </a:extLst>
        </xdr:cNvPr>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6" name="正方形/長方形 305">
          <a:extLst>
            <a:ext uri="{FF2B5EF4-FFF2-40B4-BE49-F238E27FC236}">
              <a16:creationId xmlns:a16="http://schemas.microsoft.com/office/drawing/2014/main" id="{DF5EB55A-7863-4C00-96A9-5B61D79FD58F}"/>
            </a:ext>
          </a:extLst>
        </xdr:cNvPr>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7" name="正方形/長方形 306">
          <a:extLst>
            <a:ext uri="{FF2B5EF4-FFF2-40B4-BE49-F238E27FC236}">
              <a16:creationId xmlns:a16="http://schemas.microsoft.com/office/drawing/2014/main" id="{F9E5647F-15D9-40EB-81C4-17B2A49A4D48}"/>
            </a:ext>
          </a:extLst>
        </xdr:cNvPr>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8" name="正方形/長方形 307">
          <a:extLst>
            <a:ext uri="{FF2B5EF4-FFF2-40B4-BE49-F238E27FC236}">
              <a16:creationId xmlns:a16="http://schemas.microsoft.com/office/drawing/2014/main" id="{7C8B2423-0BEC-4826-9780-B74CE1EE06F8}"/>
            </a:ext>
          </a:extLst>
        </xdr:cNvPr>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9" name="テキスト ボックス 308">
          <a:extLst>
            <a:ext uri="{FF2B5EF4-FFF2-40B4-BE49-F238E27FC236}">
              <a16:creationId xmlns:a16="http://schemas.microsoft.com/office/drawing/2014/main" id="{20E5E019-BB7B-45BE-8573-F469C5C3875A}"/>
            </a:ext>
          </a:extLst>
        </xdr:cNvPr>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0" name="直線コネクタ 309">
          <a:extLst>
            <a:ext uri="{FF2B5EF4-FFF2-40B4-BE49-F238E27FC236}">
              <a16:creationId xmlns:a16="http://schemas.microsoft.com/office/drawing/2014/main" id="{246F68DA-EF9D-455A-99C2-9516B911B11D}"/>
            </a:ext>
          </a:extLst>
        </xdr:cNvPr>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11" name="テキスト ボックス 310">
          <a:extLst>
            <a:ext uri="{FF2B5EF4-FFF2-40B4-BE49-F238E27FC236}">
              <a16:creationId xmlns:a16="http://schemas.microsoft.com/office/drawing/2014/main" id="{3443079F-3195-44E4-91FC-BF044771B9B5}"/>
            </a:ext>
          </a:extLst>
        </xdr:cNvPr>
        <xdr:cNvSpPr txBox="1"/>
      </xdr:nvSpPr>
      <xdr:spPr>
        <a:xfrm>
          <a:off x="101976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12" name="直線コネクタ 311">
          <a:extLst>
            <a:ext uri="{FF2B5EF4-FFF2-40B4-BE49-F238E27FC236}">
              <a16:creationId xmlns:a16="http://schemas.microsoft.com/office/drawing/2014/main" id="{3881808F-0944-4DF0-AC1E-F35C010C0C71}"/>
            </a:ext>
          </a:extLst>
        </xdr:cNvPr>
        <xdr:cNvCxnSpPr/>
      </xdr:nvCxnSpPr>
      <xdr:spPr>
        <a:xfrm>
          <a:off x="10588625" y="729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13" name="テキスト ボックス 312">
          <a:extLst>
            <a:ext uri="{FF2B5EF4-FFF2-40B4-BE49-F238E27FC236}">
              <a16:creationId xmlns:a16="http://schemas.microsoft.com/office/drawing/2014/main" id="{56A1639F-72B9-4AF0-B18B-BC29E1EAC5C8}"/>
            </a:ext>
          </a:extLst>
        </xdr:cNvPr>
        <xdr:cNvSpPr txBox="1"/>
      </xdr:nvSpPr>
      <xdr:spPr>
        <a:xfrm>
          <a:off x="101976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4" name="直線コネクタ 313">
          <a:extLst>
            <a:ext uri="{FF2B5EF4-FFF2-40B4-BE49-F238E27FC236}">
              <a16:creationId xmlns:a16="http://schemas.microsoft.com/office/drawing/2014/main" id="{300E13C3-A633-4BCF-9355-F02FD7D68A81}"/>
            </a:ext>
          </a:extLst>
        </xdr:cNvPr>
        <xdr:cNvCxnSpPr/>
      </xdr:nvCxnSpPr>
      <xdr:spPr>
        <a:xfrm>
          <a:off x="10588625" y="696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5" name="テキスト ボックス 314">
          <a:extLst>
            <a:ext uri="{FF2B5EF4-FFF2-40B4-BE49-F238E27FC236}">
              <a16:creationId xmlns:a16="http://schemas.microsoft.com/office/drawing/2014/main" id="{46A61F74-722F-48F5-8EEB-EDCAE7EEBE48}"/>
            </a:ext>
          </a:extLst>
        </xdr:cNvPr>
        <xdr:cNvSpPr txBox="1"/>
      </xdr:nvSpPr>
      <xdr:spPr>
        <a:xfrm>
          <a:off x="102427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6" name="直線コネクタ 315">
          <a:extLst>
            <a:ext uri="{FF2B5EF4-FFF2-40B4-BE49-F238E27FC236}">
              <a16:creationId xmlns:a16="http://schemas.microsoft.com/office/drawing/2014/main" id="{17FC1740-0C93-48EF-99AC-355628DB5054}"/>
            </a:ext>
          </a:extLst>
        </xdr:cNvPr>
        <xdr:cNvCxnSpPr/>
      </xdr:nvCxnSpPr>
      <xdr:spPr>
        <a:xfrm>
          <a:off x="10588625" y="664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7" name="テキスト ボックス 316">
          <a:extLst>
            <a:ext uri="{FF2B5EF4-FFF2-40B4-BE49-F238E27FC236}">
              <a16:creationId xmlns:a16="http://schemas.microsoft.com/office/drawing/2014/main" id="{2B7AAD3F-8478-4A93-98A9-32AF38C28BAA}"/>
            </a:ext>
          </a:extLst>
        </xdr:cNvPr>
        <xdr:cNvSpPr txBox="1"/>
      </xdr:nvSpPr>
      <xdr:spPr>
        <a:xfrm>
          <a:off x="102427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8" name="直線コネクタ 317">
          <a:extLst>
            <a:ext uri="{FF2B5EF4-FFF2-40B4-BE49-F238E27FC236}">
              <a16:creationId xmlns:a16="http://schemas.microsoft.com/office/drawing/2014/main" id="{6834D3FB-37D5-4003-8DBB-8C6A40F5CF0D}"/>
            </a:ext>
          </a:extLst>
        </xdr:cNvPr>
        <xdr:cNvCxnSpPr/>
      </xdr:nvCxnSpPr>
      <xdr:spPr>
        <a:xfrm>
          <a:off x="10588625" y="631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9" name="テキスト ボックス 318">
          <a:extLst>
            <a:ext uri="{FF2B5EF4-FFF2-40B4-BE49-F238E27FC236}">
              <a16:creationId xmlns:a16="http://schemas.microsoft.com/office/drawing/2014/main" id="{C59C6824-1C80-4CE8-B826-EC13D9C72D4F}"/>
            </a:ext>
          </a:extLst>
        </xdr:cNvPr>
        <xdr:cNvSpPr txBox="1"/>
      </xdr:nvSpPr>
      <xdr:spPr>
        <a:xfrm>
          <a:off x="102427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20" name="直線コネクタ 319">
          <a:extLst>
            <a:ext uri="{FF2B5EF4-FFF2-40B4-BE49-F238E27FC236}">
              <a16:creationId xmlns:a16="http://schemas.microsoft.com/office/drawing/2014/main" id="{6A23BB41-B025-4221-B27E-13342E2920D3}"/>
            </a:ext>
          </a:extLst>
        </xdr:cNvPr>
        <xdr:cNvCxnSpPr/>
      </xdr:nvCxnSpPr>
      <xdr:spPr>
        <a:xfrm>
          <a:off x="10588625" y="598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21" name="テキスト ボックス 320">
          <a:extLst>
            <a:ext uri="{FF2B5EF4-FFF2-40B4-BE49-F238E27FC236}">
              <a16:creationId xmlns:a16="http://schemas.microsoft.com/office/drawing/2014/main" id="{965DA673-4ECF-492F-92A9-BBA7E5948609}"/>
            </a:ext>
          </a:extLst>
        </xdr:cNvPr>
        <xdr:cNvSpPr txBox="1"/>
      </xdr:nvSpPr>
      <xdr:spPr>
        <a:xfrm>
          <a:off x="102427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22" name="直線コネクタ 321">
          <a:extLst>
            <a:ext uri="{FF2B5EF4-FFF2-40B4-BE49-F238E27FC236}">
              <a16:creationId xmlns:a16="http://schemas.microsoft.com/office/drawing/2014/main" id="{9CF7AADD-450D-47B3-B017-1E858601BEF7}"/>
            </a:ext>
          </a:extLst>
        </xdr:cNvPr>
        <xdr:cNvCxnSpPr/>
      </xdr:nvCxnSpPr>
      <xdr:spPr>
        <a:xfrm>
          <a:off x="10588625" y="566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23" name="テキスト ボックス 322">
          <a:extLst>
            <a:ext uri="{FF2B5EF4-FFF2-40B4-BE49-F238E27FC236}">
              <a16:creationId xmlns:a16="http://schemas.microsoft.com/office/drawing/2014/main" id="{3A83122D-CDA7-447F-8A9A-9A29B4F7D98F}"/>
            </a:ext>
          </a:extLst>
        </xdr:cNvPr>
        <xdr:cNvSpPr txBox="1"/>
      </xdr:nvSpPr>
      <xdr:spPr>
        <a:xfrm>
          <a:off x="10306836"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4" name="直線コネクタ 323">
          <a:extLst>
            <a:ext uri="{FF2B5EF4-FFF2-40B4-BE49-F238E27FC236}">
              <a16:creationId xmlns:a16="http://schemas.microsoft.com/office/drawing/2014/main" id="{5869ABE9-B2C1-4E6A-9920-53A1BF421A5E}"/>
            </a:ext>
          </a:extLst>
        </xdr:cNvPr>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5" name="【一般廃棄物処理施設】&#10;有形固定資産減価償却率グラフ枠">
          <a:extLst>
            <a:ext uri="{FF2B5EF4-FFF2-40B4-BE49-F238E27FC236}">
              <a16:creationId xmlns:a16="http://schemas.microsoft.com/office/drawing/2014/main" id="{7AD21F72-7E4C-4188-8F2C-DB6FE4F61C08}"/>
            </a:ext>
          </a:extLst>
        </xdr:cNvPr>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128451</xdr:rowOff>
    </xdr:from>
    <xdr:to>
      <xdr:col>85</xdr:col>
      <xdr:colOff>126364</xdr:colOff>
      <xdr:row>42</xdr:row>
      <xdr:rowOff>45176</xdr:rowOff>
    </xdr:to>
    <xdr:cxnSp macro="">
      <xdr:nvCxnSpPr>
        <xdr:cNvPr id="326" name="直線コネクタ 325">
          <a:extLst>
            <a:ext uri="{FF2B5EF4-FFF2-40B4-BE49-F238E27FC236}">
              <a16:creationId xmlns:a16="http://schemas.microsoft.com/office/drawing/2014/main" id="{2B035F46-5459-47DB-A8E1-6C881A791ECC}"/>
            </a:ext>
          </a:extLst>
        </xdr:cNvPr>
        <xdr:cNvCxnSpPr/>
      </xdr:nvCxnSpPr>
      <xdr:spPr>
        <a:xfrm flipV="1">
          <a:off x="13889989" y="5786301"/>
          <a:ext cx="0" cy="1459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49003</xdr:rowOff>
    </xdr:from>
    <xdr:ext cx="405111" cy="259045"/>
    <xdr:sp macro="" textlink="">
      <xdr:nvSpPr>
        <xdr:cNvPr id="327" name="【一般廃棄物処理施設】&#10;有形固定資産減価償却率最小値テキスト">
          <a:extLst>
            <a:ext uri="{FF2B5EF4-FFF2-40B4-BE49-F238E27FC236}">
              <a16:creationId xmlns:a16="http://schemas.microsoft.com/office/drawing/2014/main" id="{48A9D4A7-38B5-45E3-896D-3485018662AE}"/>
            </a:ext>
          </a:extLst>
        </xdr:cNvPr>
        <xdr:cNvSpPr txBox="1"/>
      </xdr:nvSpPr>
      <xdr:spPr>
        <a:xfrm>
          <a:off x="13928725" y="724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45176</xdr:rowOff>
    </xdr:from>
    <xdr:to>
      <xdr:col>86</xdr:col>
      <xdr:colOff>25400</xdr:colOff>
      <xdr:row>42</xdr:row>
      <xdr:rowOff>45176</xdr:rowOff>
    </xdr:to>
    <xdr:cxnSp macro="">
      <xdr:nvCxnSpPr>
        <xdr:cNvPr id="328" name="直線コネクタ 327">
          <a:extLst>
            <a:ext uri="{FF2B5EF4-FFF2-40B4-BE49-F238E27FC236}">
              <a16:creationId xmlns:a16="http://schemas.microsoft.com/office/drawing/2014/main" id="{8A01433E-D8A4-4A7F-BC04-D2FA74E8FAD3}"/>
            </a:ext>
          </a:extLst>
        </xdr:cNvPr>
        <xdr:cNvCxnSpPr/>
      </xdr:nvCxnSpPr>
      <xdr:spPr>
        <a:xfrm>
          <a:off x="13801725" y="724607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75128</xdr:rowOff>
    </xdr:from>
    <xdr:ext cx="340478" cy="259045"/>
    <xdr:sp macro="" textlink="">
      <xdr:nvSpPr>
        <xdr:cNvPr id="329" name="【一般廃棄物処理施設】&#10;有形固定資産減価償却率最大値テキスト">
          <a:extLst>
            <a:ext uri="{FF2B5EF4-FFF2-40B4-BE49-F238E27FC236}">
              <a16:creationId xmlns:a16="http://schemas.microsoft.com/office/drawing/2014/main" id="{4FBDE614-5A14-4C8E-9ABB-60551E799D95}"/>
            </a:ext>
          </a:extLst>
        </xdr:cNvPr>
        <xdr:cNvSpPr txBox="1"/>
      </xdr:nvSpPr>
      <xdr:spPr>
        <a:xfrm>
          <a:off x="13928725" y="556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128451</xdr:rowOff>
    </xdr:from>
    <xdr:to>
      <xdr:col>86</xdr:col>
      <xdr:colOff>25400</xdr:colOff>
      <xdr:row>33</xdr:row>
      <xdr:rowOff>128451</xdr:rowOff>
    </xdr:to>
    <xdr:cxnSp macro="">
      <xdr:nvCxnSpPr>
        <xdr:cNvPr id="330" name="直線コネクタ 329">
          <a:extLst>
            <a:ext uri="{FF2B5EF4-FFF2-40B4-BE49-F238E27FC236}">
              <a16:creationId xmlns:a16="http://schemas.microsoft.com/office/drawing/2014/main" id="{48D4161B-AD04-4F84-BE57-4C5E2B92F4EA}"/>
            </a:ext>
          </a:extLst>
        </xdr:cNvPr>
        <xdr:cNvCxnSpPr/>
      </xdr:nvCxnSpPr>
      <xdr:spPr>
        <a:xfrm>
          <a:off x="13801725" y="578630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59707</xdr:rowOff>
    </xdr:from>
    <xdr:ext cx="405111" cy="259045"/>
    <xdr:sp macro="" textlink="">
      <xdr:nvSpPr>
        <xdr:cNvPr id="331" name="【一般廃棄物処理施設】&#10;有形固定資産減価償却率平均値テキスト">
          <a:extLst>
            <a:ext uri="{FF2B5EF4-FFF2-40B4-BE49-F238E27FC236}">
              <a16:creationId xmlns:a16="http://schemas.microsoft.com/office/drawing/2014/main" id="{749074E0-C36B-48C0-AD00-F44DFFE3D240}"/>
            </a:ext>
          </a:extLst>
        </xdr:cNvPr>
        <xdr:cNvSpPr txBox="1"/>
      </xdr:nvSpPr>
      <xdr:spPr>
        <a:xfrm>
          <a:off x="13928725" y="640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332" name="フローチャート: 判断 331">
          <a:extLst>
            <a:ext uri="{FF2B5EF4-FFF2-40B4-BE49-F238E27FC236}">
              <a16:creationId xmlns:a16="http://schemas.microsoft.com/office/drawing/2014/main" id="{59F9E3D2-595B-4318-959F-BC8B52C4AB1E}"/>
            </a:ext>
          </a:extLst>
        </xdr:cNvPr>
        <xdr:cNvSpPr/>
      </xdr:nvSpPr>
      <xdr:spPr>
        <a:xfrm>
          <a:off x="13839825" y="65519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141333</xdr:rowOff>
    </xdr:from>
    <xdr:to>
      <xdr:col>81</xdr:col>
      <xdr:colOff>101600</xdr:colOff>
      <xdr:row>39</xdr:row>
      <xdr:rowOff>71483</xdr:rowOff>
    </xdr:to>
    <xdr:sp macro="" textlink="">
      <xdr:nvSpPr>
        <xdr:cNvPr id="333" name="フローチャート: 判断 332">
          <a:extLst>
            <a:ext uri="{FF2B5EF4-FFF2-40B4-BE49-F238E27FC236}">
              <a16:creationId xmlns:a16="http://schemas.microsoft.com/office/drawing/2014/main" id="{F27E1BD0-158F-492E-9323-EBE535AD73A5}"/>
            </a:ext>
          </a:extLst>
        </xdr:cNvPr>
        <xdr:cNvSpPr/>
      </xdr:nvSpPr>
      <xdr:spPr>
        <a:xfrm>
          <a:off x="13115925" y="665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95613</xdr:rowOff>
    </xdr:from>
    <xdr:to>
      <xdr:col>76</xdr:col>
      <xdr:colOff>165100</xdr:colOff>
      <xdr:row>39</xdr:row>
      <xdr:rowOff>25763</xdr:rowOff>
    </xdr:to>
    <xdr:sp macro="" textlink="">
      <xdr:nvSpPr>
        <xdr:cNvPr id="334" name="フローチャート: 判断 333">
          <a:extLst>
            <a:ext uri="{FF2B5EF4-FFF2-40B4-BE49-F238E27FC236}">
              <a16:creationId xmlns:a16="http://schemas.microsoft.com/office/drawing/2014/main" id="{9F2E5443-F64F-4535-9F9F-FE25AB665D54}"/>
            </a:ext>
          </a:extLst>
        </xdr:cNvPr>
        <xdr:cNvSpPr/>
      </xdr:nvSpPr>
      <xdr:spPr>
        <a:xfrm>
          <a:off x="123698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110309</xdr:rowOff>
    </xdr:from>
    <xdr:to>
      <xdr:col>72</xdr:col>
      <xdr:colOff>38100</xdr:colOff>
      <xdr:row>39</xdr:row>
      <xdr:rowOff>40459</xdr:rowOff>
    </xdr:to>
    <xdr:sp macro="" textlink="">
      <xdr:nvSpPr>
        <xdr:cNvPr id="335" name="フローチャート: 判断 334">
          <a:extLst>
            <a:ext uri="{FF2B5EF4-FFF2-40B4-BE49-F238E27FC236}">
              <a16:creationId xmlns:a16="http://schemas.microsoft.com/office/drawing/2014/main" id="{92F987D1-8C8C-4928-889E-99C4116643D6}"/>
            </a:ext>
          </a:extLst>
        </xdr:cNvPr>
        <xdr:cNvSpPr/>
      </xdr:nvSpPr>
      <xdr:spPr>
        <a:xfrm>
          <a:off x="11623675" y="662540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54791</xdr:rowOff>
    </xdr:from>
    <xdr:to>
      <xdr:col>67</xdr:col>
      <xdr:colOff>101600</xdr:colOff>
      <xdr:row>38</xdr:row>
      <xdr:rowOff>156391</xdr:rowOff>
    </xdr:to>
    <xdr:sp macro="" textlink="">
      <xdr:nvSpPr>
        <xdr:cNvPr id="336" name="フローチャート: 判断 335">
          <a:extLst>
            <a:ext uri="{FF2B5EF4-FFF2-40B4-BE49-F238E27FC236}">
              <a16:creationId xmlns:a16="http://schemas.microsoft.com/office/drawing/2014/main" id="{7C64E603-F132-4D7B-8D6B-B06D9E74A6AD}"/>
            </a:ext>
          </a:extLst>
        </xdr:cNvPr>
        <xdr:cNvSpPr/>
      </xdr:nvSpPr>
      <xdr:spPr>
        <a:xfrm>
          <a:off x="10848975"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id="{37807792-53BD-45D8-9DFE-D83C6361FBAD}"/>
            </a:ext>
          </a:extLst>
        </xdr:cNvPr>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8" name="テキスト ボックス 337">
          <a:extLst>
            <a:ext uri="{FF2B5EF4-FFF2-40B4-BE49-F238E27FC236}">
              <a16:creationId xmlns:a16="http://schemas.microsoft.com/office/drawing/2014/main" id="{BC117C15-38C2-406B-9049-B3687F404E09}"/>
            </a:ext>
          </a:extLst>
        </xdr:cNvPr>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9" name="テキスト ボックス 338">
          <a:extLst>
            <a:ext uri="{FF2B5EF4-FFF2-40B4-BE49-F238E27FC236}">
              <a16:creationId xmlns:a16="http://schemas.microsoft.com/office/drawing/2014/main" id="{14A36C03-BB4C-4975-A305-8D24DE30A0D9}"/>
            </a:ext>
          </a:extLst>
        </xdr:cNvPr>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0" name="テキスト ボックス 339">
          <a:extLst>
            <a:ext uri="{FF2B5EF4-FFF2-40B4-BE49-F238E27FC236}">
              <a16:creationId xmlns:a16="http://schemas.microsoft.com/office/drawing/2014/main" id="{6F756DE5-CAE7-4E57-8A79-691990C12EDE}"/>
            </a:ext>
          </a:extLst>
        </xdr:cNvPr>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1" name="テキスト ボックス 340">
          <a:extLst>
            <a:ext uri="{FF2B5EF4-FFF2-40B4-BE49-F238E27FC236}">
              <a16:creationId xmlns:a16="http://schemas.microsoft.com/office/drawing/2014/main" id="{325D8F8D-4613-47C8-8A4E-09CCF15A61D8}"/>
            </a:ext>
          </a:extLst>
        </xdr:cNvPr>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165826</xdr:rowOff>
    </xdr:from>
    <xdr:to>
      <xdr:col>85</xdr:col>
      <xdr:colOff>177800</xdr:colOff>
      <xdr:row>42</xdr:row>
      <xdr:rowOff>95976</xdr:rowOff>
    </xdr:to>
    <xdr:sp macro="" textlink="">
      <xdr:nvSpPr>
        <xdr:cNvPr id="342" name="楕円 341">
          <a:extLst>
            <a:ext uri="{FF2B5EF4-FFF2-40B4-BE49-F238E27FC236}">
              <a16:creationId xmlns:a16="http://schemas.microsoft.com/office/drawing/2014/main" id="{F18629FA-43F0-491A-9783-2274FEF68937}"/>
            </a:ext>
          </a:extLst>
        </xdr:cNvPr>
        <xdr:cNvSpPr/>
      </xdr:nvSpPr>
      <xdr:spPr>
        <a:xfrm>
          <a:off x="13839825" y="719527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80753</xdr:rowOff>
    </xdr:from>
    <xdr:ext cx="405111" cy="259045"/>
    <xdr:sp macro="" textlink="">
      <xdr:nvSpPr>
        <xdr:cNvPr id="343" name="【一般廃棄物処理施設】&#10;有形固定資産減価償却率該当値テキスト">
          <a:extLst>
            <a:ext uri="{FF2B5EF4-FFF2-40B4-BE49-F238E27FC236}">
              <a16:creationId xmlns:a16="http://schemas.microsoft.com/office/drawing/2014/main" id="{16D7D286-08E3-486F-842A-0FC5E29F2056}"/>
            </a:ext>
          </a:extLst>
        </xdr:cNvPr>
        <xdr:cNvSpPr txBox="1"/>
      </xdr:nvSpPr>
      <xdr:spPr>
        <a:xfrm>
          <a:off x="13928725" y="7110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156028</xdr:rowOff>
    </xdr:from>
    <xdr:to>
      <xdr:col>81</xdr:col>
      <xdr:colOff>101600</xdr:colOff>
      <xdr:row>42</xdr:row>
      <xdr:rowOff>86178</xdr:rowOff>
    </xdr:to>
    <xdr:sp macro="" textlink="">
      <xdr:nvSpPr>
        <xdr:cNvPr id="344" name="楕円 343">
          <a:extLst>
            <a:ext uri="{FF2B5EF4-FFF2-40B4-BE49-F238E27FC236}">
              <a16:creationId xmlns:a16="http://schemas.microsoft.com/office/drawing/2014/main" id="{E021AE73-2E0F-4F53-8570-C22FC6BE8F14}"/>
            </a:ext>
          </a:extLst>
        </xdr:cNvPr>
        <xdr:cNvSpPr/>
      </xdr:nvSpPr>
      <xdr:spPr>
        <a:xfrm>
          <a:off x="13115925" y="718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35378</xdr:rowOff>
    </xdr:from>
    <xdr:to>
      <xdr:col>85</xdr:col>
      <xdr:colOff>127000</xdr:colOff>
      <xdr:row>42</xdr:row>
      <xdr:rowOff>45176</xdr:rowOff>
    </xdr:to>
    <xdr:cxnSp macro="">
      <xdr:nvCxnSpPr>
        <xdr:cNvPr id="345" name="直線コネクタ 344">
          <a:extLst>
            <a:ext uri="{FF2B5EF4-FFF2-40B4-BE49-F238E27FC236}">
              <a16:creationId xmlns:a16="http://schemas.microsoft.com/office/drawing/2014/main" id="{6B0DFA39-A682-41E1-BE93-407259599DED}"/>
            </a:ext>
          </a:extLst>
        </xdr:cNvPr>
        <xdr:cNvCxnSpPr/>
      </xdr:nvCxnSpPr>
      <xdr:spPr>
        <a:xfrm>
          <a:off x="13166725" y="7236278"/>
          <a:ext cx="7239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144599</xdr:rowOff>
    </xdr:from>
    <xdr:to>
      <xdr:col>76</xdr:col>
      <xdr:colOff>165100</xdr:colOff>
      <xdr:row>42</xdr:row>
      <xdr:rowOff>74749</xdr:rowOff>
    </xdr:to>
    <xdr:sp macro="" textlink="">
      <xdr:nvSpPr>
        <xdr:cNvPr id="346" name="楕円 345">
          <a:extLst>
            <a:ext uri="{FF2B5EF4-FFF2-40B4-BE49-F238E27FC236}">
              <a16:creationId xmlns:a16="http://schemas.microsoft.com/office/drawing/2014/main" id="{52AE235E-0740-455C-BE12-F1ED0C914BCC}"/>
            </a:ext>
          </a:extLst>
        </xdr:cNvPr>
        <xdr:cNvSpPr/>
      </xdr:nvSpPr>
      <xdr:spPr>
        <a:xfrm>
          <a:off x="12369800" y="717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23949</xdr:rowOff>
    </xdr:from>
    <xdr:to>
      <xdr:col>81</xdr:col>
      <xdr:colOff>50800</xdr:colOff>
      <xdr:row>42</xdr:row>
      <xdr:rowOff>35378</xdr:rowOff>
    </xdr:to>
    <xdr:cxnSp macro="">
      <xdr:nvCxnSpPr>
        <xdr:cNvPr id="347" name="直線コネクタ 346">
          <a:extLst>
            <a:ext uri="{FF2B5EF4-FFF2-40B4-BE49-F238E27FC236}">
              <a16:creationId xmlns:a16="http://schemas.microsoft.com/office/drawing/2014/main" id="{868F1654-B198-421B-8038-6FF491672AF4}"/>
            </a:ext>
          </a:extLst>
        </xdr:cNvPr>
        <xdr:cNvCxnSpPr/>
      </xdr:nvCxnSpPr>
      <xdr:spPr>
        <a:xfrm>
          <a:off x="12420600" y="7224849"/>
          <a:ext cx="746125"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133169</xdr:rowOff>
    </xdr:from>
    <xdr:to>
      <xdr:col>72</xdr:col>
      <xdr:colOff>38100</xdr:colOff>
      <xdr:row>42</xdr:row>
      <xdr:rowOff>63319</xdr:rowOff>
    </xdr:to>
    <xdr:sp macro="" textlink="">
      <xdr:nvSpPr>
        <xdr:cNvPr id="348" name="楕円 347">
          <a:extLst>
            <a:ext uri="{FF2B5EF4-FFF2-40B4-BE49-F238E27FC236}">
              <a16:creationId xmlns:a16="http://schemas.microsoft.com/office/drawing/2014/main" id="{501BFBE9-E433-4753-A3D2-502D22796581}"/>
            </a:ext>
          </a:extLst>
        </xdr:cNvPr>
        <xdr:cNvSpPr/>
      </xdr:nvSpPr>
      <xdr:spPr>
        <a:xfrm>
          <a:off x="11623675" y="716261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12519</xdr:rowOff>
    </xdr:from>
    <xdr:to>
      <xdr:col>76</xdr:col>
      <xdr:colOff>114300</xdr:colOff>
      <xdr:row>42</xdr:row>
      <xdr:rowOff>23949</xdr:rowOff>
    </xdr:to>
    <xdr:cxnSp macro="">
      <xdr:nvCxnSpPr>
        <xdr:cNvPr id="349" name="直線コネクタ 348">
          <a:extLst>
            <a:ext uri="{FF2B5EF4-FFF2-40B4-BE49-F238E27FC236}">
              <a16:creationId xmlns:a16="http://schemas.microsoft.com/office/drawing/2014/main" id="{7A246E1D-26F7-41C6-9A5A-A4D08B6D936F}"/>
            </a:ext>
          </a:extLst>
        </xdr:cNvPr>
        <xdr:cNvCxnSpPr/>
      </xdr:nvCxnSpPr>
      <xdr:spPr>
        <a:xfrm>
          <a:off x="11655425" y="7213419"/>
          <a:ext cx="765175"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121738</xdr:rowOff>
    </xdr:from>
    <xdr:to>
      <xdr:col>67</xdr:col>
      <xdr:colOff>101600</xdr:colOff>
      <xdr:row>42</xdr:row>
      <xdr:rowOff>51888</xdr:rowOff>
    </xdr:to>
    <xdr:sp macro="" textlink="">
      <xdr:nvSpPr>
        <xdr:cNvPr id="350" name="楕円 349">
          <a:extLst>
            <a:ext uri="{FF2B5EF4-FFF2-40B4-BE49-F238E27FC236}">
              <a16:creationId xmlns:a16="http://schemas.microsoft.com/office/drawing/2014/main" id="{29354904-5F23-468E-85A7-E1B1F4DC5BB7}"/>
            </a:ext>
          </a:extLst>
        </xdr:cNvPr>
        <xdr:cNvSpPr/>
      </xdr:nvSpPr>
      <xdr:spPr>
        <a:xfrm>
          <a:off x="10848975" y="715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1088</xdr:rowOff>
    </xdr:from>
    <xdr:to>
      <xdr:col>71</xdr:col>
      <xdr:colOff>177800</xdr:colOff>
      <xdr:row>42</xdr:row>
      <xdr:rowOff>12519</xdr:rowOff>
    </xdr:to>
    <xdr:cxnSp macro="">
      <xdr:nvCxnSpPr>
        <xdr:cNvPr id="351" name="直線コネクタ 350">
          <a:extLst>
            <a:ext uri="{FF2B5EF4-FFF2-40B4-BE49-F238E27FC236}">
              <a16:creationId xmlns:a16="http://schemas.microsoft.com/office/drawing/2014/main" id="{0E6F16DB-5E9C-43E3-B35E-334640995733}"/>
            </a:ext>
          </a:extLst>
        </xdr:cNvPr>
        <xdr:cNvCxnSpPr/>
      </xdr:nvCxnSpPr>
      <xdr:spPr>
        <a:xfrm>
          <a:off x="10899775" y="7201988"/>
          <a:ext cx="75565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88010</xdr:rowOff>
    </xdr:from>
    <xdr:ext cx="405111" cy="259045"/>
    <xdr:sp macro="" textlink="">
      <xdr:nvSpPr>
        <xdr:cNvPr id="352" name="n_1aveValue【一般廃棄物処理施設】&#10;有形固定資産減価償却率">
          <a:extLst>
            <a:ext uri="{FF2B5EF4-FFF2-40B4-BE49-F238E27FC236}">
              <a16:creationId xmlns:a16="http://schemas.microsoft.com/office/drawing/2014/main" id="{AA0D60AE-5029-47F6-80F6-73766766C2BD}"/>
            </a:ext>
          </a:extLst>
        </xdr:cNvPr>
        <xdr:cNvSpPr txBox="1"/>
      </xdr:nvSpPr>
      <xdr:spPr>
        <a:xfrm>
          <a:off x="12980044" y="6431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42290</xdr:rowOff>
    </xdr:from>
    <xdr:ext cx="405111" cy="259045"/>
    <xdr:sp macro="" textlink="">
      <xdr:nvSpPr>
        <xdr:cNvPr id="353" name="n_2aveValue【一般廃棄物処理施設】&#10;有形固定資産減価償却率">
          <a:extLst>
            <a:ext uri="{FF2B5EF4-FFF2-40B4-BE49-F238E27FC236}">
              <a16:creationId xmlns:a16="http://schemas.microsoft.com/office/drawing/2014/main" id="{E7372A24-04DC-41E9-9806-E8660D162914}"/>
            </a:ext>
          </a:extLst>
        </xdr:cNvPr>
        <xdr:cNvSpPr txBox="1"/>
      </xdr:nvSpPr>
      <xdr:spPr>
        <a:xfrm>
          <a:off x="12246619"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56985</xdr:rowOff>
    </xdr:from>
    <xdr:ext cx="405111" cy="259045"/>
    <xdr:sp macro="" textlink="">
      <xdr:nvSpPr>
        <xdr:cNvPr id="354" name="n_3aveValue【一般廃棄物処理施設】&#10;有形固定資産減価償却率">
          <a:extLst>
            <a:ext uri="{FF2B5EF4-FFF2-40B4-BE49-F238E27FC236}">
              <a16:creationId xmlns:a16="http://schemas.microsoft.com/office/drawing/2014/main" id="{9B68E012-DF5E-4E35-B439-3CBC89878DE5}"/>
            </a:ext>
          </a:extLst>
        </xdr:cNvPr>
        <xdr:cNvSpPr txBox="1"/>
      </xdr:nvSpPr>
      <xdr:spPr>
        <a:xfrm>
          <a:off x="11500494" y="640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1469</xdr:rowOff>
    </xdr:from>
    <xdr:ext cx="405111" cy="259045"/>
    <xdr:sp macro="" textlink="">
      <xdr:nvSpPr>
        <xdr:cNvPr id="355" name="n_4aveValue【一般廃棄物処理施設】&#10;有形固定資産減価償却率">
          <a:extLst>
            <a:ext uri="{FF2B5EF4-FFF2-40B4-BE49-F238E27FC236}">
              <a16:creationId xmlns:a16="http://schemas.microsoft.com/office/drawing/2014/main" id="{4B8E8152-6048-4699-8CF1-3CD58B59451E}"/>
            </a:ext>
          </a:extLst>
        </xdr:cNvPr>
        <xdr:cNvSpPr txBox="1"/>
      </xdr:nvSpPr>
      <xdr:spPr>
        <a:xfrm>
          <a:off x="1072579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77305</xdr:rowOff>
    </xdr:from>
    <xdr:ext cx="405111" cy="259045"/>
    <xdr:sp macro="" textlink="">
      <xdr:nvSpPr>
        <xdr:cNvPr id="356" name="n_1mainValue【一般廃棄物処理施設】&#10;有形固定資産減価償却率">
          <a:extLst>
            <a:ext uri="{FF2B5EF4-FFF2-40B4-BE49-F238E27FC236}">
              <a16:creationId xmlns:a16="http://schemas.microsoft.com/office/drawing/2014/main" id="{7E366834-D6CC-425D-8790-E0867A2DC59C}"/>
            </a:ext>
          </a:extLst>
        </xdr:cNvPr>
        <xdr:cNvSpPr txBox="1"/>
      </xdr:nvSpPr>
      <xdr:spPr>
        <a:xfrm>
          <a:off x="12980044" y="727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65876</xdr:rowOff>
    </xdr:from>
    <xdr:ext cx="405111" cy="259045"/>
    <xdr:sp macro="" textlink="">
      <xdr:nvSpPr>
        <xdr:cNvPr id="357" name="n_2mainValue【一般廃棄物処理施設】&#10;有形固定資産減価償却率">
          <a:extLst>
            <a:ext uri="{FF2B5EF4-FFF2-40B4-BE49-F238E27FC236}">
              <a16:creationId xmlns:a16="http://schemas.microsoft.com/office/drawing/2014/main" id="{E8E85D2E-B77B-4B46-9F67-65352E83B439}"/>
            </a:ext>
          </a:extLst>
        </xdr:cNvPr>
        <xdr:cNvSpPr txBox="1"/>
      </xdr:nvSpPr>
      <xdr:spPr>
        <a:xfrm>
          <a:off x="12246619" y="7266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54446</xdr:rowOff>
    </xdr:from>
    <xdr:ext cx="405111" cy="259045"/>
    <xdr:sp macro="" textlink="">
      <xdr:nvSpPr>
        <xdr:cNvPr id="358" name="n_3mainValue【一般廃棄物処理施設】&#10;有形固定資産減価償却率">
          <a:extLst>
            <a:ext uri="{FF2B5EF4-FFF2-40B4-BE49-F238E27FC236}">
              <a16:creationId xmlns:a16="http://schemas.microsoft.com/office/drawing/2014/main" id="{26B87C40-6A4E-42B0-8569-B5B8ED599988}"/>
            </a:ext>
          </a:extLst>
        </xdr:cNvPr>
        <xdr:cNvSpPr txBox="1"/>
      </xdr:nvSpPr>
      <xdr:spPr>
        <a:xfrm>
          <a:off x="11500494" y="7255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43015</xdr:rowOff>
    </xdr:from>
    <xdr:ext cx="405111" cy="259045"/>
    <xdr:sp macro="" textlink="">
      <xdr:nvSpPr>
        <xdr:cNvPr id="359" name="n_4mainValue【一般廃棄物処理施設】&#10;有形固定資産減価償却率">
          <a:extLst>
            <a:ext uri="{FF2B5EF4-FFF2-40B4-BE49-F238E27FC236}">
              <a16:creationId xmlns:a16="http://schemas.microsoft.com/office/drawing/2014/main" id="{C61F1CD6-7CC1-4F31-88A6-894880558C23}"/>
            </a:ext>
          </a:extLst>
        </xdr:cNvPr>
        <xdr:cNvSpPr txBox="1"/>
      </xdr:nvSpPr>
      <xdr:spPr>
        <a:xfrm>
          <a:off x="10725794" y="724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0" name="正方形/長方形 359">
          <a:extLst>
            <a:ext uri="{FF2B5EF4-FFF2-40B4-BE49-F238E27FC236}">
              <a16:creationId xmlns:a16="http://schemas.microsoft.com/office/drawing/2014/main" id="{A4B9937D-2813-4675-B93A-06E2AF702581}"/>
            </a:ext>
          </a:extLst>
        </xdr:cNvPr>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1" name="正方形/長方形 360">
          <a:extLst>
            <a:ext uri="{FF2B5EF4-FFF2-40B4-BE49-F238E27FC236}">
              <a16:creationId xmlns:a16="http://schemas.microsoft.com/office/drawing/2014/main" id="{8AE96780-319E-4313-A656-7DC4931AAE09}"/>
            </a:ext>
          </a:extLst>
        </xdr:cNvPr>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2" name="正方形/長方形 361">
          <a:extLst>
            <a:ext uri="{FF2B5EF4-FFF2-40B4-BE49-F238E27FC236}">
              <a16:creationId xmlns:a16="http://schemas.microsoft.com/office/drawing/2014/main" id="{2562779A-9403-4690-9ABD-51A39FF60BFC}"/>
            </a:ext>
          </a:extLst>
        </xdr:cNvPr>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3" name="正方形/長方形 362">
          <a:extLst>
            <a:ext uri="{FF2B5EF4-FFF2-40B4-BE49-F238E27FC236}">
              <a16:creationId xmlns:a16="http://schemas.microsoft.com/office/drawing/2014/main" id="{0FF0EA7F-481B-4D7D-B6B5-924879B550F6}"/>
            </a:ext>
          </a:extLst>
        </xdr:cNvPr>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4" name="正方形/長方形 363">
          <a:extLst>
            <a:ext uri="{FF2B5EF4-FFF2-40B4-BE49-F238E27FC236}">
              <a16:creationId xmlns:a16="http://schemas.microsoft.com/office/drawing/2014/main" id="{113D3EB5-6594-4493-9AE4-82459C53C2B3}"/>
            </a:ext>
          </a:extLst>
        </xdr:cNvPr>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5" name="正方形/長方形 364">
          <a:extLst>
            <a:ext uri="{FF2B5EF4-FFF2-40B4-BE49-F238E27FC236}">
              <a16:creationId xmlns:a16="http://schemas.microsoft.com/office/drawing/2014/main" id="{0E6348E4-3117-4ADB-B036-B447734CAD75}"/>
            </a:ext>
          </a:extLst>
        </xdr:cNvPr>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6" name="正方形/長方形 365">
          <a:extLst>
            <a:ext uri="{FF2B5EF4-FFF2-40B4-BE49-F238E27FC236}">
              <a16:creationId xmlns:a16="http://schemas.microsoft.com/office/drawing/2014/main" id="{A73003D7-5EE4-45C6-8636-511F21D10D21}"/>
            </a:ext>
          </a:extLst>
        </xdr:cNvPr>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7" name="正方形/長方形 366">
          <a:extLst>
            <a:ext uri="{FF2B5EF4-FFF2-40B4-BE49-F238E27FC236}">
              <a16:creationId xmlns:a16="http://schemas.microsoft.com/office/drawing/2014/main" id="{674AC90C-AF3A-4FD8-B666-E76FD3C0CEAD}"/>
            </a:ext>
          </a:extLst>
        </xdr:cNvPr>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8" name="テキスト ボックス 367">
          <a:extLst>
            <a:ext uri="{FF2B5EF4-FFF2-40B4-BE49-F238E27FC236}">
              <a16:creationId xmlns:a16="http://schemas.microsoft.com/office/drawing/2014/main" id="{410EFE3D-1D65-400A-90BB-53150F70C9CA}"/>
            </a:ext>
          </a:extLst>
        </xdr:cNvPr>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9" name="直線コネクタ 368">
          <a:extLst>
            <a:ext uri="{FF2B5EF4-FFF2-40B4-BE49-F238E27FC236}">
              <a16:creationId xmlns:a16="http://schemas.microsoft.com/office/drawing/2014/main" id="{B6C91BAF-D57E-4990-A579-6A8C7894902A}"/>
            </a:ext>
          </a:extLst>
        </xdr:cNvPr>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0" name="直線コネクタ 369">
          <a:extLst>
            <a:ext uri="{FF2B5EF4-FFF2-40B4-BE49-F238E27FC236}">
              <a16:creationId xmlns:a16="http://schemas.microsoft.com/office/drawing/2014/main" id="{4A1497FC-34C2-4EA5-B3F7-1F325A037CA7}"/>
            </a:ext>
          </a:extLst>
        </xdr:cNvPr>
        <xdr:cNvCxnSpPr/>
      </xdr:nvCxnSpPr>
      <xdr:spPr>
        <a:xfrm>
          <a:off x="15544800" y="716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71" name="テキスト ボックス 370">
          <a:extLst>
            <a:ext uri="{FF2B5EF4-FFF2-40B4-BE49-F238E27FC236}">
              <a16:creationId xmlns:a16="http://schemas.microsoft.com/office/drawing/2014/main" id="{3A7DEEB1-7CA3-4AE1-8B4F-D4582FA9009E}"/>
            </a:ext>
          </a:extLst>
        </xdr:cNvPr>
        <xdr:cNvSpPr txBox="1"/>
      </xdr:nvSpPr>
      <xdr:spPr>
        <a:xfrm>
          <a:off x="1535316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2" name="直線コネクタ 371">
          <a:extLst>
            <a:ext uri="{FF2B5EF4-FFF2-40B4-BE49-F238E27FC236}">
              <a16:creationId xmlns:a16="http://schemas.microsoft.com/office/drawing/2014/main" id="{89186A0C-2466-4C1E-B130-2352627A6182}"/>
            </a:ext>
          </a:extLst>
        </xdr:cNvPr>
        <xdr:cNvCxnSpPr/>
      </xdr:nvCxnSpPr>
      <xdr:spPr>
        <a:xfrm>
          <a:off x="15544800" y="670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73" name="テキスト ボックス 372">
          <a:extLst>
            <a:ext uri="{FF2B5EF4-FFF2-40B4-BE49-F238E27FC236}">
              <a16:creationId xmlns:a16="http://schemas.microsoft.com/office/drawing/2014/main" id="{BE4C66B8-B73F-4EFA-BEF9-62772BB61CDF}"/>
            </a:ext>
          </a:extLst>
        </xdr:cNvPr>
        <xdr:cNvSpPr txBox="1"/>
      </xdr:nvSpPr>
      <xdr:spPr>
        <a:xfrm>
          <a:off x="150636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4" name="直線コネクタ 373">
          <a:extLst>
            <a:ext uri="{FF2B5EF4-FFF2-40B4-BE49-F238E27FC236}">
              <a16:creationId xmlns:a16="http://schemas.microsoft.com/office/drawing/2014/main" id="{6388BB87-D0A7-4FD8-BCD8-E076BE73DACA}"/>
            </a:ext>
          </a:extLst>
        </xdr:cNvPr>
        <xdr:cNvCxnSpPr/>
      </xdr:nvCxnSpPr>
      <xdr:spPr>
        <a:xfrm>
          <a:off x="15544800" y="624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75" name="テキスト ボックス 374">
          <a:extLst>
            <a:ext uri="{FF2B5EF4-FFF2-40B4-BE49-F238E27FC236}">
              <a16:creationId xmlns:a16="http://schemas.microsoft.com/office/drawing/2014/main" id="{6E748208-0378-49B9-9BCA-A93D86B6D298}"/>
            </a:ext>
          </a:extLst>
        </xdr:cNvPr>
        <xdr:cNvSpPr txBox="1"/>
      </xdr:nvSpPr>
      <xdr:spPr>
        <a:xfrm>
          <a:off x="150636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6" name="直線コネクタ 375">
          <a:extLst>
            <a:ext uri="{FF2B5EF4-FFF2-40B4-BE49-F238E27FC236}">
              <a16:creationId xmlns:a16="http://schemas.microsoft.com/office/drawing/2014/main" id="{C226CA9B-55E4-4AED-A250-D6942B1E5823}"/>
            </a:ext>
          </a:extLst>
        </xdr:cNvPr>
        <xdr:cNvCxnSpPr/>
      </xdr:nvCxnSpPr>
      <xdr:spPr>
        <a:xfrm>
          <a:off x="15544800" y="579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77" name="テキスト ボックス 376">
          <a:extLst>
            <a:ext uri="{FF2B5EF4-FFF2-40B4-BE49-F238E27FC236}">
              <a16:creationId xmlns:a16="http://schemas.microsoft.com/office/drawing/2014/main" id="{CAE2F21A-EF89-48C5-B40E-C0DEB4A4688A}"/>
            </a:ext>
          </a:extLst>
        </xdr:cNvPr>
        <xdr:cNvSpPr txBox="1"/>
      </xdr:nvSpPr>
      <xdr:spPr>
        <a:xfrm>
          <a:off x="150636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8" name="直線コネクタ 377">
          <a:extLst>
            <a:ext uri="{FF2B5EF4-FFF2-40B4-BE49-F238E27FC236}">
              <a16:creationId xmlns:a16="http://schemas.microsoft.com/office/drawing/2014/main" id="{2249740B-C075-4B33-8016-80EE73F37239}"/>
            </a:ext>
          </a:extLst>
        </xdr:cNvPr>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9" name="テキスト ボックス 378">
          <a:extLst>
            <a:ext uri="{FF2B5EF4-FFF2-40B4-BE49-F238E27FC236}">
              <a16:creationId xmlns:a16="http://schemas.microsoft.com/office/drawing/2014/main" id="{B8990A82-7D39-43F7-BC1A-34C628264B13}"/>
            </a:ext>
          </a:extLst>
        </xdr:cNvPr>
        <xdr:cNvSpPr txBox="1"/>
      </xdr:nvSpPr>
      <xdr:spPr>
        <a:xfrm>
          <a:off x="150636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0" name="【一般廃棄物処理施設】&#10;一人当たり有形固定資産（償却資産）額グラフ枠">
          <a:extLst>
            <a:ext uri="{FF2B5EF4-FFF2-40B4-BE49-F238E27FC236}">
              <a16:creationId xmlns:a16="http://schemas.microsoft.com/office/drawing/2014/main" id="{50899473-4B73-48C0-91AD-4BD6BBDD3BE4}"/>
            </a:ext>
          </a:extLst>
        </xdr:cNvPr>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49591</xdr:rowOff>
    </xdr:from>
    <xdr:to>
      <xdr:col>116</xdr:col>
      <xdr:colOff>62864</xdr:colOff>
      <xdr:row>41</xdr:row>
      <xdr:rowOff>126264</xdr:rowOff>
    </xdr:to>
    <xdr:cxnSp macro="">
      <xdr:nvCxnSpPr>
        <xdr:cNvPr id="381" name="直線コネクタ 380">
          <a:extLst>
            <a:ext uri="{FF2B5EF4-FFF2-40B4-BE49-F238E27FC236}">
              <a16:creationId xmlns:a16="http://schemas.microsoft.com/office/drawing/2014/main" id="{069F3E9A-0358-48AF-98C0-E781DE33A653}"/>
            </a:ext>
          </a:extLst>
        </xdr:cNvPr>
        <xdr:cNvCxnSpPr/>
      </xdr:nvCxnSpPr>
      <xdr:spPr>
        <a:xfrm flipV="1">
          <a:off x="18846164" y="6050341"/>
          <a:ext cx="0" cy="1105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130091</xdr:rowOff>
    </xdr:from>
    <xdr:ext cx="469744" cy="259045"/>
    <xdr:sp macro="" textlink="">
      <xdr:nvSpPr>
        <xdr:cNvPr id="382" name="【一般廃棄物処理施設】&#10;一人当たり有形固定資産（償却資産）額最小値テキスト">
          <a:extLst>
            <a:ext uri="{FF2B5EF4-FFF2-40B4-BE49-F238E27FC236}">
              <a16:creationId xmlns:a16="http://schemas.microsoft.com/office/drawing/2014/main" id="{D8B24D21-A4D3-44B5-A780-41A18D346548}"/>
            </a:ext>
          </a:extLst>
        </xdr:cNvPr>
        <xdr:cNvSpPr txBox="1"/>
      </xdr:nvSpPr>
      <xdr:spPr>
        <a:xfrm>
          <a:off x="18884900" y="715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126264</xdr:rowOff>
    </xdr:from>
    <xdr:to>
      <xdr:col>116</xdr:col>
      <xdr:colOff>152400</xdr:colOff>
      <xdr:row>41</xdr:row>
      <xdr:rowOff>126264</xdr:rowOff>
    </xdr:to>
    <xdr:cxnSp macro="">
      <xdr:nvCxnSpPr>
        <xdr:cNvPr id="383" name="直線コネクタ 382">
          <a:extLst>
            <a:ext uri="{FF2B5EF4-FFF2-40B4-BE49-F238E27FC236}">
              <a16:creationId xmlns:a16="http://schemas.microsoft.com/office/drawing/2014/main" id="{6ABF7D10-E2FC-4731-BD2B-D14FA465FCA3}"/>
            </a:ext>
          </a:extLst>
        </xdr:cNvPr>
        <xdr:cNvCxnSpPr/>
      </xdr:nvCxnSpPr>
      <xdr:spPr>
        <a:xfrm>
          <a:off x="18786475" y="715571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167718</xdr:rowOff>
    </xdr:from>
    <xdr:ext cx="599010" cy="259045"/>
    <xdr:sp macro="" textlink="">
      <xdr:nvSpPr>
        <xdr:cNvPr id="384" name="【一般廃棄物処理施設】&#10;一人当たり有形固定資産（償却資産）額最大値テキスト">
          <a:extLst>
            <a:ext uri="{FF2B5EF4-FFF2-40B4-BE49-F238E27FC236}">
              <a16:creationId xmlns:a16="http://schemas.microsoft.com/office/drawing/2014/main" id="{F49C2CB0-0B35-499C-B40A-FA930D68D3FB}"/>
            </a:ext>
          </a:extLst>
        </xdr:cNvPr>
        <xdr:cNvSpPr txBox="1"/>
      </xdr:nvSpPr>
      <xdr:spPr>
        <a:xfrm>
          <a:off x="18884900" y="5825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49591</xdr:rowOff>
    </xdr:from>
    <xdr:to>
      <xdr:col>116</xdr:col>
      <xdr:colOff>152400</xdr:colOff>
      <xdr:row>35</xdr:row>
      <xdr:rowOff>49591</xdr:rowOff>
    </xdr:to>
    <xdr:cxnSp macro="">
      <xdr:nvCxnSpPr>
        <xdr:cNvPr id="385" name="直線コネクタ 384">
          <a:extLst>
            <a:ext uri="{FF2B5EF4-FFF2-40B4-BE49-F238E27FC236}">
              <a16:creationId xmlns:a16="http://schemas.microsoft.com/office/drawing/2014/main" id="{44015151-D5B1-4F63-87BE-5787ED2EC51B}"/>
            </a:ext>
          </a:extLst>
        </xdr:cNvPr>
        <xdr:cNvCxnSpPr/>
      </xdr:nvCxnSpPr>
      <xdr:spPr>
        <a:xfrm>
          <a:off x="18786475" y="605034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76057</xdr:rowOff>
    </xdr:from>
    <xdr:ext cx="534377" cy="259045"/>
    <xdr:sp macro="" textlink="">
      <xdr:nvSpPr>
        <xdr:cNvPr id="386" name="【一般廃棄物処理施設】&#10;一人当たり有形固定資産（償却資産）額平均値テキスト">
          <a:extLst>
            <a:ext uri="{FF2B5EF4-FFF2-40B4-BE49-F238E27FC236}">
              <a16:creationId xmlns:a16="http://schemas.microsoft.com/office/drawing/2014/main" id="{F6AF1D01-BD1A-47E6-89D7-47D59E0E855D}"/>
            </a:ext>
          </a:extLst>
        </xdr:cNvPr>
        <xdr:cNvSpPr txBox="1"/>
      </xdr:nvSpPr>
      <xdr:spPr>
        <a:xfrm>
          <a:off x="18884900" y="6591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53180</xdr:rowOff>
    </xdr:from>
    <xdr:to>
      <xdr:col>116</xdr:col>
      <xdr:colOff>114300</xdr:colOff>
      <xdr:row>39</xdr:row>
      <xdr:rowOff>154780</xdr:rowOff>
    </xdr:to>
    <xdr:sp macro="" textlink="">
      <xdr:nvSpPr>
        <xdr:cNvPr id="387" name="フローチャート: 判断 386">
          <a:extLst>
            <a:ext uri="{FF2B5EF4-FFF2-40B4-BE49-F238E27FC236}">
              <a16:creationId xmlns:a16="http://schemas.microsoft.com/office/drawing/2014/main" id="{4A460D67-1D64-4866-8B9F-B42FCBA21497}"/>
            </a:ext>
          </a:extLst>
        </xdr:cNvPr>
        <xdr:cNvSpPr/>
      </xdr:nvSpPr>
      <xdr:spPr>
        <a:xfrm>
          <a:off x="18796000" y="673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71586</xdr:rowOff>
    </xdr:from>
    <xdr:to>
      <xdr:col>112</xdr:col>
      <xdr:colOff>38100</xdr:colOff>
      <xdr:row>39</xdr:row>
      <xdr:rowOff>1736</xdr:rowOff>
    </xdr:to>
    <xdr:sp macro="" textlink="">
      <xdr:nvSpPr>
        <xdr:cNvPr id="388" name="フローチャート: 判断 387">
          <a:extLst>
            <a:ext uri="{FF2B5EF4-FFF2-40B4-BE49-F238E27FC236}">
              <a16:creationId xmlns:a16="http://schemas.microsoft.com/office/drawing/2014/main" id="{68CC216E-951F-4CE4-A063-83D11AABC1ED}"/>
            </a:ext>
          </a:extLst>
        </xdr:cNvPr>
        <xdr:cNvSpPr/>
      </xdr:nvSpPr>
      <xdr:spPr>
        <a:xfrm>
          <a:off x="18100675" y="658668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103750</xdr:rowOff>
    </xdr:from>
    <xdr:to>
      <xdr:col>107</xdr:col>
      <xdr:colOff>101600</xdr:colOff>
      <xdr:row>39</xdr:row>
      <xdr:rowOff>33900</xdr:rowOff>
    </xdr:to>
    <xdr:sp macro="" textlink="">
      <xdr:nvSpPr>
        <xdr:cNvPr id="389" name="フローチャート: 判断 388">
          <a:extLst>
            <a:ext uri="{FF2B5EF4-FFF2-40B4-BE49-F238E27FC236}">
              <a16:creationId xmlns:a16="http://schemas.microsoft.com/office/drawing/2014/main" id="{DD9F7194-2A9F-4C78-8F91-94187B07F64B}"/>
            </a:ext>
          </a:extLst>
        </xdr:cNvPr>
        <xdr:cNvSpPr/>
      </xdr:nvSpPr>
      <xdr:spPr>
        <a:xfrm>
          <a:off x="17325975" y="661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147523</xdr:rowOff>
    </xdr:from>
    <xdr:to>
      <xdr:col>102</xdr:col>
      <xdr:colOff>165100</xdr:colOff>
      <xdr:row>39</xdr:row>
      <xdr:rowOff>77673</xdr:rowOff>
    </xdr:to>
    <xdr:sp macro="" textlink="">
      <xdr:nvSpPr>
        <xdr:cNvPr id="390" name="フローチャート: 判断 389">
          <a:extLst>
            <a:ext uri="{FF2B5EF4-FFF2-40B4-BE49-F238E27FC236}">
              <a16:creationId xmlns:a16="http://schemas.microsoft.com/office/drawing/2014/main" id="{EDEAF262-3269-4DB5-8242-9C9E454F91FB}"/>
            </a:ext>
          </a:extLst>
        </xdr:cNvPr>
        <xdr:cNvSpPr/>
      </xdr:nvSpPr>
      <xdr:spPr>
        <a:xfrm>
          <a:off x="16579850" y="66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113854</xdr:rowOff>
    </xdr:from>
    <xdr:to>
      <xdr:col>98</xdr:col>
      <xdr:colOff>38100</xdr:colOff>
      <xdr:row>39</xdr:row>
      <xdr:rowOff>44004</xdr:rowOff>
    </xdr:to>
    <xdr:sp macro="" textlink="">
      <xdr:nvSpPr>
        <xdr:cNvPr id="391" name="フローチャート: 判断 390">
          <a:extLst>
            <a:ext uri="{FF2B5EF4-FFF2-40B4-BE49-F238E27FC236}">
              <a16:creationId xmlns:a16="http://schemas.microsoft.com/office/drawing/2014/main" id="{2A8CFA3E-EDFF-4AF3-A4EC-253172E58476}"/>
            </a:ext>
          </a:extLst>
        </xdr:cNvPr>
        <xdr:cNvSpPr/>
      </xdr:nvSpPr>
      <xdr:spPr>
        <a:xfrm>
          <a:off x="15833725" y="662895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7A20E22C-56E9-4288-AB6F-2EA563A574D7}"/>
            </a:ext>
          </a:extLst>
        </xdr:cNvPr>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0A4AFFD6-28BD-4E66-913E-EA870911E095}"/>
            </a:ext>
          </a:extLst>
        </xdr:cNvPr>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4F273286-4800-43E0-AB03-BE8D808622AD}"/>
            </a:ext>
          </a:extLst>
        </xdr:cNvPr>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DC270BD6-1EA9-4E94-A037-8EDF3788AA4B}"/>
            </a:ext>
          </a:extLst>
        </xdr:cNvPr>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FF46B4BD-688E-47B9-92A1-B3BE83B37DA4}"/>
            </a:ext>
          </a:extLst>
        </xdr:cNvPr>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65003</xdr:rowOff>
    </xdr:from>
    <xdr:to>
      <xdr:col>116</xdr:col>
      <xdr:colOff>114300</xdr:colOff>
      <xdr:row>39</xdr:row>
      <xdr:rowOff>166603</xdr:rowOff>
    </xdr:to>
    <xdr:sp macro="" textlink="">
      <xdr:nvSpPr>
        <xdr:cNvPr id="397" name="楕円 396">
          <a:extLst>
            <a:ext uri="{FF2B5EF4-FFF2-40B4-BE49-F238E27FC236}">
              <a16:creationId xmlns:a16="http://schemas.microsoft.com/office/drawing/2014/main" id="{E58A69CF-B558-487F-965B-45D49AC9DEF3}"/>
            </a:ext>
          </a:extLst>
        </xdr:cNvPr>
        <xdr:cNvSpPr/>
      </xdr:nvSpPr>
      <xdr:spPr>
        <a:xfrm>
          <a:off x="18796000" y="675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43430</xdr:rowOff>
    </xdr:from>
    <xdr:ext cx="534377" cy="259045"/>
    <xdr:sp macro="" textlink="">
      <xdr:nvSpPr>
        <xdr:cNvPr id="398" name="【一般廃棄物処理施設】&#10;一人当たり有形固定資産（償却資産）額該当値テキスト">
          <a:extLst>
            <a:ext uri="{FF2B5EF4-FFF2-40B4-BE49-F238E27FC236}">
              <a16:creationId xmlns:a16="http://schemas.microsoft.com/office/drawing/2014/main" id="{8ED3C50A-4B4F-4694-9B64-E3512C4DAF80}"/>
            </a:ext>
          </a:extLst>
        </xdr:cNvPr>
        <xdr:cNvSpPr txBox="1"/>
      </xdr:nvSpPr>
      <xdr:spPr>
        <a:xfrm>
          <a:off x="18884900" y="672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60792</xdr:rowOff>
    </xdr:from>
    <xdr:to>
      <xdr:col>112</xdr:col>
      <xdr:colOff>38100</xdr:colOff>
      <xdr:row>39</xdr:row>
      <xdr:rowOff>162392</xdr:rowOff>
    </xdr:to>
    <xdr:sp macro="" textlink="">
      <xdr:nvSpPr>
        <xdr:cNvPr id="399" name="楕円 398">
          <a:extLst>
            <a:ext uri="{FF2B5EF4-FFF2-40B4-BE49-F238E27FC236}">
              <a16:creationId xmlns:a16="http://schemas.microsoft.com/office/drawing/2014/main" id="{2200F34E-F22E-4F11-B78B-64DE2D7ADE53}"/>
            </a:ext>
          </a:extLst>
        </xdr:cNvPr>
        <xdr:cNvSpPr/>
      </xdr:nvSpPr>
      <xdr:spPr>
        <a:xfrm>
          <a:off x="18100675" y="674734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111592</xdr:rowOff>
    </xdr:from>
    <xdr:to>
      <xdr:col>116</xdr:col>
      <xdr:colOff>63500</xdr:colOff>
      <xdr:row>39</xdr:row>
      <xdr:rowOff>115803</xdr:rowOff>
    </xdr:to>
    <xdr:cxnSp macro="">
      <xdr:nvCxnSpPr>
        <xdr:cNvPr id="400" name="直線コネクタ 399">
          <a:extLst>
            <a:ext uri="{FF2B5EF4-FFF2-40B4-BE49-F238E27FC236}">
              <a16:creationId xmlns:a16="http://schemas.microsoft.com/office/drawing/2014/main" id="{3E87E8B5-69BC-4665-816F-DABAA1302617}"/>
            </a:ext>
          </a:extLst>
        </xdr:cNvPr>
        <xdr:cNvCxnSpPr/>
      </xdr:nvCxnSpPr>
      <xdr:spPr>
        <a:xfrm>
          <a:off x="18132425" y="6798142"/>
          <a:ext cx="714375" cy="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71061</xdr:rowOff>
    </xdr:from>
    <xdr:to>
      <xdr:col>107</xdr:col>
      <xdr:colOff>101600</xdr:colOff>
      <xdr:row>40</xdr:row>
      <xdr:rowOff>1211</xdr:rowOff>
    </xdr:to>
    <xdr:sp macro="" textlink="">
      <xdr:nvSpPr>
        <xdr:cNvPr id="401" name="楕円 400">
          <a:extLst>
            <a:ext uri="{FF2B5EF4-FFF2-40B4-BE49-F238E27FC236}">
              <a16:creationId xmlns:a16="http://schemas.microsoft.com/office/drawing/2014/main" id="{0AD6C592-67F3-4FB4-B163-7BA1502304F7}"/>
            </a:ext>
          </a:extLst>
        </xdr:cNvPr>
        <xdr:cNvSpPr/>
      </xdr:nvSpPr>
      <xdr:spPr>
        <a:xfrm>
          <a:off x="17325975" y="675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111592</xdr:rowOff>
    </xdr:from>
    <xdr:to>
      <xdr:col>111</xdr:col>
      <xdr:colOff>177800</xdr:colOff>
      <xdr:row>39</xdr:row>
      <xdr:rowOff>121861</xdr:rowOff>
    </xdr:to>
    <xdr:cxnSp macro="">
      <xdr:nvCxnSpPr>
        <xdr:cNvPr id="402" name="直線コネクタ 401">
          <a:extLst>
            <a:ext uri="{FF2B5EF4-FFF2-40B4-BE49-F238E27FC236}">
              <a16:creationId xmlns:a16="http://schemas.microsoft.com/office/drawing/2014/main" id="{B819C7E0-7A25-4DC2-A992-1A5598F32B3F}"/>
            </a:ext>
          </a:extLst>
        </xdr:cNvPr>
        <xdr:cNvCxnSpPr/>
      </xdr:nvCxnSpPr>
      <xdr:spPr>
        <a:xfrm flipV="1">
          <a:off x="17376775" y="6798142"/>
          <a:ext cx="755650" cy="1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41082</xdr:rowOff>
    </xdr:from>
    <xdr:to>
      <xdr:col>102</xdr:col>
      <xdr:colOff>165100</xdr:colOff>
      <xdr:row>39</xdr:row>
      <xdr:rowOff>142682</xdr:rowOff>
    </xdr:to>
    <xdr:sp macro="" textlink="">
      <xdr:nvSpPr>
        <xdr:cNvPr id="403" name="楕円 402">
          <a:extLst>
            <a:ext uri="{FF2B5EF4-FFF2-40B4-BE49-F238E27FC236}">
              <a16:creationId xmlns:a16="http://schemas.microsoft.com/office/drawing/2014/main" id="{3DDC9DA1-7AC9-4021-9517-2255CECDDFAD}"/>
            </a:ext>
          </a:extLst>
        </xdr:cNvPr>
        <xdr:cNvSpPr/>
      </xdr:nvSpPr>
      <xdr:spPr>
        <a:xfrm>
          <a:off x="16579850" y="672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91882</xdr:rowOff>
    </xdr:from>
    <xdr:to>
      <xdr:col>107</xdr:col>
      <xdr:colOff>50800</xdr:colOff>
      <xdr:row>39</xdr:row>
      <xdr:rowOff>121861</xdr:rowOff>
    </xdr:to>
    <xdr:cxnSp macro="">
      <xdr:nvCxnSpPr>
        <xdr:cNvPr id="404" name="直線コネクタ 403">
          <a:extLst>
            <a:ext uri="{FF2B5EF4-FFF2-40B4-BE49-F238E27FC236}">
              <a16:creationId xmlns:a16="http://schemas.microsoft.com/office/drawing/2014/main" id="{D0D6FF1D-FAD5-4EB8-B5A5-3962A544E9DF}"/>
            </a:ext>
          </a:extLst>
        </xdr:cNvPr>
        <xdr:cNvCxnSpPr/>
      </xdr:nvCxnSpPr>
      <xdr:spPr>
        <a:xfrm>
          <a:off x="16630650" y="6778432"/>
          <a:ext cx="746125" cy="2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132874</xdr:rowOff>
    </xdr:from>
    <xdr:to>
      <xdr:col>98</xdr:col>
      <xdr:colOff>38100</xdr:colOff>
      <xdr:row>40</xdr:row>
      <xdr:rowOff>63024</xdr:rowOff>
    </xdr:to>
    <xdr:sp macro="" textlink="">
      <xdr:nvSpPr>
        <xdr:cNvPr id="405" name="楕円 404">
          <a:extLst>
            <a:ext uri="{FF2B5EF4-FFF2-40B4-BE49-F238E27FC236}">
              <a16:creationId xmlns:a16="http://schemas.microsoft.com/office/drawing/2014/main" id="{53D564A1-3DBA-4C7E-8FB5-1AD6223D9AEC}"/>
            </a:ext>
          </a:extLst>
        </xdr:cNvPr>
        <xdr:cNvSpPr/>
      </xdr:nvSpPr>
      <xdr:spPr>
        <a:xfrm>
          <a:off x="15833725" y="681942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91882</xdr:rowOff>
    </xdr:from>
    <xdr:to>
      <xdr:col>102</xdr:col>
      <xdr:colOff>114300</xdr:colOff>
      <xdr:row>40</xdr:row>
      <xdr:rowOff>12224</xdr:rowOff>
    </xdr:to>
    <xdr:cxnSp macro="">
      <xdr:nvCxnSpPr>
        <xdr:cNvPr id="406" name="直線コネクタ 405">
          <a:extLst>
            <a:ext uri="{FF2B5EF4-FFF2-40B4-BE49-F238E27FC236}">
              <a16:creationId xmlns:a16="http://schemas.microsoft.com/office/drawing/2014/main" id="{4DD9CDFA-D2CF-4D52-B53A-7184442EC8F3}"/>
            </a:ext>
          </a:extLst>
        </xdr:cNvPr>
        <xdr:cNvCxnSpPr/>
      </xdr:nvCxnSpPr>
      <xdr:spPr>
        <a:xfrm flipV="1">
          <a:off x="15865475" y="6778432"/>
          <a:ext cx="765175" cy="9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18263</xdr:rowOff>
    </xdr:from>
    <xdr:ext cx="599010" cy="259045"/>
    <xdr:sp macro="" textlink="">
      <xdr:nvSpPr>
        <xdr:cNvPr id="407" name="n_1aveValue【一般廃棄物処理施設】&#10;一人当たり有形固定資産（償却資産）額">
          <a:extLst>
            <a:ext uri="{FF2B5EF4-FFF2-40B4-BE49-F238E27FC236}">
              <a16:creationId xmlns:a16="http://schemas.microsoft.com/office/drawing/2014/main" id="{DF5A9DD0-BB18-4F60-8071-C65F9AC24BE6}"/>
            </a:ext>
          </a:extLst>
        </xdr:cNvPr>
        <xdr:cNvSpPr txBox="1"/>
      </xdr:nvSpPr>
      <xdr:spPr>
        <a:xfrm>
          <a:off x="17867845" y="6361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50427</xdr:rowOff>
    </xdr:from>
    <xdr:ext cx="599010" cy="259045"/>
    <xdr:sp macro="" textlink="">
      <xdr:nvSpPr>
        <xdr:cNvPr id="408" name="n_2aveValue【一般廃棄物処理施設】&#10;一人当たり有形固定資産（償却資産）額">
          <a:extLst>
            <a:ext uri="{FF2B5EF4-FFF2-40B4-BE49-F238E27FC236}">
              <a16:creationId xmlns:a16="http://schemas.microsoft.com/office/drawing/2014/main" id="{BD0B140C-BC13-4896-8756-74C224C97A54}"/>
            </a:ext>
          </a:extLst>
        </xdr:cNvPr>
        <xdr:cNvSpPr txBox="1"/>
      </xdr:nvSpPr>
      <xdr:spPr>
        <a:xfrm>
          <a:off x="17134420" y="6394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94200</xdr:rowOff>
    </xdr:from>
    <xdr:ext cx="534377" cy="259045"/>
    <xdr:sp macro="" textlink="">
      <xdr:nvSpPr>
        <xdr:cNvPr id="409" name="n_3aveValue【一般廃棄物処理施設】&#10;一人当たり有形固定資産（償却資産）額">
          <a:extLst>
            <a:ext uri="{FF2B5EF4-FFF2-40B4-BE49-F238E27FC236}">
              <a16:creationId xmlns:a16="http://schemas.microsoft.com/office/drawing/2014/main" id="{CA452733-CDC5-4410-8B66-436DFE1C4D1D}"/>
            </a:ext>
          </a:extLst>
        </xdr:cNvPr>
        <xdr:cNvSpPr txBox="1"/>
      </xdr:nvSpPr>
      <xdr:spPr>
        <a:xfrm>
          <a:off x="16392036" y="643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60531</xdr:rowOff>
    </xdr:from>
    <xdr:ext cx="599010" cy="259045"/>
    <xdr:sp macro="" textlink="">
      <xdr:nvSpPr>
        <xdr:cNvPr id="410" name="n_4aveValue【一般廃棄物処理施設】&#10;一人当たり有形固定資産（償却資産）額">
          <a:extLst>
            <a:ext uri="{FF2B5EF4-FFF2-40B4-BE49-F238E27FC236}">
              <a16:creationId xmlns:a16="http://schemas.microsoft.com/office/drawing/2014/main" id="{8491DFFE-565D-4FD1-915E-FBD355D8A0BA}"/>
            </a:ext>
          </a:extLst>
        </xdr:cNvPr>
        <xdr:cNvSpPr txBox="1"/>
      </xdr:nvSpPr>
      <xdr:spPr>
        <a:xfrm>
          <a:off x="15613595" y="6404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153519</xdr:rowOff>
    </xdr:from>
    <xdr:ext cx="534377" cy="259045"/>
    <xdr:sp macro="" textlink="">
      <xdr:nvSpPr>
        <xdr:cNvPr id="411" name="n_1mainValue【一般廃棄物処理施設】&#10;一人当たり有形固定資産（償却資産）額">
          <a:extLst>
            <a:ext uri="{FF2B5EF4-FFF2-40B4-BE49-F238E27FC236}">
              <a16:creationId xmlns:a16="http://schemas.microsoft.com/office/drawing/2014/main" id="{F93ECC8A-EED3-4753-ADC3-C9E6E35CEC36}"/>
            </a:ext>
          </a:extLst>
        </xdr:cNvPr>
        <xdr:cNvSpPr txBox="1"/>
      </xdr:nvSpPr>
      <xdr:spPr>
        <a:xfrm>
          <a:off x="17900161" y="684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163788</xdr:rowOff>
    </xdr:from>
    <xdr:ext cx="534377" cy="259045"/>
    <xdr:sp macro="" textlink="">
      <xdr:nvSpPr>
        <xdr:cNvPr id="412" name="n_2mainValue【一般廃棄物処理施設】&#10;一人当たり有形固定資産（償却資産）額">
          <a:extLst>
            <a:ext uri="{FF2B5EF4-FFF2-40B4-BE49-F238E27FC236}">
              <a16:creationId xmlns:a16="http://schemas.microsoft.com/office/drawing/2014/main" id="{60C6ECD7-AB91-4981-8A48-76EC49B8BFA6}"/>
            </a:ext>
          </a:extLst>
        </xdr:cNvPr>
        <xdr:cNvSpPr txBox="1"/>
      </xdr:nvSpPr>
      <xdr:spPr>
        <a:xfrm>
          <a:off x="17166736" y="685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133809</xdr:rowOff>
    </xdr:from>
    <xdr:ext cx="534377" cy="259045"/>
    <xdr:sp macro="" textlink="">
      <xdr:nvSpPr>
        <xdr:cNvPr id="413" name="n_3mainValue【一般廃棄物処理施設】&#10;一人当たり有形固定資産（償却資産）額">
          <a:extLst>
            <a:ext uri="{FF2B5EF4-FFF2-40B4-BE49-F238E27FC236}">
              <a16:creationId xmlns:a16="http://schemas.microsoft.com/office/drawing/2014/main" id="{D8FB1D8E-4A6A-43B1-96F3-1821BB70370A}"/>
            </a:ext>
          </a:extLst>
        </xdr:cNvPr>
        <xdr:cNvSpPr txBox="1"/>
      </xdr:nvSpPr>
      <xdr:spPr>
        <a:xfrm>
          <a:off x="16392036" y="682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54151</xdr:rowOff>
    </xdr:from>
    <xdr:ext cx="534377" cy="259045"/>
    <xdr:sp macro="" textlink="">
      <xdr:nvSpPr>
        <xdr:cNvPr id="414" name="n_4mainValue【一般廃棄物処理施設】&#10;一人当たり有形固定資産（償却資産）額">
          <a:extLst>
            <a:ext uri="{FF2B5EF4-FFF2-40B4-BE49-F238E27FC236}">
              <a16:creationId xmlns:a16="http://schemas.microsoft.com/office/drawing/2014/main" id="{7CCD3EA8-DFBB-4056-94F8-DBAC4DF28747}"/>
            </a:ext>
          </a:extLst>
        </xdr:cNvPr>
        <xdr:cNvSpPr txBox="1"/>
      </xdr:nvSpPr>
      <xdr:spPr>
        <a:xfrm>
          <a:off x="15645911" y="691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5" name="正方形/長方形 414">
          <a:extLst>
            <a:ext uri="{FF2B5EF4-FFF2-40B4-BE49-F238E27FC236}">
              <a16:creationId xmlns:a16="http://schemas.microsoft.com/office/drawing/2014/main" id="{939FDE3C-6B9C-4961-AB55-ABDE2AA858A8}"/>
            </a:ext>
          </a:extLst>
        </xdr:cNvPr>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6" name="正方形/長方形 415">
          <a:extLst>
            <a:ext uri="{FF2B5EF4-FFF2-40B4-BE49-F238E27FC236}">
              <a16:creationId xmlns:a16="http://schemas.microsoft.com/office/drawing/2014/main" id="{AD78546F-76BA-490D-B0CA-8A5566B917FA}"/>
            </a:ext>
          </a:extLst>
        </xdr:cNvPr>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7" name="正方形/長方形 416">
          <a:extLst>
            <a:ext uri="{FF2B5EF4-FFF2-40B4-BE49-F238E27FC236}">
              <a16:creationId xmlns:a16="http://schemas.microsoft.com/office/drawing/2014/main" id="{0ACBA157-A6F3-4E86-8137-37C4F7D5285B}"/>
            </a:ext>
          </a:extLst>
        </xdr:cNvPr>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8" name="正方形/長方形 417">
          <a:extLst>
            <a:ext uri="{FF2B5EF4-FFF2-40B4-BE49-F238E27FC236}">
              <a16:creationId xmlns:a16="http://schemas.microsoft.com/office/drawing/2014/main" id="{EE9255FB-550B-4E8F-ACA8-CE3F7FB53B45}"/>
            </a:ext>
          </a:extLst>
        </xdr:cNvPr>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9" name="正方形/長方形 418">
          <a:extLst>
            <a:ext uri="{FF2B5EF4-FFF2-40B4-BE49-F238E27FC236}">
              <a16:creationId xmlns:a16="http://schemas.microsoft.com/office/drawing/2014/main" id="{AB108A8A-7EAD-474B-8B64-A48793CE1BA7}"/>
            </a:ext>
          </a:extLst>
        </xdr:cNvPr>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0" name="正方形/長方形 419">
          <a:extLst>
            <a:ext uri="{FF2B5EF4-FFF2-40B4-BE49-F238E27FC236}">
              <a16:creationId xmlns:a16="http://schemas.microsoft.com/office/drawing/2014/main" id="{4914D78B-E0DF-4F71-9140-AAFE371B15A5}"/>
            </a:ext>
          </a:extLst>
        </xdr:cNvPr>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1" name="正方形/長方形 420">
          <a:extLst>
            <a:ext uri="{FF2B5EF4-FFF2-40B4-BE49-F238E27FC236}">
              <a16:creationId xmlns:a16="http://schemas.microsoft.com/office/drawing/2014/main" id="{1A8BA207-C1F9-4015-9885-BCDB28E7E145}"/>
            </a:ext>
          </a:extLst>
        </xdr:cNvPr>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2" name="正方形/長方形 421">
          <a:extLst>
            <a:ext uri="{FF2B5EF4-FFF2-40B4-BE49-F238E27FC236}">
              <a16:creationId xmlns:a16="http://schemas.microsoft.com/office/drawing/2014/main" id="{9E75B8C4-99C0-49B6-A9BD-00E3C34EBA15}"/>
            </a:ext>
          </a:extLst>
        </xdr:cNvPr>
        <xdr:cNvSpPr/>
      </xdr:nvSpPr>
      <xdr:spPr>
        <a:xfrm>
          <a:off x="10588625" y="914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23" name="正方形/長方形 422">
          <a:extLst>
            <a:ext uri="{FF2B5EF4-FFF2-40B4-BE49-F238E27FC236}">
              <a16:creationId xmlns:a16="http://schemas.microsoft.com/office/drawing/2014/main" id="{63896B57-8DDD-4946-95BE-DB74D8BB15C7}"/>
            </a:ext>
          </a:extLst>
        </xdr:cNvPr>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4" name="正方形/長方形 423">
          <a:extLst>
            <a:ext uri="{FF2B5EF4-FFF2-40B4-BE49-F238E27FC236}">
              <a16:creationId xmlns:a16="http://schemas.microsoft.com/office/drawing/2014/main" id="{864E7A8A-FF4D-4B67-87B0-9AA1D08EFF40}"/>
            </a:ext>
          </a:extLst>
        </xdr:cNvPr>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5" name="正方形/長方形 424">
          <a:extLst>
            <a:ext uri="{FF2B5EF4-FFF2-40B4-BE49-F238E27FC236}">
              <a16:creationId xmlns:a16="http://schemas.microsoft.com/office/drawing/2014/main" id="{E5489EC8-F929-43A3-9B97-D23D6E53117E}"/>
            </a:ext>
          </a:extLst>
        </xdr:cNvPr>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6" name="正方形/長方形 425">
          <a:extLst>
            <a:ext uri="{FF2B5EF4-FFF2-40B4-BE49-F238E27FC236}">
              <a16:creationId xmlns:a16="http://schemas.microsoft.com/office/drawing/2014/main" id="{AB8DF9C7-AC69-423D-BE16-A78B0725412D}"/>
            </a:ext>
          </a:extLst>
        </xdr:cNvPr>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7" name="正方形/長方形 426">
          <a:extLst>
            <a:ext uri="{FF2B5EF4-FFF2-40B4-BE49-F238E27FC236}">
              <a16:creationId xmlns:a16="http://schemas.microsoft.com/office/drawing/2014/main" id="{F3A0C537-BAD2-4F94-9D02-08653D5A8897}"/>
            </a:ext>
          </a:extLst>
        </xdr:cNvPr>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8" name="正方形/長方形 427">
          <a:extLst>
            <a:ext uri="{FF2B5EF4-FFF2-40B4-BE49-F238E27FC236}">
              <a16:creationId xmlns:a16="http://schemas.microsoft.com/office/drawing/2014/main" id="{3B05577C-F0D6-4DD2-852E-BC41028652FE}"/>
            </a:ext>
          </a:extLst>
        </xdr:cNvPr>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9" name="正方形/長方形 428">
          <a:extLst>
            <a:ext uri="{FF2B5EF4-FFF2-40B4-BE49-F238E27FC236}">
              <a16:creationId xmlns:a16="http://schemas.microsoft.com/office/drawing/2014/main" id="{3C733C28-4557-4FAD-A61D-D6C7935E76B6}"/>
            </a:ext>
          </a:extLst>
        </xdr:cNvPr>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0" name="正方形/長方形 429">
          <a:extLst>
            <a:ext uri="{FF2B5EF4-FFF2-40B4-BE49-F238E27FC236}">
              <a16:creationId xmlns:a16="http://schemas.microsoft.com/office/drawing/2014/main" id="{5737532A-9D91-4625-A840-A4F7851A4BB2}"/>
            </a:ext>
          </a:extLst>
        </xdr:cNvPr>
        <xdr:cNvSpPr/>
      </xdr:nvSpPr>
      <xdr:spPr>
        <a:xfrm>
          <a:off x="15544800" y="914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31" name="正方形/長方形 430">
          <a:extLst>
            <a:ext uri="{FF2B5EF4-FFF2-40B4-BE49-F238E27FC236}">
              <a16:creationId xmlns:a16="http://schemas.microsoft.com/office/drawing/2014/main" id="{87345DF0-6031-456B-89CB-C2D86988453A}"/>
            </a:ext>
          </a:extLst>
        </xdr:cNvPr>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2" name="正方形/長方形 431">
          <a:extLst>
            <a:ext uri="{FF2B5EF4-FFF2-40B4-BE49-F238E27FC236}">
              <a16:creationId xmlns:a16="http://schemas.microsoft.com/office/drawing/2014/main" id="{4789A186-3582-4EC1-A914-DBBB217C5A27}"/>
            </a:ext>
          </a:extLst>
        </xdr:cNvPr>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3" name="正方形/長方形 432">
          <a:extLst>
            <a:ext uri="{FF2B5EF4-FFF2-40B4-BE49-F238E27FC236}">
              <a16:creationId xmlns:a16="http://schemas.microsoft.com/office/drawing/2014/main" id="{10405C60-7B88-4E06-9261-75E83C5F66BF}"/>
            </a:ext>
          </a:extLst>
        </xdr:cNvPr>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4" name="正方形/長方形 433">
          <a:extLst>
            <a:ext uri="{FF2B5EF4-FFF2-40B4-BE49-F238E27FC236}">
              <a16:creationId xmlns:a16="http://schemas.microsoft.com/office/drawing/2014/main" id="{71831DC2-AFE7-4860-970A-418D5191789D}"/>
            </a:ext>
          </a:extLst>
        </xdr:cNvPr>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5" name="正方形/長方形 434">
          <a:extLst>
            <a:ext uri="{FF2B5EF4-FFF2-40B4-BE49-F238E27FC236}">
              <a16:creationId xmlns:a16="http://schemas.microsoft.com/office/drawing/2014/main" id="{73E019FC-9FCF-484D-918D-51473DCB0CEB}"/>
            </a:ext>
          </a:extLst>
        </xdr:cNvPr>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6" name="正方形/長方形 435">
          <a:extLst>
            <a:ext uri="{FF2B5EF4-FFF2-40B4-BE49-F238E27FC236}">
              <a16:creationId xmlns:a16="http://schemas.microsoft.com/office/drawing/2014/main" id="{19EA10DD-0CF7-4019-8439-10675114DF6D}"/>
            </a:ext>
          </a:extLst>
        </xdr:cNvPr>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7" name="正方形/長方形 436">
          <a:extLst>
            <a:ext uri="{FF2B5EF4-FFF2-40B4-BE49-F238E27FC236}">
              <a16:creationId xmlns:a16="http://schemas.microsoft.com/office/drawing/2014/main" id="{ECE9FC88-8DF1-41D4-A53C-2397E24094DE}"/>
            </a:ext>
          </a:extLst>
        </xdr:cNvPr>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8" name="正方形/長方形 437">
          <a:extLst>
            <a:ext uri="{FF2B5EF4-FFF2-40B4-BE49-F238E27FC236}">
              <a16:creationId xmlns:a16="http://schemas.microsoft.com/office/drawing/2014/main" id="{BF74C9DE-4A83-459E-8D7C-362F52E27EC3}"/>
            </a:ext>
          </a:extLst>
        </xdr:cNvPr>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9" name="テキスト ボックス 438">
          <a:extLst>
            <a:ext uri="{FF2B5EF4-FFF2-40B4-BE49-F238E27FC236}">
              <a16:creationId xmlns:a16="http://schemas.microsoft.com/office/drawing/2014/main" id="{27876474-D98D-4ADF-9A53-940AB33FD817}"/>
            </a:ext>
          </a:extLst>
        </xdr:cNvPr>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0" name="直線コネクタ 439">
          <a:extLst>
            <a:ext uri="{FF2B5EF4-FFF2-40B4-BE49-F238E27FC236}">
              <a16:creationId xmlns:a16="http://schemas.microsoft.com/office/drawing/2014/main" id="{8011A2C0-460B-4004-918D-1E4CB6D882ED}"/>
            </a:ext>
          </a:extLst>
        </xdr:cNvPr>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41" name="テキスト ボックス 440">
          <a:extLst>
            <a:ext uri="{FF2B5EF4-FFF2-40B4-BE49-F238E27FC236}">
              <a16:creationId xmlns:a16="http://schemas.microsoft.com/office/drawing/2014/main" id="{3B608C5D-84D8-406E-82CD-9487C8BEC3A5}"/>
            </a:ext>
          </a:extLst>
        </xdr:cNvPr>
        <xdr:cNvSpPr txBox="1"/>
      </xdr:nvSpPr>
      <xdr:spPr>
        <a:xfrm>
          <a:off x="101976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42" name="直線コネクタ 441">
          <a:extLst>
            <a:ext uri="{FF2B5EF4-FFF2-40B4-BE49-F238E27FC236}">
              <a16:creationId xmlns:a16="http://schemas.microsoft.com/office/drawing/2014/main" id="{AC29CF80-67C8-446F-8BE4-691D056E3A66}"/>
            </a:ext>
          </a:extLst>
        </xdr:cNvPr>
        <xdr:cNvCxnSpPr/>
      </xdr:nvCxnSpPr>
      <xdr:spPr>
        <a:xfrm>
          <a:off x="10588625" y="1485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43" name="テキスト ボックス 442">
          <a:extLst>
            <a:ext uri="{FF2B5EF4-FFF2-40B4-BE49-F238E27FC236}">
              <a16:creationId xmlns:a16="http://schemas.microsoft.com/office/drawing/2014/main" id="{24E5979C-5B16-45EC-B1E4-6866974CDA9E}"/>
            </a:ext>
          </a:extLst>
        </xdr:cNvPr>
        <xdr:cNvSpPr txBox="1"/>
      </xdr:nvSpPr>
      <xdr:spPr>
        <a:xfrm>
          <a:off x="101976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44" name="直線コネクタ 443">
          <a:extLst>
            <a:ext uri="{FF2B5EF4-FFF2-40B4-BE49-F238E27FC236}">
              <a16:creationId xmlns:a16="http://schemas.microsoft.com/office/drawing/2014/main" id="{07B1839D-2A57-409B-87E4-FA7CAAD27900}"/>
            </a:ext>
          </a:extLst>
        </xdr:cNvPr>
        <xdr:cNvCxnSpPr/>
      </xdr:nvCxnSpPr>
      <xdr:spPr>
        <a:xfrm>
          <a:off x="10588625" y="1447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45" name="テキスト ボックス 444">
          <a:extLst>
            <a:ext uri="{FF2B5EF4-FFF2-40B4-BE49-F238E27FC236}">
              <a16:creationId xmlns:a16="http://schemas.microsoft.com/office/drawing/2014/main" id="{D1738F3D-66DF-451E-8B5B-E8D2A3F97B8F}"/>
            </a:ext>
          </a:extLst>
        </xdr:cNvPr>
        <xdr:cNvSpPr txBox="1"/>
      </xdr:nvSpPr>
      <xdr:spPr>
        <a:xfrm>
          <a:off x="1024271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46" name="直線コネクタ 445">
          <a:extLst>
            <a:ext uri="{FF2B5EF4-FFF2-40B4-BE49-F238E27FC236}">
              <a16:creationId xmlns:a16="http://schemas.microsoft.com/office/drawing/2014/main" id="{C0160521-0840-473A-BC7D-9A57842531B8}"/>
            </a:ext>
          </a:extLst>
        </xdr:cNvPr>
        <xdr:cNvCxnSpPr/>
      </xdr:nvCxnSpPr>
      <xdr:spPr>
        <a:xfrm>
          <a:off x="10588625" y="1409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47" name="テキスト ボックス 446">
          <a:extLst>
            <a:ext uri="{FF2B5EF4-FFF2-40B4-BE49-F238E27FC236}">
              <a16:creationId xmlns:a16="http://schemas.microsoft.com/office/drawing/2014/main" id="{B5A5FCD5-020B-4744-8815-53EB817817E2}"/>
            </a:ext>
          </a:extLst>
        </xdr:cNvPr>
        <xdr:cNvSpPr txBox="1"/>
      </xdr:nvSpPr>
      <xdr:spPr>
        <a:xfrm>
          <a:off x="1024271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48" name="直線コネクタ 447">
          <a:extLst>
            <a:ext uri="{FF2B5EF4-FFF2-40B4-BE49-F238E27FC236}">
              <a16:creationId xmlns:a16="http://schemas.microsoft.com/office/drawing/2014/main" id="{BFA40432-73D6-4E25-A9F5-841E36E05DC7}"/>
            </a:ext>
          </a:extLst>
        </xdr:cNvPr>
        <xdr:cNvCxnSpPr/>
      </xdr:nvCxnSpPr>
      <xdr:spPr>
        <a:xfrm>
          <a:off x="10588625" y="1371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49" name="テキスト ボックス 448">
          <a:extLst>
            <a:ext uri="{FF2B5EF4-FFF2-40B4-BE49-F238E27FC236}">
              <a16:creationId xmlns:a16="http://schemas.microsoft.com/office/drawing/2014/main" id="{04C27A5E-2C86-4CA7-8F5F-7656E99B51A6}"/>
            </a:ext>
          </a:extLst>
        </xdr:cNvPr>
        <xdr:cNvSpPr txBox="1"/>
      </xdr:nvSpPr>
      <xdr:spPr>
        <a:xfrm>
          <a:off x="1024271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50" name="直線コネクタ 449">
          <a:extLst>
            <a:ext uri="{FF2B5EF4-FFF2-40B4-BE49-F238E27FC236}">
              <a16:creationId xmlns:a16="http://schemas.microsoft.com/office/drawing/2014/main" id="{501FDA80-0E8B-423C-9630-58261CB31A66}"/>
            </a:ext>
          </a:extLst>
        </xdr:cNvPr>
        <xdr:cNvCxnSpPr/>
      </xdr:nvCxnSpPr>
      <xdr:spPr>
        <a:xfrm>
          <a:off x="10588625" y="1333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51" name="テキスト ボックス 450">
          <a:extLst>
            <a:ext uri="{FF2B5EF4-FFF2-40B4-BE49-F238E27FC236}">
              <a16:creationId xmlns:a16="http://schemas.microsoft.com/office/drawing/2014/main" id="{5FE5FA74-09E9-403A-BDC8-678CA43356CB}"/>
            </a:ext>
          </a:extLst>
        </xdr:cNvPr>
        <xdr:cNvSpPr txBox="1"/>
      </xdr:nvSpPr>
      <xdr:spPr>
        <a:xfrm>
          <a:off x="10242716"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2" name="直線コネクタ 451">
          <a:extLst>
            <a:ext uri="{FF2B5EF4-FFF2-40B4-BE49-F238E27FC236}">
              <a16:creationId xmlns:a16="http://schemas.microsoft.com/office/drawing/2014/main" id="{161337B0-9E84-404E-A34B-15E59F1B5CDF}"/>
            </a:ext>
          </a:extLst>
        </xdr:cNvPr>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53" name="テキスト ボックス 452">
          <a:extLst>
            <a:ext uri="{FF2B5EF4-FFF2-40B4-BE49-F238E27FC236}">
              <a16:creationId xmlns:a16="http://schemas.microsoft.com/office/drawing/2014/main" id="{1AA38C78-9BFE-4BEB-9C44-4093444D8CB1}"/>
            </a:ext>
          </a:extLst>
        </xdr:cNvPr>
        <xdr:cNvSpPr txBox="1"/>
      </xdr:nvSpPr>
      <xdr:spPr>
        <a:xfrm>
          <a:off x="10306836"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54" name="【消防施設】&#10;有形固定資産減価償却率グラフ枠">
          <a:extLst>
            <a:ext uri="{FF2B5EF4-FFF2-40B4-BE49-F238E27FC236}">
              <a16:creationId xmlns:a16="http://schemas.microsoft.com/office/drawing/2014/main" id="{B91B6B4E-5C1F-4C50-90A7-AE10875039CE}"/>
            </a:ext>
          </a:extLst>
        </xdr:cNvPr>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85</xdr:row>
      <xdr:rowOff>140970</xdr:rowOff>
    </xdr:to>
    <xdr:cxnSp macro="">
      <xdr:nvCxnSpPr>
        <xdr:cNvPr id="455" name="直線コネクタ 454">
          <a:extLst>
            <a:ext uri="{FF2B5EF4-FFF2-40B4-BE49-F238E27FC236}">
              <a16:creationId xmlns:a16="http://schemas.microsoft.com/office/drawing/2014/main" id="{769012C1-0693-42E5-8559-1FCBE042B9FD}"/>
            </a:ext>
          </a:extLst>
        </xdr:cNvPr>
        <xdr:cNvCxnSpPr/>
      </xdr:nvCxnSpPr>
      <xdr:spPr>
        <a:xfrm flipV="1">
          <a:off x="13889989" y="13245464"/>
          <a:ext cx="0" cy="1468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144797</xdr:rowOff>
    </xdr:from>
    <xdr:ext cx="405111" cy="259045"/>
    <xdr:sp macro="" textlink="">
      <xdr:nvSpPr>
        <xdr:cNvPr id="456" name="【消防施設】&#10;有形固定資産減価償却率最小値テキスト">
          <a:extLst>
            <a:ext uri="{FF2B5EF4-FFF2-40B4-BE49-F238E27FC236}">
              <a16:creationId xmlns:a16="http://schemas.microsoft.com/office/drawing/2014/main" id="{C05D3E7F-48B3-4253-8B05-E5904B914E6B}"/>
            </a:ext>
          </a:extLst>
        </xdr:cNvPr>
        <xdr:cNvSpPr txBox="1"/>
      </xdr:nvSpPr>
      <xdr:spPr>
        <a:xfrm>
          <a:off x="13928725" y="1471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140970</xdr:rowOff>
    </xdr:from>
    <xdr:to>
      <xdr:col>86</xdr:col>
      <xdr:colOff>25400</xdr:colOff>
      <xdr:row>85</xdr:row>
      <xdr:rowOff>140970</xdr:rowOff>
    </xdr:to>
    <xdr:cxnSp macro="">
      <xdr:nvCxnSpPr>
        <xdr:cNvPr id="457" name="直線コネクタ 456">
          <a:extLst>
            <a:ext uri="{FF2B5EF4-FFF2-40B4-BE49-F238E27FC236}">
              <a16:creationId xmlns:a16="http://schemas.microsoft.com/office/drawing/2014/main" id="{E50705B9-31B8-4945-9794-0EC1F37BF7BD}"/>
            </a:ext>
          </a:extLst>
        </xdr:cNvPr>
        <xdr:cNvCxnSpPr/>
      </xdr:nvCxnSpPr>
      <xdr:spPr>
        <a:xfrm>
          <a:off x="13801725" y="147142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458" name="【消防施設】&#10;有形固定資産減価償却率最大値テキスト">
          <a:extLst>
            <a:ext uri="{FF2B5EF4-FFF2-40B4-BE49-F238E27FC236}">
              <a16:creationId xmlns:a16="http://schemas.microsoft.com/office/drawing/2014/main" id="{00501103-DA72-4B4C-A691-19DAA838B12E}"/>
            </a:ext>
          </a:extLst>
        </xdr:cNvPr>
        <xdr:cNvSpPr txBox="1"/>
      </xdr:nvSpPr>
      <xdr:spPr>
        <a:xfrm>
          <a:off x="13928725"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459" name="直線コネクタ 458">
          <a:extLst>
            <a:ext uri="{FF2B5EF4-FFF2-40B4-BE49-F238E27FC236}">
              <a16:creationId xmlns:a16="http://schemas.microsoft.com/office/drawing/2014/main" id="{2C50A8E8-C115-4C98-A804-E375CDE5FD9A}"/>
            </a:ext>
          </a:extLst>
        </xdr:cNvPr>
        <xdr:cNvCxnSpPr/>
      </xdr:nvCxnSpPr>
      <xdr:spPr>
        <a:xfrm>
          <a:off x="13801725" y="1324546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76852</xdr:rowOff>
    </xdr:from>
    <xdr:ext cx="405111" cy="259045"/>
    <xdr:sp macro="" textlink="">
      <xdr:nvSpPr>
        <xdr:cNvPr id="460" name="【消防施設】&#10;有形固定資産減価償却率平均値テキスト">
          <a:extLst>
            <a:ext uri="{FF2B5EF4-FFF2-40B4-BE49-F238E27FC236}">
              <a16:creationId xmlns:a16="http://schemas.microsoft.com/office/drawing/2014/main" id="{7758342F-C616-4939-B6F7-EF13099AA98E}"/>
            </a:ext>
          </a:extLst>
        </xdr:cNvPr>
        <xdr:cNvSpPr txBox="1"/>
      </xdr:nvSpPr>
      <xdr:spPr>
        <a:xfrm>
          <a:off x="13928725" y="13964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53975</xdr:rowOff>
    </xdr:from>
    <xdr:to>
      <xdr:col>85</xdr:col>
      <xdr:colOff>177800</xdr:colOff>
      <xdr:row>82</xdr:row>
      <xdr:rowOff>155575</xdr:rowOff>
    </xdr:to>
    <xdr:sp macro="" textlink="">
      <xdr:nvSpPr>
        <xdr:cNvPr id="461" name="フローチャート: 判断 460">
          <a:extLst>
            <a:ext uri="{FF2B5EF4-FFF2-40B4-BE49-F238E27FC236}">
              <a16:creationId xmlns:a16="http://schemas.microsoft.com/office/drawing/2014/main" id="{766A22BE-1072-4557-AB36-CD996485E975}"/>
            </a:ext>
          </a:extLst>
        </xdr:cNvPr>
        <xdr:cNvSpPr/>
      </xdr:nvSpPr>
      <xdr:spPr>
        <a:xfrm>
          <a:off x="13839825" y="141128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109220</xdr:rowOff>
    </xdr:from>
    <xdr:to>
      <xdr:col>81</xdr:col>
      <xdr:colOff>101600</xdr:colOff>
      <xdr:row>83</xdr:row>
      <xdr:rowOff>39370</xdr:rowOff>
    </xdr:to>
    <xdr:sp macro="" textlink="">
      <xdr:nvSpPr>
        <xdr:cNvPr id="462" name="フローチャート: 判断 461">
          <a:extLst>
            <a:ext uri="{FF2B5EF4-FFF2-40B4-BE49-F238E27FC236}">
              <a16:creationId xmlns:a16="http://schemas.microsoft.com/office/drawing/2014/main" id="{20173B6E-6C54-4575-A82C-3356AE034775}"/>
            </a:ext>
          </a:extLst>
        </xdr:cNvPr>
        <xdr:cNvSpPr/>
      </xdr:nvSpPr>
      <xdr:spPr>
        <a:xfrm>
          <a:off x="13115925"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25400</xdr:rowOff>
    </xdr:from>
    <xdr:to>
      <xdr:col>76</xdr:col>
      <xdr:colOff>165100</xdr:colOff>
      <xdr:row>83</xdr:row>
      <xdr:rowOff>127000</xdr:rowOff>
    </xdr:to>
    <xdr:sp macro="" textlink="">
      <xdr:nvSpPr>
        <xdr:cNvPr id="463" name="フローチャート: 判断 462">
          <a:extLst>
            <a:ext uri="{FF2B5EF4-FFF2-40B4-BE49-F238E27FC236}">
              <a16:creationId xmlns:a16="http://schemas.microsoft.com/office/drawing/2014/main" id="{A9C1C1D6-6AAF-4DDB-9174-42BD0A014DD8}"/>
            </a:ext>
          </a:extLst>
        </xdr:cNvPr>
        <xdr:cNvSpPr/>
      </xdr:nvSpPr>
      <xdr:spPr>
        <a:xfrm>
          <a:off x="123698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23495</xdr:rowOff>
    </xdr:from>
    <xdr:to>
      <xdr:col>72</xdr:col>
      <xdr:colOff>38100</xdr:colOff>
      <xdr:row>83</xdr:row>
      <xdr:rowOff>125095</xdr:rowOff>
    </xdr:to>
    <xdr:sp macro="" textlink="">
      <xdr:nvSpPr>
        <xdr:cNvPr id="464" name="フローチャート: 判断 463">
          <a:extLst>
            <a:ext uri="{FF2B5EF4-FFF2-40B4-BE49-F238E27FC236}">
              <a16:creationId xmlns:a16="http://schemas.microsoft.com/office/drawing/2014/main" id="{02E5CB64-38F4-483C-B184-ED279491E6F7}"/>
            </a:ext>
          </a:extLst>
        </xdr:cNvPr>
        <xdr:cNvSpPr/>
      </xdr:nvSpPr>
      <xdr:spPr>
        <a:xfrm>
          <a:off x="11623675" y="1425384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25400</xdr:rowOff>
    </xdr:from>
    <xdr:to>
      <xdr:col>67</xdr:col>
      <xdr:colOff>101600</xdr:colOff>
      <xdr:row>82</xdr:row>
      <xdr:rowOff>127000</xdr:rowOff>
    </xdr:to>
    <xdr:sp macro="" textlink="">
      <xdr:nvSpPr>
        <xdr:cNvPr id="465" name="フローチャート: 判断 464">
          <a:extLst>
            <a:ext uri="{FF2B5EF4-FFF2-40B4-BE49-F238E27FC236}">
              <a16:creationId xmlns:a16="http://schemas.microsoft.com/office/drawing/2014/main" id="{4D683D3F-D78B-409C-BCAD-1B3485544C31}"/>
            </a:ext>
          </a:extLst>
        </xdr:cNvPr>
        <xdr:cNvSpPr/>
      </xdr:nvSpPr>
      <xdr:spPr>
        <a:xfrm>
          <a:off x="10848975"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6" name="テキスト ボックス 465">
          <a:extLst>
            <a:ext uri="{FF2B5EF4-FFF2-40B4-BE49-F238E27FC236}">
              <a16:creationId xmlns:a16="http://schemas.microsoft.com/office/drawing/2014/main" id="{0A5D046C-3E9F-4253-A67D-6DE8746F662A}"/>
            </a:ext>
          </a:extLst>
        </xdr:cNvPr>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7" name="テキスト ボックス 466">
          <a:extLst>
            <a:ext uri="{FF2B5EF4-FFF2-40B4-BE49-F238E27FC236}">
              <a16:creationId xmlns:a16="http://schemas.microsoft.com/office/drawing/2014/main" id="{E78686B2-A0E3-4710-99CC-025389D9B02D}"/>
            </a:ext>
          </a:extLst>
        </xdr:cNvPr>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8" name="テキスト ボックス 467">
          <a:extLst>
            <a:ext uri="{FF2B5EF4-FFF2-40B4-BE49-F238E27FC236}">
              <a16:creationId xmlns:a16="http://schemas.microsoft.com/office/drawing/2014/main" id="{0746E966-214F-4AC2-8014-57944AA83408}"/>
            </a:ext>
          </a:extLst>
        </xdr:cNvPr>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9" name="テキスト ボックス 468">
          <a:extLst>
            <a:ext uri="{FF2B5EF4-FFF2-40B4-BE49-F238E27FC236}">
              <a16:creationId xmlns:a16="http://schemas.microsoft.com/office/drawing/2014/main" id="{64594BA8-5A00-4538-A340-495227A20C67}"/>
            </a:ext>
          </a:extLst>
        </xdr:cNvPr>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0" name="テキスト ボックス 469">
          <a:extLst>
            <a:ext uri="{FF2B5EF4-FFF2-40B4-BE49-F238E27FC236}">
              <a16:creationId xmlns:a16="http://schemas.microsoft.com/office/drawing/2014/main" id="{53BAAE7B-68A8-49AC-AD57-EF2F33195513}"/>
            </a:ext>
          </a:extLst>
        </xdr:cNvPr>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101600</xdr:rowOff>
    </xdr:from>
    <xdr:to>
      <xdr:col>85</xdr:col>
      <xdr:colOff>177800</xdr:colOff>
      <xdr:row>85</xdr:row>
      <xdr:rowOff>31750</xdr:rowOff>
    </xdr:to>
    <xdr:sp macro="" textlink="">
      <xdr:nvSpPr>
        <xdr:cNvPr id="471" name="楕円 470">
          <a:extLst>
            <a:ext uri="{FF2B5EF4-FFF2-40B4-BE49-F238E27FC236}">
              <a16:creationId xmlns:a16="http://schemas.microsoft.com/office/drawing/2014/main" id="{80523259-D9B3-4C62-97C5-EE5770A661E3}"/>
            </a:ext>
          </a:extLst>
        </xdr:cNvPr>
        <xdr:cNvSpPr/>
      </xdr:nvSpPr>
      <xdr:spPr>
        <a:xfrm>
          <a:off x="13839825" y="145034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80027</xdr:rowOff>
    </xdr:from>
    <xdr:ext cx="405111" cy="259045"/>
    <xdr:sp macro="" textlink="">
      <xdr:nvSpPr>
        <xdr:cNvPr id="472" name="【消防施設】&#10;有形固定資産減価償却率該当値テキスト">
          <a:extLst>
            <a:ext uri="{FF2B5EF4-FFF2-40B4-BE49-F238E27FC236}">
              <a16:creationId xmlns:a16="http://schemas.microsoft.com/office/drawing/2014/main" id="{04603A09-4CB6-4EE9-8AF2-C243F60A4CA5}"/>
            </a:ext>
          </a:extLst>
        </xdr:cNvPr>
        <xdr:cNvSpPr txBox="1"/>
      </xdr:nvSpPr>
      <xdr:spPr>
        <a:xfrm>
          <a:off x="13928725"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135889</xdr:rowOff>
    </xdr:from>
    <xdr:to>
      <xdr:col>81</xdr:col>
      <xdr:colOff>101600</xdr:colOff>
      <xdr:row>85</xdr:row>
      <xdr:rowOff>66039</xdr:rowOff>
    </xdr:to>
    <xdr:sp macro="" textlink="">
      <xdr:nvSpPr>
        <xdr:cNvPr id="473" name="楕円 472">
          <a:extLst>
            <a:ext uri="{FF2B5EF4-FFF2-40B4-BE49-F238E27FC236}">
              <a16:creationId xmlns:a16="http://schemas.microsoft.com/office/drawing/2014/main" id="{E1AB1DEF-524A-439C-8691-1C01CAE8EA38}"/>
            </a:ext>
          </a:extLst>
        </xdr:cNvPr>
        <xdr:cNvSpPr/>
      </xdr:nvSpPr>
      <xdr:spPr>
        <a:xfrm>
          <a:off x="13115925"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152400</xdr:rowOff>
    </xdr:from>
    <xdr:to>
      <xdr:col>85</xdr:col>
      <xdr:colOff>127000</xdr:colOff>
      <xdr:row>85</xdr:row>
      <xdr:rowOff>15239</xdr:rowOff>
    </xdr:to>
    <xdr:cxnSp macro="">
      <xdr:nvCxnSpPr>
        <xdr:cNvPr id="474" name="直線コネクタ 473">
          <a:extLst>
            <a:ext uri="{FF2B5EF4-FFF2-40B4-BE49-F238E27FC236}">
              <a16:creationId xmlns:a16="http://schemas.microsoft.com/office/drawing/2014/main" id="{CEF66ACF-2915-4003-B9B2-100F36080C23}"/>
            </a:ext>
          </a:extLst>
        </xdr:cNvPr>
        <xdr:cNvCxnSpPr/>
      </xdr:nvCxnSpPr>
      <xdr:spPr>
        <a:xfrm flipV="1">
          <a:off x="13166725" y="14554200"/>
          <a:ext cx="7239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29211</xdr:rowOff>
    </xdr:from>
    <xdr:to>
      <xdr:col>76</xdr:col>
      <xdr:colOff>165100</xdr:colOff>
      <xdr:row>84</xdr:row>
      <xdr:rowOff>130811</xdr:rowOff>
    </xdr:to>
    <xdr:sp macro="" textlink="">
      <xdr:nvSpPr>
        <xdr:cNvPr id="475" name="楕円 474">
          <a:extLst>
            <a:ext uri="{FF2B5EF4-FFF2-40B4-BE49-F238E27FC236}">
              <a16:creationId xmlns:a16="http://schemas.microsoft.com/office/drawing/2014/main" id="{3CE737E8-8072-4BB4-B721-15A40BD4738C}"/>
            </a:ext>
          </a:extLst>
        </xdr:cNvPr>
        <xdr:cNvSpPr/>
      </xdr:nvSpPr>
      <xdr:spPr>
        <a:xfrm>
          <a:off x="12369800" y="144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80011</xdr:rowOff>
    </xdr:from>
    <xdr:to>
      <xdr:col>81</xdr:col>
      <xdr:colOff>50800</xdr:colOff>
      <xdr:row>85</xdr:row>
      <xdr:rowOff>15239</xdr:rowOff>
    </xdr:to>
    <xdr:cxnSp macro="">
      <xdr:nvCxnSpPr>
        <xdr:cNvPr id="476" name="直線コネクタ 475">
          <a:extLst>
            <a:ext uri="{FF2B5EF4-FFF2-40B4-BE49-F238E27FC236}">
              <a16:creationId xmlns:a16="http://schemas.microsoft.com/office/drawing/2014/main" id="{7578ED67-CB80-4B39-8071-7B8B96AE807A}"/>
            </a:ext>
          </a:extLst>
        </xdr:cNvPr>
        <xdr:cNvCxnSpPr/>
      </xdr:nvCxnSpPr>
      <xdr:spPr>
        <a:xfrm>
          <a:off x="12420600" y="14481811"/>
          <a:ext cx="746125"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57786</xdr:rowOff>
    </xdr:from>
    <xdr:to>
      <xdr:col>72</xdr:col>
      <xdr:colOff>38100</xdr:colOff>
      <xdr:row>84</xdr:row>
      <xdr:rowOff>159386</xdr:rowOff>
    </xdr:to>
    <xdr:sp macro="" textlink="">
      <xdr:nvSpPr>
        <xdr:cNvPr id="477" name="楕円 476">
          <a:extLst>
            <a:ext uri="{FF2B5EF4-FFF2-40B4-BE49-F238E27FC236}">
              <a16:creationId xmlns:a16="http://schemas.microsoft.com/office/drawing/2014/main" id="{E91ACFAA-D1BA-49D3-A412-0B135F56D6AF}"/>
            </a:ext>
          </a:extLst>
        </xdr:cNvPr>
        <xdr:cNvSpPr/>
      </xdr:nvSpPr>
      <xdr:spPr>
        <a:xfrm>
          <a:off x="11623675" y="1445958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80011</xdr:rowOff>
    </xdr:from>
    <xdr:to>
      <xdr:col>76</xdr:col>
      <xdr:colOff>114300</xdr:colOff>
      <xdr:row>84</xdr:row>
      <xdr:rowOff>108586</xdr:rowOff>
    </xdr:to>
    <xdr:cxnSp macro="">
      <xdr:nvCxnSpPr>
        <xdr:cNvPr id="478" name="直線コネクタ 477">
          <a:extLst>
            <a:ext uri="{FF2B5EF4-FFF2-40B4-BE49-F238E27FC236}">
              <a16:creationId xmlns:a16="http://schemas.microsoft.com/office/drawing/2014/main" id="{00DCB7F7-AB89-40A4-8040-CABF84FC9E32}"/>
            </a:ext>
          </a:extLst>
        </xdr:cNvPr>
        <xdr:cNvCxnSpPr/>
      </xdr:nvCxnSpPr>
      <xdr:spPr>
        <a:xfrm flipV="1">
          <a:off x="11655425" y="14481811"/>
          <a:ext cx="76517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25400</xdr:rowOff>
    </xdr:from>
    <xdr:to>
      <xdr:col>67</xdr:col>
      <xdr:colOff>101600</xdr:colOff>
      <xdr:row>86</xdr:row>
      <xdr:rowOff>127000</xdr:rowOff>
    </xdr:to>
    <xdr:sp macro="" textlink="">
      <xdr:nvSpPr>
        <xdr:cNvPr id="479" name="楕円 478">
          <a:extLst>
            <a:ext uri="{FF2B5EF4-FFF2-40B4-BE49-F238E27FC236}">
              <a16:creationId xmlns:a16="http://schemas.microsoft.com/office/drawing/2014/main" id="{BE8B85DD-BCF1-417D-899A-843D854FC948}"/>
            </a:ext>
          </a:extLst>
        </xdr:cNvPr>
        <xdr:cNvSpPr/>
      </xdr:nvSpPr>
      <xdr:spPr>
        <a:xfrm>
          <a:off x="10848975"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108586</xdr:rowOff>
    </xdr:from>
    <xdr:to>
      <xdr:col>71</xdr:col>
      <xdr:colOff>177800</xdr:colOff>
      <xdr:row>86</xdr:row>
      <xdr:rowOff>76200</xdr:rowOff>
    </xdr:to>
    <xdr:cxnSp macro="">
      <xdr:nvCxnSpPr>
        <xdr:cNvPr id="480" name="直線コネクタ 479">
          <a:extLst>
            <a:ext uri="{FF2B5EF4-FFF2-40B4-BE49-F238E27FC236}">
              <a16:creationId xmlns:a16="http://schemas.microsoft.com/office/drawing/2014/main" id="{B3368D6B-D080-425D-A9AD-D3EE356C04CF}"/>
            </a:ext>
          </a:extLst>
        </xdr:cNvPr>
        <xdr:cNvCxnSpPr/>
      </xdr:nvCxnSpPr>
      <xdr:spPr>
        <a:xfrm flipV="1">
          <a:off x="10899775" y="14510386"/>
          <a:ext cx="755650" cy="31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55897</xdr:rowOff>
    </xdr:from>
    <xdr:ext cx="405111" cy="259045"/>
    <xdr:sp macro="" textlink="">
      <xdr:nvSpPr>
        <xdr:cNvPr id="481" name="n_1aveValue【消防施設】&#10;有形固定資産減価償却率">
          <a:extLst>
            <a:ext uri="{FF2B5EF4-FFF2-40B4-BE49-F238E27FC236}">
              <a16:creationId xmlns:a16="http://schemas.microsoft.com/office/drawing/2014/main" id="{9AC0BC44-7C63-43A7-8A39-9C9D1154027E}"/>
            </a:ext>
          </a:extLst>
        </xdr:cNvPr>
        <xdr:cNvSpPr txBox="1"/>
      </xdr:nvSpPr>
      <xdr:spPr>
        <a:xfrm>
          <a:off x="12980044" y="1394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143527</xdr:rowOff>
    </xdr:from>
    <xdr:ext cx="405111" cy="259045"/>
    <xdr:sp macro="" textlink="">
      <xdr:nvSpPr>
        <xdr:cNvPr id="482" name="n_2aveValue【消防施設】&#10;有形固定資産減価償却率">
          <a:extLst>
            <a:ext uri="{FF2B5EF4-FFF2-40B4-BE49-F238E27FC236}">
              <a16:creationId xmlns:a16="http://schemas.microsoft.com/office/drawing/2014/main" id="{CFFD82DD-6931-4BF7-9EB0-320AAAB0E073}"/>
            </a:ext>
          </a:extLst>
        </xdr:cNvPr>
        <xdr:cNvSpPr txBox="1"/>
      </xdr:nvSpPr>
      <xdr:spPr>
        <a:xfrm>
          <a:off x="12246619" y="1403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141622</xdr:rowOff>
    </xdr:from>
    <xdr:ext cx="405111" cy="259045"/>
    <xdr:sp macro="" textlink="">
      <xdr:nvSpPr>
        <xdr:cNvPr id="483" name="n_3aveValue【消防施設】&#10;有形固定資産減価償却率">
          <a:extLst>
            <a:ext uri="{FF2B5EF4-FFF2-40B4-BE49-F238E27FC236}">
              <a16:creationId xmlns:a16="http://schemas.microsoft.com/office/drawing/2014/main" id="{BAA8C7E6-2B8B-40D0-A330-AEAAADCB62A1}"/>
            </a:ext>
          </a:extLst>
        </xdr:cNvPr>
        <xdr:cNvSpPr txBox="1"/>
      </xdr:nvSpPr>
      <xdr:spPr>
        <a:xfrm>
          <a:off x="11500494" y="14029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143527</xdr:rowOff>
    </xdr:from>
    <xdr:ext cx="405111" cy="259045"/>
    <xdr:sp macro="" textlink="">
      <xdr:nvSpPr>
        <xdr:cNvPr id="484" name="n_4aveValue【消防施設】&#10;有形固定資産減価償却率">
          <a:extLst>
            <a:ext uri="{FF2B5EF4-FFF2-40B4-BE49-F238E27FC236}">
              <a16:creationId xmlns:a16="http://schemas.microsoft.com/office/drawing/2014/main" id="{DF2600BE-B4E8-4013-AC76-E7970AFF35FD}"/>
            </a:ext>
          </a:extLst>
        </xdr:cNvPr>
        <xdr:cNvSpPr txBox="1"/>
      </xdr:nvSpPr>
      <xdr:spPr>
        <a:xfrm>
          <a:off x="1072579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57166</xdr:rowOff>
    </xdr:from>
    <xdr:ext cx="405111" cy="259045"/>
    <xdr:sp macro="" textlink="">
      <xdr:nvSpPr>
        <xdr:cNvPr id="485" name="n_1mainValue【消防施設】&#10;有形固定資産減価償却率">
          <a:extLst>
            <a:ext uri="{FF2B5EF4-FFF2-40B4-BE49-F238E27FC236}">
              <a16:creationId xmlns:a16="http://schemas.microsoft.com/office/drawing/2014/main" id="{1A3373E6-3CA8-445B-B31F-837B1DCDF042}"/>
            </a:ext>
          </a:extLst>
        </xdr:cNvPr>
        <xdr:cNvSpPr txBox="1"/>
      </xdr:nvSpPr>
      <xdr:spPr>
        <a:xfrm>
          <a:off x="12980044"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121938</xdr:rowOff>
    </xdr:from>
    <xdr:ext cx="405111" cy="259045"/>
    <xdr:sp macro="" textlink="">
      <xdr:nvSpPr>
        <xdr:cNvPr id="486" name="n_2mainValue【消防施設】&#10;有形固定資産減価償却率">
          <a:extLst>
            <a:ext uri="{FF2B5EF4-FFF2-40B4-BE49-F238E27FC236}">
              <a16:creationId xmlns:a16="http://schemas.microsoft.com/office/drawing/2014/main" id="{B9771A70-C9C1-4602-8753-51C87BADCAC8}"/>
            </a:ext>
          </a:extLst>
        </xdr:cNvPr>
        <xdr:cNvSpPr txBox="1"/>
      </xdr:nvSpPr>
      <xdr:spPr>
        <a:xfrm>
          <a:off x="12246619" y="1452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150513</xdr:rowOff>
    </xdr:from>
    <xdr:ext cx="405111" cy="259045"/>
    <xdr:sp macro="" textlink="">
      <xdr:nvSpPr>
        <xdr:cNvPr id="487" name="n_3mainValue【消防施設】&#10;有形固定資産減価償却率">
          <a:extLst>
            <a:ext uri="{FF2B5EF4-FFF2-40B4-BE49-F238E27FC236}">
              <a16:creationId xmlns:a16="http://schemas.microsoft.com/office/drawing/2014/main" id="{1C10703C-DBB3-4651-B591-7E8F5A1F6E7C}"/>
            </a:ext>
          </a:extLst>
        </xdr:cNvPr>
        <xdr:cNvSpPr txBox="1"/>
      </xdr:nvSpPr>
      <xdr:spPr>
        <a:xfrm>
          <a:off x="11500494" y="1455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118127</xdr:rowOff>
    </xdr:from>
    <xdr:ext cx="405111" cy="259045"/>
    <xdr:sp macro="" textlink="">
      <xdr:nvSpPr>
        <xdr:cNvPr id="488" name="n_4mainValue【消防施設】&#10;有形固定資産減価償却率">
          <a:extLst>
            <a:ext uri="{FF2B5EF4-FFF2-40B4-BE49-F238E27FC236}">
              <a16:creationId xmlns:a16="http://schemas.microsoft.com/office/drawing/2014/main" id="{EC7D5738-992C-4060-B82E-8F779A78C00F}"/>
            </a:ext>
          </a:extLst>
        </xdr:cNvPr>
        <xdr:cNvSpPr txBox="1"/>
      </xdr:nvSpPr>
      <xdr:spPr>
        <a:xfrm>
          <a:off x="10725794" y="1486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9" name="正方形/長方形 488">
          <a:extLst>
            <a:ext uri="{FF2B5EF4-FFF2-40B4-BE49-F238E27FC236}">
              <a16:creationId xmlns:a16="http://schemas.microsoft.com/office/drawing/2014/main" id="{A4DD8688-241A-4CE6-8736-8E16E079B8B3}"/>
            </a:ext>
          </a:extLst>
        </xdr:cNvPr>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0" name="正方形/長方形 489">
          <a:extLst>
            <a:ext uri="{FF2B5EF4-FFF2-40B4-BE49-F238E27FC236}">
              <a16:creationId xmlns:a16="http://schemas.microsoft.com/office/drawing/2014/main" id="{083AD0E4-3A2F-4C12-B586-E244111F7C7B}"/>
            </a:ext>
          </a:extLst>
        </xdr:cNvPr>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1" name="正方形/長方形 490">
          <a:extLst>
            <a:ext uri="{FF2B5EF4-FFF2-40B4-BE49-F238E27FC236}">
              <a16:creationId xmlns:a16="http://schemas.microsoft.com/office/drawing/2014/main" id="{8F13F462-8E6C-4B6B-A054-195970841FFA}"/>
            </a:ext>
          </a:extLst>
        </xdr:cNvPr>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2" name="正方形/長方形 491">
          <a:extLst>
            <a:ext uri="{FF2B5EF4-FFF2-40B4-BE49-F238E27FC236}">
              <a16:creationId xmlns:a16="http://schemas.microsoft.com/office/drawing/2014/main" id="{2FDBF083-BBF7-4B61-AE77-3243AA848207}"/>
            </a:ext>
          </a:extLst>
        </xdr:cNvPr>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3" name="正方形/長方形 492">
          <a:extLst>
            <a:ext uri="{FF2B5EF4-FFF2-40B4-BE49-F238E27FC236}">
              <a16:creationId xmlns:a16="http://schemas.microsoft.com/office/drawing/2014/main" id="{BD3424C6-73D2-4D07-B87E-F71E8EC06F16}"/>
            </a:ext>
          </a:extLst>
        </xdr:cNvPr>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4" name="正方形/長方形 493">
          <a:extLst>
            <a:ext uri="{FF2B5EF4-FFF2-40B4-BE49-F238E27FC236}">
              <a16:creationId xmlns:a16="http://schemas.microsoft.com/office/drawing/2014/main" id="{5A264324-6E1F-451D-974C-CFFC4C911565}"/>
            </a:ext>
          </a:extLst>
        </xdr:cNvPr>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5" name="正方形/長方形 494">
          <a:extLst>
            <a:ext uri="{FF2B5EF4-FFF2-40B4-BE49-F238E27FC236}">
              <a16:creationId xmlns:a16="http://schemas.microsoft.com/office/drawing/2014/main" id="{8A35D14E-8C6E-4A64-9EB4-A6C88C30F38F}"/>
            </a:ext>
          </a:extLst>
        </xdr:cNvPr>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6" name="正方形/長方形 495">
          <a:extLst>
            <a:ext uri="{FF2B5EF4-FFF2-40B4-BE49-F238E27FC236}">
              <a16:creationId xmlns:a16="http://schemas.microsoft.com/office/drawing/2014/main" id="{03D1B7D4-8756-4CAA-8B32-73914FF77232}"/>
            </a:ext>
          </a:extLst>
        </xdr:cNvPr>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7" name="テキスト ボックス 496">
          <a:extLst>
            <a:ext uri="{FF2B5EF4-FFF2-40B4-BE49-F238E27FC236}">
              <a16:creationId xmlns:a16="http://schemas.microsoft.com/office/drawing/2014/main" id="{12058992-4DAD-4E2A-9097-6C2AD925D7A9}"/>
            </a:ext>
          </a:extLst>
        </xdr:cNvPr>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8" name="直線コネクタ 497">
          <a:extLst>
            <a:ext uri="{FF2B5EF4-FFF2-40B4-BE49-F238E27FC236}">
              <a16:creationId xmlns:a16="http://schemas.microsoft.com/office/drawing/2014/main" id="{EE1A5B88-E058-4DC0-AA8F-6470336AB3CC}"/>
            </a:ext>
          </a:extLst>
        </xdr:cNvPr>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9" name="直線コネクタ 498">
          <a:extLst>
            <a:ext uri="{FF2B5EF4-FFF2-40B4-BE49-F238E27FC236}">
              <a16:creationId xmlns:a16="http://schemas.microsoft.com/office/drawing/2014/main" id="{32CCBB2C-DC86-41D6-9108-97541634CCC6}"/>
            </a:ext>
          </a:extLst>
        </xdr:cNvPr>
        <xdr:cNvCxnSpPr/>
      </xdr:nvCxnSpPr>
      <xdr:spPr>
        <a:xfrm>
          <a:off x="155448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00" name="テキスト ボックス 499">
          <a:extLst>
            <a:ext uri="{FF2B5EF4-FFF2-40B4-BE49-F238E27FC236}">
              <a16:creationId xmlns:a16="http://schemas.microsoft.com/office/drawing/2014/main" id="{C3CCAFD1-E609-4845-AAA0-FC10DC40ACE4}"/>
            </a:ext>
          </a:extLst>
        </xdr:cNvPr>
        <xdr:cNvSpPr txBox="1"/>
      </xdr:nvSpPr>
      <xdr:spPr>
        <a:xfrm>
          <a:off x="151633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01" name="直線コネクタ 500">
          <a:extLst>
            <a:ext uri="{FF2B5EF4-FFF2-40B4-BE49-F238E27FC236}">
              <a16:creationId xmlns:a16="http://schemas.microsoft.com/office/drawing/2014/main" id="{C5770D62-93C3-40AE-9219-061CEA54B8E4}"/>
            </a:ext>
          </a:extLst>
        </xdr:cNvPr>
        <xdr:cNvCxnSpPr/>
      </xdr:nvCxnSpPr>
      <xdr:spPr>
        <a:xfrm>
          <a:off x="155448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02" name="テキスト ボックス 501">
          <a:extLst>
            <a:ext uri="{FF2B5EF4-FFF2-40B4-BE49-F238E27FC236}">
              <a16:creationId xmlns:a16="http://schemas.microsoft.com/office/drawing/2014/main" id="{77E0C247-5496-4104-9896-C5AFBB4C3675}"/>
            </a:ext>
          </a:extLst>
        </xdr:cNvPr>
        <xdr:cNvSpPr txBox="1"/>
      </xdr:nvSpPr>
      <xdr:spPr>
        <a:xfrm>
          <a:off x="15163346"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03" name="直線コネクタ 502">
          <a:extLst>
            <a:ext uri="{FF2B5EF4-FFF2-40B4-BE49-F238E27FC236}">
              <a16:creationId xmlns:a16="http://schemas.microsoft.com/office/drawing/2014/main" id="{B25605F1-1213-4A5C-9E89-A341B944A356}"/>
            </a:ext>
          </a:extLst>
        </xdr:cNvPr>
        <xdr:cNvCxnSpPr/>
      </xdr:nvCxnSpPr>
      <xdr:spPr>
        <a:xfrm>
          <a:off x="155448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04" name="テキスト ボックス 503">
          <a:extLst>
            <a:ext uri="{FF2B5EF4-FFF2-40B4-BE49-F238E27FC236}">
              <a16:creationId xmlns:a16="http://schemas.microsoft.com/office/drawing/2014/main" id="{25AF4FF6-2BC6-4F55-B68B-D852B77112E0}"/>
            </a:ext>
          </a:extLst>
        </xdr:cNvPr>
        <xdr:cNvSpPr txBox="1"/>
      </xdr:nvSpPr>
      <xdr:spPr>
        <a:xfrm>
          <a:off x="15163346"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05" name="直線コネクタ 504">
          <a:extLst>
            <a:ext uri="{FF2B5EF4-FFF2-40B4-BE49-F238E27FC236}">
              <a16:creationId xmlns:a16="http://schemas.microsoft.com/office/drawing/2014/main" id="{1F844BB8-1D10-4523-A568-12225D20A313}"/>
            </a:ext>
          </a:extLst>
        </xdr:cNvPr>
        <xdr:cNvCxnSpPr/>
      </xdr:nvCxnSpPr>
      <xdr:spPr>
        <a:xfrm>
          <a:off x="155448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06" name="テキスト ボックス 505">
          <a:extLst>
            <a:ext uri="{FF2B5EF4-FFF2-40B4-BE49-F238E27FC236}">
              <a16:creationId xmlns:a16="http://schemas.microsoft.com/office/drawing/2014/main" id="{83F7DDAA-A1D3-444A-A7AF-A0D3DE1D4F74}"/>
            </a:ext>
          </a:extLst>
        </xdr:cNvPr>
        <xdr:cNvSpPr txBox="1"/>
      </xdr:nvSpPr>
      <xdr:spPr>
        <a:xfrm>
          <a:off x="15163346"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07" name="直線コネクタ 506">
          <a:extLst>
            <a:ext uri="{FF2B5EF4-FFF2-40B4-BE49-F238E27FC236}">
              <a16:creationId xmlns:a16="http://schemas.microsoft.com/office/drawing/2014/main" id="{483F3D3A-3570-4C92-908E-90C49C5AF955}"/>
            </a:ext>
          </a:extLst>
        </xdr:cNvPr>
        <xdr:cNvCxnSpPr/>
      </xdr:nvCxnSpPr>
      <xdr:spPr>
        <a:xfrm>
          <a:off x="155448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8" name="テキスト ボックス 507">
          <a:extLst>
            <a:ext uri="{FF2B5EF4-FFF2-40B4-BE49-F238E27FC236}">
              <a16:creationId xmlns:a16="http://schemas.microsoft.com/office/drawing/2014/main" id="{65E5977D-6B33-4BC1-8C63-3FD5F4519967}"/>
            </a:ext>
          </a:extLst>
        </xdr:cNvPr>
        <xdr:cNvSpPr txBox="1"/>
      </xdr:nvSpPr>
      <xdr:spPr>
        <a:xfrm>
          <a:off x="151633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9" name="直線コネクタ 508">
          <a:extLst>
            <a:ext uri="{FF2B5EF4-FFF2-40B4-BE49-F238E27FC236}">
              <a16:creationId xmlns:a16="http://schemas.microsoft.com/office/drawing/2014/main" id="{C480F3F3-ACED-433C-8985-6861A86D85A6}"/>
            </a:ext>
          </a:extLst>
        </xdr:cNvPr>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10" name="テキスト ボックス 509">
          <a:extLst>
            <a:ext uri="{FF2B5EF4-FFF2-40B4-BE49-F238E27FC236}">
              <a16:creationId xmlns:a16="http://schemas.microsoft.com/office/drawing/2014/main" id="{B2EDCDA7-EB25-439F-8554-B1B5B248615A}"/>
            </a:ext>
          </a:extLst>
        </xdr:cNvPr>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11" name="【消防施設】&#10;一人当たり面積グラフ枠">
          <a:extLst>
            <a:ext uri="{FF2B5EF4-FFF2-40B4-BE49-F238E27FC236}">
              <a16:creationId xmlns:a16="http://schemas.microsoft.com/office/drawing/2014/main" id="{DE56E689-8774-4027-928A-B35BE919E01B}"/>
            </a:ext>
          </a:extLst>
        </xdr:cNvPr>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121920</xdr:rowOff>
    </xdr:from>
    <xdr:to>
      <xdr:col>116</xdr:col>
      <xdr:colOff>62864</xdr:colOff>
      <xdr:row>86</xdr:row>
      <xdr:rowOff>85089</xdr:rowOff>
    </xdr:to>
    <xdr:cxnSp macro="">
      <xdr:nvCxnSpPr>
        <xdr:cNvPr id="512" name="直線コネクタ 511">
          <a:extLst>
            <a:ext uri="{FF2B5EF4-FFF2-40B4-BE49-F238E27FC236}">
              <a16:creationId xmlns:a16="http://schemas.microsoft.com/office/drawing/2014/main" id="{6B1106D0-FD06-4D52-A079-F6F7E4A349B1}"/>
            </a:ext>
          </a:extLst>
        </xdr:cNvPr>
        <xdr:cNvCxnSpPr/>
      </xdr:nvCxnSpPr>
      <xdr:spPr>
        <a:xfrm flipV="1">
          <a:off x="18846164" y="13495020"/>
          <a:ext cx="0" cy="1334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88916</xdr:rowOff>
    </xdr:from>
    <xdr:ext cx="469744" cy="259045"/>
    <xdr:sp macro="" textlink="">
      <xdr:nvSpPr>
        <xdr:cNvPr id="513" name="【消防施設】&#10;一人当たり面積最小値テキスト">
          <a:extLst>
            <a:ext uri="{FF2B5EF4-FFF2-40B4-BE49-F238E27FC236}">
              <a16:creationId xmlns:a16="http://schemas.microsoft.com/office/drawing/2014/main" id="{680483CF-D512-4363-BC72-156B69677408}"/>
            </a:ext>
          </a:extLst>
        </xdr:cNvPr>
        <xdr:cNvSpPr txBox="1"/>
      </xdr:nvSpPr>
      <xdr:spPr>
        <a:xfrm>
          <a:off x="18884900" y="1483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85089</xdr:rowOff>
    </xdr:from>
    <xdr:to>
      <xdr:col>116</xdr:col>
      <xdr:colOff>152400</xdr:colOff>
      <xdr:row>86</xdr:row>
      <xdr:rowOff>85089</xdr:rowOff>
    </xdr:to>
    <xdr:cxnSp macro="">
      <xdr:nvCxnSpPr>
        <xdr:cNvPr id="514" name="直線コネクタ 513">
          <a:extLst>
            <a:ext uri="{FF2B5EF4-FFF2-40B4-BE49-F238E27FC236}">
              <a16:creationId xmlns:a16="http://schemas.microsoft.com/office/drawing/2014/main" id="{05D8DEC6-B0A4-4AC0-A469-7DA441AC2471}"/>
            </a:ext>
          </a:extLst>
        </xdr:cNvPr>
        <xdr:cNvCxnSpPr/>
      </xdr:nvCxnSpPr>
      <xdr:spPr>
        <a:xfrm>
          <a:off x="18786475" y="1482978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68597</xdr:rowOff>
    </xdr:from>
    <xdr:ext cx="469744" cy="259045"/>
    <xdr:sp macro="" textlink="">
      <xdr:nvSpPr>
        <xdr:cNvPr id="515" name="【消防施設】&#10;一人当たり面積最大値テキスト">
          <a:extLst>
            <a:ext uri="{FF2B5EF4-FFF2-40B4-BE49-F238E27FC236}">
              <a16:creationId xmlns:a16="http://schemas.microsoft.com/office/drawing/2014/main" id="{A87B1B71-4700-44BE-8927-A6DE0A86ECBB}"/>
            </a:ext>
          </a:extLst>
        </xdr:cNvPr>
        <xdr:cNvSpPr txBox="1"/>
      </xdr:nvSpPr>
      <xdr:spPr>
        <a:xfrm>
          <a:off x="18884900" y="132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121920</xdr:rowOff>
    </xdr:from>
    <xdr:to>
      <xdr:col>116</xdr:col>
      <xdr:colOff>152400</xdr:colOff>
      <xdr:row>78</xdr:row>
      <xdr:rowOff>121920</xdr:rowOff>
    </xdr:to>
    <xdr:cxnSp macro="">
      <xdr:nvCxnSpPr>
        <xdr:cNvPr id="516" name="直線コネクタ 515">
          <a:extLst>
            <a:ext uri="{FF2B5EF4-FFF2-40B4-BE49-F238E27FC236}">
              <a16:creationId xmlns:a16="http://schemas.microsoft.com/office/drawing/2014/main" id="{F740BAD6-C603-4889-BD06-DC455B6C522B}"/>
            </a:ext>
          </a:extLst>
        </xdr:cNvPr>
        <xdr:cNvCxnSpPr/>
      </xdr:nvCxnSpPr>
      <xdr:spPr>
        <a:xfrm>
          <a:off x="18786475" y="134950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39388</xdr:rowOff>
    </xdr:from>
    <xdr:ext cx="469744" cy="259045"/>
    <xdr:sp macro="" textlink="">
      <xdr:nvSpPr>
        <xdr:cNvPr id="517" name="【消防施設】&#10;一人当たり面積平均値テキスト">
          <a:extLst>
            <a:ext uri="{FF2B5EF4-FFF2-40B4-BE49-F238E27FC236}">
              <a16:creationId xmlns:a16="http://schemas.microsoft.com/office/drawing/2014/main" id="{9B9C80A6-EF46-494E-8535-8E02617F314C}"/>
            </a:ext>
          </a:extLst>
        </xdr:cNvPr>
        <xdr:cNvSpPr txBox="1"/>
      </xdr:nvSpPr>
      <xdr:spPr>
        <a:xfrm>
          <a:off x="18884900" y="14441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16511</xdr:rowOff>
    </xdr:from>
    <xdr:to>
      <xdr:col>116</xdr:col>
      <xdr:colOff>114300</xdr:colOff>
      <xdr:row>85</xdr:row>
      <xdr:rowOff>118111</xdr:rowOff>
    </xdr:to>
    <xdr:sp macro="" textlink="">
      <xdr:nvSpPr>
        <xdr:cNvPr id="518" name="フローチャート: 判断 517">
          <a:extLst>
            <a:ext uri="{FF2B5EF4-FFF2-40B4-BE49-F238E27FC236}">
              <a16:creationId xmlns:a16="http://schemas.microsoft.com/office/drawing/2014/main" id="{2FE90372-C002-4932-8439-B4B904DC23EA}"/>
            </a:ext>
          </a:extLst>
        </xdr:cNvPr>
        <xdr:cNvSpPr/>
      </xdr:nvSpPr>
      <xdr:spPr>
        <a:xfrm>
          <a:off x="18796000" y="1458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22861</xdr:rowOff>
    </xdr:from>
    <xdr:to>
      <xdr:col>112</xdr:col>
      <xdr:colOff>38100</xdr:colOff>
      <xdr:row>85</xdr:row>
      <xdr:rowOff>124461</xdr:rowOff>
    </xdr:to>
    <xdr:sp macro="" textlink="">
      <xdr:nvSpPr>
        <xdr:cNvPr id="519" name="フローチャート: 判断 518">
          <a:extLst>
            <a:ext uri="{FF2B5EF4-FFF2-40B4-BE49-F238E27FC236}">
              <a16:creationId xmlns:a16="http://schemas.microsoft.com/office/drawing/2014/main" id="{2717730A-0D7D-4F42-8B05-C302CAD8FBF3}"/>
            </a:ext>
          </a:extLst>
        </xdr:cNvPr>
        <xdr:cNvSpPr/>
      </xdr:nvSpPr>
      <xdr:spPr>
        <a:xfrm>
          <a:off x="18100675" y="1459611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3811</xdr:rowOff>
    </xdr:from>
    <xdr:to>
      <xdr:col>107</xdr:col>
      <xdr:colOff>101600</xdr:colOff>
      <xdr:row>85</xdr:row>
      <xdr:rowOff>105411</xdr:rowOff>
    </xdr:to>
    <xdr:sp macro="" textlink="">
      <xdr:nvSpPr>
        <xdr:cNvPr id="520" name="フローチャート: 判断 519">
          <a:extLst>
            <a:ext uri="{FF2B5EF4-FFF2-40B4-BE49-F238E27FC236}">
              <a16:creationId xmlns:a16="http://schemas.microsoft.com/office/drawing/2014/main" id="{28FC6F24-4132-4B59-A46B-B7035FBB5242}"/>
            </a:ext>
          </a:extLst>
        </xdr:cNvPr>
        <xdr:cNvSpPr/>
      </xdr:nvSpPr>
      <xdr:spPr>
        <a:xfrm>
          <a:off x="17325975" y="14577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170180</xdr:rowOff>
    </xdr:from>
    <xdr:to>
      <xdr:col>102</xdr:col>
      <xdr:colOff>165100</xdr:colOff>
      <xdr:row>85</xdr:row>
      <xdr:rowOff>100330</xdr:rowOff>
    </xdr:to>
    <xdr:sp macro="" textlink="">
      <xdr:nvSpPr>
        <xdr:cNvPr id="521" name="フローチャート: 判断 520">
          <a:extLst>
            <a:ext uri="{FF2B5EF4-FFF2-40B4-BE49-F238E27FC236}">
              <a16:creationId xmlns:a16="http://schemas.microsoft.com/office/drawing/2014/main" id="{4E8FBABC-0892-4C4F-B345-63D894617F4E}"/>
            </a:ext>
          </a:extLst>
        </xdr:cNvPr>
        <xdr:cNvSpPr/>
      </xdr:nvSpPr>
      <xdr:spPr>
        <a:xfrm>
          <a:off x="1657985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60961</xdr:rowOff>
    </xdr:from>
    <xdr:to>
      <xdr:col>98</xdr:col>
      <xdr:colOff>38100</xdr:colOff>
      <xdr:row>85</xdr:row>
      <xdr:rowOff>162561</xdr:rowOff>
    </xdr:to>
    <xdr:sp macro="" textlink="">
      <xdr:nvSpPr>
        <xdr:cNvPr id="522" name="フローチャート: 判断 521">
          <a:extLst>
            <a:ext uri="{FF2B5EF4-FFF2-40B4-BE49-F238E27FC236}">
              <a16:creationId xmlns:a16="http://schemas.microsoft.com/office/drawing/2014/main" id="{52E1ED09-9818-47F9-9FDA-28AB23EE76ED}"/>
            </a:ext>
          </a:extLst>
        </xdr:cNvPr>
        <xdr:cNvSpPr/>
      </xdr:nvSpPr>
      <xdr:spPr>
        <a:xfrm>
          <a:off x="15833725" y="1463421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3" name="テキスト ボックス 522">
          <a:extLst>
            <a:ext uri="{FF2B5EF4-FFF2-40B4-BE49-F238E27FC236}">
              <a16:creationId xmlns:a16="http://schemas.microsoft.com/office/drawing/2014/main" id="{447B4762-5D68-4E26-BF34-8AD672870A7E}"/>
            </a:ext>
          </a:extLst>
        </xdr:cNvPr>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4" name="テキスト ボックス 523">
          <a:extLst>
            <a:ext uri="{FF2B5EF4-FFF2-40B4-BE49-F238E27FC236}">
              <a16:creationId xmlns:a16="http://schemas.microsoft.com/office/drawing/2014/main" id="{97211600-D2AD-4B8F-8C1D-415E00FFEC81}"/>
            </a:ext>
          </a:extLst>
        </xdr:cNvPr>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5" name="テキスト ボックス 524">
          <a:extLst>
            <a:ext uri="{FF2B5EF4-FFF2-40B4-BE49-F238E27FC236}">
              <a16:creationId xmlns:a16="http://schemas.microsoft.com/office/drawing/2014/main" id="{71268A3A-A8CE-4E4A-B567-42FEA67D921B}"/>
            </a:ext>
          </a:extLst>
        </xdr:cNvPr>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6" name="テキスト ボックス 525">
          <a:extLst>
            <a:ext uri="{FF2B5EF4-FFF2-40B4-BE49-F238E27FC236}">
              <a16:creationId xmlns:a16="http://schemas.microsoft.com/office/drawing/2014/main" id="{ABD0F20D-B631-4AA5-A48B-E6711A352DFD}"/>
            </a:ext>
          </a:extLst>
        </xdr:cNvPr>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7" name="テキスト ボックス 526">
          <a:extLst>
            <a:ext uri="{FF2B5EF4-FFF2-40B4-BE49-F238E27FC236}">
              <a16:creationId xmlns:a16="http://schemas.microsoft.com/office/drawing/2014/main" id="{7EA25A8D-D9B6-49D6-8CB5-6E1602CCBE26}"/>
            </a:ext>
          </a:extLst>
        </xdr:cNvPr>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25400</xdr:rowOff>
    </xdr:from>
    <xdr:to>
      <xdr:col>116</xdr:col>
      <xdr:colOff>114300</xdr:colOff>
      <xdr:row>86</xdr:row>
      <xdr:rowOff>127000</xdr:rowOff>
    </xdr:to>
    <xdr:sp macro="" textlink="">
      <xdr:nvSpPr>
        <xdr:cNvPr id="528" name="楕円 527">
          <a:extLst>
            <a:ext uri="{FF2B5EF4-FFF2-40B4-BE49-F238E27FC236}">
              <a16:creationId xmlns:a16="http://schemas.microsoft.com/office/drawing/2014/main" id="{4FA34DC4-EDDF-4B72-95C6-514474D45358}"/>
            </a:ext>
          </a:extLst>
        </xdr:cNvPr>
        <xdr:cNvSpPr/>
      </xdr:nvSpPr>
      <xdr:spPr>
        <a:xfrm>
          <a:off x="187960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111777</xdr:rowOff>
    </xdr:from>
    <xdr:ext cx="469744" cy="259045"/>
    <xdr:sp macro="" textlink="">
      <xdr:nvSpPr>
        <xdr:cNvPr id="529" name="【消防施設】&#10;一人当たり面積該当値テキスト">
          <a:extLst>
            <a:ext uri="{FF2B5EF4-FFF2-40B4-BE49-F238E27FC236}">
              <a16:creationId xmlns:a16="http://schemas.microsoft.com/office/drawing/2014/main" id="{9DCB66FC-A2A9-403F-BF20-F4ED030F645A}"/>
            </a:ext>
          </a:extLst>
        </xdr:cNvPr>
        <xdr:cNvSpPr txBox="1"/>
      </xdr:nvSpPr>
      <xdr:spPr>
        <a:xfrm>
          <a:off x="18884900"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25400</xdr:rowOff>
    </xdr:from>
    <xdr:to>
      <xdr:col>112</xdr:col>
      <xdr:colOff>38100</xdr:colOff>
      <xdr:row>86</xdr:row>
      <xdr:rowOff>127000</xdr:rowOff>
    </xdr:to>
    <xdr:sp macro="" textlink="">
      <xdr:nvSpPr>
        <xdr:cNvPr id="530" name="楕円 529">
          <a:extLst>
            <a:ext uri="{FF2B5EF4-FFF2-40B4-BE49-F238E27FC236}">
              <a16:creationId xmlns:a16="http://schemas.microsoft.com/office/drawing/2014/main" id="{418E8DB3-7B08-4295-85C4-727FBE730FEE}"/>
            </a:ext>
          </a:extLst>
        </xdr:cNvPr>
        <xdr:cNvSpPr/>
      </xdr:nvSpPr>
      <xdr:spPr>
        <a:xfrm>
          <a:off x="18100675" y="147701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76200</xdr:rowOff>
    </xdr:from>
    <xdr:to>
      <xdr:col>116</xdr:col>
      <xdr:colOff>63500</xdr:colOff>
      <xdr:row>86</xdr:row>
      <xdr:rowOff>76200</xdr:rowOff>
    </xdr:to>
    <xdr:cxnSp macro="">
      <xdr:nvCxnSpPr>
        <xdr:cNvPr id="531" name="直線コネクタ 530">
          <a:extLst>
            <a:ext uri="{FF2B5EF4-FFF2-40B4-BE49-F238E27FC236}">
              <a16:creationId xmlns:a16="http://schemas.microsoft.com/office/drawing/2014/main" id="{7952B8F0-48E1-4B65-BA68-88112EADB8E5}"/>
            </a:ext>
          </a:extLst>
        </xdr:cNvPr>
        <xdr:cNvCxnSpPr/>
      </xdr:nvCxnSpPr>
      <xdr:spPr>
        <a:xfrm>
          <a:off x="18132425" y="14820900"/>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26670</xdr:rowOff>
    </xdr:from>
    <xdr:to>
      <xdr:col>107</xdr:col>
      <xdr:colOff>101600</xdr:colOff>
      <xdr:row>86</xdr:row>
      <xdr:rowOff>128270</xdr:rowOff>
    </xdr:to>
    <xdr:sp macro="" textlink="">
      <xdr:nvSpPr>
        <xdr:cNvPr id="532" name="楕円 531">
          <a:extLst>
            <a:ext uri="{FF2B5EF4-FFF2-40B4-BE49-F238E27FC236}">
              <a16:creationId xmlns:a16="http://schemas.microsoft.com/office/drawing/2014/main" id="{E9BE5E1A-7287-4D76-A549-76EBDFDC750A}"/>
            </a:ext>
          </a:extLst>
        </xdr:cNvPr>
        <xdr:cNvSpPr/>
      </xdr:nvSpPr>
      <xdr:spPr>
        <a:xfrm>
          <a:off x="17325975"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76200</xdr:rowOff>
    </xdr:from>
    <xdr:to>
      <xdr:col>111</xdr:col>
      <xdr:colOff>177800</xdr:colOff>
      <xdr:row>86</xdr:row>
      <xdr:rowOff>77470</xdr:rowOff>
    </xdr:to>
    <xdr:cxnSp macro="">
      <xdr:nvCxnSpPr>
        <xdr:cNvPr id="533" name="直線コネクタ 532">
          <a:extLst>
            <a:ext uri="{FF2B5EF4-FFF2-40B4-BE49-F238E27FC236}">
              <a16:creationId xmlns:a16="http://schemas.microsoft.com/office/drawing/2014/main" id="{62E2AC5D-E98F-4909-BEDF-200F80AD1A28}"/>
            </a:ext>
          </a:extLst>
        </xdr:cNvPr>
        <xdr:cNvCxnSpPr/>
      </xdr:nvCxnSpPr>
      <xdr:spPr>
        <a:xfrm flipV="1">
          <a:off x="17376775" y="14820900"/>
          <a:ext cx="75565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26670</xdr:rowOff>
    </xdr:from>
    <xdr:to>
      <xdr:col>102</xdr:col>
      <xdr:colOff>165100</xdr:colOff>
      <xdr:row>86</xdr:row>
      <xdr:rowOff>128270</xdr:rowOff>
    </xdr:to>
    <xdr:sp macro="" textlink="">
      <xdr:nvSpPr>
        <xdr:cNvPr id="534" name="楕円 533">
          <a:extLst>
            <a:ext uri="{FF2B5EF4-FFF2-40B4-BE49-F238E27FC236}">
              <a16:creationId xmlns:a16="http://schemas.microsoft.com/office/drawing/2014/main" id="{E2ED006B-582C-42E8-975A-FE8F28F52FE1}"/>
            </a:ext>
          </a:extLst>
        </xdr:cNvPr>
        <xdr:cNvSpPr/>
      </xdr:nvSpPr>
      <xdr:spPr>
        <a:xfrm>
          <a:off x="1657985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77470</xdr:rowOff>
    </xdr:from>
    <xdr:to>
      <xdr:col>107</xdr:col>
      <xdr:colOff>50800</xdr:colOff>
      <xdr:row>86</xdr:row>
      <xdr:rowOff>77470</xdr:rowOff>
    </xdr:to>
    <xdr:cxnSp macro="">
      <xdr:nvCxnSpPr>
        <xdr:cNvPr id="535" name="直線コネクタ 534">
          <a:extLst>
            <a:ext uri="{FF2B5EF4-FFF2-40B4-BE49-F238E27FC236}">
              <a16:creationId xmlns:a16="http://schemas.microsoft.com/office/drawing/2014/main" id="{071066A9-2F9A-458A-B381-51A4F990E1AD}"/>
            </a:ext>
          </a:extLst>
        </xdr:cNvPr>
        <xdr:cNvCxnSpPr/>
      </xdr:nvCxnSpPr>
      <xdr:spPr>
        <a:xfrm>
          <a:off x="16630650" y="14822170"/>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26670</xdr:rowOff>
    </xdr:from>
    <xdr:to>
      <xdr:col>98</xdr:col>
      <xdr:colOff>38100</xdr:colOff>
      <xdr:row>86</xdr:row>
      <xdr:rowOff>128270</xdr:rowOff>
    </xdr:to>
    <xdr:sp macro="" textlink="">
      <xdr:nvSpPr>
        <xdr:cNvPr id="536" name="楕円 535">
          <a:extLst>
            <a:ext uri="{FF2B5EF4-FFF2-40B4-BE49-F238E27FC236}">
              <a16:creationId xmlns:a16="http://schemas.microsoft.com/office/drawing/2014/main" id="{475B9493-CF36-4C4D-94A0-3DDBD0B948EA}"/>
            </a:ext>
          </a:extLst>
        </xdr:cNvPr>
        <xdr:cNvSpPr/>
      </xdr:nvSpPr>
      <xdr:spPr>
        <a:xfrm>
          <a:off x="15833725" y="1477137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77470</xdr:rowOff>
    </xdr:from>
    <xdr:to>
      <xdr:col>102</xdr:col>
      <xdr:colOff>114300</xdr:colOff>
      <xdr:row>86</xdr:row>
      <xdr:rowOff>77470</xdr:rowOff>
    </xdr:to>
    <xdr:cxnSp macro="">
      <xdr:nvCxnSpPr>
        <xdr:cNvPr id="537" name="直線コネクタ 536">
          <a:extLst>
            <a:ext uri="{FF2B5EF4-FFF2-40B4-BE49-F238E27FC236}">
              <a16:creationId xmlns:a16="http://schemas.microsoft.com/office/drawing/2014/main" id="{BE852E7C-BA0C-421C-AFF4-0705DC60C1F3}"/>
            </a:ext>
          </a:extLst>
        </xdr:cNvPr>
        <xdr:cNvCxnSpPr/>
      </xdr:nvCxnSpPr>
      <xdr:spPr>
        <a:xfrm>
          <a:off x="15865475" y="14822170"/>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140988</xdr:rowOff>
    </xdr:from>
    <xdr:ext cx="469744" cy="259045"/>
    <xdr:sp macro="" textlink="">
      <xdr:nvSpPr>
        <xdr:cNvPr id="538" name="n_1aveValue【消防施設】&#10;一人当たり面積">
          <a:extLst>
            <a:ext uri="{FF2B5EF4-FFF2-40B4-BE49-F238E27FC236}">
              <a16:creationId xmlns:a16="http://schemas.microsoft.com/office/drawing/2014/main" id="{8AAF3849-2D78-43BC-A416-E2C34BC176D5}"/>
            </a:ext>
          </a:extLst>
        </xdr:cNvPr>
        <xdr:cNvSpPr txBox="1"/>
      </xdr:nvSpPr>
      <xdr:spPr>
        <a:xfrm>
          <a:off x="17932477" y="1437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121938</xdr:rowOff>
    </xdr:from>
    <xdr:ext cx="469744" cy="259045"/>
    <xdr:sp macro="" textlink="">
      <xdr:nvSpPr>
        <xdr:cNvPr id="539" name="n_2aveValue【消防施設】&#10;一人当たり面積">
          <a:extLst>
            <a:ext uri="{FF2B5EF4-FFF2-40B4-BE49-F238E27FC236}">
              <a16:creationId xmlns:a16="http://schemas.microsoft.com/office/drawing/2014/main" id="{ABB41BCD-5CA5-41EB-9B3A-FC9F35C8DCDE}"/>
            </a:ext>
          </a:extLst>
        </xdr:cNvPr>
        <xdr:cNvSpPr txBox="1"/>
      </xdr:nvSpPr>
      <xdr:spPr>
        <a:xfrm>
          <a:off x="17170477" y="1435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116857</xdr:rowOff>
    </xdr:from>
    <xdr:ext cx="469744" cy="259045"/>
    <xdr:sp macro="" textlink="">
      <xdr:nvSpPr>
        <xdr:cNvPr id="540" name="n_3aveValue【消防施設】&#10;一人当たり面積">
          <a:extLst>
            <a:ext uri="{FF2B5EF4-FFF2-40B4-BE49-F238E27FC236}">
              <a16:creationId xmlns:a16="http://schemas.microsoft.com/office/drawing/2014/main" id="{F10AB715-CE50-48F0-A9A8-C26A97A23AD3}"/>
            </a:ext>
          </a:extLst>
        </xdr:cNvPr>
        <xdr:cNvSpPr txBox="1"/>
      </xdr:nvSpPr>
      <xdr:spPr>
        <a:xfrm>
          <a:off x="16424352" y="1434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7638</xdr:rowOff>
    </xdr:from>
    <xdr:ext cx="469744" cy="259045"/>
    <xdr:sp macro="" textlink="">
      <xdr:nvSpPr>
        <xdr:cNvPr id="541" name="n_4aveValue【消防施設】&#10;一人当たり面積">
          <a:extLst>
            <a:ext uri="{FF2B5EF4-FFF2-40B4-BE49-F238E27FC236}">
              <a16:creationId xmlns:a16="http://schemas.microsoft.com/office/drawing/2014/main" id="{1FEDE41D-F1F8-4D05-8040-22A72B5D040E}"/>
            </a:ext>
          </a:extLst>
        </xdr:cNvPr>
        <xdr:cNvSpPr txBox="1"/>
      </xdr:nvSpPr>
      <xdr:spPr>
        <a:xfrm>
          <a:off x="15678227"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118127</xdr:rowOff>
    </xdr:from>
    <xdr:ext cx="469744" cy="259045"/>
    <xdr:sp macro="" textlink="">
      <xdr:nvSpPr>
        <xdr:cNvPr id="542" name="n_1mainValue【消防施設】&#10;一人当たり面積">
          <a:extLst>
            <a:ext uri="{FF2B5EF4-FFF2-40B4-BE49-F238E27FC236}">
              <a16:creationId xmlns:a16="http://schemas.microsoft.com/office/drawing/2014/main" id="{17DC3707-4B04-4135-B5C4-1B2FD2D50811}"/>
            </a:ext>
          </a:extLst>
        </xdr:cNvPr>
        <xdr:cNvSpPr txBox="1"/>
      </xdr:nvSpPr>
      <xdr:spPr>
        <a:xfrm>
          <a:off x="1793247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119397</xdr:rowOff>
    </xdr:from>
    <xdr:ext cx="469744" cy="259045"/>
    <xdr:sp macro="" textlink="">
      <xdr:nvSpPr>
        <xdr:cNvPr id="543" name="n_2mainValue【消防施設】&#10;一人当たり面積">
          <a:extLst>
            <a:ext uri="{FF2B5EF4-FFF2-40B4-BE49-F238E27FC236}">
              <a16:creationId xmlns:a16="http://schemas.microsoft.com/office/drawing/2014/main" id="{D26B7D43-198F-4A8E-8F7E-97738B10BC27}"/>
            </a:ext>
          </a:extLst>
        </xdr:cNvPr>
        <xdr:cNvSpPr txBox="1"/>
      </xdr:nvSpPr>
      <xdr:spPr>
        <a:xfrm>
          <a:off x="17170477" y="14864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119397</xdr:rowOff>
    </xdr:from>
    <xdr:ext cx="469744" cy="259045"/>
    <xdr:sp macro="" textlink="">
      <xdr:nvSpPr>
        <xdr:cNvPr id="544" name="n_3mainValue【消防施設】&#10;一人当たり面積">
          <a:extLst>
            <a:ext uri="{FF2B5EF4-FFF2-40B4-BE49-F238E27FC236}">
              <a16:creationId xmlns:a16="http://schemas.microsoft.com/office/drawing/2014/main" id="{DBDF5407-A947-4A65-99B2-2E125F558527}"/>
            </a:ext>
          </a:extLst>
        </xdr:cNvPr>
        <xdr:cNvSpPr txBox="1"/>
      </xdr:nvSpPr>
      <xdr:spPr>
        <a:xfrm>
          <a:off x="16424352" y="14864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119397</xdr:rowOff>
    </xdr:from>
    <xdr:ext cx="469744" cy="259045"/>
    <xdr:sp macro="" textlink="">
      <xdr:nvSpPr>
        <xdr:cNvPr id="545" name="n_4mainValue【消防施設】&#10;一人当たり面積">
          <a:extLst>
            <a:ext uri="{FF2B5EF4-FFF2-40B4-BE49-F238E27FC236}">
              <a16:creationId xmlns:a16="http://schemas.microsoft.com/office/drawing/2014/main" id="{0D22EC76-30F2-41B7-BAE6-3C893E6AC873}"/>
            </a:ext>
          </a:extLst>
        </xdr:cNvPr>
        <xdr:cNvSpPr txBox="1"/>
      </xdr:nvSpPr>
      <xdr:spPr>
        <a:xfrm>
          <a:off x="15678227" y="14864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6" name="正方形/長方形 545">
          <a:extLst>
            <a:ext uri="{FF2B5EF4-FFF2-40B4-BE49-F238E27FC236}">
              <a16:creationId xmlns:a16="http://schemas.microsoft.com/office/drawing/2014/main" id="{1550EF72-EF09-433C-BAD2-5B3CBE08292A}"/>
            </a:ext>
          </a:extLst>
        </xdr:cNvPr>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7" name="正方形/長方形 546">
          <a:extLst>
            <a:ext uri="{FF2B5EF4-FFF2-40B4-BE49-F238E27FC236}">
              <a16:creationId xmlns:a16="http://schemas.microsoft.com/office/drawing/2014/main" id="{62F833F4-EF47-4A56-8A38-C530750F4FB3}"/>
            </a:ext>
          </a:extLst>
        </xdr:cNvPr>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8" name="正方形/長方形 547">
          <a:extLst>
            <a:ext uri="{FF2B5EF4-FFF2-40B4-BE49-F238E27FC236}">
              <a16:creationId xmlns:a16="http://schemas.microsoft.com/office/drawing/2014/main" id="{BDCF10CA-89C7-4DD1-8D68-2D7BB3F9B11C}"/>
            </a:ext>
          </a:extLst>
        </xdr:cNvPr>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9" name="正方形/長方形 548">
          <a:extLst>
            <a:ext uri="{FF2B5EF4-FFF2-40B4-BE49-F238E27FC236}">
              <a16:creationId xmlns:a16="http://schemas.microsoft.com/office/drawing/2014/main" id="{B2C329D3-F2CE-4CFD-AE82-CA5ADE534149}"/>
            </a:ext>
          </a:extLst>
        </xdr:cNvPr>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0" name="正方形/長方形 549">
          <a:extLst>
            <a:ext uri="{FF2B5EF4-FFF2-40B4-BE49-F238E27FC236}">
              <a16:creationId xmlns:a16="http://schemas.microsoft.com/office/drawing/2014/main" id="{78FAF973-7E59-48A7-91B1-597DBFEF9B81}"/>
            </a:ext>
          </a:extLst>
        </xdr:cNvPr>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1" name="正方形/長方形 550">
          <a:extLst>
            <a:ext uri="{FF2B5EF4-FFF2-40B4-BE49-F238E27FC236}">
              <a16:creationId xmlns:a16="http://schemas.microsoft.com/office/drawing/2014/main" id="{93E73976-D4BF-4BD0-923F-08642739B526}"/>
            </a:ext>
          </a:extLst>
        </xdr:cNvPr>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2" name="正方形/長方形 551">
          <a:extLst>
            <a:ext uri="{FF2B5EF4-FFF2-40B4-BE49-F238E27FC236}">
              <a16:creationId xmlns:a16="http://schemas.microsoft.com/office/drawing/2014/main" id="{2A4F61A3-15D7-4468-AA05-CB069145D6F9}"/>
            </a:ext>
          </a:extLst>
        </xdr:cNvPr>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3" name="正方形/長方形 552">
          <a:extLst>
            <a:ext uri="{FF2B5EF4-FFF2-40B4-BE49-F238E27FC236}">
              <a16:creationId xmlns:a16="http://schemas.microsoft.com/office/drawing/2014/main" id="{D746533A-A56B-4A5C-92CE-F7D3CAC35EBB}"/>
            </a:ext>
          </a:extLst>
        </xdr:cNvPr>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4" name="テキスト ボックス 553">
          <a:extLst>
            <a:ext uri="{FF2B5EF4-FFF2-40B4-BE49-F238E27FC236}">
              <a16:creationId xmlns:a16="http://schemas.microsoft.com/office/drawing/2014/main" id="{0D76CEAF-FFB6-483E-A184-930ADF4E5C65}"/>
            </a:ext>
          </a:extLst>
        </xdr:cNvPr>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5" name="直線コネクタ 554">
          <a:extLst>
            <a:ext uri="{FF2B5EF4-FFF2-40B4-BE49-F238E27FC236}">
              <a16:creationId xmlns:a16="http://schemas.microsoft.com/office/drawing/2014/main" id="{EA58C242-C762-47BA-808C-C9485DEE882A}"/>
            </a:ext>
          </a:extLst>
        </xdr:cNvPr>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6" name="テキスト ボックス 555">
          <a:extLst>
            <a:ext uri="{FF2B5EF4-FFF2-40B4-BE49-F238E27FC236}">
              <a16:creationId xmlns:a16="http://schemas.microsoft.com/office/drawing/2014/main" id="{B9951054-8C47-4CED-AC35-AF60D1B7D482}"/>
            </a:ext>
          </a:extLst>
        </xdr:cNvPr>
        <xdr:cNvSpPr txBox="1"/>
      </xdr:nvSpPr>
      <xdr:spPr>
        <a:xfrm>
          <a:off x="101976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7" name="直線コネクタ 556">
          <a:extLst>
            <a:ext uri="{FF2B5EF4-FFF2-40B4-BE49-F238E27FC236}">
              <a16:creationId xmlns:a16="http://schemas.microsoft.com/office/drawing/2014/main" id="{958833EF-9648-4615-BCC2-70EB5B0BE2A0}"/>
            </a:ext>
          </a:extLst>
        </xdr:cNvPr>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8" name="テキスト ボックス 557">
          <a:extLst>
            <a:ext uri="{FF2B5EF4-FFF2-40B4-BE49-F238E27FC236}">
              <a16:creationId xmlns:a16="http://schemas.microsoft.com/office/drawing/2014/main" id="{F8299707-9592-4EF7-BCA0-CAD5C48A6823}"/>
            </a:ext>
          </a:extLst>
        </xdr:cNvPr>
        <xdr:cNvSpPr txBox="1"/>
      </xdr:nvSpPr>
      <xdr:spPr>
        <a:xfrm>
          <a:off x="101976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9" name="直線コネクタ 558">
          <a:extLst>
            <a:ext uri="{FF2B5EF4-FFF2-40B4-BE49-F238E27FC236}">
              <a16:creationId xmlns:a16="http://schemas.microsoft.com/office/drawing/2014/main" id="{79AC8D5E-FB86-48BB-9E9C-6E263319FABA}"/>
            </a:ext>
          </a:extLst>
        </xdr:cNvPr>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0" name="テキスト ボックス 559">
          <a:extLst>
            <a:ext uri="{FF2B5EF4-FFF2-40B4-BE49-F238E27FC236}">
              <a16:creationId xmlns:a16="http://schemas.microsoft.com/office/drawing/2014/main" id="{DC6F5798-CC93-453C-AD9B-9140F2AD81BB}"/>
            </a:ext>
          </a:extLst>
        </xdr:cNvPr>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1" name="直線コネクタ 560">
          <a:extLst>
            <a:ext uri="{FF2B5EF4-FFF2-40B4-BE49-F238E27FC236}">
              <a16:creationId xmlns:a16="http://schemas.microsoft.com/office/drawing/2014/main" id="{E74DFEE0-A6E1-4A1B-8287-1B0FB0CA7F02}"/>
            </a:ext>
          </a:extLst>
        </xdr:cNvPr>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2" name="テキスト ボックス 561">
          <a:extLst>
            <a:ext uri="{FF2B5EF4-FFF2-40B4-BE49-F238E27FC236}">
              <a16:creationId xmlns:a16="http://schemas.microsoft.com/office/drawing/2014/main" id="{A73F1E52-A224-4F17-941C-C0A54832E06A}"/>
            </a:ext>
          </a:extLst>
        </xdr:cNvPr>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3" name="直線コネクタ 562">
          <a:extLst>
            <a:ext uri="{FF2B5EF4-FFF2-40B4-BE49-F238E27FC236}">
              <a16:creationId xmlns:a16="http://schemas.microsoft.com/office/drawing/2014/main" id="{79FEA061-7FD1-428E-94EB-D82CF726B725}"/>
            </a:ext>
          </a:extLst>
        </xdr:cNvPr>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4" name="テキスト ボックス 563">
          <a:extLst>
            <a:ext uri="{FF2B5EF4-FFF2-40B4-BE49-F238E27FC236}">
              <a16:creationId xmlns:a16="http://schemas.microsoft.com/office/drawing/2014/main" id="{8AA41B39-77CA-4CAE-AA1E-67BC4D46A16A}"/>
            </a:ext>
          </a:extLst>
        </xdr:cNvPr>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5" name="直線コネクタ 564">
          <a:extLst>
            <a:ext uri="{FF2B5EF4-FFF2-40B4-BE49-F238E27FC236}">
              <a16:creationId xmlns:a16="http://schemas.microsoft.com/office/drawing/2014/main" id="{2440CBD0-41F5-4D03-868B-B8778DC1EB14}"/>
            </a:ext>
          </a:extLst>
        </xdr:cNvPr>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6" name="テキスト ボックス 565">
          <a:extLst>
            <a:ext uri="{FF2B5EF4-FFF2-40B4-BE49-F238E27FC236}">
              <a16:creationId xmlns:a16="http://schemas.microsoft.com/office/drawing/2014/main" id="{BDB6BDEB-EA44-4C06-9509-F9C8039718A8}"/>
            </a:ext>
          </a:extLst>
        </xdr:cNvPr>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7" name="直線コネクタ 566">
          <a:extLst>
            <a:ext uri="{FF2B5EF4-FFF2-40B4-BE49-F238E27FC236}">
              <a16:creationId xmlns:a16="http://schemas.microsoft.com/office/drawing/2014/main" id="{67E0C518-0342-4C3E-8B3C-E1A394F62553}"/>
            </a:ext>
          </a:extLst>
        </xdr:cNvPr>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8" name="テキスト ボックス 567">
          <a:extLst>
            <a:ext uri="{FF2B5EF4-FFF2-40B4-BE49-F238E27FC236}">
              <a16:creationId xmlns:a16="http://schemas.microsoft.com/office/drawing/2014/main" id="{1F43D7EF-A87A-4B56-8EDD-A840D40616A9}"/>
            </a:ext>
          </a:extLst>
        </xdr:cNvPr>
        <xdr:cNvSpPr txBox="1"/>
      </xdr:nvSpPr>
      <xdr:spPr>
        <a:xfrm>
          <a:off x="10306836"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9" name="直線コネクタ 568">
          <a:extLst>
            <a:ext uri="{FF2B5EF4-FFF2-40B4-BE49-F238E27FC236}">
              <a16:creationId xmlns:a16="http://schemas.microsoft.com/office/drawing/2014/main" id="{F0BD17F3-95DF-436B-B105-5F1272038316}"/>
            </a:ext>
          </a:extLst>
        </xdr:cNvPr>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0" name="【庁舎】&#10;有形固定資産減価償却率グラフ枠">
          <a:extLst>
            <a:ext uri="{FF2B5EF4-FFF2-40B4-BE49-F238E27FC236}">
              <a16:creationId xmlns:a16="http://schemas.microsoft.com/office/drawing/2014/main" id="{669F12EB-CA8B-4851-8563-F5F58C5E2642}"/>
            </a:ext>
          </a:extLst>
        </xdr:cNvPr>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84364</xdr:rowOff>
    </xdr:from>
    <xdr:to>
      <xdr:col>85</xdr:col>
      <xdr:colOff>126364</xdr:colOff>
      <xdr:row>108</xdr:row>
      <xdr:rowOff>162742</xdr:rowOff>
    </xdr:to>
    <xdr:cxnSp macro="">
      <xdr:nvCxnSpPr>
        <xdr:cNvPr id="571" name="直線コネクタ 570">
          <a:extLst>
            <a:ext uri="{FF2B5EF4-FFF2-40B4-BE49-F238E27FC236}">
              <a16:creationId xmlns:a16="http://schemas.microsoft.com/office/drawing/2014/main" id="{5BE41AF6-071B-49E7-BDBD-2AB2775C5C36}"/>
            </a:ext>
          </a:extLst>
        </xdr:cNvPr>
        <xdr:cNvCxnSpPr/>
      </xdr:nvCxnSpPr>
      <xdr:spPr>
        <a:xfrm flipV="1">
          <a:off x="13889989" y="17229364"/>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166569</xdr:rowOff>
    </xdr:from>
    <xdr:ext cx="405111" cy="259045"/>
    <xdr:sp macro="" textlink="">
      <xdr:nvSpPr>
        <xdr:cNvPr id="572" name="【庁舎】&#10;有形固定資産減価償却率最小値テキスト">
          <a:extLst>
            <a:ext uri="{FF2B5EF4-FFF2-40B4-BE49-F238E27FC236}">
              <a16:creationId xmlns:a16="http://schemas.microsoft.com/office/drawing/2014/main" id="{494B4EFB-558E-4A1E-9203-D369C5D1F2C6}"/>
            </a:ext>
          </a:extLst>
        </xdr:cNvPr>
        <xdr:cNvSpPr txBox="1"/>
      </xdr:nvSpPr>
      <xdr:spPr>
        <a:xfrm>
          <a:off x="13928725" y="1868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162742</xdr:rowOff>
    </xdr:from>
    <xdr:to>
      <xdr:col>86</xdr:col>
      <xdr:colOff>25400</xdr:colOff>
      <xdr:row>108</xdr:row>
      <xdr:rowOff>162742</xdr:rowOff>
    </xdr:to>
    <xdr:cxnSp macro="">
      <xdr:nvCxnSpPr>
        <xdr:cNvPr id="573" name="直線コネクタ 572">
          <a:extLst>
            <a:ext uri="{FF2B5EF4-FFF2-40B4-BE49-F238E27FC236}">
              <a16:creationId xmlns:a16="http://schemas.microsoft.com/office/drawing/2014/main" id="{4DB4B374-7275-4822-98DC-060497F112E0}"/>
            </a:ext>
          </a:extLst>
        </xdr:cNvPr>
        <xdr:cNvCxnSpPr/>
      </xdr:nvCxnSpPr>
      <xdr:spPr>
        <a:xfrm>
          <a:off x="13801725" y="1867934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31041</xdr:rowOff>
    </xdr:from>
    <xdr:ext cx="340478" cy="259045"/>
    <xdr:sp macro="" textlink="">
      <xdr:nvSpPr>
        <xdr:cNvPr id="574" name="【庁舎】&#10;有形固定資産減価償却率最大値テキスト">
          <a:extLst>
            <a:ext uri="{FF2B5EF4-FFF2-40B4-BE49-F238E27FC236}">
              <a16:creationId xmlns:a16="http://schemas.microsoft.com/office/drawing/2014/main" id="{D5A55B13-C88B-4EBD-A8B2-2976856DDD8B}"/>
            </a:ext>
          </a:extLst>
        </xdr:cNvPr>
        <xdr:cNvSpPr txBox="1"/>
      </xdr:nvSpPr>
      <xdr:spPr>
        <a:xfrm>
          <a:off x="13928725" y="170045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84364</xdr:rowOff>
    </xdr:from>
    <xdr:to>
      <xdr:col>86</xdr:col>
      <xdr:colOff>25400</xdr:colOff>
      <xdr:row>100</xdr:row>
      <xdr:rowOff>84364</xdr:rowOff>
    </xdr:to>
    <xdr:cxnSp macro="">
      <xdr:nvCxnSpPr>
        <xdr:cNvPr id="575" name="直線コネクタ 574">
          <a:extLst>
            <a:ext uri="{FF2B5EF4-FFF2-40B4-BE49-F238E27FC236}">
              <a16:creationId xmlns:a16="http://schemas.microsoft.com/office/drawing/2014/main" id="{D16EADDE-F63D-442C-B89E-8FB33FCACFB8}"/>
            </a:ext>
          </a:extLst>
        </xdr:cNvPr>
        <xdr:cNvCxnSpPr/>
      </xdr:nvCxnSpPr>
      <xdr:spPr>
        <a:xfrm>
          <a:off x="13801725" y="1722936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58075</xdr:rowOff>
    </xdr:from>
    <xdr:ext cx="405111" cy="259045"/>
    <xdr:sp macro="" textlink="">
      <xdr:nvSpPr>
        <xdr:cNvPr id="576" name="【庁舎】&#10;有形固定資産減価償却率平均値テキスト">
          <a:extLst>
            <a:ext uri="{FF2B5EF4-FFF2-40B4-BE49-F238E27FC236}">
              <a16:creationId xmlns:a16="http://schemas.microsoft.com/office/drawing/2014/main" id="{DB3191DB-B00D-41ED-929D-9227ABDAD233}"/>
            </a:ext>
          </a:extLst>
        </xdr:cNvPr>
        <xdr:cNvSpPr txBox="1"/>
      </xdr:nvSpPr>
      <xdr:spPr>
        <a:xfrm>
          <a:off x="13928725" y="177174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35198</xdr:rowOff>
    </xdr:from>
    <xdr:to>
      <xdr:col>85</xdr:col>
      <xdr:colOff>177800</xdr:colOff>
      <xdr:row>104</xdr:row>
      <xdr:rowOff>136798</xdr:rowOff>
    </xdr:to>
    <xdr:sp macro="" textlink="">
      <xdr:nvSpPr>
        <xdr:cNvPr id="577" name="フローチャート: 判断 576">
          <a:extLst>
            <a:ext uri="{FF2B5EF4-FFF2-40B4-BE49-F238E27FC236}">
              <a16:creationId xmlns:a16="http://schemas.microsoft.com/office/drawing/2014/main" id="{6775165D-EED1-4AC6-AC57-B72D247747DE}"/>
            </a:ext>
          </a:extLst>
        </xdr:cNvPr>
        <xdr:cNvSpPr/>
      </xdr:nvSpPr>
      <xdr:spPr>
        <a:xfrm>
          <a:off x="13839825" y="1786599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110308</xdr:rowOff>
    </xdr:from>
    <xdr:to>
      <xdr:col>81</xdr:col>
      <xdr:colOff>101600</xdr:colOff>
      <xdr:row>105</xdr:row>
      <xdr:rowOff>40458</xdr:rowOff>
    </xdr:to>
    <xdr:sp macro="" textlink="">
      <xdr:nvSpPr>
        <xdr:cNvPr id="578" name="フローチャート: 判断 577">
          <a:extLst>
            <a:ext uri="{FF2B5EF4-FFF2-40B4-BE49-F238E27FC236}">
              <a16:creationId xmlns:a16="http://schemas.microsoft.com/office/drawing/2014/main" id="{AAFF7BB0-E67F-4568-8D2A-1FBF419FBFFE}"/>
            </a:ext>
          </a:extLst>
        </xdr:cNvPr>
        <xdr:cNvSpPr/>
      </xdr:nvSpPr>
      <xdr:spPr>
        <a:xfrm>
          <a:off x="13115925" y="1794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66221</xdr:rowOff>
    </xdr:from>
    <xdr:to>
      <xdr:col>76</xdr:col>
      <xdr:colOff>165100</xdr:colOff>
      <xdr:row>104</xdr:row>
      <xdr:rowOff>167821</xdr:rowOff>
    </xdr:to>
    <xdr:sp macro="" textlink="">
      <xdr:nvSpPr>
        <xdr:cNvPr id="579" name="フローチャート: 判断 578">
          <a:extLst>
            <a:ext uri="{FF2B5EF4-FFF2-40B4-BE49-F238E27FC236}">
              <a16:creationId xmlns:a16="http://schemas.microsoft.com/office/drawing/2014/main" id="{A2BDC5EC-35AA-48C1-8260-F03A46BFA49E}"/>
            </a:ext>
          </a:extLst>
        </xdr:cNvPr>
        <xdr:cNvSpPr/>
      </xdr:nvSpPr>
      <xdr:spPr>
        <a:xfrm>
          <a:off x="123698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38463</xdr:rowOff>
    </xdr:from>
    <xdr:to>
      <xdr:col>72</xdr:col>
      <xdr:colOff>38100</xdr:colOff>
      <xdr:row>104</xdr:row>
      <xdr:rowOff>140063</xdr:rowOff>
    </xdr:to>
    <xdr:sp macro="" textlink="">
      <xdr:nvSpPr>
        <xdr:cNvPr id="580" name="フローチャート: 判断 579">
          <a:extLst>
            <a:ext uri="{FF2B5EF4-FFF2-40B4-BE49-F238E27FC236}">
              <a16:creationId xmlns:a16="http://schemas.microsoft.com/office/drawing/2014/main" id="{A416982D-9474-45E4-A35F-C5E82641AA9D}"/>
            </a:ext>
          </a:extLst>
        </xdr:cNvPr>
        <xdr:cNvSpPr/>
      </xdr:nvSpPr>
      <xdr:spPr>
        <a:xfrm>
          <a:off x="11623675" y="1786926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18869</xdr:rowOff>
    </xdr:from>
    <xdr:to>
      <xdr:col>67</xdr:col>
      <xdr:colOff>101600</xdr:colOff>
      <xdr:row>105</xdr:row>
      <xdr:rowOff>120469</xdr:rowOff>
    </xdr:to>
    <xdr:sp macro="" textlink="">
      <xdr:nvSpPr>
        <xdr:cNvPr id="581" name="フローチャート: 判断 580">
          <a:extLst>
            <a:ext uri="{FF2B5EF4-FFF2-40B4-BE49-F238E27FC236}">
              <a16:creationId xmlns:a16="http://schemas.microsoft.com/office/drawing/2014/main" id="{4ADF677A-4370-4BE3-8807-104331DD7DB2}"/>
            </a:ext>
          </a:extLst>
        </xdr:cNvPr>
        <xdr:cNvSpPr/>
      </xdr:nvSpPr>
      <xdr:spPr>
        <a:xfrm>
          <a:off x="10848975" y="1802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CB3592F1-B90B-47C8-B6B7-531DBBF478C3}"/>
            </a:ext>
          </a:extLst>
        </xdr:cNvPr>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id="{0E9B3960-A729-4590-B3C9-5E010D261AA1}"/>
            </a:ext>
          </a:extLst>
        </xdr:cNvPr>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4" name="テキスト ボックス 583">
          <a:extLst>
            <a:ext uri="{FF2B5EF4-FFF2-40B4-BE49-F238E27FC236}">
              <a16:creationId xmlns:a16="http://schemas.microsoft.com/office/drawing/2014/main" id="{132421FB-8C60-4B6B-9576-445D31C2FDCC}"/>
            </a:ext>
          </a:extLst>
        </xdr:cNvPr>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5" name="テキスト ボックス 584">
          <a:extLst>
            <a:ext uri="{FF2B5EF4-FFF2-40B4-BE49-F238E27FC236}">
              <a16:creationId xmlns:a16="http://schemas.microsoft.com/office/drawing/2014/main" id="{0FD30FD9-A7FE-45E9-B24E-28B8409BAC3B}"/>
            </a:ext>
          </a:extLst>
        </xdr:cNvPr>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6" name="テキスト ボックス 585">
          <a:extLst>
            <a:ext uri="{FF2B5EF4-FFF2-40B4-BE49-F238E27FC236}">
              <a16:creationId xmlns:a16="http://schemas.microsoft.com/office/drawing/2014/main" id="{54868E87-2484-41B8-B607-6BD207DCE27C}"/>
            </a:ext>
          </a:extLst>
        </xdr:cNvPr>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89081</xdr:rowOff>
    </xdr:from>
    <xdr:to>
      <xdr:col>85</xdr:col>
      <xdr:colOff>177800</xdr:colOff>
      <xdr:row>107</xdr:row>
      <xdr:rowOff>19231</xdr:rowOff>
    </xdr:to>
    <xdr:sp macro="" textlink="">
      <xdr:nvSpPr>
        <xdr:cNvPr id="587" name="楕円 586">
          <a:extLst>
            <a:ext uri="{FF2B5EF4-FFF2-40B4-BE49-F238E27FC236}">
              <a16:creationId xmlns:a16="http://schemas.microsoft.com/office/drawing/2014/main" id="{F01B4EA5-EE9C-49F3-93FC-BAF0B2C8A206}"/>
            </a:ext>
          </a:extLst>
        </xdr:cNvPr>
        <xdr:cNvSpPr/>
      </xdr:nvSpPr>
      <xdr:spPr>
        <a:xfrm>
          <a:off x="13839825" y="1826278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67508</xdr:rowOff>
    </xdr:from>
    <xdr:ext cx="405111" cy="259045"/>
    <xdr:sp macro="" textlink="">
      <xdr:nvSpPr>
        <xdr:cNvPr id="588" name="【庁舎】&#10;有形固定資産減価償却率該当値テキスト">
          <a:extLst>
            <a:ext uri="{FF2B5EF4-FFF2-40B4-BE49-F238E27FC236}">
              <a16:creationId xmlns:a16="http://schemas.microsoft.com/office/drawing/2014/main" id="{0DC81D75-C9D9-44E2-A7AD-467740BC407D}"/>
            </a:ext>
          </a:extLst>
        </xdr:cNvPr>
        <xdr:cNvSpPr txBox="1"/>
      </xdr:nvSpPr>
      <xdr:spPr>
        <a:xfrm>
          <a:off x="13928725" y="1824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46627</xdr:rowOff>
    </xdr:from>
    <xdr:to>
      <xdr:col>81</xdr:col>
      <xdr:colOff>101600</xdr:colOff>
      <xdr:row>106</xdr:row>
      <xdr:rowOff>148227</xdr:rowOff>
    </xdr:to>
    <xdr:sp macro="" textlink="">
      <xdr:nvSpPr>
        <xdr:cNvPr id="589" name="楕円 588">
          <a:extLst>
            <a:ext uri="{FF2B5EF4-FFF2-40B4-BE49-F238E27FC236}">
              <a16:creationId xmlns:a16="http://schemas.microsoft.com/office/drawing/2014/main" id="{C56C5BCF-62BE-4D54-A28F-F31B697A68B4}"/>
            </a:ext>
          </a:extLst>
        </xdr:cNvPr>
        <xdr:cNvSpPr/>
      </xdr:nvSpPr>
      <xdr:spPr>
        <a:xfrm>
          <a:off x="13115925" y="1822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97427</xdr:rowOff>
    </xdr:from>
    <xdr:to>
      <xdr:col>85</xdr:col>
      <xdr:colOff>127000</xdr:colOff>
      <xdr:row>106</xdr:row>
      <xdr:rowOff>139881</xdr:rowOff>
    </xdr:to>
    <xdr:cxnSp macro="">
      <xdr:nvCxnSpPr>
        <xdr:cNvPr id="590" name="直線コネクタ 589">
          <a:extLst>
            <a:ext uri="{FF2B5EF4-FFF2-40B4-BE49-F238E27FC236}">
              <a16:creationId xmlns:a16="http://schemas.microsoft.com/office/drawing/2014/main" id="{C5CF73DB-E283-4B03-B4CD-A5B7AEEB3968}"/>
            </a:ext>
          </a:extLst>
        </xdr:cNvPr>
        <xdr:cNvCxnSpPr/>
      </xdr:nvCxnSpPr>
      <xdr:spPr>
        <a:xfrm>
          <a:off x="13166725" y="18271127"/>
          <a:ext cx="7239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126637</xdr:rowOff>
    </xdr:from>
    <xdr:to>
      <xdr:col>76</xdr:col>
      <xdr:colOff>165100</xdr:colOff>
      <xdr:row>106</xdr:row>
      <xdr:rowOff>56787</xdr:rowOff>
    </xdr:to>
    <xdr:sp macro="" textlink="">
      <xdr:nvSpPr>
        <xdr:cNvPr id="591" name="楕円 590">
          <a:extLst>
            <a:ext uri="{FF2B5EF4-FFF2-40B4-BE49-F238E27FC236}">
              <a16:creationId xmlns:a16="http://schemas.microsoft.com/office/drawing/2014/main" id="{2F50B558-36B8-4870-ADEB-FAEDC8BE73A2}"/>
            </a:ext>
          </a:extLst>
        </xdr:cNvPr>
        <xdr:cNvSpPr/>
      </xdr:nvSpPr>
      <xdr:spPr>
        <a:xfrm>
          <a:off x="12369800" y="1812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5987</xdr:rowOff>
    </xdr:from>
    <xdr:to>
      <xdr:col>81</xdr:col>
      <xdr:colOff>50800</xdr:colOff>
      <xdr:row>106</xdr:row>
      <xdr:rowOff>97427</xdr:rowOff>
    </xdr:to>
    <xdr:cxnSp macro="">
      <xdr:nvCxnSpPr>
        <xdr:cNvPr id="592" name="直線コネクタ 591">
          <a:extLst>
            <a:ext uri="{FF2B5EF4-FFF2-40B4-BE49-F238E27FC236}">
              <a16:creationId xmlns:a16="http://schemas.microsoft.com/office/drawing/2014/main" id="{43EAACB0-DEB4-4C0E-A758-1A222524FB68}"/>
            </a:ext>
          </a:extLst>
        </xdr:cNvPr>
        <xdr:cNvCxnSpPr/>
      </xdr:nvCxnSpPr>
      <xdr:spPr>
        <a:xfrm>
          <a:off x="12420600" y="18179687"/>
          <a:ext cx="746125"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79284</xdr:rowOff>
    </xdr:from>
    <xdr:to>
      <xdr:col>72</xdr:col>
      <xdr:colOff>38100</xdr:colOff>
      <xdr:row>106</xdr:row>
      <xdr:rowOff>9434</xdr:rowOff>
    </xdr:to>
    <xdr:sp macro="" textlink="">
      <xdr:nvSpPr>
        <xdr:cNvPr id="593" name="楕円 592">
          <a:extLst>
            <a:ext uri="{FF2B5EF4-FFF2-40B4-BE49-F238E27FC236}">
              <a16:creationId xmlns:a16="http://schemas.microsoft.com/office/drawing/2014/main" id="{12D5D84F-88E1-4343-9EED-48D4436FBC24}"/>
            </a:ext>
          </a:extLst>
        </xdr:cNvPr>
        <xdr:cNvSpPr/>
      </xdr:nvSpPr>
      <xdr:spPr>
        <a:xfrm>
          <a:off x="11623675" y="1808153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130084</xdr:rowOff>
    </xdr:from>
    <xdr:to>
      <xdr:col>76</xdr:col>
      <xdr:colOff>114300</xdr:colOff>
      <xdr:row>106</xdr:row>
      <xdr:rowOff>5987</xdr:rowOff>
    </xdr:to>
    <xdr:cxnSp macro="">
      <xdr:nvCxnSpPr>
        <xdr:cNvPr id="594" name="直線コネクタ 593">
          <a:extLst>
            <a:ext uri="{FF2B5EF4-FFF2-40B4-BE49-F238E27FC236}">
              <a16:creationId xmlns:a16="http://schemas.microsoft.com/office/drawing/2014/main" id="{C57C96F9-9F3A-4570-8C29-1DAA4A78A035}"/>
            </a:ext>
          </a:extLst>
        </xdr:cNvPr>
        <xdr:cNvCxnSpPr/>
      </xdr:nvCxnSpPr>
      <xdr:spPr>
        <a:xfrm>
          <a:off x="11655425" y="18132334"/>
          <a:ext cx="765175"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125005</xdr:rowOff>
    </xdr:from>
    <xdr:to>
      <xdr:col>67</xdr:col>
      <xdr:colOff>101600</xdr:colOff>
      <xdr:row>106</xdr:row>
      <xdr:rowOff>55155</xdr:rowOff>
    </xdr:to>
    <xdr:sp macro="" textlink="">
      <xdr:nvSpPr>
        <xdr:cNvPr id="595" name="楕円 594">
          <a:extLst>
            <a:ext uri="{FF2B5EF4-FFF2-40B4-BE49-F238E27FC236}">
              <a16:creationId xmlns:a16="http://schemas.microsoft.com/office/drawing/2014/main" id="{12838A24-481E-4CC3-8E63-3D989EE21A98}"/>
            </a:ext>
          </a:extLst>
        </xdr:cNvPr>
        <xdr:cNvSpPr/>
      </xdr:nvSpPr>
      <xdr:spPr>
        <a:xfrm>
          <a:off x="10848975" y="1812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130084</xdr:rowOff>
    </xdr:from>
    <xdr:to>
      <xdr:col>71</xdr:col>
      <xdr:colOff>177800</xdr:colOff>
      <xdr:row>106</xdr:row>
      <xdr:rowOff>4355</xdr:rowOff>
    </xdr:to>
    <xdr:cxnSp macro="">
      <xdr:nvCxnSpPr>
        <xdr:cNvPr id="596" name="直線コネクタ 595">
          <a:extLst>
            <a:ext uri="{FF2B5EF4-FFF2-40B4-BE49-F238E27FC236}">
              <a16:creationId xmlns:a16="http://schemas.microsoft.com/office/drawing/2014/main" id="{D9FC098D-BB6D-47BB-8F80-971567DBEA9E}"/>
            </a:ext>
          </a:extLst>
        </xdr:cNvPr>
        <xdr:cNvCxnSpPr/>
      </xdr:nvCxnSpPr>
      <xdr:spPr>
        <a:xfrm flipV="1">
          <a:off x="10899775" y="18132334"/>
          <a:ext cx="75565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56985</xdr:rowOff>
    </xdr:from>
    <xdr:ext cx="405111" cy="259045"/>
    <xdr:sp macro="" textlink="">
      <xdr:nvSpPr>
        <xdr:cNvPr id="597" name="n_1aveValue【庁舎】&#10;有形固定資産減価償却率">
          <a:extLst>
            <a:ext uri="{FF2B5EF4-FFF2-40B4-BE49-F238E27FC236}">
              <a16:creationId xmlns:a16="http://schemas.microsoft.com/office/drawing/2014/main" id="{380A078B-C12C-42E8-925D-4F8CDF8E18CF}"/>
            </a:ext>
          </a:extLst>
        </xdr:cNvPr>
        <xdr:cNvSpPr txBox="1"/>
      </xdr:nvSpPr>
      <xdr:spPr>
        <a:xfrm>
          <a:off x="12980044" y="177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12898</xdr:rowOff>
    </xdr:from>
    <xdr:ext cx="405111" cy="259045"/>
    <xdr:sp macro="" textlink="">
      <xdr:nvSpPr>
        <xdr:cNvPr id="598" name="n_2aveValue【庁舎】&#10;有形固定資産減価償却率">
          <a:extLst>
            <a:ext uri="{FF2B5EF4-FFF2-40B4-BE49-F238E27FC236}">
              <a16:creationId xmlns:a16="http://schemas.microsoft.com/office/drawing/2014/main" id="{81E3420C-D508-406F-B328-E82EF1822FE9}"/>
            </a:ext>
          </a:extLst>
        </xdr:cNvPr>
        <xdr:cNvSpPr txBox="1"/>
      </xdr:nvSpPr>
      <xdr:spPr>
        <a:xfrm>
          <a:off x="12246619"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156590</xdr:rowOff>
    </xdr:from>
    <xdr:ext cx="405111" cy="259045"/>
    <xdr:sp macro="" textlink="">
      <xdr:nvSpPr>
        <xdr:cNvPr id="599" name="n_3aveValue【庁舎】&#10;有形固定資産減価償却率">
          <a:extLst>
            <a:ext uri="{FF2B5EF4-FFF2-40B4-BE49-F238E27FC236}">
              <a16:creationId xmlns:a16="http://schemas.microsoft.com/office/drawing/2014/main" id="{34DAE855-DC5C-4414-9AD7-217A52029EC9}"/>
            </a:ext>
          </a:extLst>
        </xdr:cNvPr>
        <xdr:cNvSpPr txBox="1"/>
      </xdr:nvSpPr>
      <xdr:spPr>
        <a:xfrm>
          <a:off x="1150049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136996</xdr:rowOff>
    </xdr:from>
    <xdr:ext cx="405111" cy="259045"/>
    <xdr:sp macro="" textlink="">
      <xdr:nvSpPr>
        <xdr:cNvPr id="600" name="n_4aveValue【庁舎】&#10;有形固定資産減価償却率">
          <a:extLst>
            <a:ext uri="{FF2B5EF4-FFF2-40B4-BE49-F238E27FC236}">
              <a16:creationId xmlns:a16="http://schemas.microsoft.com/office/drawing/2014/main" id="{CAFA7B11-79CD-4DC7-92D9-2964780EC739}"/>
            </a:ext>
          </a:extLst>
        </xdr:cNvPr>
        <xdr:cNvSpPr txBox="1"/>
      </xdr:nvSpPr>
      <xdr:spPr>
        <a:xfrm>
          <a:off x="10725794" y="1779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139354</xdr:rowOff>
    </xdr:from>
    <xdr:ext cx="405111" cy="259045"/>
    <xdr:sp macro="" textlink="">
      <xdr:nvSpPr>
        <xdr:cNvPr id="601" name="n_1mainValue【庁舎】&#10;有形固定資産減価償却率">
          <a:extLst>
            <a:ext uri="{FF2B5EF4-FFF2-40B4-BE49-F238E27FC236}">
              <a16:creationId xmlns:a16="http://schemas.microsoft.com/office/drawing/2014/main" id="{B77C0985-2CA5-40AF-BE3A-85674EF91DFB}"/>
            </a:ext>
          </a:extLst>
        </xdr:cNvPr>
        <xdr:cNvSpPr txBox="1"/>
      </xdr:nvSpPr>
      <xdr:spPr>
        <a:xfrm>
          <a:off x="12980044" y="1831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47914</xdr:rowOff>
    </xdr:from>
    <xdr:ext cx="405111" cy="259045"/>
    <xdr:sp macro="" textlink="">
      <xdr:nvSpPr>
        <xdr:cNvPr id="602" name="n_2mainValue【庁舎】&#10;有形固定資産減価償却率">
          <a:extLst>
            <a:ext uri="{FF2B5EF4-FFF2-40B4-BE49-F238E27FC236}">
              <a16:creationId xmlns:a16="http://schemas.microsoft.com/office/drawing/2014/main" id="{183BBAFD-D91A-4EC1-9609-D3D8D1C362DF}"/>
            </a:ext>
          </a:extLst>
        </xdr:cNvPr>
        <xdr:cNvSpPr txBox="1"/>
      </xdr:nvSpPr>
      <xdr:spPr>
        <a:xfrm>
          <a:off x="12246619" y="1822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561</xdr:rowOff>
    </xdr:from>
    <xdr:ext cx="405111" cy="259045"/>
    <xdr:sp macro="" textlink="">
      <xdr:nvSpPr>
        <xdr:cNvPr id="603" name="n_3mainValue【庁舎】&#10;有形固定資産減価償却率">
          <a:extLst>
            <a:ext uri="{FF2B5EF4-FFF2-40B4-BE49-F238E27FC236}">
              <a16:creationId xmlns:a16="http://schemas.microsoft.com/office/drawing/2014/main" id="{DF2D871C-8721-4858-88DD-13643EBBA403}"/>
            </a:ext>
          </a:extLst>
        </xdr:cNvPr>
        <xdr:cNvSpPr txBox="1"/>
      </xdr:nvSpPr>
      <xdr:spPr>
        <a:xfrm>
          <a:off x="11500494"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46282</xdr:rowOff>
    </xdr:from>
    <xdr:ext cx="405111" cy="259045"/>
    <xdr:sp macro="" textlink="">
      <xdr:nvSpPr>
        <xdr:cNvPr id="604" name="n_4mainValue【庁舎】&#10;有形固定資産減価償却率">
          <a:extLst>
            <a:ext uri="{FF2B5EF4-FFF2-40B4-BE49-F238E27FC236}">
              <a16:creationId xmlns:a16="http://schemas.microsoft.com/office/drawing/2014/main" id="{BEF5354D-0ACA-4941-9929-301F218CCB8C}"/>
            </a:ext>
          </a:extLst>
        </xdr:cNvPr>
        <xdr:cNvSpPr txBox="1"/>
      </xdr:nvSpPr>
      <xdr:spPr>
        <a:xfrm>
          <a:off x="10725794" y="1821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5" name="正方形/長方形 604">
          <a:extLst>
            <a:ext uri="{FF2B5EF4-FFF2-40B4-BE49-F238E27FC236}">
              <a16:creationId xmlns:a16="http://schemas.microsoft.com/office/drawing/2014/main" id="{13F92F4D-1C60-4B6C-89FE-8143EB8D4490}"/>
            </a:ext>
          </a:extLst>
        </xdr:cNvPr>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6" name="正方形/長方形 605">
          <a:extLst>
            <a:ext uri="{FF2B5EF4-FFF2-40B4-BE49-F238E27FC236}">
              <a16:creationId xmlns:a16="http://schemas.microsoft.com/office/drawing/2014/main" id="{0B0ADA71-6B0D-48C1-A9B7-4DB958819458}"/>
            </a:ext>
          </a:extLst>
        </xdr:cNvPr>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7" name="正方形/長方形 606">
          <a:extLst>
            <a:ext uri="{FF2B5EF4-FFF2-40B4-BE49-F238E27FC236}">
              <a16:creationId xmlns:a16="http://schemas.microsoft.com/office/drawing/2014/main" id="{C311CEDB-6DE2-4CA6-AD95-33C729DCF7DD}"/>
            </a:ext>
          </a:extLst>
        </xdr:cNvPr>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8" name="正方形/長方形 607">
          <a:extLst>
            <a:ext uri="{FF2B5EF4-FFF2-40B4-BE49-F238E27FC236}">
              <a16:creationId xmlns:a16="http://schemas.microsoft.com/office/drawing/2014/main" id="{9A54E5B9-98F7-4660-9D6A-68FCB83DE2CB}"/>
            </a:ext>
          </a:extLst>
        </xdr:cNvPr>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9" name="正方形/長方形 608">
          <a:extLst>
            <a:ext uri="{FF2B5EF4-FFF2-40B4-BE49-F238E27FC236}">
              <a16:creationId xmlns:a16="http://schemas.microsoft.com/office/drawing/2014/main" id="{CCDDEC2A-2576-44AA-8C57-DCF988C7A719}"/>
            </a:ext>
          </a:extLst>
        </xdr:cNvPr>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0" name="正方形/長方形 609">
          <a:extLst>
            <a:ext uri="{FF2B5EF4-FFF2-40B4-BE49-F238E27FC236}">
              <a16:creationId xmlns:a16="http://schemas.microsoft.com/office/drawing/2014/main" id="{CBB8D30F-BA88-43F4-8B69-2A20293421DA}"/>
            </a:ext>
          </a:extLst>
        </xdr:cNvPr>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1" name="正方形/長方形 610">
          <a:extLst>
            <a:ext uri="{FF2B5EF4-FFF2-40B4-BE49-F238E27FC236}">
              <a16:creationId xmlns:a16="http://schemas.microsoft.com/office/drawing/2014/main" id="{0258EF90-AD7B-4D1D-BB39-049989C02DAC}"/>
            </a:ext>
          </a:extLst>
        </xdr:cNvPr>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2" name="正方形/長方形 611">
          <a:extLst>
            <a:ext uri="{FF2B5EF4-FFF2-40B4-BE49-F238E27FC236}">
              <a16:creationId xmlns:a16="http://schemas.microsoft.com/office/drawing/2014/main" id="{219F1547-6270-4677-82D8-53992B09ECE4}"/>
            </a:ext>
          </a:extLst>
        </xdr:cNvPr>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3" name="テキスト ボックス 612">
          <a:extLst>
            <a:ext uri="{FF2B5EF4-FFF2-40B4-BE49-F238E27FC236}">
              <a16:creationId xmlns:a16="http://schemas.microsoft.com/office/drawing/2014/main" id="{E341F181-0A0B-41E1-BF00-1C5730BD3D04}"/>
            </a:ext>
          </a:extLst>
        </xdr:cNvPr>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4" name="直線コネクタ 613">
          <a:extLst>
            <a:ext uri="{FF2B5EF4-FFF2-40B4-BE49-F238E27FC236}">
              <a16:creationId xmlns:a16="http://schemas.microsoft.com/office/drawing/2014/main" id="{664C3312-0583-4E50-BA47-DE1E7807784D}"/>
            </a:ext>
          </a:extLst>
        </xdr:cNvPr>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15" name="テキスト ボックス 614">
          <a:extLst>
            <a:ext uri="{FF2B5EF4-FFF2-40B4-BE49-F238E27FC236}">
              <a16:creationId xmlns:a16="http://schemas.microsoft.com/office/drawing/2014/main" id="{A0DE43B7-C653-4780-840D-4D466AEF974C}"/>
            </a:ext>
          </a:extLst>
        </xdr:cNvPr>
        <xdr:cNvSpPr txBox="1"/>
      </xdr:nvSpPr>
      <xdr:spPr>
        <a:xfrm>
          <a:off x="151633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616" name="直線コネクタ 615">
          <a:extLst>
            <a:ext uri="{FF2B5EF4-FFF2-40B4-BE49-F238E27FC236}">
              <a16:creationId xmlns:a16="http://schemas.microsoft.com/office/drawing/2014/main" id="{35F5E401-B67C-4381-9EE9-F39C35573EEA}"/>
            </a:ext>
          </a:extLst>
        </xdr:cNvPr>
        <xdr:cNvCxnSpPr/>
      </xdr:nvCxnSpPr>
      <xdr:spPr>
        <a:xfrm>
          <a:off x="15544800" y="186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7" name="テキスト ボックス 616">
          <a:extLst>
            <a:ext uri="{FF2B5EF4-FFF2-40B4-BE49-F238E27FC236}">
              <a16:creationId xmlns:a16="http://schemas.microsoft.com/office/drawing/2014/main" id="{0125F3C2-3C77-4D7F-B166-C37A03AAD198}"/>
            </a:ext>
          </a:extLst>
        </xdr:cNvPr>
        <xdr:cNvSpPr txBox="1"/>
      </xdr:nvSpPr>
      <xdr:spPr>
        <a:xfrm>
          <a:off x="1516334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8" name="直線コネクタ 617">
          <a:extLst>
            <a:ext uri="{FF2B5EF4-FFF2-40B4-BE49-F238E27FC236}">
              <a16:creationId xmlns:a16="http://schemas.microsoft.com/office/drawing/2014/main" id="{8715D809-08AC-4CAE-A6DE-9E392B5BE2A0}"/>
            </a:ext>
          </a:extLst>
        </xdr:cNvPr>
        <xdr:cNvCxnSpPr/>
      </xdr:nvCxnSpPr>
      <xdr:spPr>
        <a:xfrm>
          <a:off x="15544800" y="182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9" name="テキスト ボックス 618">
          <a:extLst>
            <a:ext uri="{FF2B5EF4-FFF2-40B4-BE49-F238E27FC236}">
              <a16:creationId xmlns:a16="http://schemas.microsoft.com/office/drawing/2014/main" id="{82FA5BCF-BA18-4101-B2EB-26EB59CAC41C}"/>
            </a:ext>
          </a:extLst>
        </xdr:cNvPr>
        <xdr:cNvSpPr txBox="1"/>
      </xdr:nvSpPr>
      <xdr:spPr>
        <a:xfrm>
          <a:off x="15163346"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20" name="直線コネクタ 619">
          <a:extLst>
            <a:ext uri="{FF2B5EF4-FFF2-40B4-BE49-F238E27FC236}">
              <a16:creationId xmlns:a16="http://schemas.microsoft.com/office/drawing/2014/main" id="{324C6DF8-1794-483F-9CE5-9BAD5E7DFCCF}"/>
            </a:ext>
          </a:extLst>
        </xdr:cNvPr>
        <xdr:cNvCxnSpPr/>
      </xdr:nvCxnSpPr>
      <xdr:spPr>
        <a:xfrm>
          <a:off x="15544800" y="179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21" name="テキスト ボックス 620">
          <a:extLst>
            <a:ext uri="{FF2B5EF4-FFF2-40B4-BE49-F238E27FC236}">
              <a16:creationId xmlns:a16="http://schemas.microsoft.com/office/drawing/2014/main" id="{F55836B3-8929-4893-885B-33D2780E8D31}"/>
            </a:ext>
          </a:extLst>
        </xdr:cNvPr>
        <xdr:cNvSpPr txBox="1"/>
      </xdr:nvSpPr>
      <xdr:spPr>
        <a:xfrm>
          <a:off x="15163346"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22" name="直線コネクタ 621">
          <a:extLst>
            <a:ext uri="{FF2B5EF4-FFF2-40B4-BE49-F238E27FC236}">
              <a16:creationId xmlns:a16="http://schemas.microsoft.com/office/drawing/2014/main" id="{07A5F94F-5A4F-453F-B6AE-6C8C920D5E4A}"/>
            </a:ext>
          </a:extLst>
        </xdr:cNvPr>
        <xdr:cNvCxnSpPr/>
      </xdr:nvCxnSpPr>
      <xdr:spPr>
        <a:xfrm>
          <a:off x="15544800" y="175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23" name="テキスト ボックス 622">
          <a:extLst>
            <a:ext uri="{FF2B5EF4-FFF2-40B4-BE49-F238E27FC236}">
              <a16:creationId xmlns:a16="http://schemas.microsoft.com/office/drawing/2014/main" id="{C3F0973F-5CE9-451A-95E8-7AE802266E99}"/>
            </a:ext>
          </a:extLst>
        </xdr:cNvPr>
        <xdr:cNvSpPr txBox="1"/>
      </xdr:nvSpPr>
      <xdr:spPr>
        <a:xfrm>
          <a:off x="15163346"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24" name="直線コネクタ 623">
          <a:extLst>
            <a:ext uri="{FF2B5EF4-FFF2-40B4-BE49-F238E27FC236}">
              <a16:creationId xmlns:a16="http://schemas.microsoft.com/office/drawing/2014/main" id="{E1D4F8F5-F932-4EC9-A005-8E1BCB152C6C}"/>
            </a:ext>
          </a:extLst>
        </xdr:cNvPr>
        <xdr:cNvCxnSpPr/>
      </xdr:nvCxnSpPr>
      <xdr:spPr>
        <a:xfrm>
          <a:off x="15544800" y="1714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5" name="テキスト ボックス 624">
          <a:extLst>
            <a:ext uri="{FF2B5EF4-FFF2-40B4-BE49-F238E27FC236}">
              <a16:creationId xmlns:a16="http://schemas.microsoft.com/office/drawing/2014/main" id="{416F45A2-9A77-4E1C-AA7D-3B18D1B741B0}"/>
            </a:ext>
          </a:extLst>
        </xdr:cNvPr>
        <xdr:cNvSpPr txBox="1"/>
      </xdr:nvSpPr>
      <xdr:spPr>
        <a:xfrm>
          <a:off x="1516334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6" name="直線コネクタ 625">
          <a:extLst>
            <a:ext uri="{FF2B5EF4-FFF2-40B4-BE49-F238E27FC236}">
              <a16:creationId xmlns:a16="http://schemas.microsoft.com/office/drawing/2014/main" id="{2F39D931-19F3-4A06-8FFE-C4FA38E82E46}"/>
            </a:ext>
          </a:extLst>
        </xdr:cNvPr>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7" name="テキスト ボックス 626">
          <a:extLst>
            <a:ext uri="{FF2B5EF4-FFF2-40B4-BE49-F238E27FC236}">
              <a16:creationId xmlns:a16="http://schemas.microsoft.com/office/drawing/2014/main" id="{02807B66-873A-4388-BB24-911E8DC33ED5}"/>
            </a:ext>
          </a:extLst>
        </xdr:cNvPr>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8" name="【庁舎】&#10;一人当たり面積グラフ枠">
          <a:extLst>
            <a:ext uri="{FF2B5EF4-FFF2-40B4-BE49-F238E27FC236}">
              <a16:creationId xmlns:a16="http://schemas.microsoft.com/office/drawing/2014/main" id="{6A09C982-C1DC-4D6B-A414-1E1363276ACC}"/>
            </a:ext>
          </a:extLst>
        </xdr:cNvPr>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45720</xdr:rowOff>
    </xdr:from>
    <xdr:to>
      <xdr:col>116</xdr:col>
      <xdr:colOff>62864</xdr:colOff>
      <xdr:row>109</xdr:row>
      <xdr:rowOff>20955</xdr:rowOff>
    </xdr:to>
    <xdr:cxnSp macro="">
      <xdr:nvCxnSpPr>
        <xdr:cNvPr id="629" name="直線コネクタ 628">
          <a:extLst>
            <a:ext uri="{FF2B5EF4-FFF2-40B4-BE49-F238E27FC236}">
              <a16:creationId xmlns:a16="http://schemas.microsoft.com/office/drawing/2014/main" id="{AD14416C-EF22-4DFF-A7F0-79C014342264}"/>
            </a:ext>
          </a:extLst>
        </xdr:cNvPr>
        <xdr:cNvCxnSpPr/>
      </xdr:nvCxnSpPr>
      <xdr:spPr>
        <a:xfrm flipV="1">
          <a:off x="18846164" y="17190720"/>
          <a:ext cx="0" cy="15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24782</xdr:rowOff>
    </xdr:from>
    <xdr:ext cx="469744" cy="259045"/>
    <xdr:sp macro="" textlink="">
      <xdr:nvSpPr>
        <xdr:cNvPr id="630" name="【庁舎】&#10;一人当たり面積最小値テキスト">
          <a:extLst>
            <a:ext uri="{FF2B5EF4-FFF2-40B4-BE49-F238E27FC236}">
              <a16:creationId xmlns:a16="http://schemas.microsoft.com/office/drawing/2014/main" id="{3149C09A-EF9B-4E9B-BC63-F56D19A6C7A0}"/>
            </a:ext>
          </a:extLst>
        </xdr:cNvPr>
        <xdr:cNvSpPr txBox="1"/>
      </xdr:nvSpPr>
      <xdr:spPr>
        <a:xfrm>
          <a:off x="18884900" y="1871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20955</xdr:rowOff>
    </xdr:from>
    <xdr:to>
      <xdr:col>116</xdr:col>
      <xdr:colOff>152400</xdr:colOff>
      <xdr:row>109</xdr:row>
      <xdr:rowOff>20955</xdr:rowOff>
    </xdr:to>
    <xdr:cxnSp macro="">
      <xdr:nvCxnSpPr>
        <xdr:cNvPr id="631" name="直線コネクタ 630">
          <a:extLst>
            <a:ext uri="{FF2B5EF4-FFF2-40B4-BE49-F238E27FC236}">
              <a16:creationId xmlns:a16="http://schemas.microsoft.com/office/drawing/2014/main" id="{4D867A57-A663-4151-9C09-2A5F9B45CB81}"/>
            </a:ext>
          </a:extLst>
        </xdr:cNvPr>
        <xdr:cNvCxnSpPr/>
      </xdr:nvCxnSpPr>
      <xdr:spPr>
        <a:xfrm>
          <a:off x="18786475" y="1870900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163847</xdr:rowOff>
    </xdr:from>
    <xdr:ext cx="469744" cy="259045"/>
    <xdr:sp macro="" textlink="">
      <xdr:nvSpPr>
        <xdr:cNvPr id="632" name="【庁舎】&#10;一人当たり面積最大値テキスト">
          <a:extLst>
            <a:ext uri="{FF2B5EF4-FFF2-40B4-BE49-F238E27FC236}">
              <a16:creationId xmlns:a16="http://schemas.microsoft.com/office/drawing/2014/main" id="{42197071-D401-440B-B229-7A7CA3FD6F1F}"/>
            </a:ext>
          </a:extLst>
        </xdr:cNvPr>
        <xdr:cNvSpPr txBox="1"/>
      </xdr:nvSpPr>
      <xdr:spPr>
        <a:xfrm>
          <a:off x="18884900" y="1696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45720</xdr:rowOff>
    </xdr:from>
    <xdr:to>
      <xdr:col>116</xdr:col>
      <xdr:colOff>152400</xdr:colOff>
      <xdr:row>100</xdr:row>
      <xdr:rowOff>45720</xdr:rowOff>
    </xdr:to>
    <xdr:cxnSp macro="">
      <xdr:nvCxnSpPr>
        <xdr:cNvPr id="633" name="直線コネクタ 632">
          <a:extLst>
            <a:ext uri="{FF2B5EF4-FFF2-40B4-BE49-F238E27FC236}">
              <a16:creationId xmlns:a16="http://schemas.microsoft.com/office/drawing/2014/main" id="{808F7E79-7A00-4FA2-ADAD-650AC785B602}"/>
            </a:ext>
          </a:extLst>
        </xdr:cNvPr>
        <xdr:cNvCxnSpPr/>
      </xdr:nvCxnSpPr>
      <xdr:spPr>
        <a:xfrm>
          <a:off x="18786475" y="171907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137813</xdr:rowOff>
    </xdr:from>
    <xdr:ext cx="469744" cy="259045"/>
    <xdr:sp macro="" textlink="">
      <xdr:nvSpPr>
        <xdr:cNvPr id="634" name="【庁舎】&#10;一人当たり面積平均値テキスト">
          <a:extLst>
            <a:ext uri="{FF2B5EF4-FFF2-40B4-BE49-F238E27FC236}">
              <a16:creationId xmlns:a16="http://schemas.microsoft.com/office/drawing/2014/main" id="{2C9ACCC1-9D93-4092-8F9E-3FD49453A865}"/>
            </a:ext>
          </a:extLst>
        </xdr:cNvPr>
        <xdr:cNvSpPr txBox="1"/>
      </xdr:nvSpPr>
      <xdr:spPr>
        <a:xfrm>
          <a:off x="18884900" y="18140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114936</xdr:rowOff>
    </xdr:from>
    <xdr:to>
      <xdr:col>116</xdr:col>
      <xdr:colOff>114300</xdr:colOff>
      <xdr:row>107</xdr:row>
      <xdr:rowOff>45086</xdr:rowOff>
    </xdr:to>
    <xdr:sp macro="" textlink="">
      <xdr:nvSpPr>
        <xdr:cNvPr id="635" name="フローチャート: 判断 634">
          <a:extLst>
            <a:ext uri="{FF2B5EF4-FFF2-40B4-BE49-F238E27FC236}">
              <a16:creationId xmlns:a16="http://schemas.microsoft.com/office/drawing/2014/main" id="{FB01F22B-440A-48BB-B349-0A9BEDB89AA9}"/>
            </a:ext>
          </a:extLst>
        </xdr:cNvPr>
        <xdr:cNvSpPr/>
      </xdr:nvSpPr>
      <xdr:spPr>
        <a:xfrm>
          <a:off x="18796000" y="1828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31114</xdr:rowOff>
    </xdr:from>
    <xdr:to>
      <xdr:col>112</xdr:col>
      <xdr:colOff>38100</xdr:colOff>
      <xdr:row>107</xdr:row>
      <xdr:rowOff>132714</xdr:rowOff>
    </xdr:to>
    <xdr:sp macro="" textlink="">
      <xdr:nvSpPr>
        <xdr:cNvPr id="636" name="フローチャート: 判断 635">
          <a:extLst>
            <a:ext uri="{FF2B5EF4-FFF2-40B4-BE49-F238E27FC236}">
              <a16:creationId xmlns:a16="http://schemas.microsoft.com/office/drawing/2014/main" id="{EE44D73B-7164-48CF-BF04-216C4447E03C}"/>
            </a:ext>
          </a:extLst>
        </xdr:cNvPr>
        <xdr:cNvSpPr/>
      </xdr:nvSpPr>
      <xdr:spPr>
        <a:xfrm>
          <a:off x="18100675" y="1837626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38736</xdr:rowOff>
    </xdr:from>
    <xdr:to>
      <xdr:col>107</xdr:col>
      <xdr:colOff>101600</xdr:colOff>
      <xdr:row>107</xdr:row>
      <xdr:rowOff>140336</xdr:rowOff>
    </xdr:to>
    <xdr:sp macro="" textlink="">
      <xdr:nvSpPr>
        <xdr:cNvPr id="637" name="フローチャート: 判断 636">
          <a:extLst>
            <a:ext uri="{FF2B5EF4-FFF2-40B4-BE49-F238E27FC236}">
              <a16:creationId xmlns:a16="http://schemas.microsoft.com/office/drawing/2014/main" id="{3B7A0A1F-4461-499E-906A-4595F8C64186}"/>
            </a:ext>
          </a:extLst>
        </xdr:cNvPr>
        <xdr:cNvSpPr/>
      </xdr:nvSpPr>
      <xdr:spPr>
        <a:xfrm>
          <a:off x="17325975" y="1838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636</xdr:rowOff>
    </xdr:from>
    <xdr:to>
      <xdr:col>102</xdr:col>
      <xdr:colOff>165100</xdr:colOff>
      <xdr:row>107</xdr:row>
      <xdr:rowOff>102236</xdr:rowOff>
    </xdr:to>
    <xdr:sp macro="" textlink="">
      <xdr:nvSpPr>
        <xdr:cNvPr id="638" name="フローチャート: 判断 637">
          <a:extLst>
            <a:ext uri="{FF2B5EF4-FFF2-40B4-BE49-F238E27FC236}">
              <a16:creationId xmlns:a16="http://schemas.microsoft.com/office/drawing/2014/main" id="{8F2799F5-FE40-4931-816F-10B4A8C17922}"/>
            </a:ext>
          </a:extLst>
        </xdr:cNvPr>
        <xdr:cNvSpPr/>
      </xdr:nvSpPr>
      <xdr:spPr>
        <a:xfrm>
          <a:off x="16579850" y="1834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90170</xdr:rowOff>
    </xdr:from>
    <xdr:to>
      <xdr:col>98</xdr:col>
      <xdr:colOff>38100</xdr:colOff>
      <xdr:row>108</xdr:row>
      <xdr:rowOff>20320</xdr:rowOff>
    </xdr:to>
    <xdr:sp macro="" textlink="">
      <xdr:nvSpPr>
        <xdr:cNvPr id="639" name="フローチャート: 判断 638">
          <a:extLst>
            <a:ext uri="{FF2B5EF4-FFF2-40B4-BE49-F238E27FC236}">
              <a16:creationId xmlns:a16="http://schemas.microsoft.com/office/drawing/2014/main" id="{B3B9870B-7482-4D1C-B6D6-8015D445088B}"/>
            </a:ext>
          </a:extLst>
        </xdr:cNvPr>
        <xdr:cNvSpPr/>
      </xdr:nvSpPr>
      <xdr:spPr>
        <a:xfrm>
          <a:off x="15833725" y="184353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C648A723-7C78-489F-A8EA-0A6776A0FD43}"/>
            </a:ext>
          </a:extLst>
        </xdr:cNvPr>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F00DB4FE-2247-4589-9632-0C3B38CBA011}"/>
            </a:ext>
          </a:extLst>
        </xdr:cNvPr>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F5BC0183-895D-4CFA-9288-AFEF88909883}"/>
            </a:ext>
          </a:extLst>
        </xdr:cNvPr>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24C25CA7-0041-4261-9AD2-0B81A53C849F}"/>
            </a:ext>
          </a:extLst>
        </xdr:cNvPr>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69FD40AD-8C09-4335-895D-3A083902B008}"/>
            </a:ext>
          </a:extLst>
        </xdr:cNvPr>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99695</xdr:rowOff>
    </xdr:from>
    <xdr:to>
      <xdr:col>116</xdr:col>
      <xdr:colOff>114300</xdr:colOff>
      <xdr:row>109</xdr:row>
      <xdr:rowOff>29845</xdr:rowOff>
    </xdr:to>
    <xdr:sp macro="" textlink="">
      <xdr:nvSpPr>
        <xdr:cNvPr id="645" name="楕円 644">
          <a:extLst>
            <a:ext uri="{FF2B5EF4-FFF2-40B4-BE49-F238E27FC236}">
              <a16:creationId xmlns:a16="http://schemas.microsoft.com/office/drawing/2014/main" id="{C4FB935A-7117-480B-9939-CE2CE02CBA0C}"/>
            </a:ext>
          </a:extLst>
        </xdr:cNvPr>
        <xdr:cNvSpPr/>
      </xdr:nvSpPr>
      <xdr:spPr>
        <a:xfrm>
          <a:off x="18796000" y="1861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14622</xdr:rowOff>
    </xdr:from>
    <xdr:ext cx="469744" cy="259045"/>
    <xdr:sp macro="" textlink="">
      <xdr:nvSpPr>
        <xdr:cNvPr id="646" name="【庁舎】&#10;一人当たり面積該当値テキスト">
          <a:extLst>
            <a:ext uri="{FF2B5EF4-FFF2-40B4-BE49-F238E27FC236}">
              <a16:creationId xmlns:a16="http://schemas.microsoft.com/office/drawing/2014/main" id="{ACB0FB20-76E1-42AB-A90E-EE9D777B9593}"/>
            </a:ext>
          </a:extLst>
        </xdr:cNvPr>
        <xdr:cNvSpPr txBox="1"/>
      </xdr:nvSpPr>
      <xdr:spPr>
        <a:xfrm>
          <a:off x="18884900" y="18531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101600</xdr:rowOff>
    </xdr:from>
    <xdr:to>
      <xdr:col>112</xdr:col>
      <xdr:colOff>38100</xdr:colOff>
      <xdr:row>109</xdr:row>
      <xdr:rowOff>31750</xdr:rowOff>
    </xdr:to>
    <xdr:sp macro="" textlink="">
      <xdr:nvSpPr>
        <xdr:cNvPr id="647" name="楕円 646">
          <a:extLst>
            <a:ext uri="{FF2B5EF4-FFF2-40B4-BE49-F238E27FC236}">
              <a16:creationId xmlns:a16="http://schemas.microsoft.com/office/drawing/2014/main" id="{5D1FB186-C34F-4BDC-B31D-09AD82AC38A2}"/>
            </a:ext>
          </a:extLst>
        </xdr:cNvPr>
        <xdr:cNvSpPr/>
      </xdr:nvSpPr>
      <xdr:spPr>
        <a:xfrm>
          <a:off x="18100675" y="186182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150495</xdr:rowOff>
    </xdr:from>
    <xdr:to>
      <xdr:col>116</xdr:col>
      <xdr:colOff>63500</xdr:colOff>
      <xdr:row>108</xdr:row>
      <xdr:rowOff>152400</xdr:rowOff>
    </xdr:to>
    <xdr:cxnSp macro="">
      <xdr:nvCxnSpPr>
        <xdr:cNvPr id="648" name="直線コネクタ 647">
          <a:extLst>
            <a:ext uri="{FF2B5EF4-FFF2-40B4-BE49-F238E27FC236}">
              <a16:creationId xmlns:a16="http://schemas.microsoft.com/office/drawing/2014/main" id="{BF849978-4915-4E85-87F9-ADDD4A2782E2}"/>
            </a:ext>
          </a:extLst>
        </xdr:cNvPr>
        <xdr:cNvCxnSpPr/>
      </xdr:nvCxnSpPr>
      <xdr:spPr>
        <a:xfrm flipV="1">
          <a:off x="18132425" y="18667095"/>
          <a:ext cx="714375"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105411</xdr:rowOff>
    </xdr:from>
    <xdr:to>
      <xdr:col>107</xdr:col>
      <xdr:colOff>101600</xdr:colOff>
      <xdr:row>109</xdr:row>
      <xdr:rowOff>35561</xdr:rowOff>
    </xdr:to>
    <xdr:sp macro="" textlink="">
      <xdr:nvSpPr>
        <xdr:cNvPr id="649" name="楕円 648">
          <a:extLst>
            <a:ext uri="{FF2B5EF4-FFF2-40B4-BE49-F238E27FC236}">
              <a16:creationId xmlns:a16="http://schemas.microsoft.com/office/drawing/2014/main" id="{CEA5E608-9724-4B7A-A73D-B7F1137C0CD0}"/>
            </a:ext>
          </a:extLst>
        </xdr:cNvPr>
        <xdr:cNvSpPr/>
      </xdr:nvSpPr>
      <xdr:spPr>
        <a:xfrm>
          <a:off x="17325975" y="1862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152400</xdr:rowOff>
    </xdr:from>
    <xdr:to>
      <xdr:col>111</xdr:col>
      <xdr:colOff>177800</xdr:colOff>
      <xdr:row>108</xdr:row>
      <xdr:rowOff>156211</xdr:rowOff>
    </xdr:to>
    <xdr:cxnSp macro="">
      <xdr:nvCxnSpPr>
        <xdr:cNvPr id="650" name="直線コネクタ 649">
          <a:extLst>
            <a:ext uri="{FF2B5EF4-FFF2-40B4-BE49-F238E27FC236}">
              <a16:creationId xmlns:a16="http://schemas.microsoft.com/office/drawing/2014/main" id="{92BACB31-018D-4582-8720-B46CF4DBB521}"/>
            </a:ext>
          </a:extLst>
        </xdr:cNvPr>
        <xdr:cNvCxnSpPr/>
      </xdr:nvCxnSpPr>
      <xdr:spPr>
        <a:xfrm flipV="1">
          <a:off x="17376775" y="18669000"/>
          <a:ext cx="75565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107314</xdr:rowOff>
    </xdr:from>
    <xdr:to>
      <xdr:col>102</xdr:col>
      <xdr:colOff>165100</xdr:colOff>
      <xdr:row>109</xdr:row>
      <xdr:rowOff>37464</xdr:rowOff>
    </xdr:to>
    <xdr:sp macro="" textlink="">
      <xdr:nvSpPr>
        <xdr:cNvPr id="651" name="楕円 650">
          <a:extLst>
            <a:ext uri="{FF2B5EF4-FFF2-40B4-BE49-F238E27FC236}">
              <a16:creationId xmlns:a16="http://schemas.microsoft.com/office/drawing/2014/main" id="{96F74E8A-6CDE-4D92-BEA4-01BF43D13F01}"/>
            </a:ext>
          </a:extLst>
        </xdr:cNvPr>
        <xdr:cNvSpPr/>
      </xdr:nvSpPr>
      <xdr:spPr>
        <a:xfrm>
          <a:off x="16579850" y="1862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156211</xdr:rowOff>
    </xdr:from>
    <xdr:to>
      <xdr:col>107</xdr:col>
      <xdr:colOff>50800</xdr:colOff>
      <xdr:row>108</xdr:row>
      <xdr:rowOff>158114</xdr:rowOff>
    </xdr:to>
    <xdr:cxnSp macro="">
      <xdr:nvCxnSpPr>
        <xdr:cNvPr id="652" name="直線コネクタ 651">
          <a:extLst>
            <a:ext uri="{FF2B5EF4-FFF2-40B4-BE49-F238E27FC236}">
              <a16:creationId xmlns:a16="http://schemas.microsoft.com/office/drawing/2014/main" id="{858292AE-37B2-4EF0-BA83-D1E511EA966F}"/>
            </a:ext>
          </a:extLst>
        </xdr:cNvPr>
        <xdr:cNvCxnSpPr/>
      </xdr:nvCxnSpPr>
      <xdr:spPr>
        <a:xfrm flipV="1">
          <a:off x="16630650" y="18672811"/>
          <a:ext cx="746125"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109220</xdr:rowOff>
    </xdr:from>
    <xdr:to>
      <xdr:col>98</xdr:col>
      <xdr:colOff>38100</xdr:colOff>
      <xdr:row>109</xdr:row>
      <xdr:rowOff>39370</xdr:rowOff>
    </xdr:to>
    <xdr:sp macro="" textlink="">
      <xdr:nvSpPr>
        <xdr:cNvPr id="653" name="楕円 652">
          <a:extLst>
            <a:ext uri="{FF2B5EF4-FFF2-40B4-BE49-F238E27FC236}">
              <a16:creationId xmlns:a16="http://schemas.microsoft.com/office/drawing/2014/main" id="{4147108C-1B1A-4B29-8B0F-C3DA0BC579C7}"/>
            </a:ext>
          </a:extLst>
        </xdr:cNvPr>
        <xdr:cNvSpPr/>
      </xdr:nvSpPr>
      <xdr:spPr>
        <a:xfrm>
          <a:off x="15833725" y="186258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158114</xdr:rowOff>
    </xdr:from>
    <xdr:to>
      <xdr:col>102</xdr:col>
      <xdr:colOff>114300</xdr:colOff>
      <xdr:row>108</xdr:row>
      <xdr:rowOff>160020</xdr:rowOff>
    </xdr:to>
    <xdr:cxnSp macro="">
      <xdr:nvCxnSpPr>
        <xdr:cNvPr id="654" name="直線コネクタ 653">
          <a:extLst>
            <a:ext uri="{FF2B5EF4-FFF2-40B4-BE49-F238E27FC236}">
              <a16:creationId xmlns:a16="http://schemas.microsoft.com/office/drawing/2014/main" id="{D527EE26-2A24-421A-9038-14523BE49E81}"/>
            </a:ext>
          </a:extLst>
        </xdr:cNvPr>
        <xdr:cNvCxnSpPr/>
      </xdr:nvCxnSpPr>
      <xdr:spPr>
        <a:xfrm flipV="1">
          <a:off x="15865475" y="18674714"/>
          <a:ext cx="765175"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149241</xdr:rowOff>
    </xdr:from>
    <xdr:ext cx="469744" cy="259045"/>
    <xdr:sp macro="" textlink="">
      <xdr:nvSpPr>
        <xdr:cNvPr id="655" name="n_1aveValue【庁舎】&#10;一人当たり面積">
          <a:extLst>
            <a:ext uri="{FF2B5EF4-FFF2-40B4-BE49-F238E27FC236}">
              <a16:creationId xmlns:a16="http://schemas.microsoft.com/office/drawing/2014/main" id="{6218858B-42B5-45C3-BEDE-87DB810D75A3}"/>
            </a:ext>
          </a:extLst>
        </xdr:cNvPr>
        <xdr:cNvSpPr txBox="1"/>
      </xdr:nvSpPr>
      <xdr:spPr>
        <a:xfrm>
          <a:off x="17932477" y="1815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156863</xdr:rowOff>
    </xdr:from>
    <xdr:ext cx="469744" cy="259045"/>
    <xdr:sp macro="" textlink="">
      <xdr:nvSpPr>
        <xdr:cNvPr id="656" name="n_2aveValue【庁舎】&#10;一人当たり面積">
          <a:extLst>
            <a:ext uri="{FF2B5EF4-FFF2-40B4-BE49-F238E27FC236}">
              <a16:creationId xmlns:a16="http://schemas.microsoft.com/office/drawing/2014/main" id="{95CB4AED-7086-409B-8FD9-B654EE07B1EF}"/>
            </a:ext>
          </a:extLst>
        </xdr:cNvPr>
        <xdr:cNvSpPr txBox="1"/>
      </xdr:nvSpPr>
      <xdr:spPr>
        <a:xfrm>
          <a:off x="17170477" y="1815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118763</xdr:rowOff>
    </xdr:from>
    <xdr:ext cx="469744" cy="259045"/>
    <xdr:sp macro="" textlink="">
      <xdr:nvSpPr>
        <xdr:cNvPr id="657" name="n_3aveValue【庁舎】&#10;一人当たり面積">
          <a:extLst>
            <a:ext uri="{FF2B5EF4-FFF2-40B4-BE49-F238E27FC236}">
              <a16:creationId xmlns:a16="http://schemas.microsoft.com/office/drawing/2014/main" id="{E9C8220D-6BAA-4F1A-AF17-6DEA18FA0087}"/>
            </a:ext>
          </a:extLst>
        </xdr:cNvPr>
        <xdr:cNvSpPr txBox="1"/>
      </xdr:nvSpPr>
      <xdr:spPr>
        <a:xfrm>
          <a:off x="16424352" y="1812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36847</xdr:rowOff>
    </xdr:from>
    <xdr:ext cx="469744" cy="259045"/>
    <xdr:sp macro="" textlink="">
      <xdr:nvSpPr>
        <xdr:cNvPr id="658" name="n_4aveValue【庁舎】&#10;一人当たり面積">
          <a:extLst>
            <a:ext uri="{FF2B5EF4-FFF2-40B4-BE49-F238E27FC236}">
              <a16:creationId xmlns:a16="http://schemas.microsoft.com/office/drawing/2014/main" id="{4E4F9F55-35EF-4083-9381-4FE74FB503C5}"/>
            </a:ext>
          </a:extLst>
        </xdr:cNvPr>
        <xdr:cNvSpPr txBox="1"/>
      </xdr:nvSpPr>
      <xdr:spPr>
        <a:xfrm>
          <a:off x="15678227" y="1821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22877</xdr:rowOff>
    </xdr:from>
    <xdr:ext cx="469744" cy="259045"/>
    <xdr:sp macro="" textlink="">
      <xdr:nvSpPr>
        <xdr:cNvPr id="659" name="n_1mainValue【庁舎】&#10;一人当たり面積">
          <a:extLst>
            <a:ext uri="{FF2B5EF4-FFF2-40B4-BE49-F238E27FC236}">
              <a16:creationId xmlns:a16="http://schemas.microsoft.com/office/drawing/2014/main" id="{9D95EBA4-7D25-4255-B08F-14D3D96DB9FE}"/>
            </a:ext>
          </a:extLst>
        </xdr:cNvPr>
        <xdr:cNvSpPr txBox="1"/>
      </xdr:nvSpPr>
      <xdr:spPr>
        <a:xfrm>
          <a:off x="1793247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26688</xdr:rowOff>
    </xdr:from>
    <xdr:ext cx="469744" cy="259045"/>
    <xdr:sp macro="" textlink="">
      <xdr:nvSpPr>
        <xdr:cNvPr id="660" name="n_2mainValue【庁舎】&#10;一人当たり面積">
          <a:extLst>
            <a:ext uri="{FF2B5EF4-FFF2-40B4-BE49-F238E27FC236}">
              <a16:creationId xmlns:a16="http://schemas.microsoft.com/office/drawing/2014/main" id="{B9D4762A-0D01-4C97-8257-A4329B0D9C3E}"/>
            </a:ext>
          </a:extLst>
        </xdr:cNvPr>
        <xdr:cNvSpPr txBox="1"/>
      </xdr:nvSpPr>
      <xdr:spPr>
        <a:xfrm>
          <a:off x="17170477" y="1871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28591</xdr:rowOff>
    </xdr:from>
    <xdr:ext cx="469744" cy="259045"/>
    <xdr:sp macro="" textlink="">
      <xdr:nvSpPr>
        <xdr:cNvPr id="661" name="n_3mainValue【庁舎】&#10;一人当たり面積">
          <a:extLst>
            <a:ext uri="{FF2B5EF4-FFF2-40B4-BE49-F238E27FC236}">
              <a16:creationId xmlns:a16="http://schemas.microsoft.com/office/drawing/2014/main" id="{ED8795D9-1BE0-4CAE-92D6-74405F05EC33}"/>
            </a:ext>
          </a:extLst>
        </xdr:cNvPr>
        <xdr:cNvSpPr txBox="1"/>
      </xdr:nvSpPr>
      <xdr:spPr>
        <a:xfrm>
          <a:off x="16424352" y="1871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30497</xdr:rowOff>
    </xdr:from>
    <xdr:ext cx="469744" cy="259045"/>
    <xdr:sp macro="" textlink="">
      <xdr:nvSpPr>
        <xdr:cNvPr id="662" name="n_4mainValue【庁舎】&#10;一人当たり面積">
          <a:extLst>
            <a:ext uri="{FF2B5EF4-FFF2-40B4-BE49-F238E27FC236}">
              <a16:creationId xmlns:a16="http://schemas.microsoft.com/office/drawing/2014/main" id="{F4CEA65B-77BC-419F-8E14-B0BD841C22D9}"/>
            </a:ext>
          </a:extLst>
        </xdr:cNvPr>
        <xdr:cNvSpPr txBox="1"/>
      </xdr:nvSpPr>
      <xdr:spPr>
        <a:xfrm>
          <a:off x="15678227" y="187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3" name="正方形/長方形 662">
          <a:extLst>
            <a:ext uri="{FF2B5EF4-FFF2-40B4-BE49-F238E27FC236}">
              <a16:creationId xmlns:a16="http://schemas.microsoft.com/office/drawing/2014/main" id="{1026DE1D-30D5-4B68-83CE-34262B4CBCF6}"/>
            </a:ext>
          </a:extLst>
        </xdr:cNvPr>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4" name="正方形/長方形 663">
          <a:extLst>
            <a:ext uri="{FF2B5EF4-FFF2-40B4-BE49-F238E27FC236}">
              <a16:creationId xmlns:a16="http://schemas.microsoft.com/office/drawing/2014/main" id="{6E7E76EB-901F-47BE-82BB-DFD8466F6E76}"/>
            </a:ext>
          </a:extLst>
        </xdr:cNvPr>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5" name="テキスト ボックス 664">
          <a:extLst>
            <a:ext uri="{FF2B5EF4-FFF2-40B4-BE49-F238E27FC236}">
              <a16:creationId xmlns:a16="http://schemas.microsoft.com/office/drawing/2014/main" id="{89275380-D879-4CFC-B655-A45707D6DA02}"/>
            </a:ext>
          </a:extLst>
        </xdr:cNvPr>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有形固定資産減価償却率が高いのは、建築から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を超える建物となっている。特に有形固定資産減価償却率が９５．０％を超える一般廃棄物処理施設（伊勢広域環境組合）はごみ処理施設整備基本計画に基づき、建て替えを計画している。８０％を超える消防施設（伊勢市消防署玉城出張所）については、</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年度から建て替え工事に着手し、</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に完成した。</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三重県玉城町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15,378
15,208
40.91
8,366,331
8,145,296
196,809
4,389,865
5,335,497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財政力指数は前年同水準の０．６０となり、全国平均、類似団体内平均のいずれも上回った。今後も引き続き活力あるまちづくりを展開し、町税の収納率向上に努め、財政の健全化を図る。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54428</xdr:rowOff>
    </xdr:from>
    <xdr:to>
      <xdr:col>23</xdr:col>
      <xdr:colOff>133350</xdr:colOff>
      <xdr:row>45</xdr:row>
      <xdr:rowOff>79828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26628"/>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140805</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54428</xdr:rowOff>
    </xdr:from>
    <xdr:to>
      <xdr:col>24</xdr:col>
      <xdr:colOff>12700</xdr:colOff>
      <xdr:row>36</xdr:row>
      <xdr:rowOff>54428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110672</xdr:rowOff>
    </xdr:from>
    <xdr:to>
      <xdr:col>23</xdr:col>
      <xdr:colOff>133350</xdr:colOff>
      <xdr:row>41</xdr:row>
      <xdr:rowOff>127907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14012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50092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250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110672</xdr:rowOff>
    </xdr:from>
    <xdr:to>
      <xdr:col>19</xdr:col>
      <xdr:colOff>133350</xdr:colOff>
      <xdr:row>41</xdr:row>
      <xdr:rowOff>110672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1401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112485</xdr:rowOff>
    </xdr:from>
    <xdr:to>
      <xdr:col>19</xdr:col>
      <xdr:colOff>184150</xdr:colOff>
      <xdr:row>43</xdr:row>
      <xdr:rowOff>42635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27412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39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110672</xdr:rowOff>
    </xdr:from>
    <xdr:to>
      <xdr:col>15</xdr:col>
      <xdr:colOff>82550</xdr:colOff>
      <xdr:row>41</xdr:row>
      <xdr:rowOff>127907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1401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129722</xdr:rowOff>
    </xdr:from>
    <xdr:to>
      <xdr:col>15</xdr:col>
      <xdr:colOff>133350</xdr:colOff>
      <xdr:row>43</xdr:row>
      <xdr:rowOff>59872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44649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127907</xdr:rowOff>
    </xdr:from>
    <xdr:to>
      <xdr:col>11</xdr:col>
      <xdr:colOff>31750</xdr:colOff>
      <xdr:row>41</xdr:row>
      <xdr:rowOff>127907</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129722</xdr:rowOff>
    </xdr:from>
    <xdr:to>
      <xdr:col>11</xdr:col>
      <xdr:colOff>82550</xdr:colOff>
      <xdr:row>43</xdr:row>
      <xdr:rowOff>59872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44649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93634</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59872</xdr:rowOff>
    </xdr:from>
    <xdr:to>
      <xdr:col>19</xdr:col>
      <xdr:colOff>184150</xdr:colOff>
      <xdr:row>41</xdr:row>
      <xdr:rowOff>161472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199</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858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59872</xdr:rowOff>
    </xdr:from>
    <xdr:to>
      <xdr:col>15</xdr:col>
      <xdr:colOff>133350</xdr:colOff>
      <xdr:row>41</xdr:row>
      <xdr:rowOff>161472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77107</xdr:rowOff>
    </xdr:from>
    <xdr:to>
      <xdr:col>11</xdr:col>
      <xdr:colOff>82550</xdr:colOff>
      <xdr:row>42</xdr:row>
      <xdr:rowOff>7257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経常収支比率は、前年度比０．３ポイントマイナスの７４．１となり、全国平均、三重県平均、類似団体内平均をいずれも下回り、類似団体内順位は２位となった。</a:t>
          </a:r>
        </a:p>
        <a:p>
          <a:r>
            <a:rPr kumimoji="1" lang="ja-JP" altLang="en-US" sz="1300">
              <a:latin typeface="ＭＳ Ｐゴシック" panose="020B0600070205080204" pitchFamily="50" charset="-128"/>
              <a:ea typeface="ＭＳ Ｐゴシック" panose="020B0600070205080204" pitchFamily="50" charset="-128"/>
            </a:rPr>
            <a:t>　今後も事務事業の見直し、内部経費に縮減及び自主財源の確保に努め、市町村に求められている７５．０％以下を維持していく。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66548</xdr:rowOff>
    </xdr:from>
    <xdr:to>
      <xdr:col>23</xdr:col>
      <xdr:colOff>133350</xdr:colOff>
      <xdr:row>65</xdr:row>
      <xdr:rowOff>152654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82098"/>
          <a:ext cx="0" cy="1114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124731</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6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152654</xdr:rowOff>
    </xdr:from>
    <xdr:to>
      <xdr:col>24</xdr:col>
      <xdr:colOff>12700</xdr:colOff>
      <xdr:row>65</xdr:row>
      <xdr:rowOff>152654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2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152925</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2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66548</xdr:rowOff>
    </xdr:from>
    <xdr:to>
      <xdr:col>24</xdr:col>
      <xdr:colOff>12700</xdr:colOff>
      <xdr:row>59</xdr:row>
      <xdr:rowOff>66548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8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153416</xdr:rowOff>
    </xdr:from>
    <xdr:to>
      <xdr:col>23</xdr:col>
      <xdr:colOff>133350</xdr:colOff>
      <xdr:row>59</xdr:row>
      <xdr:rowOff>167894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268966"/>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11447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1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114808</xdr:rowOff>
    </xdr:from>
    <xdr:to>
      <xdr:col>19</xdr:col>
      <xdr:colOff>133350</xdr:colOff>
      <xdr:row>59</xdr:row>
      <xdr:rowOff>167894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23035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77978</xdr:rowOff>
    </xdr:from>
    <xdr:to>
      <xdr:col>19</xdr:col>
      <xdr:colOff>184150</xdr:colOff>
      <xdr:row>64</xdr:row>
      <xdr:rowOff>8128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164355</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96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114808</xdr:rowOff>
    </xdr:from>
    <xdr:to>
      <xdr:col>15</xdr:col>
      <xdr:colOff>82550</xdr:colOff>
      <xdr:row>60</xdr:row>
      <xdr:rowOff>6096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23035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73152</xdr:rowOff>
    </xdr:from>
    <xdr:to>
      <xdr:col>15</xdr:col>
      <xdr:colOff>133350</xdr:colOff>
      <xdr:row>64</xdr:row>
      <xdr:rowOff>3302</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159529</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96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6096</xdr:rowOff>
    </xdr:from>
    <xdr:to>
      <xdr:col>11</xdr:col>
      <xdr:colOff>31750</xdr:colOff>
      <xdr:row>61</xdr:row>
      <xdr:rowOff>104902</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293096"/>
          <a:ext cx="8890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53848</xdr:rowOff>
    </xdr:from>
    <xdr:to>
      <xdr:col>11</xdr:col>
      <xdr:colOff>82550</xdr:colOff>
      <xdr:row>63</xdr:row>
      <xdr:rowOff>155448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140225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10414</xdr:rowOff>
    </xdr:from>
    <xdr:to>
      <xdr:col>7</xdr:col>
      <xdr:colOff>31750</xdr:colOff>
      <xdr:row>63</xdr:row>
      <xdr:rowOff>112014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96791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102616</xdr:rowOff>
    </xdr:from>
    <xdr:to>
      <xdr:col>23</xdr:col>
      <xdr:colOff>184150</xdr:colOff>
      <xdr:row>60</xdr:row>
      <xdr:rowOff>32766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21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23893</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139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117094</xdr:rowOff>
    </xdr:from>
    <xdr:to>
      <xdr:col>19</xdr:col>
      <xdr:colOff>184150</xdr:colOff>
      <xdr:row>60</xdr:row>
      <xdr:rowOff>47244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2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57421</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001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64008</xdr:rowOff>
    </xdr:from>
    <xdr:to>
      <xdr:col>15</xdr:col>
      <xdr:colOff>133350</xdr:colOff>
      <xdr:row>59</xdr:row>
      <xdr:rowOff>165608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17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4335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9948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126746</xdr:rowOff>
    </xdr:from>
    <xdr:to>
      <xdr:col>11</xdr:col>
      <xdr:colOff>82550</xdr:colOff>
      <xdr:row>60</xdr:row>
      <xdr:rowOff>56896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2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67073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01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54102</xdr:rowOff>
    </xdr:from>
    <xdr:to>
      <xdr:col>7</xdr:col>
      <xdr:colOff>31750</xdr:colOff>
      <xdr:row>61</xdr:row>
      <xdr:rowOff>155702</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165879</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[169,094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人口１人当たり人件費・物件費等決算額は、類似団体は下回ったものの、全国平均・三重県平均を上回った。</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年度から増加傾向であり、事務事業の見直し、内部経費の縮減に努める。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150616</xdr:rowOff>
    </xdr:from>
    <xdr:to>
      <xdr:col>23</xdr:col>
      <xdr:colOff>133350</xdr:colOff>
      <xdr:row>89</xdr:row>
      <xdr:rowOff>70317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4038066"/>
          <a:ext cx="0" cy="1291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42394</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0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70317</xdr:rowOff>
    </xdr:from>
    <xdr:to>
      <xdr:col>24</xdr:col>
      <xdr:colOff>12700</xdr:colOff>
      <xdr:row>89</xdr:row>
      <xdr:rowOff>70317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29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65543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8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150616</xdr:rowOff>
    </xdr:from>
    <xdr:to>
      <xdr:col>24</xdr:col>
      <xdr:colOff>12700</xdr:colOff>
      <xdr:row>81</xdr:row>
      <xdr:rowOff>150616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403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51612</xdr:rowOff>
    </xdr:from>
    <xdr:to>
      <xdr:col>23</xdr:col>
      <xdr:colOff>133350</xdr:colOff>
      <xdr:row>83</xdr:row>
      <xdr:rowOff>126062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110512"/>
          <a:ext cx="838200" cy="24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22077</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42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50000</xdr:rowOff>
    </xdr:from>
    <xdr:to>
      <xdr:col>23</xdr:col>
      <xdr:colOff>184150</xdr:colOff>
      <xdr:row>84</xdr:row>
      <xdr:rowOff>151600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45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159102</xdr:rowOff>
    </xdr:from>
    <xdr:to>
      <xdr:col>19</xdr:col>
      <xdr:colOff>133350</xdr:colOff>
      <xdr:row>82</xdr:row>
      <xdr:rowOff>51612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046552"/>
          <a:ext cx="889000" cy="6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85784</xdr:rowOff>
    </xdr:from>
    <xdr:to>
      <xdr:col>19</xdr:col>
      <xdr:colOff>184150</xdr:colOff>
      <xdr:row>84</xdr:row>
      <xdr:rowOff>15934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3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711</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402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157372</xdr:rowOff>
    </xdr:from>
    <xdr:to>
      <xdr:col>15</xdr:col>
      <xdr:colOff>82550</xdr:colOff>
      <xdr:row>81</xdr:row>
      <xdr:rowOff>159102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044822"/>
          <a:ext cx="889000" cy="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33727</xdr:rowOff>
    </xdr:from>
    <xdr:to>
      <xdr:col>15</xdr:col>
      <xdr:colOff>133350</xdr:colOff>
      <xdr:row>83</xdr:row>
      <xdr:rowOff>135327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120104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35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115812</xdr:rowOff>
    </xdr:from>
    <xdr:to>
      <xdr:col>11</xdr:col>
      <xdr:colOff>31750</xdr:colOff>
      <xdr:row>81</xdr:row>
      <xdr:rowOff>157372</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003262"/>
          <a:ext cx="889000" cy="4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23439</xdr:rowOff>
    </xdr:from>
    <xdr:to>
      <xdr:col>11</xdr:col>
      <xdr:colOff>82550</xdr:colOff>
      <xdr:row>83</xdr:row>
      <xdr:rowOff>125039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25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109816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34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12846</xdr:rowOff>
    </xdr:from>
    <xdr:to>
      <xdr:col>7</xdr:col>
      <xdr:colOff>31750</xdr:colOff>
      <xdr:row>83</xdr:row>
      <xdr:rowOff>114446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24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99223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32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75262</xdr:rowOff>
    </xdr:from>
    <xdr:to>
      <xdr:col>23</xdr:col>
      <xdr:colOff>184150</xdr:colOff>
      <xdr:row>84</xdr:row>
      <xdr:rowOff>5412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30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91789</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150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812</xdr:rowOff>
    </xdr:from>
    <xdr:to>
      <xdr:col>19</xdr:col>
      <xdr:colOff>184150</xdr:colOff>
      <xdr:row>82</xdr:row>
      <xdr:rowOff>102412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05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112589</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828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108302</xdr:rowOff>
    </xdr:from>
    <xdr:to>
      <xdr:col>15</xdr:col>
      <xdr:colOff>133350</xdr:colOff>
      <xdr:row>82</xdr:row>
      <xdr:rowOff>38452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99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48629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7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106572</xdr:rowOff>
    </xdr:from>
    <xdr:to>
      <xdr:col>11</xdr:col>
      <xdr:colOff>82550</xdr:colOff>
      <xdr:row>82</xdr:row>
      <xdr:rowOff>36722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99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46899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76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65012</xdr:rowOff>
    </xdr:from>
    <xdr:to>
      <xdr:col>7</xdr:col>
      <xdr:colOff>31750</xdr:colOff>
      <xdr:row>81</xdr:row>
      <xdr:rowOff>166612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95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5339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721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前年から０．１ポイント上昇し、９５．０となったが、全国平均・類似団体平均よりも下回っている。</a:t>
          </a:r>
        </a:p>
        <a:p>
          <a:r>
            <a:rPr kumimoji="1" lang="ja-JP" altLang="en-US" sz="1300">
              <a:latin typeface="ＭＳ Ｐゴシック" panose="020B0600070205080204" pitchFamily="50" charset="-128"/>
              <a:ea typeface="ＭＳ Ｐゴシック" panose="020B0600070205080204" pitchFamily="50" charset="-128"/>
            </a:rPr>
            <a:t>　今後も適正な給与構造の見直し、職務・職責に応じた構造への転換を図るとともに、人事評価制度の活用も推進していく。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121557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81100"/>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14514</xdr:rowOff>
    </xdr:from>
    <xdr:to>
      <xdr:col>81</xdr:col>
      <xdr:colOff>44450</xdr:colOff>
      <xdr:row>85</xdr:row>
      <xdr:rowOff>31750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587764"/>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5641</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5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168729</xdr:rowOff>
    </xdr:from>
    <xdr:to>
      <xdr:col>77</xdr:col>
      <xdr:colOff>44450</xdr:colOff>
      <xdr:row>85</xdr:row>
      <xdr:rowOff>14514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5705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85271</xdr:rowOff>
    </xdr:from>
    <xdr:to>
      <xdr:col>77</xdr:col>
      <xdr:colOff>95250</xdr:colOff>
      <xdr:row>87</xdr:row>
      <xdr:rowOff>15421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916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48079</xdr:rowOff>
    </xdr:from>
    <xdr:to>
      <xdr:col>72</xdr:col>
      <xdr:colOff>203200</xdr:colOff>
      <xdr:row>84</xdr:row>
      <xdr:rowOff>168729</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44987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85271</xdr:rowOff>
    </xdr:from>
    <xdr:to>
      <xdr:col>73</xdr:col>
      <xdr:colOff>44450</xdr:colOff>
      <xdr:row>87</xdr:row>
      <xdr:rowOff>15421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198</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64407</xdr:rowOff>
    </xdr:from>
    <xdr:to>
      <xdr:col>68</xdr:col>
      <xdr:colOff>152400</xdr:colOff>
      <xdr:row>84</xdr:row>
      <xdr:rowOff>48079</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294757"/>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68036</xdr:rowOff>
    </xdr:from>
    <xdr:to>
      <xdr:col>64</xdr:col>
      <xdr:colOff>152400</xdr:colOff>
      <xdr:row>86</xdr:row>
      <xdr:rowOff>169636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154413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135164</xdr:rowOff>
    </xdr:from>
    <xdr:to>
      <xdr:col>77</xdr:col>
      <xdr:colOff>95250</xdr:colOff>
      <xdr:row>85</xdr:row>
      <xdr:rowOff>65314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75491</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30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117929</xdr:rowOff>
    </xdr:from>
    <xdr:to>
      <xdr:col>73</xdr:col>
      <xdr:colOff>44450</xdr:colOff>
      <xdr:row>85</xdr:row>
      <xdr:rowOff>48079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58256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168729</xdr:rowOff>
    </xdr:from>
    <xdr:to>
      <xdr:col>68</xdr:col>
      <xdr:colOff>203200</xdr:colOff>
      <xdr:row>84</xdr:row>
      <xdr:rowOff>98879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109056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16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13607</xdr:rowOff>
    </xdr:from>
    <xdr:to>
      <xdr:col>64</xdr:col>
      <xdr:colOff>152400</xdr:colOff>
      <xdr:row>83</xdr:row>
      <xdr:rowOff>115207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125384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千人当たりにおける職員数は６．８９人と全国平均、県平均、類似団体内平均のいずれも下回っている。さらなる事務の簡素化・民間活力の活用などにより、住民サービスを低下させることなく定員の適正化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54081</xdr:rowOff>
    </xdr:from>
    <xdr:to>
      <xdr:col>81</xdr:col>
      <xdr:colOff>44450</xdr:colOff>
      <xdr:row>67</xdr:row>
      <xdr:rowOff>86043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69631"/>
          <a:ext cx="0" cy="1403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58120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45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86043</xdr:rowOff>
    </xdr:from>
    <xdr:to>
      <xdr:col>81</xdr:col>
      <xdr:colOff>133350</xdr:colOff>
      <xdr:row>67</xdr:row>
      <xdr:rowOff>86043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73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140458</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913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54081</xdr:rowOff>
    </xdr:from>
    <xdr:to>
      <xdr:col>81</xdr:col>
      <xdr:colOff>133350</xdr:colOff>
      <xdr:row>59</xdr:row>
      <xdr:rowOff>54081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6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54081</xdr:rowOff>
    </xdr:from>
    <xdr:to>
      <xdr:col>81</xdr:col>
      <xdr:colOff>44450</xdr:colOff>
      <xdr:row>59</xdr:row>
      <xdr:rowOff>126471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169631"/>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151253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6097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7726</xdr:rowOff>
    </xdr:from>
    <xdr:to>
      <xdr:col>81</xdr:col>
      <xdr:colOff>95250</xdr:colOff>
      <xdr:row>62</xdr:row>
      <xdr:rowOff>109326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6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114406</xdr:rowOff>
    </xdr:from>
    <xdr:to>
      <xdr:col>77</xdr:col>
      <xdr:colOff>44450</xdr:colOff>
      <xdr:row>59</xdr:row>
      <xdr:rowOff>126471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22995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47943</xdr:rowOff>
    </xdr:from>
    <xdr:to>
      <xdr:col>77</xdr:col>
      <xdr:colOff>95250</xdr:colOff>
      <xdr:row>62</xdr:row>
      <xdr:rowOff>149543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134320</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764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70168</xdr:rowOff>
    </xdr:from>
    <xdr:to>
      <xdr:col>72</xdr:col>
      <xdr:colOff>203200</xdr:colOff>
      <xdr:row>59</xdr:row>
      <xdr:rowOff>114406</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185718"/>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19791</xdr:rowOff>
    </xdr:from>
    <xdr:to>
      <xdr:col>73</xdr:col>
      <xdr:colOff>44450</xdr:colOff>
      <xdr:row>62</xdr:row>
      <xdr:rowOff>121391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106168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73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25929</xdr:rowOff>
    </xdr:from>
    <xdr:to>
      <xdr:col>68</xdr:col>
      <xdr:colOff>152400</xdr:colOff>
      <xdr:row>59</xdr:row>
      <xdr:rowOff>70168</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141479"/>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82038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147003</xdr:rowOff>
    </xdr:from>
    <xdr:to>
      <xdr:col>64</xdr:col>
      <xdr:colOff>152400</xdr:colOff>
      <xdr:row>62</xdr:row>
      <xdr:rowOff>77153</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61930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691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3281</xdr:rowOff>
    </xdr:from>
    <xdr:to>
      <xdr:col>81</xdr:col>
      <xdr:colOff>95250</xdr:colOff>
      <xdr:row>59</xdr:row>
      <xdr:rowOff>104881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11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96008</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040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75671</xdr:rowOff>
    </xdr:from>
    <xdr:to>
      <xdr:col>77</xdr:col>
      <xdr:colOff>95250</xdr:colOff>
      <xdr:row>60</xdr:row>
      <xdr:rowOff>5821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19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15998</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960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63606</xdr:rowOff>
    </xdr:from>
    <xdr:to>
      <xdr:col>73</xdr:col>
      <xdr:colOff>44450</xdr:colOff>
      <xdr:row>59</xdr:row>
      <xdr:rowOff>165206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17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3933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94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19368</xdr:rowOff>
    </xdr:from>
    <xdr:to>
      <xdr:col>68</xdr:col>
      <xdr:colOff>203200</xdr:colOff>
      <xdr:row>59</xdr:row>
      <xdr:rowOff>120968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13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131145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90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146579</xdr:rowOff>
    </xdr:from>
    <xdr:to>
      <xdr:col>64</xdr:col>
      <xdr:colOff>152400</xdr:colOff>
      <xdr:row>59</xdr:row>
      <xdr:rowOff>76729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09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86906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85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比率は標準財政規模の増加等により、前年度比０．６ポイントマイナスの６．９％で類似団体平均よりも下回っているが、全国・三重県平均を上回る結果となっている。今後については適正な事業実施により更なる抑制に努めていく。また、一般会計では、地方債の上限額を元金償還額と定め引き続き抑制を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134874</xdr:rowOff>
    </xdr:from>
    <xdr:to>
      <xdr:col>81</xdr:col>
      <xdr:colOff>44450</xdr:colOff>
      <xdr:row>45</xdr:row>
      <xdr:rowOff>22606</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13562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166133</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0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22606</xdr:rowOff>
    </xdr:from>
    <xdr:to>
      <xdr:col>81</xdr:col>
      <xdr:colOff>133350</xdr:colOff>
      <xdr:row>45</xdr:row>
      <xdr:rowOff>22606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3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49801</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134874</xdr:rowOff>
    </xdr:from>
    <xdr:to>
      <xdr:col>81</xdr:col>
      <xdr:colOff>133350</xdr:colOff>
      <xdr:row>35</xdr:row>
      <xdr:rowOff>134874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69088</xdr:rowOff>
    </xdr:from>
    <xdr:to>
      <xdr:col>81</xdr:col>
      <xdr:colOff>44450</xdr:colOff>
      <xdr:row>40</xdr:row>
      <xdr:rowOff>127000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6927088"/>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125493</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98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40</xdr:row>
      <xdr:rowOff>146304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698500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30226</xdr:rowOff>
    </xdr:from>
    <xdr:to>
      <xdr:col>77</xdr:col>
      <xdr:colOff>95250</xdr:colOff>
      <xdr:row>41</xdr:row>
      <xdr:rowOff>131826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116603</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714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146304</xdr:rowOff>
    </xdr:from>
    <xdr:to>
      <xdr:col>72</xdr:col>
      <xdr:colOff>203200</xdr:colOff>
      <xdr:row>41</xdr:row>
      <xdr:rowOff>3810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700430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165608</xdr:rowOff>
    </xdr:from>
    <xdr:to>
      <xdr:col>68</xdr:col>
      <xdr:colOff>152400</xdr:colOff>
      <xdr:row>41</xdr:row>
      <xdr:rowOff>3810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702360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18288</xdr:rowOff>
    </xdr:from>
    <xdr:to>
      <xdr:col>81</xdr:col>
      <xdr:colOff>95250</xdr:colOff>
      <xdr:row>40</xdr:row>
      <xdr:rowOff>119888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34815</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72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76200</xdr:rowOff>
    </xdr:from>
    <xdr:to>
      <xdr:col>77</xdr:col>
      <xdr:colOff>95250</xdr:colOff>
      <xdr:row>41</xdr:row>
      <xdr:rowOff>6350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95504</xdr:rowOff>
    </xdr:from>
    <xdr:to>
      <xdr:col>73</xdr:col>
      <xdr:colOff>44450</xdr:colOff>
      <xdr:row>41</xdr:row>
      <xdr:rowOff>25654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35831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124460</xdr:rowOff>
    </xdr:from>
    <xdr:to>
      <xdr:col>68</xdr:col>
      <xdr:colOff>203200</xdr:colOff>
      <xdr:row>41</xdr:row>
      <xdr:rowOff>54610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64787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114808</xdr:rowOff>
    </xdr:from>
    <xdr:to>
      <xdr:col>64</xdr:col>
      <xdr:colOff>152400</xdr:colOff>
      <xdr:row>41</xdr:row>
      <xdr:rowOff>44958</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55135</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将来負担比率は、前年度比１０．６ポイントマイナスの４４．７となり、今年度についても、全国平均、県平均のいずれも上回った。</a:t>
          </a:r>
        </a:p>
        <a:p>
          <a:r>
            <a:rPr kumimoji="1" lang="ja-JP" altLang="en-US" sz="1300">
              <a:latin typeface="ＭＳ Ｐゴシック" panose="020B0600070205080204" pitchFamily="50" charset="-128"/>
              <a:ea typeface="ＭＳ Ｐゴシック" panose="020B0600070205080204" pitchFamily="50" charset="-128"/>
            </a:rPr>
            <a:t>　今後も緊急度・住民ニーズを的確に把握した適切な事業実施により将来に負担を残さないよう財政に健全化に努めていく。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144236</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116313</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8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144236</xdr:rowOff>
    </xdr:from>
    <xdr:to>
      <xdr:col>81</xdr:col>
      <xdr:colOff>133350</xdr:colOff>
      <xdr:row>22</xdr:row>
      <xdr:rowOff>144236</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1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169001</xdr:rowOff>
    </xdr:from>
    <xdr:to>
      <xdr:col>81</xdr:col>
      <xdr:colOff>44450</xdr:colOff>
      <xdr:row>19</xdr:row>
      <xdr:rowOff>8799</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6179800" y="3083651"/>
          <a:ext cx="838200" cy="18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111323</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340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94796</xdr:rowOff>
    </xdr:from>
    <xdr:to>
      <xdr:col>81</xdr:col>
      <xdr:colOff>95250</xdr:colOff>
      <xdr:row>15</xdr:row>
      <xdr:rowOff>24946</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49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8799</xdr:rowOff>
    </xdr:from>
    <xdr:to>
      <xdr:col>77</xdr:col>
      <xdr:colOff>44450</xdr:colOff>
      <xdr:row>19</xdr:row>
      <xdr:rowOff>24311</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5290800" y="3266349"/>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131082</xdr:rowOff>
    </xdr:from>
    <xdr:to>
      <xdr:col>77</xdr:col>
      <xdr:colOff>95250</xdr:colOff>
      <xdr:row>17</xdr:row>
      <xdr:rowOff>61232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8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71409</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643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24311</xdr:rowOff>
    </xdr:from>
    <xdr:to>
      <xdr:col>72</xdr:col>
      <xdr:colOff>203200</xdr:colOff>
      <xdr:row>20</xdr:row>
      <xdr:rowOff>44178</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4401800" y="3281861"/>
          <a:ext cx="889000" cy="19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11339</xdr:rowOff>
    </xdr:from>
    <xdr:to>
      <xdr:col>73</xdr:col>
      <xdr:colOff>44450</xdr:colOff>
      <xdr:row>17</xdr:row>
      <xdr:rowOff>112939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92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123116</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694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44178</xdr:rowOff>
    </xdr:from>
    <xdr:to>
      <xdr:col>68</xdr:col>
      <xdr:colOff>152400</xdr:colOff>
      <xdr:row>22</xdr:row>
      <xdr:rowOff>130447</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3512800" y="3473178"/>
          <a:ext cx="889000" cy="42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50981</xdr:rowOff>
    </xdr:from>
    <xdr:to>
      <xdr:col>68</xdr:col>
      <xdr:colOff>203200</xdr:colOff>
      <xdr:row>17</xdr:row>
      <xdr:rowOff>152581</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96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162758</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73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121648</xdr:rowOff>
    </xdr:from>
    <xdr:to>
      <xdr:col>64</xdr:col>
      <xdr:colOff>152400</xdr:colOff>
      <xdr:row>18</xdr:row>
      <xdr:rowOff>51798</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303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61975</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805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118201</xdr:rowOff>
    </xdr:from>
    <xdr:to>
      <xdr:col>81</xdr:col>
      <xdr:colOff>95250</xdr:colOff>
      <xdr:row>18</xdr:row>
      <xdr:rowOff>48351</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967200" y="303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90278</xdr:rowOff>
    </xdr:from>
    <xdr:ext cx="762000" cy="259045"/>
    <xdr:sp macro=""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7106900" y="3004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129449</xdr:rowOff>
    </xdr:from>
    <xdr:to>
      <xdr:col>77</xdr:col>
      <xdr:colOff>95250</xdr:colOff>
      <xdr:row>19</xdr:row>
      <xdr:rowOff>59599</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321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44376</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3301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144962</xdr:rowOff>
    </xdr:from>
    <xdr:to>
      <xdr:col>73</xdr:col>
      <xdr:colOff>44450</xdr:colOff>
      <xdr:row>19</xdr:row>
      <xdr:rowOff>75112</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323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59888</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331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164828</xdr:rowOff>
    </xdr:from>
    <xdr:to>
      <xdr:col>68</xdr:col>
      <xdr:colOff>203200</xdr:colOff>
      <xdr:row>20</xdr:row>
      <xdr:rowOff>94978</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342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79755</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3508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79647</xdr:rowOff>
    </xdr:from>
    <xdr:to>
      <xdr:col>64</xdr:col>
      <xdr:colOff>152400</xdr:colOff>
      <xdr:row>23</xdr:row>
      <xdr:rowOff>9797</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385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166024</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393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三重県玉城町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15,378
15,208
40.91
8,366,331
8,145,296
196,809
4,389,865
5,335,497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前年度比３．２ポイントプラスの２２．１％となり、全国平均・県内平均よりも下回っているものの、増加傾向である。増加要因としては、会計年度任用職員に係る人件費が新規に計上となったものである。引き続き、定員管理・給与の適正化等の取組みを通じて、人件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163576</xdr:rowOff>
    </xdr:from>
    <xdr:to>
      <xdr:col>24</xdr:col>
      <xdr:colOff>25400</xdr:colOff>
      <xdr:row>41</xdr:row>
      <xdr:rowOff>24130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287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78503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163576</xdr:rowOff>
    </xdr:from>
    <xdr:to>
      <xdr:col>24</xdr:col>
      <xdr:colOff>114300</xdr:colOff>
      <xdr:row>34</xdr:row>
      <xdr:rowOff>163576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133858</xdr:rowOff>
    </xdr:from>
    <xdr:to>
      <xdr:col>24</xdr:col>
      <xdr:colOff>25400</xdr:colOff>
      <xdr:row>36</xdr:row>
      <xdr:rowOff>108712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34608"/>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80281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60706</xdr:rowOff>
    </xdr:from>
    <xdr:to>
      <xdr:col>19</xdr:col>
      <xdr:colOff>187325</xdr:colOff>
      <xdr:row>35</xdr:row>
      <xdr:rowOff>133858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06145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71628</xdr:rowOff>
    </xdr:from>
    <xdr:to>
      <xdr:col>20</xdr:col>
      <xdr:colOff>38100</xdr:colOff>
      <xdr:row>37</xdr:row>
      <xdr:rowOff>1778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158005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60706</xdr:rowOff>
    </xdr:from>
    <xdr:to>
      <xdr:col>15</xdr:col>
      <xdr:colOff>98425</xdr:colOff>
      <xdr:row>35</xdr:row>
      <xdr:rowOff>60706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0614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71628</xdr:rowOff>
    </xdr:from>
    <xdr:to>
      <xdr:col>15</xdr:col>
      <xdr:colOff>149225</xdr:colOff>
      <xdr:row>37</xdr:row>
      <xdr:rowOff>1778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158005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60706</xdr:rowOff>
    </xdr:from>
    <xdr:to>
      <xdr:col>11</xdr:col>
      <xdr:colOff>9525</xdr:colOff>
      <xdr:row>35</xdr:row>
      <xdr:rowOff>65278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0614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67056</xdr:rowOff>
    </xdr:from>
    <xdr:to>
      <xdr:col>11</xdr:col>
      <xdr:colOff>60325</xdr:colOff>
      <xdr:row>36</xdr:row>
      <xdr:rowOff>168656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153433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57912</xdr:rowOff>
    </xdr:from>
    <xdr:to>
      <xdr:col>6</xdr:col>
      <xdr:colOff>171450</xdr:colOff>
      <xdr:row>36</xdr:row>
      <xdr:rowOff>159512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144289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57912</xdr:rowOff>
    </xdr:from>
    <xdr:to>
      <xdr:col>24</xdr:col>
      <xdr:colOff>76200</xdr:colOff>
      <xdr:row>36</xdr:row>
      <xdr:rowOff>159512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74439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83058</xdr:rowOff>
    </xdr:from>
    <xdr:to>
      <xdr:col>20</xdr:col>
      <xdr:colOff>38100</xdr:colOff>
      <xdr:row>36</xdr:row>
      <xdr:rowOff>13208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23385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5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9906</xdr:rowOff>
    </xdr:from>
    <xdr:to>
      <xdr:col>15</xdr:col>
      <xdr:colOff>149225</xdr:colOff>
      <xdr:row>35</xdr:row>
      <xdr:rowOff>111506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121683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9906</xdr:rowOff>
    </xdr:from>
    <xdr:to>
      <xdr:col>11</xdr:col>
      <xdr:colOff>60325</xdr:colOff>
      <xdr:row>35</xdr:row>
      <xdr:rowOff>111506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121683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14478</xdr:rowOff>
    </xdr:from>
    <xdr:to>
      <xdr:col>6</xdr:col>
      <xdr:colOff>171450</xdr:colOff>
      <xdr:row>35</xdr:row>
      <xdr:rowOff>116078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126255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１５．０％で全国平均・類似団体平均よりも上回っている。昨年と比較すると３．０％減となった。減少要因としては会計年度任用職員に係る賃金（物件費）が人件費に組み換えとなったもので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50800</xdr:rowOff>
    </xdr:from>
    <xdr:to>
      <xdr:col>82</xdr:col>
      <xdr:colOff>107950</xdr:colOff>
      <xdr:row>20</xdr:row>
      <xdr:rowOff>139700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082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111777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139700</xdr:rowOff>
    </xdr:from>
    <xdr:to>
      <xdr:col>82</xdr:col>
      <xdr:colOff>196850</xdr:colOff>
      <xdr:row>20</xdr:row>
      <xdr:rowOff>139700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6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137177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50800</xdr:rowOff>
    </xdr:from>
    <xdr:to>
      <xdr:col>82</xdr:col>
      <xdr:colOff>196850</xdr:colOff>
      <xdr:row>12</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19</xdr:row>
      <xdr:rowOff>107950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98450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29227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0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xdr:rowOff>
    </xdr:from>
    <xdr:to>
      <xdr:col>82</xdr:col>
      <xdr:colOff>158750</xdr:colOff>
      <xdr:row>16</xdr:row>
      <xdr:rowOff>114300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63500</xdr:rowOff>
    </xdr:from>
    <xdr:to>
      <xdr:col>78</xdr:col>
      <xdr:colOff>69850</xdr:colOff>
      <xdr:row>19</xdr:row>
      <xdr:rowOff>107950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1496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25400</xdr:rowOff>
    </xdr:from>
    <xdr:to>
      <xdr:col>78</xdr:col>
      <xdr:colOff>120650</xdr:colOff>
      <xdr:row>16</xdr:row>
      <xdr:rowOff>127000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137177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3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63500</xdr:rowOff>
    </xdr:from>
    <xdr:to>
      <xdr:col>73</xdr:col>
      <xdr:colOff>180975</xdr:colOff>
      <xdr:row>20</xdr:row>
      <xdr:rowOff>38100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149600"/>
          <a:ext cx="8890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38100</xdr:rowOff>
    </xdr:from>
    <xdr:to>
      <xdr:col>69</xdr:col>
      <xdr:colOff>92075</xdr:colOff>
      <xdr:row>21</xdr:row>
      <xdr:rowOff>44450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34671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12700</xdr:rowOff>
    </xdr:from>
    <xdr:to>
      <xdr:col>69</xdr:col>
      <xdr:colOff>142875</xdr:colOff>
      <xdr:row>16</xdr:row>
      <xdr:rowOff>114300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124477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162577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57150</xdr:rowOff>
    </xdr:from>
    <xdr:to>
      <xdr:col>78</xdr:col>
      <xdr:colOff>120650</xdr:colOff>
      <xdr:row>19</xdr:row>
      <xdr:rowOff>158750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143527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40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12700</xdr:rowOff>
    </xdr:from>
    <xdr:to>
      <xdr:col>74</xdr:col>
      <xdr:colOff>31750</xdr:colOff>
      <xdr:row>18</xdr:row>
      <xdr:rowOff>114300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09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99077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18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158750</xdr:rowOff>
    </xdr:from>
    <xdr:to>
      <xdr:col>69</xdr:col>
      <xdr:colOff>142875</xdr:colOff>
      <xdr:row>20</xdr:row>
      <xdr:rowOff>88900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41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73677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50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165100</xdr:rowOff>
    </xdr:from>
    <xdr:to>
      <xdr:col>65</xdr:col>
      <xdr:colOff>53975</xdr:colOff>
      <xdr:row>21</xdr:row>
      <xdr:rowOff>95250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59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80027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扶助費は、前年度比０．８ポイントマイナスの５．１％で、これは福祉関係諸費が前年と比較すると減少したことが主たる要因であると思われる。</a:t>
          </a:r>
        </a:p>
        <a:p>
          <a:r>
            <a:rPr kumimoji="1" lang="ja-JP" altLang="en-US" sz="1300">
              <a:latin typeface="ＭＳ Ｐゴシック" panose="020B0600070205080204" pitchFamily="50" charset="-128"/>
              <a:ea typeface="ＭＳ Ｐゴシック" panose="020B0600070205080204" pitchFamily="50" charset="-128"/>
            </a:rPr>
            <a:t>　全国市町村・県内市町平均については下回っていることから、今後も現状維持に努める。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12700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30910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69850</xdr:rowOff>
    </xdr:from>
    <xdr:to>
      <xdr:col>24</xdr:col>
      <xdr:colOff>25400</xdr:colOff>
      <xdr:row>57</xdr:row>
      <xdr:rowOff>50800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6710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67327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68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95250</xdr:rowOff>
    </xdr:from>
    <xdr:to>
      <xdr:col>24</xdr:col>
      <xdr:colOff>76200</xdr:colOff>
      <xdr:row>57</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12700</xdr:rowOff>
    </xdr:from>
    <xdr:to>
      <xdr:col>19</xdr:col>
      <xdr:colOff>187325</xdr:colOff>
      <xdr:row>57</xdr:row>
      <xdr:rowOff>50800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785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107950</xdr:rowOff>
    </xdr:from>
    <xdr:to>
      <xdr:col>15</xdr:col>
      <xdr:colOff>98425</xdr:colOff>
      <xdr:row>57</xdr:row>
      <xdr:rowOff>12700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7091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107950</xdr:rowOff>
    </xdr:from>
    <xdr:to>
      <xdr:col>11</xdr:col>
      <xdr:colOff>9525</xdr:colOff>
      <xdr:row>56</xdr:row>
      <xdr:rowOff>165100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709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0</xdr:rowOff>
    </xdr:from>
    <xdr:to>
      <xdr:col>11</xdr:col>
      <xdr:colOff>60325</xdr:colOff>
      <xdr:row>57</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48277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35577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0</xdr:rowOff>
    </xdr:from>
    <xdr:to>
      <xdr:col>20</xdr:col>
      <xdr:colOff>38100</xdr:colOff>
      <xdr:row>57</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111777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133350</xdr:rowOff>
    </xdr:from>
    <xdr:to>
      <xdr:col>15</xdr:col>
      <xdr:colOff>149225</xdr:colOff>
      <xdr:row>57</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73677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57150</xdr:rowOff>
    </xdr:from>
    <xdr:to>
      <xdr:col>11</xdr:col>
      <xdr:colOff>60325</xdr:colOff>
      <xdr:row>56</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168927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は９．６％で、いずれの平均より下回り良好な状態である。この要因は、水道事業、病院事業、介護老人保健施設事業、下水道事業を公営企業（法適用）としており、繰出金が補助費等へ計上されるためである。今後も引き続き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54610</xdr:rowOff>
    </xdr:from>
    <xdr:to>
      <xdr:col>82</xdr:col>
      <xdr:colOff>107950</xdr:colOff>
      <xdr:row>61</xdr:row>
      <xdr:rowOff>130810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14146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140987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54610</xdr:rowOff>
    </xdr:from>
    <xdr:to>
      <xdr:col>82</xdr:col>
      <xdr:colOff>196850</xdr:colOff>
      <xdr:row>53</xdr:row>
      <xdr:rowOff>54610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1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104140</xdr:rowOff>
    </xdr:from>
    <xdr:to>
      <xdr:col>82</xdr:col>
      <xdr:colOff>107950</xdr:colOff>
      <xdr:row>55</xdr:row>
      <xdr:rowOff>1270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3624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86377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104140</xdr:rowOff>
    </xdr:from>
    <xdr:to>
      <xdr:col>78</xdr:col>
      <xdr:colOff>69850</xdr:colOff>
      <xdr:row>55</xdr:row>
      <xdr:rowOff>123190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36244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74947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104140</xdr:rowOff>
    </xdr:from>
    <xdr:to>
      <xdr:col>73</xdr:col>
      <xdr:colOff>180975</xdr:colOff>
      <xdr:row>55</xdr:row>
      <xdr:rowOff>123190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36244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26670</xdr:rowOff>
    </xdr:from>
    <xdr:to>
      <xdr:col>74</xdr:col>
      <xdr:colOff>31750</xdr:colOff>
      <xdr:row>57</xdr:row>
      <xdr:rowOff>128270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113047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104140</xdr:rowOff>
    </xdr:from>
    <xdr:to>
      <xdr:col>69</xdr:col>
      <xdr:colOff>92075</xdr:colOff>
      <xdr:row>55</xdr:row>
      <xdr:rowOff>16510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3624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64770</xdr:rowOff>
    </xdr:from>
    <xdr:to>
      <xdr:col>65</xdr:col>
      <xdr:colOff>53975</xdr:colOff>
      <xdr:row>57</xdr:row>
      <xdr:rowOff>166370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151147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121920</xdr:rowOff>
    </xdr:from>
    <xdr:to>
      <xdr:col>82</xdr:col>
      <xdr:colOff>158750</xdr:colOff>
      <xdr:row>55</xdr:row>
      <xdr:rowOff>52070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138447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53340</xdr:rowOff>
    </xdr:from>
    <xdr:to>
      <xdr:col>78</xdr:col>
      <xdr:colOff>120650</xdr:colOff>
      <xdr:row>54</xdr:row>
      <xdr:rowOff>154940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165117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08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72390</xdr:rowOff>
    </xdr:from>
    <xdr:to>
      <xdr:col>74</xdr:col>
      <xdr:colOff>31750</xdr:colOff>
      <xdr:row>56</xdr:row>
      <xdr:rowOff>2540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12717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53340</xdr:rowOff>
    </xdr:from>
    <xdr:to>
      <xdr:col>69</xdr:col>
      <xdr:colOff>142875</xdr:colOff>
      <xdr:row>54</xdr:row>
      <xdr:rowOff>154940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165117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137160</xdr:rowOff>
    </xdr:from>
    <xdr:to>
      <xdr:col>65</xdr:col>
      <xdr:colOff>53975</xdr:colOff>
      <xdr:row>55</xdr:row>
      <xdr:rowOff>67310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77487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補助費等は、１２．９％で類似団体の平均より下回っているが全国・県平均よりは上回っている。</a:t>
          </a:r>
        </a:p>
        <a:p>
          <a:r>
            <a:rPr kumimoji="1" lang="ja-JP" altLang="en-US" sz="1300">
              <a:latin typeface="ＭＳ Ｐゴシック" panose="020B0600070205080204" pitchFamily="50" charset="-128"/>
              <a:ea typeface="ＭＳ Ｐゴシック" panose="020B0600070205080204" pitchFamily="50" charset="-128"/>
            </a:rPr>
            <a:t>　要因は、町立の病院、介護老人保健施設を有しているため、他の団体よりも繰出金が多くなっていること、また、下水道事業の町内全域の整備が順調に進捗しているため繰出金が増加していることが原因と思慮される。今後は、下水道事業の経費節減を図るとともに、独立採算の原則に立ち返って料金の見直し等行い、健全化を図っていく。</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136144</xdr:rowOff>
    </xdr:from>
    <xdr:to>
      <xdr:col>82</xdr:col>
      <xdr:colOff>107950</xdr:colOff>
      <xdr:row>40</xdr:row>
      <xdr:rowOff>163576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6544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135653</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163576</xdr:rowOff>
    </xdr:from>
    <xdr:to>
      <xdr:col>82</xdr:col>
      <xdr:colOff>196850</xdr:colOff>
      <xdr:row>40</xdr:row>
      <xdr:rowOff>163576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51071</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136144</xdr:rowOff>
    </xdr:from>
    <xdr:to>
      <xdr:col>82</xdr:col>
      <xdr:colOff>196850</xdr:colOff>
      <xdr:row>34</xdr:row>
      <xdr:rowOff>136144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145288</xdr:rowOff>
    </xdr:from>
    <xdr:to>
      <xdr:col>82</xdr:col>
      <xdr:colOff>107950</xdr:colOff>
      <xdr:row>36</xdr:row>
      <xdr:rowOff>145288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3174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145288</xdr:rowOff>
    </xdr:from>
    <xdr:to>
      <xdr:col>78</xdr:col>
      <xdr:colOff>69850</xdr:colOff>
      <xdr:row>36</xdr:row>
      <xdr:rowOff>149860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3174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149860</xdr:rowOff>
    </xdr:from>
    <xdr:to>
      <xdr:col>73</xdr:col>
      <xdr:colOff>180975</xdr:colOff>
      <xdr:row>37</xdr:row>
      <xdr:rowOff>28702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32206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28702</xdr:rowOff>
    </xdr:from>
    <xdr:to>
      <xdr:col>69</xdr:col>
      <xdr:colOff>92075</xdr:colOff>
      <xdr:row>37</xdr:row>
      <xdr:rowOff>133858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37235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80535</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66819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111015</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1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94488</xdr:rowOff>
    </xdr:from>
    <xdr:to>
      <xdr:col>78</xdr:col>
      <xdr:colOff>120650</xdr:colOff>
      <xdr:row>37</xdr:row>
      <xdr:rowOff>24638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34815</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99060</xdr:rowOff>
    </xdr:from>
    <xdr:to>
      <xdr:col>74</xdr:col>
      <xdr:colOff>31750</xdr:colOff>
      <xdr:row>37</xdr:row>
      <xdr:rowOff>29210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39387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149352</xdr:rowOff>
    </xdr:from>
    <xdr:to>
      <xdr:col>69</xdr:col>
      <xdr:colOff>142875</xdr:colOff>
      <xdr:row>37</xdr:row>
      <xdr:rowOff>79502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64279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83058</xdr:rowOff>
    </xdr:from>
    <xdr:to>
      <xdr:col>65</xdr:col>
      <xdr:colOff>53975</xdr:colOff>
      <xdr:row>38</xdr:row>
      <xdr:rowOff>13208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169435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公債費は前年度比０．６ポイントマイナスの９．４％で、いずれの平均より下回り良好な状態である。</a:t>
          </a:r>
        </a:p>
        <a:p>
          <a:r>
            <a:rPr kumimoji="1" lang="ja-JP" altLang="en-US" sz="1300">
              <a:latin typeface="ＭＳ Ｐゴシック" panose="020B0600070205080204" pitchFamily="50" charset="-128"/>
              <a:ea typeface="ＭＳ Ｐゴシック" panose="020B0600070205080204" pitchFamily="50" charset="-128"/>
            </a:rPr>
            <a:t>　今後も地方債の借入限度額を償還元金以下に抑制するように努めるなど計画的な取り組みを進める。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81</xdr:row>
      <xdr:rowOff>123189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631420"/>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157480</xdr:rowOff>
    </xdr:from>
    <xdr:to>
      <xdr:col>24</xdr:col>
      <xdr:colOff>25400</xdr:colOff>
      <xdr:row>75</xdr:row>
      <xdr:rowOff>31750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28447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59707</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16510</xdr:rowOff>
    </xdr:from>
    <xdr:to>
      <xdr:col>19</xdr:col>
      <xdr:colOff>187325</xdr:colOff>
      <xdr:row>75</xdr:row>
      <xdr:rowOff>31750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2875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125730</xdr:rowOff>
    </xdr:from>
    <xdr:to>
      <xdr:col>20</xdr:col>
      <xdr:colOff>38100</xdr:colOff>
      <xdr:row>78</xdr:row>
      <xdr:rowOff>55880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40657</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16510</xdr:rowOff>
    </xdr:from>
    <xdr:to>
      <xdr:col>15</xdr:col>
      <xdr:colOff>98425</xdr:colOff>
      <xdr:row>75</xdr:row>
      <xdr:rowOff>62230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2875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125730</xdr:rowOff>
    </xdr:from>
    <xdr:to>
      <xdr:col>15</xdr:col>
      <xdr:colOff>149225</xdr:colOff>
      <xdr:row>78</xdr:row>
      <xdr:rowOff>55880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40657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62230</xdr:rowOff>
    </xdr:from>
    <xdr:to>
      <xdr:col>11</xdr:col>
      <xdr:colOff>9525</xdr:colOff>
      <xdr:row>75</xdr:row>
      <xdr:rowOff>92710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29209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118111</xdr:rowOff>
    </xdr:from>
    <xdr:to>
      <xdr:col>11</xdr:col>
      <xdr:colOff>60325</xdr:colOff>
      <xdr:row>78</xdr:row>
      <xdr:rowOff>48261</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33038</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106680</xdr:rowOff>
    </xdr:from>
    <xdr:to>
      <xdr:col>24</xdr:col>
      <xdr:colOff>76200</xdr:colOff>
      <xdr:row>75</xdr:row>
      <xdr:rowOff>36830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123207</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152400</xdr:rowOff>
    </xdr:from>
    <xdr:to>
      <xdr:col>20</xdr:col>
      <xdr:colOff>38100</xdr:colOff>
      <xdr:row>75</xdr:row>
      <xdr:rowOff>82550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92727</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60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137160</xdr:rowOff>
    </xdr:from>
    <xdr:to>
      <xdr:col>15</xdr:col>
      <xdr:colOff>149225</xdr:colOff>
      <xdr:row>75</xdr:row>
      <xdr:rowOff>67310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77487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11430</xdr:rowOff>
    </xdr:from>
    <xdr:to>
      <xdr:col>11</xdr:col>
      <xdr:colOff>60325</xdr:colOff>
      <xdr:row>75</xdr:row>
      <xdr:rowOff>113030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123207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41910</xdr:rowOff>
    </xdr:from>
    <xdr:to>
      <xdr:col>6</xdr:col>
      <xdr:colOff>171450</xdr:colOff>
      <xdr:row>75</xdr:row>
      <xdr:rowOff>143510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153687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普通建設事業費の人口一人当たりの決算額はいずれの平均より下回っている。今後も引き続き抑制に努める。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10414</xdr:rowOff>
    </xdr:from>
    <xdr:to>
      <xdr:col>82</xdr:col>
      <xdr:colOff>107950</xdr:colOff>
      <xdr:row>79</xdr:row>
      <xdr:rowOff>78994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26264"/>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51071</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78994</xdr:rowOff>
    </xdr:from>
    <xdr:to>
      <xdr:col>82</xdr:col>
      <xdr:colOff>196850</xdr:colOff>
      <xdr:row>79</xdr:row>
      <xdr:rowOff>78994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62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96791</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6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10414</xdr:rowOff>
    </xdr:from>
    <xdr:to>
      <xdr:col>82</xdr:col>
      <xdr:colOff>196850</xdr:colOff>
      <xdr:row>73</xdr:row>
      <xdr:rowOff>10414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26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99568</xdr:rowOff>
    </xdr:from>
    <xdr:to>
      <xdr:col>82</xdr:col>
      <xdr:colOff>107950</xdr:colOff>
      <xdr:row>74</xdr:row>
      <xdr:rowOff>113284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278686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155719</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014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xdr:rowOff>
    </xdr:from>
    <xdr:to>
      <xdr:col>82</xdr:col>
      <xdr:colOff>158750</xdr:colOff>
      <xdr:row>76</xdr:row>
      <xdr:rowOff>113792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04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58420</xdr:rowOff>
    </xdr:from>
    <xdr:to>
      <xdr:col>78</xdr:col>
      <xdr:colOff>69850</xdr:colOff>
      <xdr:row>74</xdr:row>
      <xdr:rowOff>99568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27457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25908</xdr:rowOff>
    </xdr:from>
    <xdr:to>
      <xdr:col>78</xdr:col>
      <xdr:colOff>120650</xdr:colOff>
      <xdr:row>76</xdr:row>
      <xdr:rowOff>127508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112285</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142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58420</xdr:rowOff>
    </xdr:from>
    <xdr:to>
      <xdr:col>73</xdr:col>
      <xdr:colOff>180975</xdr:colOff>
      <xdr:row>74</xdr:row>
      <xdr:rowOff>90424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27457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21337</xdr:rowOff>
    </xdr:from>
    <xdr:to>
      <xdr:col>74</xdr:col>
      <xdr:colOff>31750</xdr:colOff>
      <xdr:row>76</xdr:row>
      <xdr:rowOff>122937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107714</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90424</xdr:rowOff>
    </xdr:from>
    <xdr:to>
      <xdr:col>69</xdr:col>
      <xdr:colOff>92075</xdr:colOff>
      <xdr:row>75</xdr:row>
      <xdr:rowOff>156718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2777724"/>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142494</xdr:rowOff>
    </xdr:from>
    <xdr:to>
      <xdr:col>65</xdr:col>
      <xdr:colOff>53975</xdr:colOff>
      <xdr:row>76</xdr:row>
      <xdr:rowOff>72644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57421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08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62484</xdr:rowOff>
    </xdr:from>
    <xdr:to>
      <xdr:col>82</xdr:col>
      <xdr:colOff>158750</xdr:colOff>
      <xdr:row>74</xdr:row>
      <xdr:rowOff>164084</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274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79011</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594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48768</xdr:rowOff>
    </xdr:from>
    <xdr:to>
      <xdr:col>78</xdr:col>
      <xdr:colOff>120650</xdr:colOff>
      <xdr:row>74</xdr:row>
      <xdr:rowOff>150368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273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160545</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504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7620</xdr:rowOff>
    </xdr:from>
    <xdr:to>
      <xdr:col>74</xdr:col>
      <xdr:colOff>31750</xdr:colOff>
      <xdr:row>74</xdr:row>
      <xdr:rowOff>109220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119397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39624</xdr:rowOff>
    </xdr:from>
    <xdr:to>
      <xdr:col>69</xdr:col>
      <xdr:colOff>142875</xdr:colOff>
      <xdr:row>74</xdr:row>
      <xdr:rowOff>141224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272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151401</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49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46245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三重県玉城町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126260</xdr:rowOff>
    </xdr:from>
    <xdr:to>
      <xdr:col>29</xdr:col>
      <xdr:colOff>127000</xdr:colOff>
      <xdr:row>20</xdr:row>
      <xdr:rowOff>20222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59835"/>
          <a:ext cx="0" cy="1437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30399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0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41187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03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126260</xdr:rowOff>
    </xdr:from>
    <xdr:to>
      <xdr:col>30</xdr:col>
      <xdr:colOff>25400</xdr:colOff>
      <xdr:row>11</xdr:row>
      <xdr:rowOff>126260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598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111548</xdr:rowOff>
    </xdr:from>
    <xdr:to>
      <xdr:col>29</xdr:col>
      <xdr:colOff>127000</xdr:colOff>
      <xdr:row>20</xdr:row>
      <xdr:rowOff>20222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416723"/>
          <a:ext cx="647700" cy="80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74385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93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57858</xdr:rowOff>
    </xdr:from>
    <xdr:to>
      <xdr:col>29</xdr:col>
      <xdr:colOff>177800</xdr:colOff>
      <xdr:row>16</xdr:row>
      <xdr:rowOff>159458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48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111548</xdr:rowOff>
    </xdr:from>
    <xdr:to>
      <xdr:col>26</xdr:col>
      <xdr:colOff>50800</xdr:colOff>
      <xdr:row>19</xdr:row>
      <xdr:rowOff>140302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416723"/>
          <a:ext cx="698500" cy="28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66234</xdr:rowOff>
    </xdr:from>
    <xdr:to>
      <xdr:col>26</xdr:col>
      <xdr:colOff>101600</xdr:colOff>
      <xdr:row>16</xdr:row>
      <xdr:rowOff>167834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570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6561</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25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140302</xdr:rowOff>
    </xdr:from>
    <xdr:to>
      <xdr:col>22</xdr:col>
      <xdr:colOff>114300</xdr:colOff>
      <xdr:row>20</xdr:row>
      <xdr:rowOff>54496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445477"/>
          <a:ext cx="698500" cy="85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74954</xdr:rowOff>
    </xdr:from>
    <xdr:to>
      <xdr:col>22</xdr:col>
      <xdr:colOff>165100</xdr:colOff>
      <xdr:row>17</xdr:row>
      <xdr:rowOff>5104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65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15281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3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54496</xdr:rowOff>
    </xdr:from>
    <xdr:to>
      <xdr:col>18</xdr:col>
      <xdr:colOff>177800</xdr:colOff>
      <xdr:row>20</xdr:row>
      <xdr:rowOff>92264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531121"/>
          <a:ext cx="698500" cy="37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70088</xdr:rowOff>
    </xdr:from>
    <xdr:to>
      <xdr:col>19</xdr:col>
      <xdr:colOff>38100</xdr:colOff>
      <xdr:row>17</xdr:row>
      <xdr:rowOff>238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6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10415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2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148220</xdr:rowOff>
    </xdr:from>
    <xdr:to>
      <xdr:col>15</xdr:col>
      <xdr:colOff>101600</xdr:colOff>
      <xdr:row>17</xdr:row>
      <xdr:rowOff>78370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39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88547</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07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140872</xdr:rowOff>
    </xdr:from>
    <xdr:to>
      <xdr:col>29</xdr:col>
      <xdr:colOff>177800</xdr:colOff>
      <xdr:row>20</xdr:row>
      <xdr:rowOff>71022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446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49449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354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60748</xdr:rowOff>
    </xdr:from>
    <xdr:to>
      <xdr:col>26</xdr:col>
      <xdr:colOff>101600</xdr:colOff>
      <xdr:row>19</xdr:row>
      <xdr:rowOff>162348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65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147125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452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89502</xdr:rowOff>
    </xdr:from>
    <xdr:to>
      <xdr:col>22</xdr:col>
      <xdr:colOff>165100</xdr:colOff>
      <xdr:row>20</xdr:row>
      <xdr:rowOff>19652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94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4429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81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3696</xdr:rowOff>
    </xdr:from>
    <xdr:to>
      <xdr:col>19</xdr:col>
      <xdr:colOff>38100</xdr:colOff>
      <xdr:row>20</xdr:row>
      <xdr:rowOff>105296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480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90073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56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41464</xdr:rowOff>
    </xdr:from>
    <xdr:to>
      <xdr:col>15</xdr:col>
      <xdr:colOff>101600</xdr:colOff>
      <xdr:row>20</xdr:row>
      <xdr:rowOff>143064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518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127841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604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206873</xdr:rowOff>
    </xdr:from>
    <xdr:to>
      <xdr:col>29</xdr:col>
      <xdr:colOff>127000</xdr:colOff>
      <xdr:row>38</xdr:row>
      <xdr:rowOff>102243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31423"/>
          <a:ext cx="0" cy="14384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74320</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4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102243</xdr:rowOff>
    </xdr:from>
    <xdr:to>
      <xdr:col>30</xdr:col>
      <xdr:colOff>25400</xdr:colOff>
      <xdr:row>38</xdr:row>
      <xdr:rowOff>102243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698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121800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74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206873</xdr:rowOff>
    </xdr:from>
    <xdr:to>
      <xdr:col>30</xdr:col>
      <xdr:colOff>25400</xdr:colOff>
      <xdr:row>33</xdr:row>
      <xdr:rowOff>206873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31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146796</xdr:rowOff>
    </xdr:from>
    <xdr:to>
      <xdr:col>29</xdr:col>
      <xdr:colOff>127000</xdr:colOff>
      <xdr:row>37</xdr:row>
      <xdr:rowOff>11785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100046"/>
          <a:ext cx="647700" cy="36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147591</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579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302514</xdr:rowOff>
    </xdr:from>
    <xdr:to>
      <xdr:col>29</xdr:col>
      <xdr:colOff>177800</xdr:colOff>
      <xdr:row>36</xdr:row>
      <xdr:rowOff>61214</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12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146796</xdr:rowOff>
    </xdr:from>
    <xdr:to>
      <xdr:col>26</xdr:col>
      <xdr:colOff>50800</xdr:colOff>
      <xdr:row>36</xdr:row>
      <xdr:rowOff>155049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100046"/>
          <a:ext cx="698500" cy="8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296570</xdr:rowOff>
    </xdr:from>
    <xdr:to>
      <xdr:col>26</xdr:col>
      <xdr:colOff>101600</xdr:colOff>
      <xdr:row>36</xdr:row>
      <xdr:rowOff>55270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0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65447</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7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128898</xdr:rowOff>
    </xdr:from>
    <xdr:to>
      <xdr:col>22</xdr:col>
      <xdr:colOff>114300</xdr:colOff>
      <xdr:row>36</xdr:row>
      <xdr:rowOff>155049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082148"/>
          <a:ext cx="698500" cy="26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268544</xdr:rowOff>
    </xdr:from>
    <xdr:to>
      <xdr:col>22</xdr:col>
      <xdr:colOff>165100</xdr:colOff>
      <xdr:row>36</xdr:row>
      <xdr:rowOff>27244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878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37421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4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128898</xdr:rowOff>
    </xdr:from>
    <xdr:to>
      <xdr:col>18</xdr:col>
      <xdr:colOff>177800</xdr:colOff>
      <xdr:row>36</xdr:row>
      <xdr:rowOff>136716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082148"/>
          <a:ext cx="698500" cy="7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265938</xdr:rowOff>
    </xdr:from>
    <xdr:to>
      <xdr:col>19</xdr:col>
      <xdr:colOff>38100</xdr:colOff>
      <xdr:row>36</xdr:row>
      <xdr:rowOff>24638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876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34815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274122</xdr:rowOff>
    </xdr:from>
    <xdr:to>
      <xdr:col>15</xdr:col>
      <xdr:colOff>101600</xdr:colOff>
      <xdr:row>36</xdr:row>
      <xdr:rowOff>32822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42999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132435</xdr:rowOff>
    </xdr:from>
    <xdr:to>
      <xdr:col>29</xdr:col>
      <xdr:colOff>177800</xdr:colOff>
      <xdr:row>37</xdr:row>
      <xdr:rowOff>62585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85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104512</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5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95996</xdr:rowOff>
    </xdr:from>
    <xdr:to>
      <xdr:col>26</xdr:col>
      <xdr:colOff>101600</xdr:colOff>
      <xdr:row>37</xdr:row>
      <xdr:rowOff>26146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49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10923</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35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104249</xdr:rowOff>
    </xdr:from>
    <xdr:to>
      <xdr:col>22</xdr:col>
      <xdr:colOff>165100</xdr:colOff>
      <xdr:row>37</xdr:row>
      <xdr:rowOff>34399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57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19176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43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78098</xdr:rowOff>
    </xdr:from>
    <xdr:to>
      <xdr:col>19</xdr:col>
      <xdr:colOff>38100</xdr:colOff>
      <xdr:row>37</xdr:row>
      <xdr:rowOff>8248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31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164475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17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85916</xdr:rowOff>
    </xdr:from>
    <xdr:to>
      <xdr:col>15</xdr:col>
      <xdr:colOff>101600</xdr:colOff>
      <xdr:row>37</xdr:row>
      <xdr:rowOff>16066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39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843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25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三重県玉城町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15,378
15,208
40.91
8,366,331
8,145,296
196,809
4,389,865
5,335,497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135842</xdr:rowOff>
    </xdr:from>
    <xdr:to>
      <xdr:col>24</xdr:col>
      <xdr:colOff>62865</xdr:colOff>
      <xdr:row>37</xdr:row>
      <xdr:rowOff>160760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79342"/>
          <a:ext cx="1270" cy="1225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164587</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50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160760</xdr:rowOff>
    </xdr:from>
    <xdr:to>
      <xdr:col>24</xdr:col>
      <xdr:colOff>152400</xdr:colOff>
      <xdr:row>37</xdr:row>
      <xdr:rowOff>160760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50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82519</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54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135842</xdr:rowOff>
    </xdr:from>
    <xdr:to>
      <xdr:col>24</xdr:col>
      <xdr:colOff>152400</xdr:colOff>
      <xdr:row>30</xdr:row>
      <xdr:rowOff>135842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7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73477</xdr:rowOff>
    </xdr:from>
    <xdr:to>
      <xdr:col>24</xdr:col>
      <xdr:colOff>63500</xdr:colOff>
      <xdr:row>38</xdr:row>
      <xdr:rowOff>74535</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6417127"/>
          <a:ext cx="838200" cy="17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50498</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5879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27621</xdr:rowOff>
    </xdr:from>
    <xdr:to>
      <xdr:col>24</xdr:col>
      <xdr:colOff>114300</xdr:colOff>
      <xdr:row>35</xdr:row>
      <xdr:rowOff>129221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2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74535</xdr:rowOff>
    </xdr:from>
    <xdr:to>
      <xdr:col>19</xdr:col>
      <xdr:colOff>177800</xdr:colOff>
      <xdr:row>38</xdr:row>
      <xdr:rowOff>88294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6589635"/>
          <a:ext cx="889000" cy="1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160723</xdr:rowOff>
    </xdr:from>
    <xdr:to>
      <xdr:col>20</xdr:col>
      <xdr:colOff>38100</xdr:colOff>
      <xdr:row>36</xdr:row>
      <xdr:rowOff>90873</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16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107400</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593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88294</xdr:rowOff>
    </xdr:from>
    <xdr:to>
      <xdr:col>15</xdr:col>
      <xdr:colOff>50800</xdr:colOff>
      <xdr:row>38</xdr:row>
      <xdr:rowOff>126327</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6603394"/>
          <a:ext cx="889000" cy="3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5090</xdr:rowOff>
    </xdr:from>
    <xdr:to>
      <xdr:col>15</xdr:col>
      <xdr:colOff>101600</xdr:colOff>
      <xdr:row>36</xdr:row>
      <xdr:rowOff>106690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17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123217</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595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121126</xdr:rowOff>
    </xdr:from>
    <xdr:to>
      <xdr:col>10</xdr:col>
      <xdr:colOff>114300</xdr:colOff>
      <xdr:row>38</xdr:row>
      <xdr:rowOff>126327</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a:off x="1130300" y="6636226"/>
          <a:ext cx="889000" cy="5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13962</xdr:rowOff>
    </xdr:from>
    <xdr:to>
      <xdr:col>10</xdr:col>
      <xdr:colOff>165100</xdr:colOff>
      <xdr:row>36</xdr:row>
      <xdr:rowOff>115562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18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132089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596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34193</xdr:rowOff>
    </xdr:from>
    <xdr:to>
      <xdr:col>6</xdr:col>
      <xdr:colOff>38100</xdr:colOff>
      <xdr:row>36</xdr:row>
      <xdr:rowOff>135793</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20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152320</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598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22677</xdr:rowOff>
    </xdr:from>
    <xdr:to>
      <xdr:col>24</xdr:col>
      <xdr:colOff>114300</xdr:colOff>
      <xdr:row>37</xdr:row>
      <xdr:rowOff>124277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36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109054</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628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23735</xdr:rowOff>
    </xdr:from>
    <xdr:to>
      <xdr:col>20</xdr:col>
      <xdr:colOff>38100</xdr:colOff>
      <xdr:row>38</xdr:row>
      <xdr:rowOff>125335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53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116462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663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37494</xdr:rowOff>
    </xdr:from>
    <xdr:to>
      <xdr:col>15</xdr:col>
      <xdr:colOff>101600</xdr:colOff>
      <xdr:row>38</xdr:row>
      <xdr:rowOff>139094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55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130221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64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75527</xdr:rowOff>
    </xdr:from>
    <xdr:to>
      <xdr:col>10</xdr:col>
      <xdr:colOff>165100</xdr:colOff>
      <xdr:row>39</xdr:row>
      <xdr:rowOff>5677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59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168254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68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70326</xdr:rowOff>
    </xdr:from>
    <xdr:to>
      <xdr:col>6</xdr:col>
      <xdr:colOff>38100</xdr:colOff>
      <xdr:row>39</xdr:row>
      <xdr:rowOff>476</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58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163053</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67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9718</xdr:rowOff>
    </xdr:from>
    <xdr:to>
      <xdr:col>24</xdr:col>
      <xdr:colOff>62865</xdr:colOff>
      <xdr:row>59</xdr:row>
      <xdr:rowOff>64140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582218"/>
          <a:ext cx="1270" cy="1597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67967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8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64140</xdr:rowOff>
    </xdr:from>
    <xdr:to>
      <xdr:col>24</xdr:col>
      <xdr:colOff>152400</xdr:colOff>
      <xdr:row>59</xdr:row>
      <xdr:rowOff>64140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79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127845</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57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9718</xdr:rowOff>
    </xdr:from>
    <xdr:to>
      <xdr:col>24</xdr:col>
      <xdr:colOff>152400</xdr:colOff>
      <xdr:row>50</xdr:row>
      <xdr:rowOff>9718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582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8514</xdr:rowOff>
    </xdr:from>
    <xdr:to>
      <xdr:col>24</xdr:col>
      <xdr:colOff>63500</xdr:colOff>
      <xdr:row>56</xdr:row>
      <xdr:rowOff>125512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609714"/>
          <a:ext cx="838200" cy="11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121018</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507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142591</xdr:rowOff>
    </xdr:from>
    <xdr:to>
      <xdr:col>24</xdr:col>
      <xdr:colOff>114300</xdr:colOff>
      <xdr:row>56</xdr:row>
      <xdr:rowOff>72741</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57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125512</xdr:rowOff>
    </xdr:from>
    <xdr:to>
      <xdr:col>19</xdr:col>
      <xdr:colOff>177800</xdr:colOff>
      <xdr:row>57</xdr:row>
      <xdr:rowOff>57816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26712"/>
          <a:ext cx="889000" cy="10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23140</xdr:rowOff>
    </xdr:from>
    <xdr:to>
      <xdr:col>20</xdr:col>
      <xdr:colOff>38100</xdr:colOff>
      <xdr:row>56</xdr:row>
      <xdr:rowOff>124740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141267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39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36586</xdr:rowOff>
    </xdr:from>
    <xdr:to>
      <xdr:col>15</xdr:col>
      <xdr:colOff>50800</xdr:colOff>
      <xdr:row>57</xdr:row>
      <xdr:rowOff>57816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809236"/>
          <a:ext cx="889000" cy="2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104536</xdr:rowOff>
    </xdr:from>
    <xdr:to>
      <xdr:col>15</xdr:col>
      <xdr:colOff>101600</xdr:colOff>
      <xdr:row>57</xdr:row>
      <xdr:rowOff>34686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0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51213</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8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36586</xdr:rowOff>
    </xdr:from>
    <xdr:to>
      <xdr:col>10</xdr:col>
      <xdr:colOff>114300</xdr:colOff>
      <xdr:row>57</xdr:row>
      <xdr:rowOff>99116</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809236"/>
          <a:ext cx="889000" cy="6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150972</xdr:rowOff>
    </xdr:from>
    <xdr:to>
      <xdr:col>10</xdr:col>
      <xdr:colOff>165100</xdr:colOff>
      <xdr:row>57</xdr:row>
      <xdr:rowOff>81122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5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97649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2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119502</xdr:rowOff>
    </xdr:from>
    <xdr:to>
      <xdr:col>6</xdr:col>
      <xdr:colOff>38100</xdr:colOff>
      <xdr:row>57</xdr:row>
      <xdr:rowOff>49652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2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66179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49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129164</xdr:rowOff>
    </xdr:from>
    <xdr:to>
      <xdr:col>24</xdr:col>
      <xdr:colOff>114300</xdr:colOff>
      <xdr:row>56</xdr:row>
      <xdr:rowOff>59314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55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152041</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41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74712</xdr:rowOff>
    </xdr:from>
    <xdr:to>
      <xdr:col>20</xdr:col>
      <xdr:colOff>38100</xdr:colOff>
      <xdr:row>57</xdr:row>
      <xdr:rowOff>4862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67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167439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76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7016</xdr:rowOff>
    </xdr:from>
    <xdr:to>
      <xdr:col>15</xdr:col>
      <xdr:colOff>101600</xdr:colOff>
      <xdr:row>57</xdr:row>
      <xdr:rowOff>108616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7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99743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87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157236</xdr:rowOff>
    </xdr:from>
    <xdr:to>
      <xdr:col>10</xdr:col>
      <xdr:colOff>165100</xdr:colOff>
      <xdr:row>57</xdr:row>
      <xdr:rowOff>87386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5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78513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85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48316</xdr:rowOff>
    </xdr:from>
    <xdr:to>
      <xdr:col>6</xdr:col>
      <xdr:colOff>38100</xdr:colOff>
      <xdr:row>57</xdr:row>
      <xdr:rowOff>149916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2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141043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1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96762</xdr:rowOff>
    </xdr:from>
    <xdr:to>
      <xdr:col>24</xdr:col>
      <xdr:colOff>62865</xdr:colOff>
      <xdr:row>78</xdr:row>
      <xdr:rowOff>167246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69712"/>
          <a:ext cx="1270" cy="1270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171073</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167246</xdr:rowOff>
    </xdr:from>
    <xdr:to>
      <xdr:col>24</xdr:col>
      <xdr:colOff>152400</xdr:colOff>
      <xdr:row>78</xdr:row>
      <xdr:rowOff>167246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4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43439</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4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96762</xdr:rowOff>
    </xdr:from>
    <xdr:to>
      <xdr:col>24</xdr:col>
      <xdr:colOff>152400</xdr:colOff>
      <xdr:row>71</xdr:row>
      <xdr:rowOff>96762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6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53480</xdr:rowOff>
    </xdr:from>
    <xdr:to>
      <xdr:col>24</xdr:col>
      <xdr:colOff>63500</xdr:colOff>
      <xdr:row>78</xdr:row>
      <xdr:rowOff>121793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083680"/>
          <a:ext cx="838200" cy="41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126153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56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147726</xdr:rowOff>
    </xdr:from>
    <xdr:to>
      <xdr:col>24</xdr:col>
      <xdr:colOff>114300</xdr:colOff>
      <xdr:row>77</xdr:row>
      <xdr:rowOff>77876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7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113449</xdr:rowOff>
    </xdr:from>
    <xdr:to>
      <xdr:col>19</xdr:col>
      <xdr:colOff>177800</xdr:colOff>
      <xdr:row>78</xdr:row>
      <xdr:rowOff>121793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486549"/>
          <a:ext cx="8890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97320</xdr:rowOff>
    </xdr:from>
    <xdr:to>
      <xdr:col>20</xdr:col>
      <xdr:colOff>38100</xdr:colOff>
      <xdr:row>78</xdr:row>
      <xdr:rowOff>27470</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9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43997</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7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98095</xdr:rowOff>
    </xdr:from>
    <xdr:to>
      <xdr:col>15</xdr:col>
      <xdr:colOff>50800</xdr:colOff>
      <xdr:row>78</xdr:row>
      <xdr:rowOff>113449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71195"/>
          <a:ext cx="889000" cy="1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75527</xdr:rowOff>
    </xdr:from>
    <xdr:to>
      <xdr:col>15</xdr:col>
      <xdr:colOff>101600</xdr:colOff>
      <xdr:row>78</xdr:row>
      <xdr:rowOff>5677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77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22204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5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98095</xdr:rowOff>
    </xdr:from>
    <xdr:to>
      <xdr:col>10</xdr:col>
      <xdr:colOff>114300</xdr:colOff>
      <xdr:row>78</xdr:row>
      <xdr:rowOff>115315</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71195"/>
          <a:ext cx="889000" cy="1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13043</xdr:rowOff>
    </xdr:from>
    <xdr:to>
      <xdr:col>10</xdr:col>
      <xdr:colOff>165100</xdr:colOff>
      <xdr:row>77</xdr:row>
      <xdr:rowOff>114643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1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131170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98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46876</xdr:rowOff>
    </xdr:from>
    <xdr:to>
      <xdr:col>6</xdr:col>
      <xdr:colOff>38100</xdr:colOff>
      <xdr:row>77</xdr:row>
      <xdr:rowOff>148476</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4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165003</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2680</xdr:rowOff>
    </xdr:from>
    <xdr:to>
      <xdr:col>24</xdr:col>
      <xdr:colOff>114300</xdr:colOff>
      <xdr:row>76</xdr:row>
      <xdr:rowOff>104280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0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25557</xdr:rowOff>
    </xdr:from>
    <xdr:ext cx="534377"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88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70993</xdr:rowOff>
    </xdr:from>
    <xdr:to>
      <xdr:col>20</xdr:col>
      <xdr:colOff>38100</xdr:colOff>
      <xdr:row>79</xdr:row>
      <xdr:rowOff>1143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4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163720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3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62649</xdr:rowOff>
    </xdr:from>
    <xdr:to>
      <xdr:col>15</xdr:col>
      <xdr:colOff>101600</xdr:colOff>
      <xdr:row>78</xdr:row>
      <xdr:rowOff>164249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3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155376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2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47295</xdr:rowOff>
    </xdr:from>
    <xdr:to>
      <xdr:col>10</xdr:col>
      <xdr:colOff>165100</xdr:colOff>
      <xdr:row>78</xdr:row>
      <xdr:rowOff>148895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2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140022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13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64515</xdr:rowOff>
    </xdr:from>
    <xdr:to>
      <xdr:col>6</xdr:col>
      <xdr:colOff>38100</xdr:colOff>
      <xdr:row>78</xdr:row>
      <xdr:rowOff>166115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157242</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3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30497</xdr:rowOff>
    </xdr:from>
    <xdr:to>
      <xdr:col>24</xdr:col>
      <xdr:colOff>62865</xdr:colOff>
      <xdr:row>99</xdr:row>
      <xdr:rowOff>61725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60997"/>
          <a:ext cx="1270" cy="157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65552</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3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61725</xdr:rowOff>
    </xdr:from>
    <xdr:to>
      <xdr:col>24</xdr:col>
      <xdr:colOff>152400</xdr:colOff>
      <xdr:row>99</xdr:row>
      <xdr:rowOff>61725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35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148624</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36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30497</xdr:rowOff>
    </xdr:from>
    <xdr:to>
      <xdr:col>24</xdr:col>
      <xdr:colOff>152400</xdr:colOff>
      <xdr:row>90</xdr:row>
      <xdr:rowOff>30497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6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74275</xdr:rowOff>
    </xdr:from>
    <xdr:to>
      <xdr:col>24</xdr:col>
      <xdr:colOff>63500</xdr:colOff>
      <xdr:row>96</xdr:row>
      <xdr:rowOff>124589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533475"/>
          <a:ext cx="838200" cy="5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119778</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36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96901</xdr:rowOff>
    </xdr:from>
    <xdr:to>
      <xdr:col>24</xdr:col>
      <xdr:colOff>114300</xdr:colOff>
      <xdr:row>96</xdr:row>
      <xdr:rowOff>27051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8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124589</xdr:rowOff>
    </xdr:from>
    <xdr:to>
      <xdr:col>19</xdr:col>
      <xdr:colOff>177800</xdr:colOff>
      <xdr:row>97</xdr:row>
      <xdr:rowOff>47712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583789"/>
          <a:ext cx="889000" cy="9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110891</xdr:rowOff>
    </xdr:from>
    <xdr:to>
      <xdr:col>20</xdr:col>
      <xdr:colOff>38100</xdr:colOff>
      <xdr:row>96</xdr:row>
      <xdr:rowOff>41041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57568</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17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47712</xdr:rowOff>
    </xdr:from>
    <xdr:to>
      <xdr:col>15</xdr:col>
      <xdr:colOff>50800</xdr:colOff>
      <xdr:row>97</xdr:row>
      <xdr:rowOff>124658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678362"/>
          <a:ext cx="889000" cy="7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170830</xdr:rowOff>
    </xdr:from>
    <xdr:to>
      <xdr:col>15</xdr:col>
      <xdr:colOff>101600</xdr:colOff>
      <xdr:row>96</xdr:row>
      <xdr:rowOff>100980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5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117507</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3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87122</xdr:rowOff>
    </xdr:from>
    <xdr:to>
      <xdr:col>10</xdr:col>
      <xdr:colOff>114300</xdr:colOff>
      <xdr:row>97</xdr:row>
      <xdr:rowOff>124658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1130300" y="16717772"/>
          <a:ext cx="889000" cy="3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160269</xdr:rowOff>
    </xdr:from>
    <xdr:to>
      <xdr:col>10</xdr:col>
      <xdr:colOff>165100</xdr:colOff>
      <xdr:row>96</xdr:row>
      <xdr:rowOff>90419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44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106946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22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153594</xdr:rowOff>
    </xdr:from>
    <xdr:to>
      <xdr:col>6</xdr:col>
      <xdr:colOff>38100</xdr:colOff>
      <xdr:row>96</xdr:row>
      <xdr:rowOff>83744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100271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2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23475</xdr:rowOff>
    </xdr:from>
    <xdr:to>
      <xdr:col>24</xdr:col>
      <xdr:colOff>114300</xdr:colOff>
      <xdr:row>96</xdr:row>
      <xdr:rowOff>125075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48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1902</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46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73789</xdr:rowOff>
    </xdr:from>
    <xdr:to>
      <xdr:col>20</xdr:col>
      <xdr:colOff>38100</xdr:colOff>
      <xdr:row>97</xdr:row>
      <xdr:rowOff>3939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53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166516</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62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168362</xdr:rowOff>
    </xdr:from>
    <xdr:to>
      <xdr:col>15</xdr:col>
      <xdr:colOff>101600</xdr:colOff>
      <xdr:row>97</xdr:row>
      <xdr:rowOff>98512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62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89639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720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73858</xdr:rowOff>
    </xdr:from>
    <xdr:to>
      <xdr:col>10</xdr:col>
      <xdr:colOff>165100</xdr:colOff>
      <xdr:row>98</xdr:row>
      <xdr:rowOff>4008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70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166585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79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36322</xdr:rowOff>
    </xdr:from>
    <xdr:to>
      <xdr:col>6</xdr:col>
      <xdr:colOff>38100</xdr:colOff>
      <xdr:row>97</xdr:row>
      <xdr:rowOff>137922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6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129049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75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54627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7141</xdr:rowOff>
    </xdr:from>
    <xdr:to>
      <xdr:col>54</xdr:col>
      <xdr:colOff>189865</xdr:colOff>
      <xdr:row>36</xdr:row>
      <xdr:rowOff>96889</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493541"/>
          <a:ext cx="1270" cy="77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100716</xdr:rowOff>
    </xdr:from>
    <xdr:ext cx="599010"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272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96889</xdr:rowOff>
    </xdr:from>
    <xdr:to>
      <xdr:col>55</xdr:col>
      <xdr:colOff>88900</xdr:colOff>
      <xdr:row>36</xdr:row>
      <xdr:rowOff>96889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269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125268</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26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7141</xdr:rowOff>
    </xdr:from>
    <xdr:to>
      <xdr:col>55</xdr:col>
      <xdr:colOff>88900</xdr:colOff>
      <xdr:row>32</xdr:row>
      <xdr:rowOff>7141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493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54512</xdr:rowOff>
    </xdr:from>
    <xdr:to>
      <xdr:col>55</xdr:col>
      <xdr:colOff>0</xdr:colOff>
      <xdr:row>38</xdr:row>
      <xdr:rowOff>164137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9639300" y="6055262"/>
          <a:ext cx="838200" cy="62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131094</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57889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108217</xdr:rowOff>
    </xdr:from>
    <xdr:to>
      <xdr:col>55</xdr:col>
      <xdr:colOff>50800</xdr:colOff>
      <xdr:row>35</xdr:row>
      <xdr:rowOff>38367</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593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117417</xdr:rowOff>
    </xdr:from>
    <xdr:to>
      <xdr:col>50</xdr:col>
      <xdr:colOff>114300</xdr:colOff>
      <xdr:row>38</xdr:row>
      <xdr:rowOff>164137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8750300" y="6632517"/>
          <a:ext cx="889000" cy="4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36413</xdr:rowOff>
    </xdr:from>
    <xdr:to>
      <xdr:col>50</xdr:col>
      <xdr:colOff>165100</xdr:colOff>
      <xdr:row>38</xdr:row>
      <xdr:rowOff>138013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55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154540</xdr:rowOff>
    </xdr:from>
    <xdr:ext cx="534377"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72111" y="632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117417</xdr:rowOff>
    </xdr:from>
    <xdr:to>
      <xdr:col>45</xdr:col>
      <xdr:colOff>177800</xdr:colOff>
      <xdr:row>38</xdr:row>
      <xdr:rowOff>167498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632517"/>
          <a:ext cx="889000" cy="5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161612</xdr:rowOff>
    </xdr:from>
    <xdr:to>
      <xdr:col>46</xdr:col>
      <xdr:colOff>38100</xdr:colOff>
      <xdr:row>38</xdr:row>
      <xdr:rowOff>91762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505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108289</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83111" y="628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158851</xdr:rowOff>
    </xdr:from>
    <xdr:to>
      <xdr:col>41</xdr:col>
      <xdr:colOff>50800</xdr:colOff>
      <xdr:row>38</xdr:row>
      <xdr:rowOff>167498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673951"/>
          <a:ext cx="889000" cy="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91203</xdr:rowOff>
    </xdr:from>
    <xdr:to>
      <xdr:col>41</xdr:col>
      <xdr:colOff>101600</xdr:colOff>
      <xdr:row>39</xdr:row>
      <xdr:rowOff>21353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60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37880</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638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105925</xdr:rowOff>
    </xdr:from>
    <xdr:to>
      <xdr:col>36</xdr:col>
      <xdr:colOff>165100</xdr:colOff>
      <xdr:row>39</xdr:row>
      <xdr:rowOff>36075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62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52602</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39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3712</xdr:rowOff>
    </xdr:from>
    <xdr:to>
      <xdr:col>55</xdr:col>
      <xdr:colOff>50800</xdr:colOff>
      <xdr:row>35</xdr:row>
      <xdr:rowOff>105312</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00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153589</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5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113337</xdr:rowOff>
    </xdr:from>
    <xdr:to>
      <xdr:col>50</xdr:col>
      <xdr:colOff>165100</xdr:colOff>
      <xdr:row>39</xdr:row>
      <xdr:rowOff>43487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62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34614</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72111" y="672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66617</xdr:rowOff>
    </xdr:from>
    <xdr:to>
      <xdr:col>46</xdr:col>
      <xdr:colOff>38100</xdr:colOff>
      <xdr:row>38</xdr:row>
      <xdr:rowOff>168217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58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159344</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67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116698</xdr:rowOff>
    </xdr:from>
    <xdr:to>
      <xdr:col>41</xdr:col>
      <xdr:colOff>101600</xdr:colOff>
      <xdr:row>39</xdr:row>
      <xdr:rowOff>46848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63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37975</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72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108051</xdr:rowOff>
    </xdr:from>
    <xdr:to>
      <xdr:col>36</xdr:col>
      <xdr:colOff>165100</xdr:colOff>
      <xdr:row>39</xdr:row>
      <xdr:rowOff>38201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62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29328</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71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2001</xdr:rowOff>
    </xdr:from>
    <xdr:to>
      <xdr:col>54</xdr:col>
      <xdr:colOff>189865</xdr:colOff>
      <xdr:row>58</xdr:row>
      <xdr:rowOff>24993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917401"/>
          <a:ext cx="1270" cy="1051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28820</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997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24993</xdr:rowOff>
    </xdr:from>
    <xdr:to>
      <xdr:col>55</xdr:col>
      <xdr:colOff>88900</xdr:colOff>
      <xdr:row>58</xdr:row>
      <xdr:rowOff>24993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99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120128</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9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2001</xdr:rowOff>
    </xdr:from>
    <xdr:to>
      <xdr:col>55</xdr:col>
      <xdr:colOff>88900</xdr:colOff>
      <xdr:row>52</xdr:row>
      <xdr:rowOff>2001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91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120123</xdr:rowOff>
    </xdr:from>
    <xdr:to>
      <xdr:col>55</xdr:col>
      <xdr:colOff>0</xdr:colOff>
      <xdr:row>58</xdr:row>
      <xdr:rowOff>8191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9892773"/>
          <a:ext cx="838200" cy="5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68531</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498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45654</xdr:rowOff>
    </xdr:from>
    <xdr:to>
      <xdr:col>55</xdr:col>
      <xdr:colOff>50800</xdr:colOff>
      <xdr:row>56</xdr:row>
      <xdr:rowOff>147254</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64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8191</xdr:rowOff>
    </xdr:from>
    <xdr:to>
      <xdr:col>50</xdr:col>
      <xdr:colOff>114300</xdr:colOff>
      <xdr:row>58</xdr:row>
      <xdr:rowOff>12667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952291"/>
          <a:ext cx="889000" cy="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51853</xdr:rowOff>
    </xdr:from>
    <xdr:to>
      <xdr:col>50</xdr:col>
      <xdr:colOff>165100</xdr:colOff>
      <xdr:row>56</xdr:row>
      <xdr:rowOff>153453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653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169980</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42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150513</xdr:rowOff>
    </xdr:from>
    <xdr:to>
      <xdr:col>45</xdr:col>
      <xdr:colOff>177800</xdr:colOff>
      <xdr:row>58</xdr:row>
      <xdr:rowOff>12667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9923163"/>
          <a:ext cx="8890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162226</xdr:rowOff>
    </xdr:from>
    <xdr:to>
      <xdr:col>46</xdr:col>
      <xdr:colOff>38100</xdr:colOff>
      <xdr:row>56</xdr:row>
      <xdr:rowOff>92376</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59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108903</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83111" y="936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135133</xdr:rowOff>
    </xdr:from>
    <xdr:to>
      <xdr:col>41</xdr:col>
      <xdr:colOff>50800</xdr:colOff>
      <xdr:row>57</xdr:row>
      <xdr:rowOff>150513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907783"/>
          <a:ext cx="889000" cy="1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151084</xdr:rowOff>
    </xdr:from>
    <xdr:to>
      <xdr:col>41</xdr:col>
      <xdr:colOff>101600</xdr:colOff>
      <xdr:row>56</xdr:row>
      <xdr:rowOff>81234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58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97761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94111" y="935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76908</xdr:rowOff>
    </xdr:from>
    <xdr:to>
      <xdr:col>36</xdr:col>
      <xdr:colOff>165100</xdr:colOff>
      <xdr:row>56</xdr:row>
      <xdr:rowOff>7058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50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23585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28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69323</xdr:rowOff>
    </xdr:from>
    <xdr:to>
      <xdr:col>55</xdr:col>
      <xdr:colOff>50800</xdr:colOff>
      <xdr:row>57</xdr:row>
      <xdr:rowOff>170923</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84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155700</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75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128841</xdr:rowOff>
    </xdr:from>
    <xdr:to>
      <xdr:col>50</xdr:col>
      <xdr:colOff>165100</xdr:colOff>
      <xdr:row>58</xdr:row>
      <xdr:rowOff>58991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0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50118</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999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133317</xdr:rowOff>
    </xdr:from>
    <xdr:to>
      <xdr:col>46</xdr:col>
      <xdr:colOff>38100</xdr:colOff>
      <xdr:row>58</xdr:row>
      <xdr:rowOff>63467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0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54594</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999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99713</xdr:rowOff>
    </xdr:from>
    <xdr:to>
      <xdr:col>41</xdr:col>
      <xdr:colOff>101600</xdr:colOff>
      <xdr:row>58</xdr:row>
      <xdr:rowOff>29863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87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20990</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99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84333</xdr:rowOff>
    </xdr:from>
    <xdr:to>
      <xdr:col>36</xdr:col>
      <xdr:colOff>165100</xdr:colOff>
      <xdr:row>58</xdr:row>
      <xdr:rowOff>14483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85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5610</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994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111925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13425"/>
          <a:ext cx="1270" cy="147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58602</xdr:rowOff>
    </xdr:from>
    <xdr:ext cx="534377"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88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111925</xdr:rowOff>
    </xdr:from>
    <xdr:to>
      <xdr:col>55</xdr:col>
      <xdr:colOff>88900</xdr:colOff>
      <xdr:row>70</xdr:row>
      <xdr:rowOff>111925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13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111220</xdr:rowOff>
    </xdr:from>
    <xdr:to>
      <xdr:col>55</xdr:col>
      <xdr:colOff>0</xdr:colOff>
      <xdr:row>77</xdr:row>
      <xdr:rowOff>156711</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312870"/>
          <a:ext cx="838200" cy="4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44887</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46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66460</xdr:rowOff>
    </xdr:from>
    <xdr:to>
      <xdr:col>55</xdr:col>
      <xdr:colOff>50800</xdr:colOff>
      <xdr:row>77</xdr:row>
      <xdr:rowOff>168060</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2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156711</xdr:rowOff>
    </xdr:from>
    <xdr:to>
      <xdr:col>50</xdr:col>
      <xdr:colOff>114300</xdr:colOff>
      <xdr:row>78</xdr:row>
      <xdr:rowOff>50088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358361"/>
          <a:ext cx="889000" cy="6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67526</xdr:rowOff>
    </xdr:from>
    <xdr:to>
      <xdr:col>50</xdr:col>
      <xdr:colOff>165100</xdr:colOff>
      <xdr:row>75</xdr:row>
      <xdr:rowOff>169126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29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14203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270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50088</xdr:rowOff>
    </xdr:from>
    <xdr:to>
      <xdr:col>45</xdr:col>
      <xdr:colOff>177800</xdr:colOff>
      <xdr:row>78</xdr:row>
      <xdr:rowOff>155663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423188"/>
          <a:ext cx="889000" cy="10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151898</xdr:rowOff>
    </xdr:from>
    <xdr:to>
      <xdr:col>46</xdr:col>
      <xdr:colOff>38100</xdr:colOff>
      <xdr:row>74</xdr:row>
      <xdr:rowOff>82048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266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98575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244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69425</xdr:rowOff>
    </xdr:from>
    <xdr:to>
      <xdr:col>41</xdr:col>
      <xdr:colOff>50800</xdr:colOff>
      <xdr:row>78</xdr:row>
      <xdr:rowOff>155663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442525"/>
          <a:ext cx="889000" cy="8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64002</xdr:rowOff>
    </xdr:from>
    <xdr:to>
      <xdr:col>41</xdr:col>
      <xdr:colOff>101600</xdr:colOff>
      <xdr:row>73</xdr:row>
      <xdr:rowOff>165602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2579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10679</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235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30359</xdr:rowOff>
    </xdr:from>
    <xdr:to>
      <xdr:col>36</xdr:col>
      <xdr:colOff>165100</xdr:colOff>
      <xdr:row>72</xdr:row>
      <xdr:rowOff>131959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23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148486</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214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60420</xdr:rowOff>
    </xdr:from>
    <xdr:to>
      <xdr:col>55</xdr:col>
      <xdr:colOff>50800</xdr:colOff>
      <xdr:row>77</xdr:row>
      <xdr:rowOff>162020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26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83297</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11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105911</xdr:rowOff>
    </xdr:from>
    <xdr:to>
      <xdr:col>50</xdr:col>
      <xdr:colOff>165100</xdr:colOff>
      <xdr:row>78</xdr:row>
      <xdr:rowOff>36061</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27188</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40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170738</xdr:rowOff>
    </xdr:from>
    <xdr:to>
      <xdr:col>46</xdr:col>
      <xdr:colOff>38100</xdr:colOff>
      <xdr:row>78</xdr:row>
      <xdr:rowOff>100888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37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92015</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15428" y="1346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104863</xdr:rowOff>
    </xdr:from>
    <xdr:to>
      <xdr:col>41</xdr:col>
      <xdr:colOff>101600</xdr:colOff>
      <xdr:row>79</xdr:row>
      <xdr:rowOff>35013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7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26140</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26428" y="1357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18625</xdr:rowOff>
    </xdr:from>
    <xdr:to>
      <xdr:col>36</xdr:col>
      <xdr:colOff>165100</xdr:colOff>
      <xdr:row>78</xdr:row>
      <xdr:rowOff>120225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3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111352</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37428" y="1348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44501</xdr:rowOff>
    </xdr:from>
    <xdr:to>
      <xdr:col>54</xdr:col>
      <xdr:colOff>189865</xdr:colOff>
      <xdr:row>98</xdr:row>
      <xdr:rowOff>93692</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817901"/>
          <a:ext cx="1270" cy="1077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97519</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89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93692</xdr:rowOff>
    </xdr:from>
    <xdr:to>
      <xdr:col>55</xdr:col>
      <xdr:colOff>88900</xdr:colOff>
      <xdr:row>98</xdr:row>
      <xdr:rowOff>93692</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89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162628</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59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44501</xdr:rowOff>
    </xdr:from>
    <xdr:to>
      <xdr:col>55</xdr:col>
      <xdr:colOff>88900</xdr:colOff>
      <xdr:row>92</xdr:row>
      <xdr:rowOff>44501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81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46065</xdr:rowOff>
    </xdr:from>
    <xdr:to>
      <xdr:col>55</xdr:col>
      <xdr:colOff>0</xdr:colOff>
      <xdr:row>98</xdr:row>
      <xdr:rowOff>81283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848165"/>
          <a:ext cx="838200" cy="3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16167</xdr:rowOff>
    </xdr:from>
    <xdr:ext cx="534377"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475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164740</xdr:rowOff>
    </xdr:from>
    <xdr:to>
      <xdr:col>55</xdr:col>
      <xdr:colOff>50800</xdr:colOff>
      <xdr:row>97</xdr:row>
      <xdr:rowOff>94890</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6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72400</xdr:rowOff>
    </xdr:from>
    <xdr:to>
      <xdr:col>50</xdr:col>
      <xdr:colOff>114300</xdr:colOff>
      <xdr:row>98</xdr:row>
      <xdr:rowOff>81283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874500"/>
          <a:ext cx="889000" cy="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77932</xdr:rowOff>
    </xdr:from>
    <xdr:to>
      <xdr:col>50</xdr:col>
      <xdr:colOff>165100</xdr:colOff>
      <xdr:row>98</xdr:row>
      <xdr:rowOff>8082</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70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24609</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72111" y="1648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25834</xdr:rowOff>
    </xdr:from>
    <xdr:to>
      <xdr:col>45</xdr:col>
      <xdr:colOff>177800</xdr:colOff>
      <xdr:row>98</xdr:row>
      <xdr:rowOff>72400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827934"/>
          <a:ext cx="889000" cy="4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96535</xdr:rowOff>
    </xdr:from>
    <xdr:to>
      <xdr:col>46</xdr:col>
      <xdr:colOff>38100</xdr:colOff>
      <xdr:row>98</xdr:row>
      <xdr:rowOff>26685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72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43212</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83111" y="1650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25363</xdr:rowOff>
    </xdr:from>
    <xdr:to>
      <xdr:col>41</xdr:col>
      <xdr:colOff>50800</xdr:colOff>
      <xdr:row>98</xdr:row>
      <xdr:rowOff>25834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827463"/>
          <a:ext cx="889000" cy="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89855</xdr:rowOff>
    </xdr:from>
    <xdr:to>
      <xdr:col>41</xdr:col>
      <xdr:colOff>101600</xdr:colOff>
      <xdr:row>98</xdr:row>
      <xdr:rowOff>20005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2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36532</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94111" y="1649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126853</xdr:rowOff>
    </xdr:from>
    <xdr:to>
      <xdr:col>36</xdr:col>
      <xdr:colOff>165100</xdr:colOff>
      <xdr:row>98</xdr:row>
      <xdr:rowOff>57003</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75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73530</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05111" y="1653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166715</xdr:rowOff>
    </xdr:from>
    <xdr:to>
      <xdr:col>55</xdr:col>
      <xdr:colOff>50800</xdr:colOff>
      <xdr:row>98</xdr:row>
      <xdr:rowOff>96865</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9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81642</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1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30483</xdr:rowOff>
    </xdr:from>
    <xdr:to>
      <xdr:col>50</xdr:col>
      <xdr:colOff>165100</xdr:colOff>
      <xdr:row>98</xdr:row>
      <xdr:rowOff>132083</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3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123210</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92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21600</xdr:rowOff>
    </xdr:from>
    <xdr:to>
      <xdr:col>46</xdr:col>
      <xdr:colOff>38100</xdr:colOff>
      <xdr:row>98</xdr:row>
      <xdr:rowOff>123200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2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114327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1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146484</xdr:rowOff>
    </xdr:from>
    <xdr:to>
      <xdr:col>41</xdr:col>
      <xdr:colOff>101600</xdr:colOff>
      <xdr:row>98</xdr:row>
      <xdr:rowOff>76634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77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67761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86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146013</xdr:rowOff>
    </xdr:from>
    <xdr:to>
      <xdr:col>36</xdr:col>
      <xdr:colOff>165100</xdr:colOff>
      <xdr:row>98</xdr:row>
      <xdr:rowOff>76163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77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67290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86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45010</xdr:rowOff>
    </xdr:from>
    <xdr:to>
      <xdr:col>85</xdr:col>
      <xdr:colOff>126364</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359960"/>
          <a:ext cx="1269" cy="1425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163137</xdr:rowOff>
    </xdr:from>
    <xdr:ext cx="534377"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13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45010</xdr:rowOff>
    </xdr:from>
    <xdr:to>
      <xdr:col>86</xdr:col>
      <xdr:colOff>25400</xdr:colOff>
      <xdr:row>31</xdr:row>
      <xdr:rowOff>45010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359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19800</xdr:rowOff>
    </xdr:from>
    <xdr:to>
      <xdr:col>85</xdr:col>
      <xdr:colOff>127000</xdr:colOff>
      <xdr:row>39</xdr:row>
      <xdr:rowOff>87595</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706350"/>
          <a:ext cx="838200" cy="6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125672</xdr:rowOff>
    </xdr:from>
    <xdr:ext cx="469744"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469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102795</xdr:rowOff>
    </xdr:from>
    <xdr:to>
      <xdr:col>85</xdr:col>
      <xdr:colOff>177800</xdr:colOff>
      <xdr:row>39</xdr:row>
      <xdr:rowOff>32945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61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113509</xdr:rowOff>
    </xdr:from>
    <xdr:to>
      <xdr:col>81</xdr:col>
      <xdr:colOff>50800</xdr:colOff>
      <xdr:row>39</xdr:row>
      <xdr:rowOff>19800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457159"/>
          <a:ext cx="889000" cy="24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73127</xdr:rowOff>
    </xdr:from>
    <xdr:to>
      <xdr:col>81</xdr:col>
      <xdr:colOff>101600</xdr:colOff>
      <xdr:row>39</xdr:row>
      <xdr:rowOff>3277</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8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19804</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46428" y="636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113509</xdr:rowOff>
    </xdr:from>
    <xdr:to>
      <xdr:col>76</xdr:col>
      <xdr:colOff>114300</xdr:colOff>
      <xdr:row>39</xdr:row>
      <xdr:rowOff>9790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457159"/>
          <a:ext cx="889000" cy="23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95627</xdr:rowOff>
    </xdr:from>
    <xdr:to>
      <xdr:col>76</xdr:col>
      <xdr:colOff>165100</xdr:colOff>
      <xdr:row>39</xdr:row>
      <xdr:rowOff>25777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61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16904</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57428" y="670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9790</xdr:rowOff>
    </xdr:from>
    <xdr:to>
      <xdr:col>71</xdr:col>
      <xdr:colOff>177800</xdr:colOff>
      <xdr:row>39</xdr:row>
      <xdr:rowOff>91205</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696340"/>
          <a:ext cx="889000" cy="8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119549</xdr:rowOff>
    </xdr:from>
    <xdr:to>
      <xdr:col>72</xdr:col>
      <xdr:colOff>38100</xdr:colOff>
      <xdr:row>39</xdr:row>
      <xdr:rowOff>49699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3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66226</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4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100363</xdr:rowOff>
    </xdr:from>
    <xdr:to>
      <xdr:col>67</xdr:col>
      <xdr:colOff>101600</xdr:colOff>
      <xdr:row>39</xdr:row>
      <xdr:rowOff>30513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15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47039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39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36795</xdr:rowOff>
    </xdr:from>
    <xdr:to>
      <xdr:col>85</xdr:col>
      <xdr:colOff>177800</xdr:colOff>
      <xdr:row>39</xdr:row>
      <xdr:rowOff>138395</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72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123172</xdr:rowOff>
    </xdr:from>
    <xdr:ext cx="378565"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6382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140450</xdr:rowOff>
    </xdr:from>
    <xdr:to>
      <xdr:col>81</xdr:col>
      <xdr:colOff>101600</xdr:colOff>
      <xdr:row>39</xdr:row>
      <xdr:rowOff>70600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5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61727</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74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62709</xdr:rowOff>
    </xdr:from>
    <xdr:to>
      <xdr:col>76</xdr:col>
      <xdr:colOff>165100</xdr:colOff>
      <xdr:row>37</xdr:row>
      <xdr:rowOff>164309</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40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9386</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18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130440</xdr:rowOff>
    </xdr:from>
    <xdr:to>
      <xdr:col>72</xdr:col>
      <xdr:colOff>38100</xdr:colOff>
      <xdr:row>39</xdr:row>
      <xdr:rowOff>60590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4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51717</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738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40405</xdr:rowOff>
    </xdr:from>
    <xdr:to>
      <xdr:col>67</xdr:col>
      <xdr:colOff>101600</xdr:colOff>
      <xdr:row>39</xdr:row>
      <xdr:rowOff>142005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7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133132</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5017" y="6819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39856</xdr:rowOff>
    </xdr:from>
    <xdr:to>
      <xdr:col>85</xdr:col>
      <xdr:colOff>126364</xdr:colOff>
      <xdr:row>78</xdr:row>
      <xdr:rowOff>26217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212806"/>
          <a:ext cx="1269" cy="118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30044</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0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26217</xdr:rowOff>
    </xdr:from>
    <xdr:to>
      <xdr:col>86</xdr:col>
      <xdr:colOff>25400</xdr:colOff>
      <xdr:row>78</xdr:row>
      <xdr:rowOff>26217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39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157983</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88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39856</xdr:rowOff>
    </xdr:from>
    <xdr:to>
      <xdr:col>86</xdr:col>
      <xdr:colOff>25400</xdr:colOff>
      <xdr:row>71</xdr:row>
      <xdr:rowOff>39856</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212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152491</xdr:rowOff>
    </xdr:from>
    <xdr:to>
      <xdr:col>85</xdr:col>
      <xdr:colOff>127000</xdr:colOff>
      <xdr:row>77</xdr:row>
      <xdr:rowOff>154592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354141"/>
          <a:ext cx="838200" cy="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147134</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834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124257</xdr:rowOff>
    </xdr:from>
    <xdr:to>
      <xdr:col>85</xdr:col>
      <xdr:colOff>177800</xdr:colOff>
      <xdr:row>76</xdr:row>
      <xdr:rowOff>54406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29830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153079</xdr:rowOff>
    </xdr:from>
    <xdr:to>
      <xdr:col>81</xdr:col>
      <xdr:colOff>50800</xdr:colOff>
      <xdr:row>77</xdr:row>
      <xdr:rowOff>154592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354729"/>
          <a:ext cx="889000" cy="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131452</xdr:rowOff>
    </xdr:from>
    <xdr:to>
      <xdr:col>81</xdr:col>
      <xdr:colOff>101600</xdr:colOff>
      <xdr:row>76</xdr:row>
      <xdr:rowOff>61602</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299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78129</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276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146372</xdr:rowOff>
    </xdr:from>
    <xdr:to>
      <xdr:col>76</xdr:col>
      <xdr:colOff>114300</xdr:colOff>
      <xdr:row>77</xdr:row>
      <xdr:rowOff>153079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348022"/>
          <a:ext cx="889000" cy="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128426</xdr:rowOff>
    </xdr:from>
    <xdr:to>
      <xdr:col>76</xdr:col>
      <xdr:colOff>165100</xdr:colOff>
      <xdr:row>76</xdr:row>
      <xdr:rowOff>58576</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298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75103</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76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146372</xdr:rowOff>
    </xdr:from>
    <xdr:to>
      <xdr:col>71</xdr:col>
      <xdr:colOff>177800</xdr:colOff>
      <xdr:row>77</xdr:row>
      <xdr:rowOff>152154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348022"/>
          <a:ext cx="889000" cy="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138593</xdr:rowOff>
    </xdr:from>
    <xdr:to>
      <xdr:col>72</xdr:col>
      <xdr:colOff>38100</xdr:colOff>
      <xdr:row>76</xdr:row>
      <xdr:rowOff>68743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299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85270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77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138876</xdr:rowOff>
    </xdr:from>
    <xdr:to>
      <xdr:col>67</xdr:col>
      <xdr:colOff>101600</xdr:colOff>
      <xdr:row>76</xdr:row>
      <xdr:rowOff>69025</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29976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85553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77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101691</xdr:rowOff>
    </xdr:from>
    <xdr:to>
      <xdr:col>85</xdr:col>
      <xdr:colOff>177800</xdr:colOff>
      <xdr:row>78</xdr:row>
      <xdr:rowOff>31841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30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16618</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21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103792</xdr:rowOff>
    </xdr:from>
    <xdr:to>
      <xdr:col>81</xdr:col>
      <xdr:colOff>101600</xdr:colOff>
      <xdr:row>78</xdr:row>
      <xdr:rowOff>33942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30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25069</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39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102279</xdr:rowOff>
    </xdr:from>
    <xdr:to>
      <xdr:col>76</xdr:col>
      <xdr:colOff>165100</xdr:colOff>
      <xdr:row>78</xdr:row>
      <xdr:rowOff>32429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30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23556</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39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95572</xdr:rowOff>
    </xdr:from>
    <xdr:to>
      <xdr:col>72</xdr:col>
      <xdr:colOff>38100</xdr:colOff>
      <xdr:row>78</xdr:row>
      <xdr:rowOff>25722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29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16849</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38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101354</xdr:rowOff>
    </xdr:from>
    <xdr:to>
      <xdr:col>67</xdr:col>
      <xdr:colOff>101600</xdr:colOff>
      <xdr:row>78</xdr:row>
      <xdr:rowOff>31504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30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22631</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39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150053</xdr:rowOff>
    </xdr:from>
    <xdr:to>
      <xdr:col>85</xdr:col>
      <xdr:colOff>126364</xdr:colOff>
      <xdr:row>99</xdr:row>
      <xdr:rowOff>96903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580553"/>
          <a:ext cx="1269" cy="148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100730</xdr:rowOff>
    </xdr:from>
    <xdr:ext cx="378565"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74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96903</xdr:rowOff>
    </xdr:from>
    <xdr:to>
      <xdr:col>86</xdr:col>
      <xdr:colOff>25400</xdr:colOff>
      <xdr:row>99</xdr:row>
      <xdr:rowOff>96903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70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96730</xdr:rowOff>
    </xdr:from>
    <xdr:ext cx="534377"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35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150053</xdr:rowOff>
    </xdr:from>
    <xdr:to>
      <xdr:col>86</xdr:col>
      <xdr:colOff>25400</xdr:colOff>
      <xdr:row>90</xdr:row>
      <xdr:rowOff>150053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580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82665</xdr:rowOff>
    </xdr:from>
    <xdr:to>
      <xdr:col>85</xdr:col>
      <xdr:colOff>127000</xdr:colOff>
      <xdr:row>98</xdr:row>
      <xdr:rowOff>153253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5481300" y="16884765"/>
          <a:ext cx="838200" cy="70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102764</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561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79887</xdr:rowOff>
    </xdr:from>
    <xdr:to>
      <xdr:col>85</xdr:col>
      <xdr:colOff>177800</xdr:colOff>
      <xdr:row>98</xdr:row>
      <xdr:rowOff>10037</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71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82665</xdr:rowOff>
    </xdr:from>
    <xdr:to>
      <xdr:col>81</xdr:col>
      <xdr:colOff>50800</xdr:colOff>
      <xdr:row>98</xdr:row>
      <xdr:rowOff>114602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6884765"/>
          <a:ext cx="889000" cy="3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141168</xdr:rowOff>
    </xdr:from>
    <xdr:to>
      <xdr:col>81</xdr:col>
      <xdr:colOff>101600</xdr:colOff>
      <xdr:row>98</xdr:row>
      <xdr:rowOff>71318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77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87845</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54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114602</xdr:rowOff>
    </xdr:from>
    <xdr:to>
      <xdr:col>76</xdr:col>
      <xdr:colOff>114300</xdr:colOff>
      <xdr:row>98</xdr:row>
      <xdr:rowOff>158690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3703300" y="16916702"/>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66596</xdr:rowOff>
    </xdr:from>
    <xdr:to>
      <xdr:col>76</xdr:col>
      <xdr:colOff>165100</xdr:colOff>
      <xdr:row>97</xdr:row>
      <xdr:rowOff>168196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69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13273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47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56424</xdr:rowOff>
    </xdr:from>
    <xdr:to>
      <xdr:col>71</xdr:col>
      <xdr:colOff>177800</xdr:colOff>
      <xdr:row>98</xdr:row>
      <xdr:rowOff>158690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814300" y="16858524"/>
          <a:ext cx="889000" cy="10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36061</xdr:rowOff>
    </xdr:from>
    <xdr:to>
      <xdr:col>72</xdr:col>
      <xdr:colOff>38100</xdr:colOff>
      <xdr:row>97</xdr:row>
      <xdr:rowOff>137661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66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154188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44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102845</xdr:rowOff>
    </xdr:from>
    <xdr:to>
      <xdr:col>67</xdr:col>
      <xdr:colOff>101600</xdr:colOff>
      <xdr:row>96</xdr:row>
      <xdr:rowOff>32995</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39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49522</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16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102453</xdr:rowOff>
    </xdr:from>
    <xdr:to>
      <xdr:col>85</xdr:col>
      <xdr:colOff>177800</xdr:colOff>
      <xdr:row>99</xdr:row>
      <xdr:rowOff>32603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90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17380</xdr:rowOff>
    </xdr:from>
    <xdr:ext cx="469744"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81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31865</xdr:rowOff>
    </xdr:from>
    <xdr:to>
      <xdr:col>81</xdr:col>
      <xdr:colOff>101600</xdr:colOff>
      <xdr:row>98</xdr:row>
      <xdr:rowOff>133465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83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124592</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692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63802</xdr:rowOff>
    </xdr:from>
    <xdr:to>
      <xdr:col>76</xdr:col>
      <xdr:colOff>165100</xdr:colOff>
      <xdr:row>98</xdr:row>
      <xdr:rowOff>165402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86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156529</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57428" y="1695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107890</xdr:rowOff>
    </xdr:from>
    <xdr:to>
      <xdr:col>72</xdr:col>
      <xdr:colOff>38100</xdr:colOff>
      <xdr:row>99</xdr:row>
      <xdr:rowOff>38040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90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29167</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68428" y="1700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5624</xdr:rowOff>
    </xdr:from>
    <xdr:to>
      <xdr:col>67</xdr:col>
      <xdr:colOff>101600</xdr:colOff>
      <xdr:row>98</xdr:row>
      <xdr:rowOff>107224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80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98351</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690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94620</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581020"/>
          <a:ext cx="1269" cy="107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41297</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35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94620</xdr:rowOff>
    </xdr:from>
    <xdr:to>
      <xdr:col>116</xdr:col>
      <xdr:colOff>152400</xdr:colOff>
      <xdr:row>32</xdr:row>
      <xdr:rowOff>94620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581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99204</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271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76327</xdr:rowOff>
    </xdr:from>
    <xdr:to>
      <xdr:col>116</xdr:col>
      <xdr:colOff>114300</xdr:colOff>
      <xdr:row>38</xdr:row>
      <xdr:rowOff>6477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130139</xdr:rowOff>
    </xdr:from>
    <xdr:to>
      <xdr:col>112</xdr:col>
      <xdr:colOff>38100</xdr:colOff>
      <xdr:row>38</xdr:row>
      <xdr:rowOff>60289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47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76816</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24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121773</xdr:rowOff>
    </xdr:from>
    <xdr:to>
      <xdr:col>107</xdr:col>
      <xdr:colOff>101600</xdr:colOff>
      <xdr:row>38</xdr:row>
      <xdr:rowOff>51922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4654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68450</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24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131054</xdr:rowOff>
    </xdr:from>
    <xdr:to>
      <xdr:col>102</xdr:col>
      <xdr:colOff>165100</xdr:colOff>
      <xdr:row>38</xdr:row>
      <xdr:rowOff>61204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47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77731</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249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136632</xdr:rowOff>
    </xdr:from>
    <xdr:to>
      <xdr:col>98</xdr:col>
      <xdr:colOff>38100</xdr:colOff>
      <xdr:row>38</xdr:row>
      <xdr:rowOff>66782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48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83309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25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38796</xdr:rowOff>
    </xdr:from>
    <xdr:to>
      <xdr:col>116</xdr:col>
      <xdr:colOff>62864</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954196"/>
          <a:ext cx="1269" cy="1129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156923</xdr:rowOff>
    </xdr:from>
    <xdr:ext cx="534377"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72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38796</xdr:rowOff>
    </xdr:from>
    <xdr:to>
      <xdr:col>116</xdr:col>
      <xdr:colOff>152400</xdr:colOff>
      <xdr:row>52</xdr:row>
      <xdr:rowOff>38796</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95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83190</xdr:rowOff>
    </xdr:from>
    <xdr:to>
      <xdr:col>116</xdr:col>
      <xdr:colOff>63500</xdr:colOff>
      <xdr:row>58</xdr:row>
      <xdr:rowOff>83465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1323300" y="10027290"/>
          <a:ext cx="8382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152879</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754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130002</xdr:rowOff>
    </xdr:from>
    <xdr:to>
      <xdr:col>116</xdr:col>
      <xdr:colOff>114300</xdr:colOff>
      <xdr:row>58</xdr:row>
      <xdr:rowOff>60152</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90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82459</xdr:rowOff>
    </xdr:from>
    <xdr:to>
      <xdr:col>111</xdr:col>
      <xdr:colOff>177800</xdr:colOff>
      <xdr:row>58</xdr:row>
      <xdr:rowOff>83465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0434300" y="10026559"/>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152908</xdr:rowOff>
    </xdr:from>
    <xdr:to>
      <xdr:col>112</xdr:col>
      <xdr:colOff>38100</xdr:colOff>
      <xdr:row>58</xdr:row>
      <xdr:rowOff>83058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92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99585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70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82459</xdr:rowOff>
    </xdr:from>
    <xdr:to>
      <xdr:col>107</xdr:col>
      <xdr:colOff>50800</xdr:colOff>
      <xdr:row>58</xdr:row>
      <xdr:rowOff>94345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9545300" y="10026559"/>
          <a:ext cx="889000" cy="1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113452</xdr:rowOff>
    </xdr:from>
    <xdr:to>
      <xdr:col>107</xdr:col>
      <xdr:colOff>101600</xdr:colOff>
      <xdr:row>58</xdr:row>
      <xdr:rowOff>43602</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88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60129</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66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94345</xdr:rowOff>
    </xdr:from>
    <xdr:to>
      <xdr:col>102</xdr:col>
      <xdr:colOff>114300</xdr:colOff>
      <xdr:row>58</xdr:row>
      <xdr:rowOff>94620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8656300" y="10038445"/>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144313</xdr:rowOff>
    </xdr:from>
    <xdr:to>
      <xdr:col>102</xdr:col>
      <xdr:colOff>165100</xdr:colOff>
      <xdr:row>58</xdr:row>
      <xdr:rowOff>74463</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91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90990</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692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118710</xdr:rowOff>
    </xdr:from>
    <xdr:to>
      <xdr:col>98</xdr:col>
      <xdr:colOff>38100</xdr:colOff>
      <xdr:row>58</xdr:row>
      <xdr:rowOff>48860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89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65387</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66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32390</xdr:rowOff>
    </xdr:from>
    <xdr:to>
      <xdr:col>116</xdr:col>
      <xdr:colOff>114300</xdr:colOff>
      <xdr:row>58</xdr:row>
      <xdr:rowOff>133990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997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118767</xdr:rowOff>
    </xdr:from>
    <xdr:ext cx="469744"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989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32665</xdr:rowOff>
    </xdr:from>
    <xdr:to>
      <xdr:col>112</xdr:col>
      <xdr:colOff>38100</xdr:colOff>
      <xdr:row>58</xdr:row>
      <xdr:rowOff>134265</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997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125392</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1006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31659</xdr:rowOff>
    </xdr:from>
    <xdr:to>
      <xdr:col>107</xdr:col>
      <xdr:colOff>101600</xdr:colOff>
      <xdr:row>58</xdr:row>
      <xdr:rowOff>133259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997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124386</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99428" y="1006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43545</xdr:rowOff>
    </xdr:from>
    <xdr:to>
      <xdr:col>102</xdr:col>
      <xdr:colOff>165100</xdr:colOff>
      <xdr:row>58</xdr:row>
      <xdr:rowOff>145145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998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136272</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6017" y="10080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43820</xdr:rowOff>
    </xdr:from>
    <xdr:to>
      <xdr:col>98</xdr:col>
      <xdr:colOff>38100</xdr:colOff>
      <xdr:row>58</xdr:row>
      <xdr:rowOff>145420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998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136547</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7017" y="1008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88818</xdr:rowOff>
    </xdr:from>
    <xdr:to>
      <xdr:col>116</xdr:col>
      <xdr:colOff>62864</xdr:colOff>
      <xdr:row>78</xdr:row>
      <xdr:rowOff>112554</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090318"/>
          <a:ext cx="1269" cy="139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116381</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48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112554</xdr:rowOff>
    </xdr:from>
    <xdr:to>
      <xdr:col>116</xdr:col>
      <xdr:colOff>152400</xdr:colOff>
      <xdr:row>78</xdr:row>
      <xdr:rowOff>112554</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485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35495</xdr:rowOff>
    </xdr:from>
    <xdr:ext cx="534377"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86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88818</xdr:rowOff>
    </xdr:from>
    <xdr:to>
      <xdr:col>116</xdr:col>
      <xdr:colOff>152400</xdr:colOff>
      <xdr:row>70</xdr:row>
      <xdr:rowOff>88818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09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74092</xdr:rowOff>
    </xdr:from>
    <xdr:to>
      <xdr:col>116</xdr:col>
      <xdr:colOff>63500</xdr:colOff>
      <xdr:row>77</xdr:row>
      <xdr:rowOff>107314</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23300" y="13275742"/>
          <a:ext cx="838200" cy="3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50493</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2737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27616</xdr:rowOff>
    </xdr:from>
    <xdr:to>
      <xdr:col>116</xdr:col>
      <xdr:colOff>114300</xdr:colOff>
      <xdr:row>75</xdr:row>
      <xdr:rowOff>129216</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288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107314</xdr:rowOff>
    </xdr:from>
    <xdr:to>
      <xdr:col>111</xdr:col>
      <xdr:colOff>177800</xdr:colOff>
      <xdr:row>77</xdr:row>
      <xdr:rowOff>119831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0434300" y="13308964"/>
          <a:ext cx="889000" cy="1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163843</xdr:rowOff>
    </xdr:from>
    <xdr:to>
      <xdr:col>112</xdr:col>
      <xdr:colOff>38100</xdr:colOff>
      <xdr:row>75</xdr:row>
      <xdr:rowOff>93993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285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110520</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262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114725</xdr:rowOff>
    </xdr:from>
    <xdr:to>
      <xdr:col>107</xdr:col>
      <xdr:colOff>50800</xdr:colOff>
      <xdr:row>77</xdr:row>
      <xdr:rowOff>119831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9545300" y="13316375"/>
          <a:ext cx="889000" cy="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146774</xdr:rowOff>
    </xdr:from>
    <xdr:to>
      <xdr:col>107</xdr:col>
      <xdr:colOff>101600</xdr:colOff>
      <xdr:row>75</xdr:row>
      <xdr:rowOff>76924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93451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260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111906</xdr:rowOff>
    </xdr:from>
    <xdr:to>
      <xdr:col>102</xdr:col>
      <xdr:colOff>114300</xdr:colOff>
      <xdr:row>77</xdr:row>
      <xdr:rowOff>114725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656300" y="13313556"/>
          <a:ext cx="8890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143783</xdr:rowOff>
    </xdr:from>
    <xdr:to>
      <xdr:col>102</xdr:col>
      <xdr:colOff>165100</xdr:colOff>
      <xdr:row>75</xdr:row>
      <xdr:rowOff>73933</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90460</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26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99702</xdr:rowOff>
    </xdr:from>
    <xdr:to>
      <xdr:col>98</xdr:col>
      <xdr:colOff>38100</xdr:colOff>
      <xdr:row>75</xdr:row>
      <xdr:rowOff>29852</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46379</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256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23292</xdr:rowOff>
    </xdr:from>
    <xdr:to>
      <xdr:col>116</xdr:col>
      <xdr:colOff>114300</xdr:colOff>
      <xdr:row>77</xdr:row>
      <xdr:rowOff>124892</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322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1719</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320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56514</xdr:rowOff>
    </xdr:from>
    <xdr:to>
      <xdr:col>112</xdr:col>
      <xdr:colOff>38100</xdr:colOff>
      <xdr:row>77</xdr:row>
      <xdr:rowOff>158114</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325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149241</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335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69031</xdr:rowOff>
    </xdr:from>
    <xdr:to>
      <xdr:col>107</xdr:col>
      <xdr:colOff>101600</xdr:colOff>
      <xdr:row>77</xdr:row>
      <xdr:rowOff>170631</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327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161758</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336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63925</xdr:rowOff>
    </xdr:from>
    <xdr:to>
      <xdr:col>102</xdr:col>
      <xdr:colOff>165100</xdr:colOff>
      <xdr:row>77</xdr:row>
      <xdr:rowOff>165525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326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156652</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335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61106</xdr:rowOff>
    </xdr:from>
    <xdr:to>
      <xdr:col>98</xdr:col>
      <xdr:colOff>38100</xdr:colOff>
      <xdr:row>77</xdr:row>
      <xdr:rowOff>162706</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326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153833</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335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３０年度の災害復旧事業の伸びは平成２９年台風第２１号により、町内公共施設のいたるところで被害を受けたことによるもの。維持補修費の伸びは、体育センター維持補修工事や総合グラウンド改修工事、道路の維持補修工事が主な要因。人件費は住民一人当たり６８，６３５円となっており類似団体平均と比べて低い水準にある。過去（平成１９年から平成２７年度の間）の採用数が類似団体平均と比較して少ないことが主な要因である。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三重県玉城町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15,378
15,208
40.91
8,366,331
8,145,296
196,809
4,389,865
5,335,497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75311</xdr:rowOff>
    </xdr:from>
    <xdr:to>
      <xdr:col>24</xdr:col>
      <xdr:colOff>62865</xdr:colOff>
      <xdr:row>39</xdr:row>
      <xdr:rowOff>4064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90261"/>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7891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9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4064</xdr:rowOff>
    </xdr:from>
    <xdr:to>
      <xdr:col>24</xdr:col>
      <xdr:colOff>152400</xdr:colOff>
      <xdr:row>39</xdr:row>
      <xdr:rowOff>4064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9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21988</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6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75311</xdr:rowOff>
    </xdr:from>
    <xdr:to>
      <xdr:col>24</xdr:col>
      <xdr:colOff>152400</xdr:colOff>
      <xdr:row>31</xdr:row>
      <xdr:rowOff>75311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9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127127</xdr:rowOff>
    </xdr:from>
    <xdr:to>
      <xdr:col>24</xdr:col>
      <xdr:colOff>63500</xdr:colOff>
      <xdr:row>37</xdr:row>
      <xdr:rowOff>143129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470777"/>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16527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17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165100</xdr:rowOff>
    </xdr:from>
    <xdr:to>
      <xdr:col>24</xdr:col>
      <xdr:colOff>114300</xdr:colOff>
      <xdr:row>36</xdr:row>
      <xdr:rowOff>95250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143129</xdr:rowOff>
    </xdr:from>
    <xdr:to>
      <xdr:col>19</xdr:col>
      <xdr:colOff>177800</xdr:colOff>
      <xdr:row>37</xdr:row>
      <xdr:rowOff>160274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486779"/>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5080</xdr:rowOff>
    </xdr:from>
    <xdr:to>
      <xdr:col>20</xdr:col>
      <xdr:colOff>38100</xdr:colOff>
      <xdr:row>35</xdr:row>
      <xdr:rowOff>106680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123207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8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136271</xdr:rowOff>
    </xdr:from>
    <xdr:to>
      <xdr:col>15</xdr:col>
      <xdr:colOff>50800</xdr:colOff>
      <xdr:row>37</xdr:row>
      <xdr:rowOff>160274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479921"/>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95013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109601</xdr:rowOff>
    </xdr:from>
    <xdr:to>
      <xdr:col>10</xdr:col>
      <xdr:colOff>114300</xdr:colOff>
      <xdr:row>37</xdr:row>
      <xdr:rowOff>136271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453251"/>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111777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30607</xdr:rowOff>
    </xdr:from>
    <xdr:to>
      <xdr:col>6</xdr:col>
      <xdr:colOff>38100</xdr:colOff>
      <xdr:row>35</xdr:row>
      <xdr:rowOff>132207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148734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76327</xdr:rowOff>
    </xdr:from>
    <xdr:to>
      <xdr:col>24</xdr:col>
      <xdr:colOff>114300</xdr:colOff>
      <xdr:row>38</xdr:row>
      <xdr:rowOff>6477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1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54754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9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92329</xdr:rowOff>
    </xdr:from>
    <xdr:to>
      <xdr:col>20</xdr:col>
      <xdr:colOff>38100</xdr:colOff>
      <xdr:row>38</xdr:row>
      <xdr:rowOff>22479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43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13606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528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109474</xdr:rowOff>
    </xdr:from>
    <xdr:to>
      <xdr:col>15</xdr:col>
      <xdr:colOff>101600</xdr:colOff>
      <xdr:row>38</xdr:row>
      <xdr:rowOff>39624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5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30751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54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85471</xdr:rowOff>
    </xdr:from>
    <xdr:to>
      <xdr:col>10</xdr:col>
      <xdr:colOff>165100</xdr:colOff>
      <xdr:row>38</xdr:row>
      <xdr:rowOff>15621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42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6748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521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58801</xdr:rowOff>
    </xdr:from>
    <xdr:to>
      <xdr:col>6</xdr:col>
      <xdr:colOff>38100</xdr:colOff>
      <xdr:row>37</xdr:row>
      <xdr:rowOff>160401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40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151528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9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67901</xdr:rowOff>
    </xdr:from>
    <xdr:to>
      <xdr:col>24</xdr:col>
      <xdr:colOff>62865</xdr:colOff>
      <xdr:row>54</xdr:row>
      <xdr:rowOff>155304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40401"/>
          <a:ext cx="1270" cy="773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159131</xdr:rowOff>
    </xdr:from>
    <xdr:ext cx="599010"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41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155304</xdr:rowOff>
    </xdr:from>
    <xdr:to>
      <xdr:col>24</xdr:col>
      <xdr:colOff>152400</xdr:colOff>
      <xdr:row>54</xdr:row>
      <xdr:rowOff>155304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413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14578</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15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315,704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67901</xdr:rowOff>
    </xdr:from>
    <xdr:to>
      <xdr:col>24</xdr:col>
      <xdr:colOff>152400</xdr:colOff>
      <xdr:row>50</xdr:row>
      <xdr:rowOff>67901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4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123236</xdr:rowOff>
    </xdr:from>
    <xdr:to>
      <xdr:col>24</xdr:col>
      <xdr:colOff>63500</xdr:colOff>
      <xdr:row>57</xdr:row>
      <xdr:rowOff>75253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381536"/>
          <a:ext cx="838200" cy="46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76056</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89914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53179</xdr:rowOff>
    </xdr:from>
    <xdr:to>
      <xdr:col>24</xdr:col>
      <xdr:colOff>114300</xdr:colOff>
      <xdr:row>53</xdr:row>
      <xdr:rowOff>154779</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14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75253</xdr:rowOff>
    </xdr:from>
    <xdr:to>
      <xdr:col>19</xdr:col>
      <xdr:colOff>177800</xdr:colOff>
      <xdr:row>57</xdr:row>
      <xdr:rowOff>116547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847903"/>
          <a:ext cx="889000" cy="4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12236</xdr:rowOff>
    </xdr:from>
    <xdr:to>
      <xdr:col>20</xdr:col>
      <xdr:colOff>38100</xdr:colOff>
      <xdr:row>56</xdr:row>
      <xdr:rowOff>113836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1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130363</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38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106059</xdr:rowOff>
    </xdr:from>
    <xdr:to>
      <xdr:col>15</xdr:col>
      <xdr:colOff>50800</xdr:colOff>
      <xdr:row>57</xdr:row>
      <xdr:rowOff>116547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878709"/>
          <a:ext cx="889000" cy="1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135320</xdr:rowOff>
    </xdr:from>
    <xdr:to>
      <xdr:col>15</xdr:col>
      <xdr:colOff>101600</xdr:colOff>
      <xdr:row>56</xdr:row>
      <xdr:rowOff>65470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56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81997</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34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56883</xdr:rowOff>
    </xdr:from>
    <xdr:to>
      <xdr:col>10</xdr:col>
      <xdr:colOff>114300</xdr:colOff>
      <xdr:row>57</xdr:row>
      <xdr:rowOff>106059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829533"/>
          <a:ext cx="889000" cy="4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9599</xdr:rowOff>
    </xdr:from>
    <xdr:to>
      <xdr:col>10</xdr:col>
      <xdr:colOff>165100</xdr:colOff>
      <xdr:row>56</xdr:row>
      <xdr:rowOff>111199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1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127726</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38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111083</xdr:rowOff>
    </xdr:from>
    <xdr:to>
      <xdr:col>6</xdr:col>
      <xdr:colOff>38100</xdr:colOff>
      <xdr:row>56</xdr:row>
      <xdr:rowOff>41233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54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57760</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31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72436</xdr:rowOff>
    </xdr:from>
    <xdr:to>
      <xdr:col>24</xdr:col>
      <xdr:colOff>114300</xdr:colOff>
      <xdr:row>55</xdr:row>
      <xdr:rowOff>2586</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33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158813</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24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24453</xdr:rowOff>
    </xdr:from>
    <xdr:to>
      <xdr:col>20</xdr:col>
      <xdr:colOff>38100</xdr:colOff>
      <xdr:row>57</xdr:row>
      <xdr:rowOff>126053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79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117180</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88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65747</xdr:rowOff>
    </xdr:from>
    <xdr:to>
      <xdr:col>15</xdr:col>
      <xdr:colOff>101600</xdr:colOff>
      <xdr:row>57</xdr:row>
      <xdr:rowOff>167347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83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158474</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9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55259</xdr:rowOff>
    </xdr:from>
    <xdr:to>
      <xdr:col>10</xdr:col>
      <xdr:colOff>165100</xdr:colOff>
      <xdr:row>57</xdr:row>
      <xdr:rowOff>156859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2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147986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2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6083</xdr:rowOff>
    </xdr:from>
    <xdr:to>
      <xdr:col>6</xdr:col>
      <xdr:colOff>38100</xdr:colOff>
      <xdr:row>57</xdr:row>
      <xdr:rowOff>107683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7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98810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7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83824</xdr:rowOff>
    </xdr:from>
    <xdr:to>
      <xdr:col>24</xdr:col>
      <xdr:colOff>62865</xdr:colOff>
      <xdr:row>78</xdr:row>
      <xdr:rowOff>147096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13874"/>
          <a:ext cx="1270" cy="1606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150923</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2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147096</xdr:rowOff>
    </xdr:from>
    <xdr:to>
      <xdr:col>24</xdr:col>
      <xdr:colOff>152400</xdr:colOff>
      <xdr:row>78</xdr:row>
      <xdr:rowOff>147096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20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30501</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689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83824</xdr:rowOff>
    </xdr:from>
    <xdr:to>
      <xdr:col>24</xdr:col>
      <xdr:colOff>152400</xdr:colOff>
      <xdr:row>69</xdr:row>
      <xdr:rowOff>83824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1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160861</xdr:rowOff>
    </xdr:from>
    <xdr:to>
      <xdr:col>24</xdr:col>
      <xdr:colOff>63500</xdr:colOff>
      <xdr:row>76</xdr:row>
      <xdr:rowOff>13807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019611"/>
          <a:ext cx="838200" cy="24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159881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6757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137004</xdr:rowOff>
    </xdr:from>
    <xdr:to>
      <xdr:col>24</xdr:col>
      <xdr:colOff>114300</xdr:colOff>
      <xdr:row>75</xdr:row>
      <xdr:rowOff>67154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2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160861</xdr:rowOff>
    </xdr:from>
    <xdr:to>
      <xdr:col>19</xdr:col>
      <xdr:colOff>177800</xdr:colOff>
      <xdr:row>76</xdr:row>
      <xdr:rowOff>123583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19611"/>
          <a:ext cx="889000" cy="13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46380</xdr:rowOff>
    </xdr:from>
    <xdr:to>
      <xdr:col>20</xdr:col>
      <xdr:colOff>38100</xdr:colOff>
      <xdr:row>75</xdr:row>
      <xdr:rowOff>147980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0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164507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680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109803</xdr:rowOff>
    </xdr:from>
    <xdr:to>
      <xdr:col>15</xdr:col>
      <xdr:colOff>50800</xdr:colOff>
      <xdr:row>76</xdr:row>
      <xdr:rowOff>123583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140003"/>
          <a:ext cx="889000" cy="1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163080</xdr:rowOff>
    </xdr:from>
    <xdr:to>
      <xdr:col>15</xdr:col>
      <xdr:colOff>101600</xdr:colOff>
      <xdr:row>76</xdr:row>
      <xdr:rowOff>93230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2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109758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797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27997</xdr:rowOff>
    </xdr:from>
    <xdr:to>
      <xdr:col>10</xdr:col>
      <xdr:colOff>114300</xdr:colOff>
      <xdr:row>76</xdr:row>
      <xdr:rowOff>109803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058197"/>
          <a:ext cx="889000" cy="8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161644</xdr:rowOff>
    </xdr:from>
    <xdr:to>
      <xdr:col>10</xdr:col>
      <xdr:colOff>165100</xdr:colOff>
      <xdr:row>76</xdr:row>
      <xdr:rowOff>91794</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2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108321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79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99252</xdr:rowOff>
    </xdr:from>
    <xdr:to>
      <xdr:col>6</xdr:col>
      <xdr:colOff>38100</xdr:colOff>
      <xdr:row>76</xdr:row>
      <xdr:rowOff>29403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2958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45929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733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134457</xdr:rowOff>
    </xdr:from>
    <xdr:to>
      <xdr:col>24</xdr:col>
      <xdr:colOff>114300</xdr:colOff>
      <xdr:row>76</xdr:row>
      <xdr:rowOff>64607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9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112884</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971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110061</xdr:rowOff>
    </xdr:from>
    <xdr:to>
      <xdr:col>20</xdr:col>
      <xdr:colOff>38100</xdr:colOff>
      <xdr:row>76</xdr:row>
      <xdr:rowOff>40211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6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31338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061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72783</xdr:rowOff>
    </xdr:from>
    <xdr:to>
      <xdr:col>15</xdr:col>
      <xdr:colOff>101600</xdr:colOff>
      <xdr:row>77</xdr:row>
      <xdr:rowOff>2933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0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165510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195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59003</xdr:rowOff>
    </xdr:from>
    <xdr:to>
      <xdr:col>10</xdr:col>
      <xdr:colOff>165100</xdr:colOff>
      <xdr:row>76</xdr:row>
      <xdr:rowOff>160603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8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151730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18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148647</xdr:rowOff>
    </xdr:from>
    <xdr:to>
      <xdr:col>6</xdr:col>
      <xdr:colOff>38100</xdr:colOff>
      <xdr:row>76</xdr:row>
      <xdr:rowOff>78797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0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69924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100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25811</xdr:rowOff>
    </xdr:from>
    <xdr:to>
      <xdr:col>24</xdr:col>
      <xdr:colOff>62865</xdr:colOff>
      <xdr:row>98</xdr:row>
      <xdr:rowOff>72797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456311"/>
          <a:ext cx="1270" cy="1418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76624</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7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72797</xdr:rowOff>
    </xdr:from>
    <xdr:to>
      <xdr:col>24</xdr:col>
      <xdr:colOff>152400</xdr:colOff>
      <xdr:row>98</xdr:row>
      <xdr:rowOff>72797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7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143938</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31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204,946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25811</xdr:rowOff>
    </xdr:from>
    <xdr:to>
      <xdr:col>24</xdr:col>
      <xdr:colOff>152400</xdr:colOff>
      <xdr:row>90</xdr:row>
      <xdr:rowOff>25811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45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93988</xdr:rowOff>
    </xdr:from>
    <xdr:to>
      <xdr:col>24</xdr:col>
      <xdr:colOff>63500</xdr:colOff>
      <xdr:row>97</xdr:row>
      <xdr:rowOff>141033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724638"/>
          <a:ext cx="838200" cy="47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143659</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31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120782</xdr:rowOff>
    </xdr:from>
    <xdr:to>
      <xdr:col>24</xdr:col>
      <xdr:colOff>114300</xdr:colOff>
      <xdr:row>97</xdr:row>
      <xdr:rowOff>50932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120909</xdr:rowOff>
    </xdr:from>
    <xdr:to>
      <xdr:col>19</xdr:col>
      <xdr:colOff>177800</xdr:colOff>
      <xdr:row>97</xdr:row>
      <xdr:rowOff>141033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751559"/>
          <a:ext cx="889000" cy="2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6497</xdr:rowOff>
    </xdr:from>
    <xdr:to>
      <xdr:col>20</xdr:col>
      <xdr:colOff>38100</xdr:colOff>
      <xdr:row>97</xdr:row>
      <xdr:rowOff>108097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124624</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41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120909</xdr:rowOff>
    </xdr:from>
    <xdr:to>
      <xdr:col>15</xdr:col>
      <xdr:colOff>50800</xdr:colOff>
      <xdr:row>98</xdr:row>
      <xdr:rowOff>1519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751559"/>
          <a:ext cx="889000" cy="5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19627</xdr:rowOff>
    </xdr:from>
    <xdr:to>
      <xdr:col>15</xdr:col>
      <xdr:colOff>101600</xdr:colOff>
      <xdr:row>97</xdr:row>
      <xdr:rowOff>121227</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5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137754</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42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164809</xdr:rowOff>
    </xdr:from>
    <xdr:to>
      <xdr:col>10</xdr:col>
      <xdr:colOff>114300</xdr:colOff>
      <xdr:row>98</xdr:row>
      <xdr:rowOff>1519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795459"/>
          <a:ext cx="889000" cy="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6390</xdr:rowOff>
    </xdr:from>
    <xdr:to>
      <xdr:col>10</xdr:col>
      <xdr:colOff>165100</xdr:colOff>
      <xdr:row>97</xdr:row>
      <xdr:rowOff>107990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3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124517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41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168292</xdr:rowOff>
    </xdr:from>
    <xdr:to>
      <xdr:col>6</xdr:col>
      <xdr:colOff>38100</xdr:colOff>
      <xdr:row>97</xdr:row>
      <xdr:rowOff>98442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2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114969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40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43188</xdr:rowOff>
    </xdr:from>
    <xdr:to>
      <xdr:col>24</xdr:col>
      <xdr:colOff>114300</xdr:colOff>
      <xdr:row>97</xdr:row>
      <xdr:rowOff>144788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67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21615</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65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90233</xdr:rowOff>
    </xdr:from>
    <xdr:to>
      <xdr:col>20</xdr:col>
      <xdr:colOff>38100</xdr:colOff>
      <xdr:row>98</xdr:row>
      <xdr:rowOff>20383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72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11510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81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70109</xdr:rowOff>
    </xdr:from>
    <xdr:to>
      <xdr:col>15</xdr:col>
      <xdr:colOff>101600</xdr:colOff>
      <xdr:row>98</xdr:row>
      <xdr:rowOff>259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70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162836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79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122169</xdr:rowOff>
    </xdr:from>
    <xdr:to>
      <xdr:col>10</xdr:col>
      <xdr:colOff>165100</xdr:colOff>
      <xdr:row>98</xdr:row>
      <xdr:rowOff>52319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5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43446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84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114009</xdr:rowOff>
    </xdr:from>
    <xdr:to>
      <xdr:col>6</xdr:col>
      <xdr:colOff>38100</xdr:colOff>
      <xdr:row>98</xdr:row>
      <xdr:rowOff>44159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74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35286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83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132842</xdr:rowOff>
    </xdr:from>
    <xdr:to>
      <xdr:col>54</xdr:col>
      <xdr:colOff>189865</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447792"/>
          <a:ext cx="127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79519</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22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132842</xdr:rowOff>
    </xdr:from>
    <xdr:to>
      <xdr:col>55</xdr:col>
      <xdr:colOff>88900</xdr:colOff>
      <xdr:row>31</xdr:row>
      <xdr:rowOff>132842</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447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166675</xdr:rowOff>
    </xdr:from>
    <xdr:to>
      <xdr:col>55</xdr:col>
      <xdr:colOff>0</xdr:colOff>
      <xdr:row>35</xdr:row>
      <xdr:rowOff>4369</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9639300" y="5995975"/>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576</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3442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22149</xdr:rowOff>
    </xdr:from>
    <xdr:to>
      <xdr:col>55</xdr:col>
      <xdr:colOff>50800</xdr:colOff>
      <xdr:row>37</xdr:row>
      <xdr:rowOff>123749</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36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4369</xdr:rowOff>
    </xdr:from>
    <xdr:to>
      <xdr:col>50</xdr:col>
      <xdr:colOff>114300</xdr:colOff>
      <xdr:row>35</xdr:row>
      <xdr:rowOff>24028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8750300" y="6005119"/>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91643</xdr:rowOff>
    </xdr:from>
    <xdr:to>
      <xdr:col>50</xdr:col>
      <xdr:colOff>165100</xdr:colOff>
      <xdr:row>38</xdr:row>
      <xdr:rowOff>21793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12920</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528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24028</xdr:rowOff>
    </xdr:from>
    <xdr:to>
      <xdr:col>45</xdr:col>
      <xdr:colOff>177800</xdr:colOff>
      <xdr:row>35</xdr:row>
      <xdr:rowOff>170332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6024778"/>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78384</xdr:rowOff>
    </xdr:from>
    <xdr:to>
      <xdr:col>46</xdr:col>
      <xdr:colOff>38100</xdr:colOff>
      <xdr:row>38</xdr:row>
      <xdr:rowOff>8534</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171111</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5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170332</xdr:rowOff>
    </xdr:from>
    <xdr:to>
      <xdr:col>41</xdr:col>
      <xdr:colOff>50800</xdr:colOff>
      <xdr:row>36</xdr:row>
      <xdr:rowOff>1625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6972300" y="6171082"/>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50038</xdr:rowOff>
    </xdr:from>
    <xdr:to>
      <xdr:col>41</xdr:col>
      <xdr:colOff>101600</xdr:colOff>
      <xdr:row>37</xdr:row>
      <xdr:rowOff>151638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142765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486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52324</xdr:rowOff>
    </xdr:from>
    <xdr:to>
      <xdr:col>36</xdr:col>
      <xdr:colOff>165100</xdr:colOff>
      <xdr:row>37</xdr:row>
      <xdr:rowOff>153924</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145051</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488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115875</xdr:rowOff>
    </xdr:from>
    <xdr:to>
      <xdr:col>55</xdr:col>
      <xdr:colOff>50800</xdr:colOff>
      <xdr:row>35</xdr:row>
      <xdr:rowOff>46025</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594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138752</xdr:rowOff>
    </xdr:from>
    <xdr:ext cx="469744"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579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125019</xdr:rowOff>
    </xdr:from>
    <xdr:to>
      <xdr:col>50</xdr:col>
      <xdr:colOff>165100</xdr:colOff>
      <xdr:row>35</xdr:row>
      <xdr:rowOff>55169</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595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71696</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04428" y="5729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144678</xdr:rowOff>
    </xdr:from>
    <xdr:to>
      <xdr:col>46</xdr:col>
      <xdr:colOff>38100</xdr:colOff>
      <xdr:row>35</xdr:row>
      <xdr:rowOff>74828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597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91355</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15428" y="574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119532</xdr:rowOff>
    </xdr:from>
    <xdr:to>
      <xdr:col>41</xdr:col>
      <xdr:colOff>101600</xdr:colOff>
      <xdr:row>36</xdr:row>
      <xdr:rowOff>49682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12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66209</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26428" y="589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122275</xdr:rowOff>
    </xdr:from>
    <xdr:to>
      <xdr:col>36</xdr:col>
      <xdr:colOff>165100</xdr:colOff>
      <xdr:row>36</xdr:row>
      <xdr:rowOff>52425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12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68952</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37428" y="5898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57600</xdr:rowOff>
    </xdr:from>
    <xdr:to>
      <xdr:col>54</xdr:col>
      <xdr:colOff>189865</xdr:colOff>
      <xdr:row>59</xdr:row>
      <xdr:rowOff>10247</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30100"/>
          <a:ext cx="127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14074</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2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10247</xdr:rowOff>
    </xdr:from>
    <xdr:to>
      <xdr:col>55</xdr:col>
      <xdr:colOff>88900</xdr:colOff>
      <xdr:row>59</xdr:row>
      <xdr:rowOff>10247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2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4277</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0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57600</xdr:rowOff>
    </xdr:from>
    <xdr:to>
      <xdr:col>55</xdr:col>
      <xdr:colOff>88900</xdr:colOff>
      <xdr:row>50</xdr:row>
      <xdr:rowOff>57600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3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13758</xdr:rowOff>
    </xdr:from>
    <xdr:to>
      <xdr:col>55</xdr:col>
      <xdr:colOff>0</xdr:colOff>
      <xdr:row>57</xdr:row>
      <xdr:rowOff>87220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786408"/>
          <a:ext cx="838200" cy="7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3094</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432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151667</xdr:rowOff>
    </xdr:from>
    <xdr:to>
      <xdr:col>55</xdr:col>
      <xdr:colOff>50800</xdr:colOff>
      <xdr:row>56</xdr:row>
      <xdr:rowOff>81817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5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27311</xdr:rowOff>
    </xdr:from>
    <xdr:to>
      <xdr:col>50</xdr:col>
      <xdr:colOff>114300</xdr:colOff>
      <xdr:row>57</xdr:row>
      <xdr:rowOff>87220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799961"/>
          <a:ext cx="889000" cy="59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37155</xdr:rowOff>
    </xdr:from>
    <xdr:to>
      <xdr:col>50</xdr:col>
      <xdr:colOff>165100</xdr:colOff>
      <xdr:row>56</xdr:row>
      <xdr:rowOff>138755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6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155282</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4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27311</xdr:rowOff>
    </xdr:from>
    <xdr:to>
      <xdr:col>45</xdr:col>
      <xdr:colOff>177800</xdr:colOff>
      <xdr:row>57</xdr:row>
      <xdr:rowOff>60654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799961"/>
          <a:ext cx="889000" cy="3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219</xdr:rowOff>
    </xdr:from>
    <xdr:to>
      <xdr:col>46</xdr:col>
      <xdr:colOff>38100</xdr:colOff>
      <xdr:row>56</xdr:row>
      <xdr:rowOff>101819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6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118346</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37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146754</xdr:rowOff>
    </xdr:from>
    <xdr:to>
      <xdr:col>41</xdr:col>
      <xdr:colOff>50800</xdr:colOff>
      <xdr:row>57</xdr:row>
      <xdr:rowOff>60654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747954"/>
          <a:ext cx="889000" cy="8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158688</xdr:rowOff>
    </xdr:from>
    <xdr:to>
      <xdr:col>41</xdr:col>
      <xdr:colOff>101600</xdr:colOff>
      <xdr:row>56</xdr:row>
      <xdr:rowOff>88838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5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105365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36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125640</xdr:rowOff>
    </xdr:from>
    <xdr:to>
      <xdr:col>36</xdr:col>
      <xdr:colOff>165100</xdr:colOff>
      <xdr:row>56</xdr:row>
      <xdr:rowOff>55790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55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72317</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33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134408</xdr:rowOff>
    </xdr:from>
    <xdr:to>
      <xdr:col>55</xdr:col>
      <xdr:colOff>50800</xdr:colOff>
      <xdr:row>57</xdr:row>
      <xdr:rowOff>64558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73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112835</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714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36420</xdr:rowOff>
    </xdr:from>
    <xdr:to>
      <xdr:col>50</xdr:col>
      <xdr:colOff>165100</xdr:colOff>
      <xdr:row>57</xdr:row>
      <xdr:rowOff>138020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80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129147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90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147961</xdr:rowOff>
    </xdr:from>
    <xdr:to>
      <xdr:col>46</xdr:col>
      <xdr:colOff>38100</xdr:colOff>
      <xdr:row>57</xdr:row>
      <xdr:rowOff>78111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74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69238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84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9854</xdr:rowOff>
    </xdr:from>
    <xdr:to>
      <xdr:col>41</xdr:col>
      <xdr:colOff>101600</xdr:colOff>
      <xdr:row>57</xdr:row>
      <xdr:rowOff>111454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78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102581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87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95954</xdr:rowOff>
    </xdr:from>
    <xdr:to>
      <xdr:col>36</xdr:col>
      <xdr:colOff>165100</xdr:colOff>
      <xdr:row>57</xdr:row>
      <xdr:rowOff>26104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69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17231</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78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52015</xdr:rowOff>
    </xdr:from>
    <xdr:to>
      <xdr:col>54</xdr:col>
      <xdr:colOff>189865</xdr:colOff>
      <xdr:row>79</xdr:row>
      <xdr:rowOff>49763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24965"/>
          <a:ext cx="1270" cy="136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53590</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9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49763</xdr:rowOff>
    </xdr:from>
    <xdr:to>
      <xdr:col>55</xdr:col>
      <xdr:colOff>88900</xdr:colOff>
      <xdr:row>79</xdr:row>
      <xdr:rowOff>49763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9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170142</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0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52015</xdr:rowOff>
    </xdr:from>
    <xdr:to>
      <xdr:col>55</xdr:col>
      <xdr:colOff>88900</xdr:colOff>
      <xdr:row>71</xdr:row>
      <xdr:rowOff>52015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24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64686</xdr:rowOff>
    </xdr:from>
    <xdr:to>
      <xdr:col>55</xdr:col>
      <xdr:colOff>0</xdr:colOff>
      <xdr:row>78</xdr:row>
      <xdr:rowOff>95940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266336"/>
          <a:ext cx="838200" cy="20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55542</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2742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32665</xdr:rowOff>
    </xdr:from>
    <xdr:to>
      <xdr:col>55</xdr:col>
      <xdr:colOff>50800</xdr:colOff>
      <xdr:row>75</xdr:row>
      <xdr:rowOff>134265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28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73144</xdr:rowOff>
    </xdr:from>
    <xdr:to>
      <xdr:col>50</xdr:col>
      <xdr:colOff>114300</xdr:colOff>
      <xdr:row>78</xdr:row>
      <xdr:rowOff>95940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446244"/>
          <a:ext cx="889000" cy="2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81029</xdr:rowOff>
    </xdr:from>
    <xdr:to>
      <xdr:col>50</xdr:col>
      <xdr:colOff>165100</xdr:colOff>
      <xdr:row>77</xdr:row>
      <xdr:rowOff>11179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11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27707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88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73144</xdr:rowOff>
    </xdr:from>
    <xdr:to>
      <xdr:col>45</xdr:col>
      <xdr:colOff>177800</xdr:colOff>
      <xdr:row>78</xdr:row>
      <xdr:rowOff>84117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446244"/>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36289</xdr:rowOff>
    </xdr:from>
    <xdr:to>
      <xdr:col>46</xdr:col>
      <xdr:colOff>38100</xdr:colOff>
      <xdr:row>76</xdr:row>
      <xdr:rowOff>137889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06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154416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84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47281</xdr:rowOff>
    </xdr:from>
    <xdr:to>
      <xdr:col>41</xdr:col>
      <xdr:colOff>50800</xdr:colOff>
      <xdr:row>78</xdr:row>
      <xdr:rowOff>84117</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420381"/>
          <a:ext cx="889000" cy="3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47557</xdr:rowOff>
    </xdr:from>
    <xdr:to>
      <xdr:col>41</xdr:col>
      <xdr:colOff>101600</xdr:colOff>
      <xdr:row>76</xdr:row>
      <xdr:rowOff>149157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07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165683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285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89030</xdr:rowOff>
    </xdr:from>
    <xdr:to>
      <xdr:col>36</xdr:col>
      <xdr:colOff>165100</xdr:colOff>
      <xdr:row>77</xdr:row>
      <xdr:rowOff>19180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11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35708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289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13886</xdr:rowOff>
    </xdr:from>
    <xdr:to>
      <xdr:col>55</xdr:col>
      <xdr:colOff>50800</xdr:colOff>
      <xdr:row>77</xdr:row>
      <xdr:rowOff>115486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21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163763</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19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45140</xdr:rowOff>
    </xdr:from>
    <xdr:to>
      <xdr:col>50</xdr:col>
      <xdr:colOff>165100</xdr:colOff>
      <xdr:row>78</xdr:row>
      <xdr:rowOff>146740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1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137867</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51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22344</xdr:rowOff>
    </xdr:from>
    <xdr:to>
      <xdr:col>46</xdr:col>
      <xdr:colOff>38100</xdr:colOff>
      <xdr:row>78</xdr:row>
      <xdr:rowOff>123944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9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115071</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488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33317</xdr:rowOff>
    </xdr:from>
    <xdr:to>
      <xdr:col>41</xdr:col>
      <xdr:colOff>101600</xdr:colOff>
      <xdr:row>78</xdr:row>
      <xdr:rowOff>134917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0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126044</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499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167931</xdr:rowOff>
    </xdr:from>
    <xdr:to>
      <xdr:col>36</xdr:col>
      <xdr:colOff>165100</xdr:colOff>
      <xdr:row>78</xdr:row>
      <xdr:rowOff>98081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6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89208</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46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10100</xdr:rowOff>
    </xdr:from>
    <xdr:to>
      <xdr:col>54</xdr:col>
      <xdr:colOff>189865</xdr:colOff>
      <xdr:row>98</xdr:row>
      <xdr:rowOff>84085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440600"/>
          <a:ext cx="1270" cy="144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87912</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689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84085</xdr:rowOff>
    </xdr:from>
    <xdr:to>
      <xdr:col>55</xdr:col>
      <xdr:colOff>88900</xdr:colOff>
      <xdr:row>98</xdr:row>
      <xdr:rowOff>84085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688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128227</xdr:rowOff>
    </xdr:from>
    <xdr:ext cx="599010"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21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119,937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10100</xdr:rowOff>
    </xdr:from>
    <xdr:to>
      <xdr:col>55</xdr:col>
      <xdr:colOff>88900</xdr:colOff>
      <xdr:row>90</xdr:row>
      <xdr:rowOff>10100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44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131454</xdr:rowOff>
    </xdr:from>
    <xdr:to>
      <xdr:col>55</xdr:col>
      <xdr:colOff>0</xdr:colOff>
      <xdr:row>97</xdr:row>
      <xdr:rowOff>64508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9639300" y="16590654"/>
          <a:ext cx="838200" cy="10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105376</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221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82499</xdr:rowOff>
    </xdr:from>
    <xdr:to>
      <xdr:col>55</xdr:col>
      <xdr:colOff>50800</xdr:colOff>
      <xdr:row>96</xdr:row>
      <xdr:rowOff>12649</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37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155849</xdr:rowOff>
    </xdr:from>
    <xdr:to>
      <xdr:col>50</xdr:col>
      <xdr:colOff>114300</xdr:colOff>
      <xdr:row>97</xdr:row>
      <xdr:rowOff>64508</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8750300" y="16615049"/>
          <a:ext cx="889000" cy="8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7665</xdr:rowOff>
    </xdr:from>
    <xdr:to>
      <xdr:col>50</xdr:col>
      <xdr:colOff>165100</xdr:colOff>
      <xdr:row>95</xdr:row>
      <xdr:rowOff>109265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2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125792</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07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155849</xdr:rowOff>
    </xdr:from>
    <xdr:to>
      <xdr:col>45</xdr:col>
      <xdr:colOff>177800</xdr:colOff>
      <xdr:row>97</xdr:row>
      <xdr:rowOff>102357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7861300" y="16615049"/>
          <a:ext cx="889000" cy="11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22492</xdr:rowOff>
    </xdr:from>
    <xdr:to>
      <xdr:col>46</xdr:col>
      <xdr:colOff>38100</xdr:colOff>
      <xdr:row>93</xdr:row>
      <xdr:rowOff>124092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59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140619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574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102357</xdr:rowOff>
    </xdr:from>
    <xdr:to>
      <xdr:col>41</xdr:col>
      <xdr:colOff>50800</xdr:colOff>
      <xdr:row>97</xdr:row>
      <xdr:rowOff>116204</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733007"/>
          <a:ext cx="889000" cy="1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52291</xdr:rowOff>
    </xdr:from>
    <xdr:to>
      <xdr:col>41</xdr:col>
      <xdr:colOff>101600</xdr:colOff>
      <xdr:row>93</xdr:row>
      <xdr:rowOff>153891</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599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170418</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57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105115</xdr:rowOff>
    </xdr:from>
    <xdr:to>
      <xdr:col>36</xdr:col>
      <xdr:colOff>165100</xdr:colOff>
      <xdr:row>93</xdr:row>
      <xdr:rowOff>35265</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587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51792</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565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80654</xdr:rowOff>
    </xdr:from>
    <xdr:to>
      <xdr:col>55</xdr:col>
      <xdr:colOff>50800</xdr:colOff>
      <xdr:row>97</xdr:row>
      <xdr:rowOff>10804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53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59081</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51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13708</xdr:rowOff>
    </xdr:from>
    <xdr:to>
      <xdr:col>50</xdr:col>
      <xdr:colOff>165100</xdr:colOff>
      <xdr:row>97</xdr:row>
      <xdr:rowOff>115308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64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106435</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73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105049</xdr:rowOff>
    </xdr:from>
    <xdr:to>
      <xdr:col>46</xdr:col>
      <xdr:colOff>38100</xdr:colOff>
      <xdr:row>97</xdr:row>
      <xdr:rowOff>35199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56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26326</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65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51557</xdr:rowOff>
    </xdr:from>
    <xdr:to>
      <xdr:col>41</xdr:col>
      <xdr:colOff>101600</xdr:colOff>
      <xdr:row>97</xdr:row>
      <xdr:rowOff>153157</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68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144284</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77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65404</xdr:rowOff>
    </xdr:from>
    <xdr:to>
      <xdr:col>36</xdr:col>
      <xdr:colOff>165100</xdr:colOff>
      <xdr:row>97</xdr:row>
      <xdr:rowOff>167004</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69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158131</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78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104930</xdr:rowOff>
    </xdr:from>
    <xdr:to>
      <xdr:col>85</xdr:col>
      <xdr:colOff>126364</xdr:colOff>
      <xdr:row>38</xdr:row>
      <xdr:rowOff>72601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591330"/>
          <a:ext cx="1269" cy="996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76428</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59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72601</xdr:rowOff>
    </xdr:from>
    <xdr:to>
      <xdr:col>86</xdr:col>
      <xdr:colOff>25400</xdr:colOff>
      <xdr:row>38</xdr:row>
      <xdr:rowOff>72601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58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51607</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366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104930</xdr:rowOff>
    </xdr:from>
    <xdr:to>
      <xdr:col>86</xdr:col>
      <xdr:colOff>25400</xdr:colOff>
      <xdr:row>32</xdr:row>
      <xdr:rowOff>104930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59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162679</xdr:rowOff>
    </xdr:from>
    <xdr:to>
      <xdr:col>85</xdr:col>
      <xdr:colOff>127000</xdr:colOff>
      <xdr:row>38</xdr:row>
      <xdr:rowOff>65414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506329"/>
          <a:ext cx="838200" cy="7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93456</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437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115029</xdr:rowOff>
    </xdr:from>
    <xdr:to>
      <xdr:col>85</xdr:col>
      <xdr:colOff>177800</xdr:colOff>
      <xdr:row>38</xdr:row>
      <xdr:rowOff>45179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45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64033</xdr:rowOff>
    </xdr:from>
    <xdr:to>
      <xdr:col>81</xdr:col>
      <xdr:colOff>50800</xdr:colOff>
      <xdr:row>38</xdr:row>
      <xdr:rowOff>65414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579133"/>
          <a:ext cx="889000" cy="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133921</xdr:rowOff>
    </xdr:from>
    <xdr:to>
      <xdr:col>81</xdr:col>
      <xdr:colOff>101600</xdr:colOff>
      <xdr:row>38</xdr:row>
      <xdr:rowOff>64071</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47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80598</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25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63028</xdr:rowOff>
    </xdr:from>
    <xdr:to>
      <xdr:col>76</xdr:col>
      <xdr:colOff>114300</xdr:colOff>
      <xdr:row>38</xdr:row>
      <xdr:rowOff>64033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578128"/>
          <a:ext cx="889000" cy="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139795</xdr:rowOff>
    </xdr:from>
    <xdr:to>
      <xdr:col>76</xdr:col>
      <xdr:colOff>165100</xdr:colOff>
      <xdr:row>38</xdr:row>
      <xdr:rowOff>69945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48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86472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258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63028</xdr:rowOff>
    </xdr:from>
    <xdr:to>
      <xdr:col>71</xdr:col>
      <xdr:colOff>177800</xdr:colOff>
      <xdr:row>38</xdr:row>
      <xdr:rowOff>65707</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578128"/>
          <a:ext cx="889000" cy="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159776</xdr:rowOff>
    </xdr:from>
    <xdr:to>
      <xdr:col>72</xdr:col>
      <xdr:colOff>38100</xdr:colOff>
      <xdr:row>38</xdr:row>
      <xdr:rowOff>89926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50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106452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27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142744</xdr:rowOff>
    </xdr:from>
    <xdr:to>
      <xdr:col>67</xdr:col>
      <xdr:colOff>101600</xdr:colOff>
      <xdr:row>38</xdr:row>
      <xdr:rowOff>72895</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8639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89421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26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111879</xdr:rowOff>
    </xdr:from>
    <xdr:to>
      <xdr:col>85</xdr:col>
      <xdr:colOff>177800</xdr:colOff>
      <xdr:row>38</xdr:row>
      <xdr:rowOff>42028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4555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71256</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24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14614</xdr:rowOff>
    </xdr:from>
    <xdr:to>
      <xdr:col>81</xdr:col>
      <xdr:colOff>101600</xdr:colOff>
      <xdr:row>38</xdr:row>
      <xdr:rowOff>116214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52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107341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62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13233</xdr:rowOff>
    </xdr:from>
    <xdr:to>
      <xdr:col>76</xdr:col>
      <xdr:colOff>165100</xdr:colOff>
      <xdr:row>38</xdr:row>
      <xdr:rowOff>114833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52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105960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62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12228</xdr:rowOff>
    </xdr:from>
    <xdr:to>
      <xdr:col>72</xdr:col>
      <xdr:colOff>38100</xdr:colOff>
      <xdr:row>38</xdr:row>
      <xdr:rowOff>113828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52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104955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62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14907</xdr:rowOff>
    </xdr:from>
    <xdr:to>
      <xdr:col>67</xdr:col>
      <xdr:colOff>101600</xdr:colOff>
      <xdr:row>38</xdr:row>
      <xdr:rowOff>116507</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53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107634</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62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13611</xdr:rowOff>
    </xdr:from>
    <xdr:to>
      <xdr:col>85</xdr:col>
      <xdr:colOff>126364</xdr:colOff>
      <xdr:row>58</xdr:row>
      <xdr:rowOff>11080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586111"/>
          <a:ext cx="1269" cy="1369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14907</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5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11080</xdr:rowOff>
    </xdr:from>
    <xdr:to>
      <xdr:col>86</xdr:col>
      <xdr:colOff>25400</xdr:colOff>
      <xdr:row>58</xdr:row>
      <xdr:rowOff>11080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131738</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361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13611</xdr:rowOff>
    </xdr:from>
    <xdr:to>
      <xdr:col>86</xdr:col>
      <xdr:colOff>25400</xdr:colOff>
      <xdr:row>50</xdr:row>
      <xdr:rowOff>13611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58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160372</xdr:rowOff>
    </xdr:from>
    <xdr:to>
      <xdr:col>85</xdr:col>
      <xdr:colOff>127000</xdr:colOff>
      <xdr:row>58</xdr:row>
      <xdr:rowOff>18231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761572"/>
          <a:ext cx="838200" cy="20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154787</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2416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131910</xdr:rowOff>
    </xdr:from>
    <xdr:to>
      <xdr:col>85</xdr:col>
      <xdr:colOff>177800</xdr:colOff>
      <xdr:row>55</xdr:row>
      <xdr:rowOff>62060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39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18231</xdr:rowOff>
    </xdr:from>
    <xdr:to>
      <xdr:col>81</xdr:col>
      <xdr:colOff>50800</xdr:colOff>
      <xdr:row>58</xdr:row>
      <xdr:rowOff>50252</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962331"/>
          <a:ext cx="889000" cy="3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18687</xdr:rowOff>
    </xdr:from>
    <xdr:to>
      <xdr:col>81</xdr:col>
      <xdr:colOff>101600</xdr:colOff>
      <xdr:row>55</xdr:row>
      <xdr:rowOff>120287</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44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136814</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22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140125</xdr:rowOff>
    </xdr:from>
    <xdr:to>
      <xdr:col>76</xdr:col>
      <xdr:colOff>114300</xdr:colOff>
      <xdr:row>58</xdr:row>
      <xdr:rowOff>50252</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9912775"/>
          <a:ext cx="889000" cy="8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97717</xdr:rowOff>
    </xdr:from>
    <xdr:to>
      <xdr:col>76</xdr:col>
      <xdr:colOff>165100</xdr:colOff>
      <xdr:row>56</xdr:row>
      <xdr:rowOff>27867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52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44394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30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140125</xdr:rowOff>
    </xdr:from>
    <xdr:to>
      <xdr:col>71</xdr:col>
      <xdr:colOff>177800</xdr:colOff>
      <xdr:row>59</xdr:row>
      <xdr:rowOff>10949</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912775"/>
          <a:ext cx="889000" cy="21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130163</xdr:rowOff>
    </xdr:from>
    <xdr:to>
      <xdr:col>72</xdr:col>
      <xdr:colOff>38100</xdr:colOff>
      <xdr:row>56</xdr:row>
      <xdr:rowOff>60313</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76840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33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109686</xdr:rowOff>
    </xdr:from>
    <xdr:to>
      <xdr:col>67</xdr:col>
      <xdr:colOff>101600</xdr:colOff>
      <xdr:row>56</xdr:row>
      <xdr:rowOff>39836</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53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56363</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31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109572</xdr:rowOff>
    </xdr:from>
    <xdr:to>
      <xdr:col>85</xdr:col>
      <xdr:colOff>177800</xdr:colOff>
      <xdr:row>57</xdr:row>
      <xdr:rowOff>39722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71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87999</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68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138881</xdr:rowOff>
    </xdr:from>
    <xdr:to>
      <xdr:col>81</xdr:col>
      <xdr:colOff>101600</xdr:colOff>
      <xdr:row>58</xdr:row>
      <xdr:rowOff>69031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91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60158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1000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170902</xdr:rowOff>
    </xdr:from>
    <xdr:to>
      <xdr:col>76</xdr:col>
      <xdr:colOff>165100</xdr:colOff>
      <xdr:row>58</xdr:row>
      <xdr:rowOff>101052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94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92179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1003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89325</xdr:rowOff>
    </xdr:from>
    <xdr:to>
      <xdr:col>72</xdr:col>
      <xdr:colOff>38100</xdr:colOff>
      <xdr:row>58</xdr:row>
      <xdr:rowOff>19475</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86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10602</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95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131599</xdr:rowOff>
    </xdr:from>
    <xdr:to>
      <xdr:col>67</xdr:col>
      <xdr:colOff>101600</xdr:colOff>
      <xdr:row>59</xdr:row>
      <xdr:rowOff>61749</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1007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52876</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1016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45010</xdr:rowOff>
    </xdr:from>
    <xdr:to>
      <xdr:col>85</xdr:col>
      <xdr:colOff>126364</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2217960"/>
          <a:ext cx="1269" cy="1425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163137</xdr:rowOff>
    </xdr:from>
    <xdr:ext cx="534377"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99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87,299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45010</xdr:rowOff>
    </xdr:from>
    <xdr:to>
      <xdr:col>86</xdr:col>
      <xdr:colOff>25400</xdr:colOff>
      <xdr:row>71</xdr:row>
      <xdr:rowOff>45010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2217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19799</xdr:rowOff>
    </xdr:from>
    <xdr:to>
      <xdr:col>85</xdr:col>
      <xdr:colOff>127000</xdr:colOff>
      <xdr:row>79</xdr:row>
      <xdr:rowOff>87596</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5481300" y="13564349"/>
          <a:ext cx="838200" cy="6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125672</xdr:rowOff>
    </xdr:from>
    <xdr:ext cx="469744"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327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102795</xdr:rowOff>
    </xdr:from>
    <xdr:to>
      <xdr:col>85</xdr:col>
      <xdr:colOff>177800</xdr:colOff>
      <xdr:row>79</xdr:row>
      <xdr:rowOff>32945</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47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113509</xdr:rowOff>
    </xdr:from>
    <xdr:to>
      <xdr:col>81</xdr:col>
      <xdr:colOff>50800</xdr:colOff>
      <xdr:row>79</xdr:row>
      <xdr:rowOff>19799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4592300" y="13315159"/>
          <a:ext cx="889000" cy="24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71771</xdr:rowOff>
    </xdr:from>
    <xdr:to>
      <xdr:col>81</xdr:col>
      <xdr:colOff>101600</xdr:colOff>
      <xdr:row>79</xdr:row>
      <xdr:rowOff>1921</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44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18448</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46428" y="1322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113509</xdr:rowOff>
    </xdr:from>
    <xdr:to>
      <xdr:col>76</xdr:col>
      <xdr:colOff>114300</xdr:colOff>
      <xdr:row>79</xdr:row>
      <xdr:rowOff>9790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3703300" y="13315159"/>
          <a:ext cx="889000" cy="23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95611</xdr:rowOff>
    </xdr:from>
    <xdr:to>
      <xdr:col>76</xdr:col>
      <xdr:colOff>165100</xdr:colOff>
      <xdr:row>79</xdr:row>
      <xdr:rowOff>25761</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468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16888</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56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9790</xdr:rowOff>
    </xdr:from>
    <xdr:to>
      <xdr:col>71</xdr:col>
      <xdr:colOff>177800</xdr:colOff>
      <xdr:row>79</xdr:row>
      <xdr:rowOff>91204</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2814300" y="13554340"/>
          <a:ext cx="889000" cy="8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119549</xdr:rowOff>
    </xdr:from>
    <xdr:to>
      <xdr:col>72</xdr:col>
      <xdr:colOff>38100</xdr:colOff>
      <xdr:row>79</xdr:row>
      <xdr:rowOff>49699</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49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66226</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267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100363</xdr:rowOff>
    </xdr:from>
    <xdr:to>
      <xdr:col>67</xdr:col>
      <xdr:colOff>101600</xdr:colOff>
      <xdr:row>79</xdr:row>
      <xdr:rowOff>30513</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47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47040</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24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36796</xdr:rowOff>
    </xdr:from>
    <xdr:to>
      <xdr:col>85</xdr:col>
      <xdr:colOff>177800</xdr:colOff>
      <xdr:row>79</xdr:row>
      <xdr:rowOff>138396</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58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123173</xdr:rowOff>
    </xdr:from>
    <xdr:ext cx="378565"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496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140449</xdr:rowOff>
    </xdr:from>
    <xdr:to>
      <xdr:col>81</xdr:col>
      <xdr:colOff>101600</xdr:colOff>
      <xdr:row>79</xdr:row>
      <xdr:rowOff>70599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51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61726</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46428" y="1360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62709</xdr:rowOff>
    </xdr:from>
    <xdr:to>
      <xdr:col>76</xdr:col>
      <xdr:colOff>165100</xdr:colOff>
      <xdr:row>77</xdr:row>
      <xdr:rowOff>164309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26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9386</xdr:rowOff>
    </xdr:from>
    <xdr:ext cx="534377"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325111" y="1303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130440</xdr:rowOff>
    </xdr:from>
    <xdr:to>
      <xdr:col>72</xdr:col>
      <xdr:colOff>38100</xdr:colOff>
      <xdr:row>79</xdr:row>
      <xdr:rowOff>60590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50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51717</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468428" y="1359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40404</xdr:rowOff>
    </xdr:from>
    <xdr:to>
      <xdr:col>67</xdr:col>
      <xdr:colOff>101600</xdr:colOff>
      <xdr:row>79</xdr:row>
      <xdr:rowOff>142004</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58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133131</xdr:rowOff>
    </xdr:from>
    <xdr:ext cx="378565"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625017" y="13677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a:extLst>
            <a:ext uri="{FF2B5EF4-FFF2-40B4-BE49-F238E27FC236}">
              <a16:creationId xmlns:a16="http://schemas.microsoft.com/office/drawing/2014/main" id="{00000000-0008-0000-0700-0000B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39856</xdr:rowOff>
    </xdr:from>
    <xdr:to>
      <xdr:col>85</xdr:col>
      <xdr:colOff>126364</xdr:colOff>
      <xdr:row>98</xdr:row>
      <xdr:rowOff>26217</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6317595" y="15641806"/>
          <a:ext cx="1269" cy="118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30044</xdr:rowOff>
    </xdr:from>
    <xdr:ext cx="534377" cy="259045"/>
    <xdr:sp macro="" textlink="">
      <xdr:nvSpPr>
        <xdr:cNvPr id="695" name="公債費最小値テキスト">
          <a:extLst>
            <a:ext uri="{FF2B5EF4-FFF2-40B4-BE49-F238E27FC236}">
              <a16:creationId xmlns:a16="http://schemas.microsoft.com/office/drawing/2014/main" id="{00000000-0008-0000-0700-0000B7020000}"/>
            </a:ext>
          </a:extLst>
        </xdr:cNvPr>
        <xdr:cNvSpPr txBox="1"/>
      </xdr:nvSpPr>
      <xdr:spPr>
        <a:xfrm>
          <a:off x="16370300" y="1683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26217</xdr:rowOff>
    </xdr:from>
    <xdr:to>
      <xdr:col>86</xdr:col>
      <xdr:colOff>25400</xdr:colOff>
      <xdr:row>98</xdr:row>
      <xdr:rowOff>26217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68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157983</xdr:rowOff>
    </xdr:from>
    <xdr:ext cx="599010" cy="259045"/>
    <xdr:sp macro="" textlink="">
      <xdr:nvSpPr>
        <xdr:cNvPr id="697" name="公債費最大値テキスト">
          <a:extLst>
            <a:ext uri="{FF2B5EF4-FFF2-40B4-BE49-F238E27FC236}">
              <a16:creationId xmlns:a16="http://schemas.microsoft.com/office/drawing/2014/main" id="{00000000-0008-0000-0700-0000B9020000}"/>
            </a:ext>
          </a:extLst>
        </xdr:cNvPr>
        <xdr:cNvSpPr txBox="1"/>
      </xdr:nvSpPr>
      <xdr:spPr>
        <a:xfrm>
          <a:off x="16370300" y="15417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39856</xdr:rowOff>
    </xdr:from>
    <xdr:to>
      <xdr:col>86</xdr:col>
      <xdr:colOff>25400</xdr:colOff>
      <xdr:row>91</xdr:row>
      <xdr:rowOff>39856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564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152491</xdr:rowOff>
    </xdr:from>
    <xdr:to>
      <xdr:col>85</xdr:col>
      <xdr:colOff>127000</xdr:colOff>
      <xdr:row>97</xdr:row>
      <xdr:rowOff>154592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5481300" y="16783141"/>
          <a:ext cx="838200" cy="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147124</xdr:rowOff>
    </xdr:from>
    <xdr:ext cx="534377" cy="259045"/>
    <xdr:sp macro="" textlink="">
      <xdr:nvSpPr>
        <xdr:cNvPr id="700" name="公債費平均値テキスト">
          <a:extLst>
            <a:ext uri="{FF2B5EF4-FFF2-40B4-BE49-F238E27FC236}">
              <a16:creationId xmlns:a16="http://schemas.microsoft.com/office/drawing/2014/main" id="{00000000-0008-0000-0700-0000BC020000}"/>
            </a:ext>
          </a:extLst>
        </xdr:cNvPr>
        <xdr:cNvSpPr txBox="1"/>
      </xdr:nvSpPr>
      <xdr:spPr>
        <a:xfrm>
          <a:off x="16370300" y="16263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124247</xdr:rowOff>
    </xdr:from>
    <xdr:to>
      <xdr:col>85</xdr:col>
      <xdr:colOff>177800</xdr:colOff>
      <xdr:row>96</xdr:row>
      <xdr:rowOff>54397</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6268700" y="1641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153079</xdr:rowOff>
    </xdr:from>
    <xdr:to>
      <xdr:col>81</xdr:col>
      <xdr:colOff>50800</xdr:colOff>
      <xdr:row>97</xdr:row>
      <xdr:rowOff>154592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4592300" y="16783729"/>
          <a:ext cx="889000" cy="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131409</xdr:rowOff>
    </xdr:from>
    <xdr:to>
      <xdr:col>81</xdr:col>
      <xdr:colOff>101600</xdr:colOff>
      <xdr:row>96</xdr:row>
      <xdr:rowOff>61559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5430500" y="1641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78086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19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146372</xdr:rowOff>
    </xdr:from>
    <xdr:to>
      <xdr:col>76</xdr:col>
      <xdr:colOff>114300</xdr:colOff>
      <xdr:row>97</xdr:row>
      <xdr:rowOff>153079</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3703300" y="16777022"/>
          <a:ext cx="889000" cy="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128296</xdr:rowOff>
    </xdr:from>
    <xdr:to>
      <xdr:col>76</xdr:col>
      <xdr:colOff>165100</xdr:colOff>
      <xdr:row>96</xdr:row>
      <xdr:rowOff>58446</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4541500" y="1641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74973</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19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146372</xdr:rowOff>
    </xdr:from>
    <xdr:to>
      <xdr:col>71</xdr:col>
      <xdr:colOff>177800</xdr:colOff>
      <xdr:row>97</xdr:row>
      <xdr:rowOff>152154</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2814300" y="16777022"/>
          <a:ext cx="889000" cy="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138571</xdr:rowOff>
    </xdr:from>
    <xdr:to>
      <xdr:col>72</xdr:col>
      <xdr:colOff>38100</xdr:colOff>
      <xdr:row>96</xdr:row>
      <xdr:rowOff>68721</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3652500" y="1642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85248</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20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138266</xdr:rowOff>
    </xdr:from>
    <xdr:to>
      <xdr:col>67</xdr:col>
      <xdr:colOff>101600</xdr:colOff>
      <xdr:row>96</xdr:row>
      <xdr:rowOff>68416</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2763500" y="1642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84943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20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101691</xdr:rowOff>
    </xdr:from>
    <xdr:to>
      <xdr:col>85</xdr:col>
      <xdr:colOff>177800</xdr:colOff>
      <xdr:row>98</xdr:row>
      <xdr:rowOff>31841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6268700" y="1673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16618</xdr:rowOff>
    </xdr:from>
    <xdr:ext cx="534377" cy="259045"/>
    <xdr:sp macro="" textlink="">
      <xdr:nvSpPr>
        <xdr:cNvPr id="719" name="公債費該当値テキスト">
          <a:extLst>
            <a:ext uri="{FF2B5EF4-FFF2-40B4-BE49-F238E27FC236}">
              <a16:creationId xmlns:a16="http://schemas.microsoft.com/office/drawing/2014/main" id="{00000000-0008-0000-0700-0000CF020000}"/>
            </a:ext>
          </a:extLst>
        </xdr:cNvPr>
        <xdr:cNvSpPr txBox="1"/>
      </xdr:nvSpPr>
      <xdr:spPr>
        <a:xfrm>
          <a:off x="16370300" y="1664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103792</xdr:rowOff>
    </xdr:from>
    <xdr:to>
      <xdr:col>81</xdr:col>
      <xdr:colOff>101600</xdr:colOff>
      <xdr:row>98</xdr:row>
      <xdr:rowOff>33942</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5430500" y="1673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25069</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14111" y="1682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102279</xdr:rowOff>
    </xdr:from>
    <xdr:to>
      <xdr:col>76</xdr:col>
      <xdr:colOff>165100</xdr:colOff>
      <xdr:row>98</xdr:row>
      <xdr:rowOff>32429</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4541500" y="1673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23556</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4325111" y="1682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95572</xdr:rowOff>
    </xdr:from>
    <xdr:to>
      <xdr:col>72</xdr:col>
      <xdr:colOff>38100</xdr:colOff>
      <xdr:row>98</xdr:row>
      <xdr:rowOff>25722</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3652500" y="1672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16849</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3436111" y="1681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101354</xdr:rowOff>
    </xdr:from>
    <xdr:to>
      <xdr:col>67</xdr:col>
      <xdr:colOff>101600</xdr:colOff>
      <xdr:row>98</xdr:row>
      <xdr:rowOff>31504</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2763500" y="1673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22631</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2547111" y="168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a:extLst>
            <a:ext uri="{FF2B5EF4-FFF2-40B4-BE49-F238E27FC236}">
              <a16:creationId xmlns:a16="http://schemas.microsoft.com/office/drawing/2014/main" id="{00000000-0008-0000-07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159893</xdr:rowOff>
    </xdr:from>
    <xdr:to>
      <xdr:col>116</xdr:col>
      <xdr:colOff>62864</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22159595" y="5303393"/>
          <a:ext cx="1269" cy="1427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52976</xdr:rowOff>
    </xdr:from>
    <xdr:ext cx="249299" cy="259045"/>
    <xdr:sp macro="" textlink="">
      <xdr:nvSpPr>
        <xdr:cNvPr id="752" name="諸支出金最小値テキスト">
          <a:extLst>
            <a:ext uri="{FF2B5EF4-FFF2-40B4-BE49-F238E27FC236}">
              <a16:creationId xmlns:a16="http://schemas.microsoft.com/office/drawing/2014/main" id="{00000000-0008-0000-0700-0000F0020000}"/>
            </a:ext>
          </a:extLst>
        </xdr:cNvPr>
        <xdr:cNvSpPr txBox="1"/>
      </xdr:nvSpPr>
      <xdr:spPr>
        <a:xfrm>
          <a:off x="22212300" y="67395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106570</xdr:rowOff>
    </xdr:from>
    <xdr:ext cx="469744" cy="259045"/>
    <xdr:sp macro="" textlink="">
      <xdr:nvSpPr>
        <xdr:cNvPr id="754" name="諸支出金最大値テキスト">
          <a:extLst>
            <a:ext uri="{FF2B5EF4-FFF2-40B4-BE49-F238E27FC236}">
              <a16:creationId xmlns:a16="http://schemas.microsoft.com/office/drawing/2014/main" id="{00000000-0008-0000-0700-0000F2020000}"/>
            </a:ext>
          </a:extLst>
        </xdr:cNvPr>
        <xdr:cNvSpPr txBox="1"/>
      </xdr:nvSpPr>
      <xdr:spPr>
        <a:xfrm>
          <a:off x="22212300" y="507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159893</xdr:rowOff>
    </xdr:from>
    <xdr:to>
      <xdr:col>116</xdr:col>
      <xdr:colOff>152400</xdr:colOff>
      <xdr:row>30</xdr:row>
      <xdr:rowOff>159893</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530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141876</xdr:rowOff>
    </xdr:from>
    <xdr:ext cx="378565" cy="259045"/>
    <xdr:sp macro="" textlink="">
      <xdr:nvSpPr>
        <xdr:cNvPr id="757" name="諸支出金平均値テキスト">
          <a:extLst>
            <a:ext uri="{FF2B5EF4-FFF2-40B4-BE49-F238E27FC236}">
              <a16:creationId xmlns:a16="http://schemas.microsoft.com/office/drawing/2014/main" id="{00000000-0008-0000-0700-0000F5020000}"/>
            </a:ext>
          </a:extLst>
        </xdr:cNvPr>
        <xdr:cNvSpPr txBox="1"/>
      </xdr:nvSpPr>
      <xdr:spPr>
        <a:xfrm>
          <a:off x="22212300" y="64855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118999</xdr:rowOff>
    </xdr:from>
    <xdr:to>
      <xdr:col>116</xdr:col>
      <xdr:colOff>114300</xdr:colOff>
      <xdr:row>39</xdr:row>
      <xdr:rowOff>49149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21107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86614</xdr:rowOff>
    </xdr:from>
    <xdr:to>
      <xdr:col>112</xdr:col>
      <xdr:colOff>38100</xdr:colOff>
      <xdr:row>39</xdr:row>
      <xdr:rowOff>16764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1272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33291</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4017" y="637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37846</xdr:rowOff>
    </xdr:from>
    <xdr:to>
      <xdr:col>107</xdr:col>
      <xdr:colOff>101600</xdr:colOff>
      <xdr:row>38</xdr:row>
      <xdr:rowOff>139446</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03835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155973</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5017" y="6328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118999</xdr:rowOff>
    </xdr:from>
    <xdr:to>
      <xdr:col>102</xdr:col>
      <xdr:colOff>165100</xdr:colOff>
      <xdr:row>38</xdr:row>
      <xdr:rowOff>49149</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9494500" y="646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65676</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6017" y="6237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104521</xdr:rowOff>
    </xdr:from>
    <xdr:to>
      <xdr:col>98</xdr:col>
      <xdr:colOff>38100</xdr:colOff>
      <xdr:row>38</xdr:row>
      <xdr:rowOff>34671</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86055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51198</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7017" y="6223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97426</xdr:rowOff>
    </xdr:from>
    <xdr:ext cx="249299" cy="259045"/>
    <xdr:sp macro="" textlink="">
      <xdr:nvSpPr>
        <xdr:cNvPr id="776" name="諸支出金該当値テキスト">
          <a:extLst>
            <a:ext uri="{FF2B5EF4-FFF2-40B4-BE49-F238E27FC236}">
              <a16:creationId xmlns:a16="http://schemas.microsoft.com/office/drawing/2014/main" id="{00000000-0008-0000-0700-000008030000}"/>
            </a:ext>
          </a:extLst>
        </xdr:cNvPr>
        <xdr:cNvSpPr txBox="1"/>
      </xdr:nvSpPr>
      <xdr:spPr>
        <a:xfrm>
          <a:off x="22212300" y="66125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a:extLst>
            <a:ext uri="{FF2B5EF4-FFF2-40B4-BE49-F238E27FC236}">
              <a16:creationId xmlns:a16="http://schemas.microsoft.com/office/drawing/2014/main" id="{00000000-0008-0000-07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a:extLst>
            <a:ext uri="{FF2B5EF4-FFF2-40B4-BE49-F238E27FC236}">
              <a16:creationId xmlns:a16="http://schemas.microsoft.com/office/drawing/2014/main" id="{00000000-0008-0000-0700-00002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a:extLst>
            <a:ext uri="{FF2B5EF4-FFF2-40B4-BE49-F238E27FC236}">
              <a16:creationId xmlns:a16="http://schemas.microsoft.com/office/drawing/2014/main" id="{00000000-0008-0000-0700-00002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a:extLst>
            <a:ext uri="{FF2B5EF4-FFF2-40B4-BE49-F238E27FC236}">
              <a16:creationId xmlns:a16="http://schemas.microsoft.com/office/drawing/2014/main" id="{00000000-0008-0000-0700-00002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a:extLst>
            <a:ext uri="{FF2B5EF4-FFF2-40B4-BE49-F238E27FC236}">
              <a16:creationId xmlns:a16="http://schemas.microsoft.com/office/drawing/2014/main" id="{00000000-0008-0000-0700-00003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概ね類似団体よりも下回っているものの、消防費、労働費が上回っている。消防費の伸びは防災行政無線デジタル化更新工事によるもの。労働費は中小企業従業員の福利厚生を高めるため、一般社団法人伊勢地域勤労者福祉サービスセンター（ジョイワーク）への加入促進支援、自治体協調融資（生活・住宅）を行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三重県玉城町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財政調整基金残高</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R02</a:t>
          </a:r>
          <a:r>
            <a:rPr kumimoji="1" lang="ja-JP" altLang="en-US" sz="1400">
              <a:latin typeface="ＭＳ ゴシック" pitchFamily="49" charset="-128"/>
              <a:ea typeface="ＭＳ ゴシック" pitchFamily="49" charset="-128"/>
            </a:rPr>
            <a:t>年度は地方交付税の増加に伴う財源調整から、財政調整基金に積み立てを行った。今後も計画的な基金積立を行い、高い水準の維持を目指す。</a:t>
          </a: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実質収支額・実質単年度収支</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実質収支額は、継続して概ね標準財政規模の４～７％で推移しているが、実質単年度収支は赤字傾向で続いており、今後も適正な財政運営に努める。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三重県玉城町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住宅新築資金等貸付事業特別会計については、貸付償還金の滞納が原因で、毎年赤字となっているため、より一層収納率向上に向け取り組む。</a:t>
          </a:r>
        </a:p>
        <a:p>
          <a:r>
            <a:rPr kumimoji="1" lang="ja-JP" altLang="en-US" sz="1400">
              <a:latin typeface="ＭＳ ゴシック" pitchFamily="49" charset="-128"/>
              <a:ea typeface="ＭＳ ゴシック" pitchFamily="49" charset="-128"/>
            </a:rPr>
            <a:t> その他の一般会計及び各事業会計については、各経費の圧縮、自主財源の確保等にも努め、黒字を維持している状況にあるが、今後も計画的な事業運営を図り、健全な財政運営に努める。</a:t>
          </a:r>
        </a:p>
        <a:p>
          <a:r>
            <a:rPr kumimoji="1" lang="ja-JP" altLang="en-US" sz="1400">
              <a:latin typeface="ＭＳ ゴシック" pitchFamily="49" charset="-128"/>
              <a:ea typeface="ＭＳ ゴシック" pitchFamily="49" charset="-128"/>
            </a:rPr>
            <a:t>　連結実質赤字比率は、住宅新築資金等貸付事業特別会計で赤字となっているものの、その他の会計はすべて黒字であることから、全体でも黒字であるため比率なしとなっている。今後においても、各会計の収支を注視しつつ、これを継続することを目標とす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41" t="s">
        <v>81</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c r="A2" s="186"/>
      <c r="B2" s="189" t="s">
        <v>82</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2" t="s">
        <v>83</v>
      </c>
      <c r="C3" s="443"/>
      <c r="D3" s="443"/>
      <c r="E3" s="444"/>
      <c r="F3" s="444"/>
      <c r="G3" s="444"/>
      <c r="H3" s="444"/>
      <c r="I3" s="444"/>
      <c r="J3" s="444"/>
      <c r="K3" s="444"/>
      <c r="L3" s="444" t="s">
        <v>84</v>
      </c>
      <c r="M3" s="444"/>
      <c r="N3" s="444"/>
      <c r="O3" s="444"/>
      <c r="P3" s="444"/>
      <c r="Q3" s="444"/>
      <c r="R3" s="451"/>
      <c r="S3" s="451"/>
      <c r="T3" s="451"/>
      <c r="U3" s="451"/>
      <c r="V3" s="452"/>
      <c r="W3" s="426" t="s">
        <v>85</v>
      </c>
      <c r="X3" s="427"/>
      <c r="Y3" s="427"/>
      <c r="Z3" s="427"/>
      <c r="AA3" s="427"/>
      <c r="AB3" s="443"/>
      <c r="AC3" s="451" t="s">
        <v>86</v>
      </c>
      <c r="AD3" s="427"/>
      <c r="AE3" s="427"/>
      <c r="AF3" s="427"/>
      <c r="AG3" s="427"/>
      <c r="AH3" s="427"/>
      <c r="AI3" s="427"/>
      <c r="AJ3" s="427"/>
      <c r="AK3" s="427"/>
      <c r="AL3" s="428"/>
      <c r="AM3" s="426" t="s">
        <v>87</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88</v>
      </c>
      <c r="BO3" s="427"/>
      <c r="BP3" s="427"/>
      <c r="BQ3" s="427"/>
      <c r="BR3" s="427"/>
      <c r="BS3" s="427"/>
      <c r="BT3" s="427"/>
      <c r="BU3" s="428"/>
      <c r="BV3" s="426" t="s">
        <v>89</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90</v>
      </c>
      <c r="CU3" s="427"/>
      <c r="CV3" s="427"/>
      <c r="CW3" s="427"/>
      <c r="CX3" s="427"/>
      <c r="CY3" s="427"/>
      <c r="CZ3" s="427"/>
      <c r="DA3" s="428"/>
      <c r="DB3" s="426" t="s">
        <v>91</v>
      </c>
      <c r="DC3" s="427"/>
      <c r="DD3" s="427"/>
      <c r="DE3" s="427"/>
      <c r="DF3" s="427"/>
      <c r="DG3" s="427"/>
      <c r="DH3" s="427"/>
      <c r="DI3" s="428"/>
      <c r="DJ3" s="186"/>
      <c r="DK3" s="186"/>
      <c r="DL3" s="186"/>
      <c r="DM3" s="186"/>
      <c r="DN3" s="186"/>
      <c r="DO3" s="186"/>
    </row>
    <row r="4" spans="1:119" ht="18.75" customHeight="1">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92</v>
      </c>
      <c r="AZ4" s="430"/>
      <c r="BA4" s="430"/>
      <c r="BB4" s="430"/>
      <c r="BC4" s="430"/>
      <c r="BD4" s="430"/>
      <c r="BE4" s="430"/>
      <c r="BF4" s="430"/>
      <c r="BG4" s="430"/>
      <c r="BH4" s="430"/>
      <c r="BI4" s="430"/>
      <c r="BJ4" s="430"/>
      <c r="BK4" s="430"/>
      <c r="BL4" s="430"/>
      <c r="BM4" s="431"/>
      <c r="BN4" s="432">
        <v>8366331</v>
      </c>
      <c r="BO4" s="433"/>
      <c r="BP4" s="433"/>
      <c r="BQ4" s="433"/>
      <c r="BR4" s="433"/>
      <c r="BS4" s="433"/>
      <c r="BT4" s="433"/>
      <c r="BU4" s="434"/>
      <c r="BV4" s="432">
        <v>6098315</v>
      </c>
      <c r="BW4" s="433"/>
      <c r="BX4" s="433"/>
      <c r="BY4" s="433"/>
      <c r="BZ4" s="433"/>
      <c r="CA4" s="433"/>
      <c r="CB4" s="433"/>
      <c r="CC4" s="434"/>
      <c r="CD4" s="435" t="s">
        <v>93</v>
      </c>
      <c r="CE4" s="436"/>
      <c r="CF4" s="436"/>
      <c r="CG4" s="436"/>
      <c r="CH4" s="436"/>
      <c r="CI4" s="436"/>
      <c r="CJ4" s="436"/>
      <c r="CK4" s="436"/>
      <c r="CL4" s="436"/>
      <c r="CM4" s="436"/>
      <c r="CN4" s="436"/>
      <c r="CO4" s="436"/>
      <c r="CP4" s="436"/>
      <c r="CQ4" s="436"/>
      <c r="CR4" s="436"/>
      <c r="CS4" s="437"/>
      <c r="CT4" s="438">
        <v>4.5</v>
      </c>
      <c r="CU4" s="439"/>
      <c r="CV4" s="439"/>
      <c r="CW4" s="439"/>
      <c r="CX4" s="439"/>
      <c r="CY4" s="439"/>
      <c r="CZ4" s="439"/>
      <c r="DA4" s="440"/>
      <c r="DB4" s="438">
        <v>4.2</v>
      </c>
      <c r="DC4" s="439"/>
      <c r="DD4" s="439"/>
      <c r="DE4" s="439"/>
      <c r="DF4" s="439"/>
      <c r="DG4" s="439"/>
      <c r="DH4" s="439"/>
      <c r="DI4" s="440"/>
      <c r="DJ4" s="186"/>
      <c r="DK4" s="186"/>
      <c r="DL4" s="186"/>
      <c r="DM4" s="186"/>
      <c r="DN4" s="186"/>
      <c r="DO4" s="186"/>
    </row>
    <row r="5" spans="1:119" ht="18.75" customHeight="1">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94</v>
      </c>
      <c r="AN5" s="499"/>
      <c r="AO5" s="499"/>
      <c r="AP5" s="499"/>
      <c r="AQ5" s="499"/>
      <c r="AR5" s="499"/>
      <c r="AS5" s="499"/>
      <c r="AT5" s="500"/>
      <c r="AU5" s="501" t="s">
        <v>95</v>
      </c>
      <c r="AV5" s="502"/>
      <c r="AW5" s="502"/>
      <c r="AX5" s="502"/>
      <c r="AY5" s="503" t="s">
        <v>96</v>
      </c>
      <c r="AZ5" s="504"/>
      <c r="BA5" s="504"/>
      <c r="BB5" s="504"/>
      <c r="BC5" s="504"/>
      <c r="BD5" s="504"/>
      <c r="BE5" s="504"/>
      <c r="BF5" s="504"/>
      <c r="BG5" s="504"/>
      <c r="BH5" s="504"/>
      <c r="BI5" s="504"/>
      <c r="BJ5" s="504"/>
      <c r="BK5" s="504"/>
      <c r="BL5" s="504"/>
      <c r="BM5" s="505"/>
      <c r="BN5" s="469">
        <v>8145296</v>
      </c>
      <c r="BO5" s="470"/>
      <c r="BP5" s="470"/>
      <c r="BQ5" s="470"/>
      <c r="BR5" s="470"/>
      <c r="BS5" s="470"/>
      <c r="BT5" s="470"/>
      <c r="BU5" s="471"/>
      <c r="BV5" s="469">
        <v>5891223</v>
      </c>
      <c r="BW5" s="470"/>
      <c r="BX5" s="470"/>
      <c r="BY5" s="470"/>
      <c r="BZ5" s="470"/>
      <c r="CA5" s="470"/>
      <c r="CB5" s="470"/>
      <c r="CC5" s="471"/>
      <c r="CD5" s="472" t="s">
        <v>97</v>
      </c>
      <c r="CE5" s="473"/>
      <c r="CF5" s="473"/>
      <c r="CG5" s="473"/>
      <c r="CH5" s="473"/>
      <c r="CI5" s="473"/>
      <c r="CJ5" s="473"/>
      <c r="CK5" s="473"/>
      <c r="CL5" s="473"/>
      <c r="CM5" s="473"/>
      <c r="CN5" s="473"/>
      <c r="CO5" s="473"/>
      <c r="CP5" s="473"/>
      <c r="CQ5" s="473"/>
      <c r="CR5" s="473"/>
      <c r="CS5" s="474"/>
      <c r="CT5" s="466">
        <v>74.099999999999994</v>
      </c>
      <c r="CU5" s="467"/>
      <c r="CV5" s="467"/>
      <c r="CW5" s="467"/>
      <c r="CX5" s="467"/>
      <c r="CY5" s="467"/>
      <c r="CZ5" s="467"/>
      <c r="DA5" s="468"/>
      <c r="DB5" s="466">
        <v>74.400000000000006</v>
      </c>
      <c r="DC5" s="467"/>
      <c r="DD5" s="467"/>
      <c r="DE5" s="467"/>
      <c r="DF5" s="467"/>
      <c r="DG5" s="467"/>
      <c r="DH5" s="467"/>
      <c r="DI5" s="468"/>
      <c r="DJ5" s="186"/>
      <c r="DK5" s="186"/>
      <c r="DL5" s="186"/>
      <c r="DM5" s="186"/>
      <c r="DN5" s="186"/>
      <c r="DO5" s="186"/>
    </row>
    <row r="6" spans="1:119" ht="18.75" customHeight="1">
      <c r="A6" s="187"/>
      <c r="B6" s="475" t="s">
        <v>98</v>
      </c>
      <c r="C6" s="476"/>
      <c r="D6" s="476"/>
      <c r="E6" s="477"/>
      <c r="F6" s="477"/>
      <c r="G6" s="477"/>
      <c r="H6" s="477"/>
      <c r="I6" s="477"/>
      <c r="J6" s="477"/>
      <c r="K6" s="477"/>
      <c r="L6" s="477" t="s">
        <v>99</v>
      </c>
      <c r="M6" s="477"/>
      <c r="N6" s="477"/>
      <c r="O6" s="477"/>
      <c r="P6" s="477"/>
      <c r="Q6" s="477"/>
      <c r="R6" s="481"/>
      <c r="S6" s="481"/>
      <c r="T6" s="481"/>
      <c r="U6" s="481"/>
      <c r="V6" s="482"/>
      <c r="W6" s="485" t="s">
        <v>100</v>
      </c>
      <c r="X6" s="486"/>
      <c r="Y6" s="486"/>
      <c r="Z6" s="486"/>
      <c r="AA6" s="486"/>
      <c r="AB6" s="476"/>
      <c r="AC6" s="489" t="s">
        <v>101</v>
      </c>
      <c r="AD6" s="490"/>
      <c r="AE6" s="490"/>
      <c r="AF6" s="490"/>
      <c r="AG6" s="490"/>
      <c r="AH6" s="490"/>
      <c r="AI6" s="490"/>
      <c r="AJ6" s="490"/>
      <c r="AK6" s="490"/>
      <c r="AL6" s="491"/>
      <c r="AM6" s="498" t="s">
        <v>102</v>
      </c>
      <c r="AN6" s="499"/>
      <c r="AO6" s="499"/>
      <c r="AP6" s="499"/>
      <c r="AQ6" s="499"/>
      <c r="AR6" s="499"/>
      <c r="AS6" s="499"/>
      <c r="AT6" s="500"/>
      <c r="AU6" s="501" t="s">
        <v>103</v>
      </c>
      <c r="AV6" s="502"/>
      <c r="AW6" s="502"/>
      <c r="AX6" s="502"/>
      <c r="AY6" s="503" t="s">
        <v>104</v>
      </c>
      <c r="AZ6" s="504"/>
      <c r="BA6" s="504"/>
      <c r="BB6" s="504"/>
      <c r="BC6" s="504"/>
      <c r="BD6" s="504"/>
      <c r="BE6" s="504"/>
      <c r="BF6" s="504"/>
      <c r="BG6" s="504"/>
      <c r="BH6" s="504"/>
      <c r="BI6" s="504"/>
      <c r="BJ6" s="504"/>
      <c r="BK6" s="504"/>
      <c r="BL6" s="504"/>
      <c r="BM6" s="505"/>
      <c r="BN6" s="469">
        <v>221035</v>
      </c>
      <c r="BO6" s="470"/>
      <c r="BP6" s="470"/>
      <c r="BQ6" s="470"/>
      <c r="BR6" s="470"/>
      <c r="BS6" s="470"/>
      <c r="BT6" s="470"/>
      <c r="BU6" s="471"/>
      <c r="BV6" s="469">
        <v>207092</v>
      </c>
      <c r="BW6" s="470"/>
      <c r="BX6" s="470"/>
      <c r="BY6" s="470"/>
      <c r="BZ6" s="470"/>
      <c r="CA6" s="470"/>
      <c r="CB6" s="470"/>
      <c r="CC6" s="471"/>
      <c r="CD6" s="472" t="s">
        <v>105</v>
      </c>
      <c r="CE6" s="473"/>
      <c r="CF6" s="473"/>
      <c r="CG6" s="473"/>
      <c r="CH6" s="473"/>
      <c r="CI6" s="473"/>
      <c r="CJ6" s="473"/>
      <c r="CK6" s="473"/>
      <c r="CL6" s="473"/>
      <c r="CM6" s="473"/>
      <c r="CN6" s="473"/>
      <c r="CO6" s="473"/>
      <c r="CP6" s="473"/>
      <c r="CQ6" s="473"/>
      <c r="CR6" s="473"/>
      <c r="CS6" s="474"/>
      <c r="CT6" s="506">
        <v>76.599999999999994</v>
      </c>
      <c r="CU6" s="507"/>
      <c r="CV6" s="507"/>
      <c r="CW6" s="507"/>
      <c r="CX6" s="507"/>
      <c r="CY6" s="507"/>
      <c r="CZ6" s="507"/>
      <c r="DA6" s="508"/>
      <c r="DB6" s="506">
        <v>78.3</v>
      </c>
      <c r="DC6" s="507"/>
      <c r="DD6" s="507"/>
      <c r="DE6" s="507"/>
      <c r="DF6" s="507"/>
      <c r="DG6" s="507"/>
      <c r="DH6" s="507"/>
      <c r="DI6" s="508"/>
      <c r="DJ6" s="186"/>
      <c r="DK6" s="186"/>
      <c r="DL6" s="186"/>
      <c r="DM6" s="186"/>
      <c r="DN6" s="186"/>
      <c r="DO6" s="186"/>
    </row>
    <row r="7" spans="1:119" ht="18.75" customHeight="1">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106</v>
      </c>
      <c r="AN7" s="499"/>
      <c r="AO7" s="499"/>
      <c r="AP7" s="499"/>
      <c r="AQ7" s="499"/>
      <c r="AR7" s="499"/>
      <c r="AS7" s="499"/>
      <c r="AT7" s="500"/>
      <c r="AU7" s="501" t="s">
        <v>107</v>
      </c>
      <c r="AV7" s="502"/>
      <c r="AW7" s="502"/>
      <c r="AX7" s="502"/>
      <c r="AY7" s="503" t="s">
        <v>108</v>
      </c>
      <c r="AZ7" s="504"/>
      <c r="BA7" s="504"/>
      <c r="BB7" s="504"/>
      <c r="BC7" s="504"/>
      <c r="BD7" s="504"/>
      <c r="BE7" s="504"/>
      <c r="BF7" s="504"/>
      <c r="BG7" s="504"/>
      <c r="BH7" s="504"/>
      <c r="BI7" s="504"/>
      <c r="BJ7" s="504"/>
      <c r="BK7" s="504"/>
      <c r="BL7" s="504"/>
      <c r="BM7" s="505"/>
      <c r="BN7" s="469">
        <v>24226</v>
      </c>
      <c r="BO7" s="470"/>
      <c r="BP7" s="470"/>
      <c r="BQ7" s="470"/>
      <c r="BR7" s="470"/>
      <c r="BS7" s="470"/>
      <c r="BT7" s="470"/>
      <c r="BU7" s="471"/>
      <c r="BV7" s="469">
        <v>36114</v>
      </c>
      <c r="BW7" s="470"/>
      <c r="BX7" s="470"/>
      <c r="BY7" s="470"/>
      <c r="BZ7" s="470"/>
      <c r="CA7" s="470"/>
      <c r="CB7" s="470"/>
      <c r="CC7" s="471"/>
      <c r="CD7" s="472" t="s">
        <v>109</v>
      </c>
      <c r="CE7" s="473"/>
      <c r="CF7" s="473"/>
      <c r="CG7" s="473"/>
      <c r="CH7" s="473"/>
      <c r="CI7" s="473"/>
      <c r="CJ7" s="473"/>
      <c r="CK7" s="473"/>
      <c r="CL7" s="473"/>
      <c r="CM7" s="473"/>
      <c r="CN7" s="473"/>
      <c r="CO7" s="473"/>
      <c r="CP7" s="473"/>
      <c r="CQ7" s="473"/>
      <c r="CR7" s="473"/>
      <c r="CS7" s="474"/>
      <c r="CT7" s="469">
        <v>4389865</v>
      </c>
      <c r="CU7" s="470"/>
      <c r="CV7" s="470"/>
      <c r="CW7" s="470"/>
      <c r="CX7" s="470"/>
      <c r="CY7" s="470"/>
      <c r="CZ7" s="470"/>
      <c r="DA7" s="471"/>
      <c r="DB7" s="469">
        <v>4080240</v>
      </c>
      <c r="DC7" s="470"/>
      <c r="DD7" s="470"/>
      <c r="DE7" s="470"/>
      <c r="DF7" s="470"/>
      <c r="DG7" s="470"/>
      <c r="DH7" s="470"/>
      <c r="DI7" s="471"/>
      <c r="DJ7" s="186"/>
      <c r="DK7" s="186"/>
      <c r="DL7" s="186"/>
      <c r="DM7" s="186"/>
      <c r="DN7" s="186"/>
      <c r="DO7" s="186"/>
    </row>
    <row r="8" spans="1:119" ht="18.75" customHeight="1" thickBot="1">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110</v>
      </c>
      <c r="AN8" s="499"/>
      <c r="AO8" s="499"/>
      <c r="AP8" s="499"/>
      <c r="AQ8" s="499"/>
      <c r="AR8" s="499"/>
      <c r="AS8" s="499"/>
      <c r="AT8" s="500"/>
      <c r="AU8" s="501" t="s">
        <v>103</v>
      </c>
      <c r="AV8" s="502"/>
      <c r="AW8" s="502"/>
      <c r="AX8" s="502"/>
      <c r="AY8" s="503" t="s">
        <v>111</v>
      </c>
      <c r="AZ8" s="504"/>
      <c r="BA8" s="504"/>
      <c r="BB8" s="504"/>
      <c r="BC8" s="504"/>
      <c r="BD8" s="504"/>
      <c r="BE8" s="504"/>
      <c r="BF8" s="504"/>
      <c r="BG8" s="504"/>
      <c r="BH8" s="504"/>
      <c r="BI8" s="504"/>
      <c r="BJ8" s="504"/>
      <c r="BK8" s="504"/>
      <c r="BL8" s="504"/>
      <c r="BM8" s="505"/>
      <c r="BN8" s="469">
        <v>196809</v>
      </c>
      <c r="BO8" s="470"/>
      <c r="BP8" s="470"/>
      <c r="BQ8" s="470"/>
      <c r="BR8" s="470"/>
      <c r="BS8" s="470"/>
      <c r="BT8" s="470"/>
      <c r="BU8" s="471"/>
      <c r="BV8" s="469">
        <v>170978</v>
      </c>
      <c r="BW8" s="470"/>
      <c r="BX8" s="470"/>
      <c r="BY8" s="470"/>
      <c r="BZ8" s="470"/>
      <c r="CA8" s="470"/>
      <c r="CB8" s="470"/>
      <c r="CC8" s="471"/>
      <c r="CD8" s="472" t="s">
        <v>112</v>
      </c>
      <c r="CE8" s="473"/>
      <c r="CF8" s="473"/>
      <c r="CG8" s="473"/>
      <c r="CH8" s="473"/>
      <c r="CI8" s="473"/>
      <c r="CJ8" s="473"/>
      <c r="CK8" s="473"/>
      <c r="CL8" s="473"/>
      <c r="CM8" s="473"/>
      <c r="CN8" s="473"/>
      <c r="CO8" s="473"/>
      <c r="CP8" s="473"/>
      <c r="CQ8" s="473"/>
      <c r="CR8" s="473"/>
      <c r="CS8" s="474"/>
      <c r="CT8" s="509">
        <v>0.6</v>
      </c>
      <c r="CU8" s="510"/>
      <c r="CV8" s="510"/>
      <c r="CW8" s="510"/>
      <c r="CX8" s="510"/>
      <c r="CY8" s="510"/>
      <c r="CZ8" s="510"/>
      <c r="DA8" s="511"/>
      <c r="DB8" s="509">
        <v>0.61</v>
      </c>
      <c r="DC8" s="510"/>
      <c r="DD8" s="510"/>
      <c r="DE8" s="510"/>
      <c r="DF8" s="510"/>
      <c r="DG8" s="510"/>
      <c r="DH8" s="510"/>
      <c r="DI8" s="511"/>
      <c r="DJ8" s="186"/>
      <c r="DK8" s="186"/>
      <c r="DL8" s="186"/>
      <c r="DM8" s="186"/>
      <c r="DN8" s="186"/>
      <c r="DO8" s="186"/>
    </row>
    <row r="9" spans="1:119" ht="18.75" customHeight="1" thickBot="1">
      <c r="A9" s="187"/>
      <c r="B9" s="463" t="s">
        <v>113</v>
      </c>
      <c r="C9" s="464"/>
      <c r="D9" s="464"/>
      <c r="E9" s="464"/>
      <c r="F9" s="464"/>
      <c r="G9" s="464"/>
      <c r="H9" s="464"/>
      <c r="I9" s="464"/>
      <c r="J9" s="464"/>
      <c r="K9" s="512"/>
      <c r="L9" s="513" t="s">
        <v>114</v>
      </c>
      <c r="M9" s="514"/>
      <c r="N9" s="514"/>
      <c r="O9" s="514"/>
      <c r="P9" s="514"/>
      <c r="Q9" s="515"/>
      <c r="R9" s="516">
        <v>15041</v>
      </c>
      <c r="S9" s="517"/>
      <c r="T9" s="517"/>
      <c r="U9" s="517"/>
      <c r="V9" s="518"/>
      <c r="W9" s="426" t="s">
        <v>115</v>
      </c>
      <c r="X9" s="427"/>
      <c r="Y9" s="427"/>
      <c r="Z9" s="427"/>
      <c r="AA9" s="427"/>
      <c r="AB9" s="427"/>
      <c r="AC9" s="427"/>
      <c r="AD9" s="427"/>
      <c r="AE9" s="427"/>
      <c r="AF9" s="427"/>
      <c r="AG9" s="427"/>
      <c r="AH9" s="427"/>
      <c r="AI9" s="427"/>
      <c r="AJ9" s="427"/>
      <c r="AK9" s="427"/>
      <c r="AL9" s="428"/>
      <c r="AM9" s="498" t="s">
        <v>116</v>
      </c>
      <c r="AN9" s="499"/>
      <c r="AO9" s="499"/>
      <c r="AP9" s="499"/>
      <c r="AQ9" s="499"/>
      <c r="AR9" s="499"/>
      <c r="AS9" s="499"/>
      <c r="AT9" s="500"/>
      <c r="AU9" s="501" t="s">
        <v>103</v>
      </c>
      <c r="AV9" s="502"/>
      <c r="AW9" s="502"/>
      <c r="AX9" s="502"/>
      <c r="AY9" s="503" t="s">
        <v>117</v>
      </c>
      <c r="AZ9" s="504"/>
      <c r="BA9" s="504"/>
      <c r="BB9" s="504"/>
      <c r="BC9" s="504"/>
      <c r="BD9" s="504"/>
      <c r="BE9" s="504"/>
      <c r="BF9" s="504"/>
      <c r="BG9" s="504"/>
      <c r="BH9" s="504"/>
      <c r="BI9" s="504"/>
      <c r="BJ9" s="504"/>
      <c r="BK9" s="504"/>
      <c r="BL9" s="504"/>
      <c r="BM9" s="505"/>
      <c r="BN9" s="469">
        <v>25831</v>
      </c>
      <c r="BO9" s="470"/>
      <c r="BP9" s="470"/>
      <c r="BQ9" s="470"/>
      <c r="BR9" s="470"/>
      <c r="BS9" s="470"/>
      <c r="BT9" s="470"/>
      <c r="BU9" s="471"/>
      <c r="BV9" s="469">
        <v>-35260</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8.8000000000000007</v>
      </c>
      <c r="CU9" s="467"/>
      <c r="CV9" s="467"/>
      <c r="CW9" s="467"/>
      <c r="CX9" s="467"/>
      <c r="CY9" s="467"/>
      <c r="CZ9" s="467"/>
      <c r="DA9" s="468"/>
      <c r="DB9" s="466">
        <v>8.9</v>
      </c>
      <c r="DC9" s="467"/>
      <c r="DD9" s="467"/>
      <c r="DE9" s="467"/>
      <c r="DF9" s="467"/>
      <c r="DG9" s="467"/>
      <c r="DH9" s="467"/>
      <c r="DI9" s="468"/>
      <c r="DJ9" s="186"/>
      <c r="DK9" s="186"/>
      <c r="DL9" s="186"/>
      <c r="DM9" s="186"/>
      <c r="DN9" s="186"/>
      <c r="DO9" s="186"/>
    </row>
    <row r="10" spans="1:119" ht="18.75" customHeight="1" thickBot="1">
      <c r="A10" s="187"/>
      <c r="B10" s="463"/>
      <c r="C10" s="464"/>
      <c r="D10" s="464"/>
      <c r="E10" s="464"/>
      <c r="F10" s="464"/>
      <c r="G10" s="464"/>
      <c r="H10" s="464"/>
      <c r="I10" s="464"/>
      <c r="J10" s="464"/>
      <c r="K10" s="512"/>
      <c r="L10" s="519" t="s">
        <v>119</v>
      </c>
      <c r="M10" s="499"/>
      <c r="N10" s="499"/>
      <c r="O10" s="499"/>
      <c r="P10" s="499"/>
      <c r="Q10" s="500"/>
      <c r="R10" s="520">
        <v>15431</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103</v>
      </c>
      <c r="AV10" s="502"/>
      <c r="AW10" s="502"/>
      <c r="AX10" s="502"/>
      <c r="AY10" s="503" t="s">
        <v>121</v>
      </c>
      <c r="AZ10" s="504"/>
      <c r="BA10" s="504"/>
      <c r="BB10" s="504"/>
      <c r="BC10" s="504"/>
      <c r="BD10" s="504"/>
      <c r="BE10" s="504"/>
      <c r="BF10" s="504"/>
      <c r="BG10" s="504"/>
      <c r="BH10" s="504"/>
      <c r="BI10" s="504"/>
      <c r="BJ10" s="504"/>
      <c r="BK10" s="504"/>
      <c r="BL10" s="504"/>
      <c r="BM10" s="505"/>
      <c r="BN10" s="469">
        <v>1327</v>
      </c>
      <c r="BO10" s="470"/>
      <c r="BP10" s="470"/>
      <c r="BQ10" s="470"/>
      <c r="BR10" s="470"/>
      <c r="BS10" s="470"/>
      <c r="BT10" s="470"/>
      <c r="BU10" s="471"/>
      <c r="BV10" s="469">
        <v>1143</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126</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c r="A12" s="187"/>
      <c r="B12" s="529" t="s">
        <v>131</v>
      </c>
      <c r="C12" s="530"/>
      <c r="D12" s="530"/>
      <c r="E12" s="530"/>
      <c r="F12" s="530"/>
      <c r="G12" s="530"/>
      <c r="H12" s="530"/>
      <c r="I12" s="530"/>
      <c r="J12" s="530"/>
      <c r="K12" s="531"/>
      <c r="L12" s="538" t="s">
        <v>132</v>
      </c>
      <c r="M12" s="539"/>
      <c r="N12" s="539"/>
      <c r="O12" s="539"/>
      <c r="P12" s="539"/>
      <c r="Q12" s="540"/>
      <c r="R12" s="541">
        <v>15378</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136</v>
      </c>
      <c r="AV12" s="502"/>
      <c r="AW12" s="502"/>
      <c r="AX12" s="502"/>
      <c r="AY12" s="503" t="s">
        <v>137</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164000</v>
      </c>
      <c r="BW12" s="470"/>
      <c r="BX12" s="470"/>
      <c r="BY12" s="470"/>
      <c r="BZ12" s="470"/>
      <c r="CA12" s="470"/>
      <c r="CB12" s="470"/>
      <c r="CC12" s="471"/>
      <c r="CD12" s="472" t="s">
        <v>138</v>
      </c>
      <c r="CE12" s="473"/>
      <c r="CF12" s="473"/>
      <c r="CG12" s="473"/>
      <c r="CH12" s="473"/>
      <c r="CI12" s="473"/>
      <c r="CJ12" s="473"/>
      <c r="CK12" s="473"/>
      <c r="CL12" s="473"/>
      <c r="CM12" s="473"/>
      <c r="CN12" s="473"/>
      <c r="CO12" s="473"/>
      <c r="CP12" s="473"/>
      <c r="CQ12" s="473"/>
      <c r="CR12" s="473"/>
      <c r="CS12" s="474"/>
      <c r="CT12" s="509" t="s">
        <v>139</v>
      </c>
      <c r="CU12" s="510"/>
      <c r="CV12" s="510"/>
      <c r="CW12" s="510"/>
      <c r="CX12" s="510"/>
      <c r="CY12" s="510"/>
      <c r="CZ12" s="510"/>
      <c r="DA12" s="511"/>
      <c r="DB12" s="509" t="s">
        <v>139</v>
      </c>
      <c r="DC12" s="510"/>
      <c r="DD12" s="510"/>
      <c r="DE12" s="510"/>
      <c r="DF12" s="510"/>
      <c r="DG12" s="510"/>
      <c r="DH12" s="510"/>
      <c r="DI12" s="511"/>
      <c r="DJ12" s="186"/>
      <c r="DK12" s="186"/>
      <c r="DL12" s="186"/>
      <c r="DM12" s="186"/>
      <c r="DN12" s="186"/>
      <c r="DO12" s="186"/>
    </row>
    <row r="13" spans="1:119" ht="18.75" customHeight="1">
      <c r="A13" s="187"/>
      <c r="B13" s="532"/>
      <c r="C13" s="533"/>
      <c r="D13" s="533"/>
      <c r="E13" s="533"/>
      <c r="F13" s="533"/>
      <c r="G13" s="533"/>
      <c r="H13" s="533"/>
      <c r="I13" s="533"/>
      <c r="J13" s="533"/>
      <c r="K13" s="534"/>
      <c r="L13" s="197"/>
      <c r="M13" s="560" t="s">
        <v>140</v>
      </c>
      <c r="N13" s="561"/>
      <c r="O13" s="561"/>
      <c r="P13" s="561"/>
      <c r="Q13" s="562"/>
      <c r="R13" s="553">
        <v>15208</v>
      </c>
      <c r="S13" s="554"/>
      <c r="T13" s="554"/>
      <c r="U13" s="554"/>
      <c r="V13" s="555"/>
      <c r="W13" s="485" t="s">
        <v>141</v>
      </c>
      <c r="X13" s="486"/>
      <c r="Y13" s="486"/>
      <c r="Z13" s="486"/>
      <c r="AA13" s="486"/>
      <c r="AB13" s="476"/>
      <c r="AC13" s="520">
        <v>554</v>
      </c>
      <c r="AD13" s="521"/>
      <c r="AE13" s="521"/>
      <c r="AF13" s="521"/>
      <c r="AG13" s="563"/>
      <c r="AH13" s="520">
        <v>538</v>
      </c>
      <c r="AI13" s="521"/>
      <c r="AJ13" s="521"/>
      <c r="AK13" s="521"/>
      <c r="AL13" s="522"/>
      <c r="AM13" s="498" t="s">
        <v>142</v>
      </c>
      <c r="AN13" s="499"/>
      <c r="AO13" s="499"/>
      <c r="AP13" s="499"/>
      <c r="AQ13" s="499"/>
      <c r="AR13" s="499"/>
      <c r="AS13" s="499"/>
      <c r="AT13" s="500"/>
      <c r="AU13" s="501" t="s">
        <v>143</v>
      </c>
      <c r="AV13" s="502"/>
      <c r="AW13" s="502"/>
      <c r="AX13" s="502"/>
      <c r="AY13" s="503" t="s">
        <v>144</v>
      </c>
      <c r="AZ13" s="504"/>
      <c r="BA13" s="504"/>
      <c r="BB13" s="504"/>
      <c r="BC13" s="504"/>
      <c r="BD13" s="504"/>
      <c r="BE13" s="504"/>
      <c r="BF13" s="504"/>
      <c r="BG13" s="504"/>
      <c r="BH13" s="504"/>
      <c r="BI13" s="504"/>
      <c r="BJ13" s="504"/>
      <c r="BK13" s="504"/>
      <c r="BL13" s="504"/>
      <c r="BM13" s="505"/>
      <c r="BN13" s="469">
        <v>27158</v>
      </c>
      <c r="BO13" s="470"/>
      <c r="BP13" s="470"/>
      <c r="BQ13" s="470"/>
      <c r="BR13" s="470"/>
      <c r="BS13" s="470"/>
      <c r="BT13" s="470"/>
      <c r="BU13" s="471"/>
      <c r="BV13" s="469">
        <v>-198117</v>
      </c>
      <c r="BW13" s="470"/>
      <c r="BX13" s="470"/>
      <c r="BY13" s="470"/>
      <c r="BZ13" s="470"/>
      <c r="CA13" s="470"/>
      <c r="CB13" s="470"/>
      <c r="CC13" s="471"/>
      <c r="CD13" s="472" t="s">
        <v>145</v>
      </c>
      <c r="CE13" s="473"/>
      <c r="CF13" s="473"/>
      <c r="CG13" s="473"/>
      <c r="CH13" s="473"/>
      <c r="CI13" s="473"/>
      <c r="CJ13" s="473"/>
      <c r="CK13" s="473"/>
      <c r="CL13" s="473"/>
      <c r="CM13" s="473"/>
      <c r="CN13" s="473"/>
      <c r="CO13" s="473"/>
      <c r="CP13" s="473"/>
      <c r="CQ13" s="473"/>
      <c r="CR13" s="473"/>
      <c r="CS13" s="474"/>
      <c r="CT13" s="466">
        <v>6.9</v>
      </c>
      <c r="CU13" s="467"/>
      <c r="CV13" s="467"/>
      <c r="CW13" s="467"/>
      <c r="CX13" s="467"/>
      <c r="CY13" s="467"/>
      <c r="CZ13" s="467"/>
      <c r="DA13" s="468"/>
      <c r="DB13" s="466">
        <v>7.5</v>
      </c>
      <c r="DC13" s="467"/>
      <c r="DD13" s="467"/>
      <c r="DE13" s="467"/>
      <c r="DF13" s="467"/>
      <c r="DG13" s="467"/>
      <c r="DH13" s="467"/>
      <c r="DI13" s="468"/>
      <c r="DJ13" s="186"/>
      <c r="DK13" s="186"/>
      <c r="DL13" s="186"/>
      <c r="DM13" s="186"/>
      <c r="DN13" s="186"/>
      <c r="DO13" s="186"/>
    </row>
    <row r="14" spans="1:119" ht="18.75" customHeight="1" thickBot="1">
      <c r="A14" s="187"/>
      <c r="B14" s="532"/>
      <c r="C14" s="533"/>
      <c r="D14" s="533"/>
      <c r="E14" s="533"/>
      <c r="F14" s="533"/>
      <c r="G14" s="533"/>
      <c r="H14" s="533"/>
      <c r="I14" s="533"/>
      <c r="J14" s="533"/>
      <c r="K14" s="534"/>
      <c r="L14" s="550" t="s">
        <v>146</v>
      </c>
      <c r="M14" s="551"/>
      <c r="N14" s="551"/>
      <c r="O14" s="551"/>
      <c r="P14" s="551"/>
      <c r="Q14" s="552"/>
      <c r="R14" s="553">
        <v>15452</v>
      </c>
      <c r="S14" s="554"/>
      <c r="T14" s="554"/>
      <c r="U14" s="554"/>
      <c r="V14" s="555"/>
      <c r="W14" s="459"/>
      <c r="X14" s="460"/>
      <c r="Y14" s="460"/>
      <c r="Z14" s="460"/>
      <c r="AA14" s="460"/>
      <c r="AB14" s="449"/>
      <c r="AC14" s="556">
        <v>7.2</v>
      </c>
      <c r="AD14" s="557"/>
      <c r="AE14" s="557"/>
      <c r="AF14" s="557"/>
      <c r="AG14" s="558"/>
      <c r="AH14" s="556">
        <v>7.2</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147</v>
      </c>
      <c r="CE14" s="565"/>
      <c r="CF14" s="565"/>
      <c r="CG14" s="565"/>
      <c r="CH14" s="565"/>
      <c r="CI14" s="565"/>
      <c r="CJ14" s="565"/>
      <c r="CK14" s="565"/>
      <c r="CL14" s="565"/>
      <c r="CM14" s="565"/>
      <c r="CN14" s="565"/>
      <c r="CO14" s="565"/>
      <c r="CP14" s="565"/>
      <c r="CQ14" s="565"/>
      <c r="CR14" s="565"/>
      <c r="CS14" s="566"/>
      <c r="CT14" s="567">
        <v>44.7</v>
      </c>
      <c r="CU14" s="568"/>
      <c r="CV14" s="568"/>
      <c r="CW14" s="568"/>
      <c r="CX14" s="568"/>
      <c r="CY14" s="568"/>
      <c r="CZ14" s="568"/>
      <c r="DA14" s="569"/>
      <c r="DB14" s="567">
        <v>55.3</v>
      </c>
      <c r="DC14" s="568"/>
      <c r="DD14" s="568"/>
      <c r="DE14" s="568"/>
      <c r="DF14" s="568"/>
      <c r="DG14" s="568"/>
      <c r="DH14" s="568"/>
      <c r="DI14" s="569"/>
      <c r="DJ14" s="186"/>
      <c r="DK14" s="186"/>
      <c r="DL14" s="186"/>
      <c r="DM14" s="186"/>
      <c r="DN14" s="186"/>
      <c r="DO14" s="186"/>
    </row>
    <row r="15" spans="1:119" ht="18.75" customHeight="1">
      <c r="A15" s="187"/>
      <c r="B15" s="532"/>
      <c r="C15" s="533"/>
      <c r="D15" s="533"/>
      <c r="E15" s="533"/>
      <c r="F15" s="533"/>
      <c r="G15" s="533"/>
      <c r="H15" s="533"/>
      <c r="I15" s="533"/>
      <c r="J15" s="533"/>
      <c r="K15" s="534"/>
      <c r="L15" s="197"/>
      <c r="M15" s="560" t="s">
        <v>140</v>
      </c>
      <c r="N15" s="561"/>
      <c r="O15" s="561"/>
      <c r="P15" s="561"/>
      <c r="Q15" s="562"/>
      <c r="R15" s="553">
        <v>15261</v>
      </c>
      <c r="S15" s="554"/>
      <c r="T15" s="554"/>
      <c r="U15" s="554"/>
      <c r="V15" s="555"/>
      <c r="W15" s="485" t="s">
        <v>148</v>
      </c>
      <c r="X15" s="486"/>
      <c r="Y15" s="486"/>
      <c r="Z15" s="486"/>
      <c r="AA15" s="486"/>
      <c r="AB15" s="476"/>
      <c r="AC15" s="520">
        <v>2588</v>
      </c>
      <c r="AD15" s="521"/>
      <c r="AE15" s="521"/>
      <c r="AF15" s="521"/>
      <c r="AG15" s="563"/>
      <c r="AH15" s="520">
        <v>2650</v>
      </c>
      <c r="AI15" s="521"/>
      <c r="AJ15" s="521"/>
      <c r="AK15" s="521"/>
      <c r="AL15" s="522"/>
      <c r="AM15" s="498"/>
      <c r="AN15" s="499"/>
      <c r="AO15" s="499"/>
      <c r="AP15" s="499"/>
      <c r="AQ15" s="499"/>
      <c r="AR15" s="499"/>
      <c r="AS15" s="499"/>
      <c r="AT15" s="500"/>
      <c r="AU15" s="501"/>
      <c r="AV15" s="502"/>
      <c r="AW15" s="502"/>
      <c r="AX15" s="502"/>
      <c r="AY15" s="429" t="s">
        <v>149</v>
      </c>
      <c r="AZ15" s="430"/>
      <c r="BA15" s="430"/>
      <c r="BB15" s="430"/>
      <c r="BC15" s="430"/>
      <c r="BD15" s="430"/>
      <c r="BE15" s="430"/>
      <c r="BF15" s="430"/>
      <c r="BG15" s="430"/>
      <c r="BH15" s="430"/>
      <c r="BI15" s="430"/>
      <c r="BJ15" s="430"/>
      <c r="BK15" s="430"/>
      <c r="BL15" s="430"/>
      <c r="BM15" s="431"/>
      <c r="BN15" s="432">
        <v>2086875</v>
      </c>
      <c r="BO15" s="433"/>
      <c r="BP15" s="433"/>
      <c r="BQ15" s="433"/>
      <c r="BR15" s="433"/>
      <c r="BS15" s="433"/>
      <c r="BT15" s="433"/>
      <c r="BU15" s="434"/>
      <c r="BV15" s="432">
        <v>2089590</v>
      </c>
      <c r="BW15" s="433"/>
      <c r="BX15" s="433"/>
      <c r="BY15" s="433"/>
      <c r="BZ15" s="433"/>
      <c r="CA15" s="433"/>
      <c r="CB15" s="433"/>
      <c r="CC15" s="434"/>
      <c r="CD15" s="570" t="s">
        <v>150</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2"/>
      <c r="C16" s="533"/>
      <c r="D16" s="533"/>
      <c r="E16" s="533"/>
      <c r="F16" s="533"/>
      <c r="G16" s="533"/>
      <c r="H16" s="533"/>
      <c r="I16" s="533"/>
      <c r="J16" s="533"/>
      <c r="K16" s="534"/>
      <c r="L16" s="550" t="s">
        <v>151</v>
      </c>
      <c r="M16" s="581"/>
      <c r="N16" s="581"/>
      <c r="O16" s="581"/>
      <c r="P16" s="581"/>
      <c r="Q16" s="582"/>
      <c r="R16" s="573" t="s">
        <v>152</v>
      </c>
      <c r="S16" s="574"/>
      <c r="T16" s="574"/>
      <c r="U16" s="574"/>
      <c r="V16" s="575"/>
      <c r="W16" s="459"/>
      <c r="X16" s="460"/>
      <c r="Y16" s="460"/>
      <c r="Z16" s="460"/>
      <c r="AA16" s="460"/>
      <c r="AB16" s="449"/>
      <c r="AC16" s="556">
        <v>33.799999999999997</v>
      </c>
      <c r="AD16" s="557"/>
      <c r="AE16" s="557"/>
      <c r="AF16" s="557"/>
      <c r="AG16" s="558"/>
      <c r="AH16" s="556">
        <v>35.6</v>
      </c>
      <c r="AI16" s="557"/>
      <c r="AJ16" s="557"/>
      <c r="AK16" s="557"/>
      <c r="AL16" s="559"/>
      <c r="AM16" s="498"/>
      <c r="AN16" s="499"/>
      <c r="AO16" s="499"/>
      <c r="AP16" s="499"/>
      <c r="AQ16" s="499"/>
      <c r="AR16" s="499"/>
      <c r="AS16" s="499"/>
      <c r="AT16" s="500"/>
      <c r="AU16" s="501"/>
      <c r="AV16" s="502"/>
      <c r="AW16" s="502"/>
      <c r="AX16" s="502"/>
      <c r="AY16" s="503" t="s">
        <v>153</v>
      </c>
      <c r="AZ16" s="504"/>
      <c r="BA16" s="504"/>
      <c r="BB16" s="504"/>
      <c r="BC16" s="504"/>
      <c r="BD16" s="504"/>
      <c r="BE16" s="504"/>
      <c r="BF16" s="504"/>
      <c r="BG16" s="504"/>
      <c r="BH16" s="504"/>
      <c r="BI16" s="504"/>
      <c r="BJ16" s="504"/>
      <c r="BK16" s="504"/>
      <c r="BL16" s="504"/>
      <c r="BM16" s="505"/>
      <c r="BN16" s="469">
        <v>3601470</v>
      </c>
      <c r="BO16" s="470"/>
      <c r="BP16" s="470"/>
      <c r="BQ16" s="470"/>
      <c r="BR16" s="470"/>
      <c r="BS16" s="470"/>
      <c r="BT16" s="470"/>
      <c r="BU16" s="471"/>
      <c r="BV16" s="469">
        <v>3326144</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c r="A17" s="187"/>
      <c r="B17" s="535"/>
      <c r="C17" s="536"/>
      <c r="D17" s="536"/>
      <c r="E17" s="536"/>
      <c r="F17" s="536"/>
      <c r="G17" s="536"/>
      <c r="H17" s="536"/>
      <c r="I17" s="536"/>
      <c r="J17" s="536"/>
      <c r="K17" s="537"/>
      <c r="L17" s="202"/>
      <c r="M17" s="576" t="s">
        <v>154</v>
      </c>
      <c r="N17" s="577"/>
      <c r="O17" s="577"/>
      <c r="P17" s="577"/>
      <c r="Q17" s="578"/>
      <c r="R17" s="573" t="s">
        <v>155</v>
      </c>
      <c r="S17" s="574"/>
      <c r="T17" s="574"/>
      <c r="U17" s="574"/>
      <c r="V17" s="575"/>
      <c r="W17" s="485" t="s">
        <v>156</v>
      </c>
      <c r="X17" s="486"/>
      <c r="Y17" s="486"/>
      <c r="Z17" s="486"/>
      <c r="AA17" s="486"/>
      <c r="AB17" s="476"/>
      <c r="AC17" s="520">
        <v>4518</v>
      </c>
      <c r="AD17" s="521"/>
      <c r="AE17" s="521"/>
      <c r="AF17" s="521"/>
      <c r="AG17" s="563"/>
      <c r="AH17" s="520">
        <v>4249</v>
      </c>
      <c r="AI17" s="521"/>
      <c r="AJ17" s="521"/>
      <c r="AK17" s="521"/>
      <c r="AL17" s="522"/>
      <c r="AM17" s="498"/>
      <c r="AN17" s="499"/>
      <c r="AO17" s="499"/>
      <c r="AP17" s="499"/>
      <c r="AQ17" s="499"/>
      <c r="AR17" s="499"/>
      <c r="AS17" s="499"/>
      <c r="AT17" s="500"/>
      <c r="AU17" s="501"/>
      <c r="AV17" s="502"/>
      <c r="AW17" s="502"/>
      <c r="AX17" s="502"/>
      <c r="AY17" s="503" t="s">
        <v>157</v>
      </c>
      <c r="AZ17" s="504"/>
      <c r="BA17" s="504"/>
      <c r="BB17" s="504"/>
      <c r="BC17" s="504"/>
      <c r="BD17" s="504"/>
      <c r="BE17" s="504"/>
      <c r="BF17" s="504"/>
      <c r="BG17" s="504"/>
      <c r="BH17" s="504"/>
      <c r="BI17" s="504"/>
      <c r="BJ17" s="504"/>
      <c r="BK17" s="504"/>
      <c r="BL17" s="504"/>
      <c r="BM17" s="505"/>
      <c r="BN17" s="469">
        <v>2636186</v>
      </c>
      <c r="BO17" s="470"/>
      <c r="BP17" s="470"/>
      <c r="BQ17" s="470"/>
      <c r="BR17" s="470"/>
      <c r="BS17" s="470"/>
      <c r="BT17" s="470"/>
      <c r="BU17" s="471"/>
      <c r="BV17" s="469">
        <v>2661348</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c r="A18" s="187"/>
      <c r="B18" s="583" t="s">
        <v>158</v>
      </c>
      <c r="C18" s="512"/>
      <c r="D18" s="512"/>
      <c r="E18" s="584"/>
      <c r="F18" s="584"/>
      <c r="G18" s="584"/>
      <c r="H18" s="584"/>
      <c r="I18" s="584"/>
      <c r="J18" s="584"/>
      <c r="K18" s="584"/>
      <c r="L18" s="585">
        <v>40.909999999999997</v>
      </c>
      <c r="M18" s="585"/>
      <c r="N18" s="585"/>
      <c r="O18" s="585"/>
      <c r="P18" s="585"/>
      <c r="Q18" s="585"/>
      <c r="R18" s="586"/>
      <c r="S18" s="586"/>
      <c r="T18" s="586"/>
      <c r="U18" s="586"/>
      <c r="V18" s="587"/>
      <c r="W18" s="487"/>
      <c r="X18" s="488"/>
      <c r="Y18" s="488"/>
      <c r="Z18" s="488"/>
      <c r="AA18" s="488"/>
      <c r="AB18" s="479"/>
      <c r="AC18" s="588">
        <v>59</v>
      </c>
      <c r="AD18" s="589"/>
      <c r="AE18" s="589"/>
      <c r="AF18" s="589"/>
      <c r="AG18" s="590"/>
      <c r="AH18" s="588">
        <v>57.1</v>
      </c>
      <c r="AI18" s="589"/>
      <c r="AJ18" s="589"/>
      <c r="AK18" s="589"/>
      <c r="AL18" s="591"/>
      <c r="AM18" s="498"/>
      <c r="AN18" s="499"/>
      <c r="AO18" s="499"/>
      <c r="AP18" s="499"/>
      <c r="AQ18" s="499"/>
      <c r="AR18" s="499"/>
      <c r="AS18" s="499"/>
      <c r="AT18" s="500"/>
      <c r="AU18" s="501"/>
      <c r="AV18" s="502"/>
      <c r="AW18" s="502"/>
      <c r="AX18" s="502"/>
      <c r="AY18" s="503" t="s">
        <v>159</v>
      </c>
      <c r="AZ18" s="504"/>
      <c r="BA18" s="504"/>
      <c r="BB18" s="504"/>
      <c r="BC18" s="504"/>
      <c r="BD18" s="504"/>
      <c r="BE18" s="504"/>
      <c r="BF18" s="504"/>
      <c r="BG18" s="504"/>
      <c r="BH18" s="504"/>
      <c r="BI18" s="504"/>
      <c r="BJ18" s="504"/>
      <c r="BK18" s="504"/>
      <c r="BL18" s="504"/>
      <c r="BM18" s="505"/>
      <c r="BN18" s="469">
        <v>3177975</v>
      </c>
      <c r="BO18" s="470"/>
      <c r="BP18" s="470"/>
      <c r="BQ18" s="470"/>
      <c r="BR18" s="470"/>
      <c r="BS18" s="470"/>
      <c r="BT18" s="470"/>
      <c r="BU18" s="471"/>
      <c r="BV18" s="469">
        <v>3002081</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c r="A19" s="187"/>
      <c r="B19" s="583" t="s">
        <v>160</v>
      </c>
      <c r="C19" s="512"/>
      <c r="D19" s="512"/>
      <c r="E19" s="584"/>
      <c r="F19" s="584"/>
      <c r="G19" s="584"/>
      <c r="H19" s="584"/>
      <c r="I19" s="584"/>
      <c r="J19" s="584"/>
      <c r="K19" s="584"/>
      <c r="L19" s="592">
        <v>368</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161</v>
      </c>
      <c r="AZ19" s="504"/>
      <c r="BA19" s="504"/>
      <c r="BB19" s="504"/>
      <c r="BC19" s="504"/>
      <c r="BD19" s="504"/>
      <c r="BE19" s="504"/>
      <c r="BF19" s="504"/>
      <c r="BG19" s="504"/>
      <c r="BH19" s="504"/>
      <c r="BI19" s="504"/>
      <c r="BJ19" s="504"/>
      <c r="BK19" s="504"/>
      <c r="BL19" s="504"/>
      <c r="BM19" s="505"/>
      <c r="BN19" s="469">
        <v>4551543</v>
      </c>
      <c r="BO19" s="470"/>
      <c r="BP19" s="470"/>
      <c r="BQ19" s="470"/>
      <c r="BR19" s="470"/>
      <c r="BS19" s="470"/>
      <c r="BT19" s="470"/>
      <c r="BU19" s="471"/>
      <c r="BV19" s="469">
        <v>4531724</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c r="A20" s="187"/>
      <c r="B20" s="583" t="s">
        <v>162</v>
      </c>
      <c r="C20" s="512"/>
      <c r="D20" s="512"/>
      <c r="E20" s="584"/>
      <c r="F20" s="584"/>
      <c r="G20" s="584"/>
      <c r="H20" s="584"/>
      <c r="I20" s="584"/>
      <c r="J20" s="584"/>
      <c r="K20" s="584"/>
      <c r="L20" s="592">
        <v>5404</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c r="A21" s="187"/>
      <c r="B21" s="603" t="s">
        <v>163</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c r="A22" s="187"/>
      <c r="B22" s="606" t="s">
        <v>164</v>
      </c>
      <c r="C22" s="607"/>
      <c r="D22" s="608"/>
      <c r="E22" s="481" t="s">
        <v>1</v>
      </c>
      <c r="F22" s="486"/>
      <c r="G22" s="486"/>
      <c r="H22" s="486"/>
      <c r="I22" s="486"/>
      <c r="J22" s="486"/>
      <c r="K22" s="476"/>
      <c r="L22" s="481" t="s">
        <v>165</v>
      </c>
      <c r="M22" s="486"/>
      <c r="N22" s="486"/>
      <c r="O22" s="486"/>
      <c r="P22" s="476"/>
      <c r="Q22" s="615" t="s">
        <v>166</v>
      </c>
      <c r="R22" s="616"/>
      <c r="S22" s="616"/>
      <c r="T22" s="616"/>
      <c r="U22" s="616"/>
      <c r="V22" s="617"/>
      <c r="W22" s="621" t="s">
        <v>167</v>
      </c>
      <c r="X22" s="607"/>
      <c r="Y22" s="608"/>
      <c r="Z22" s="481" t="s">
        <v>1</v>
      </c>
      <c r="AA22" s="486"/>
      <c r="AB22" s="486"/>
      <c r="AC22" s="486"/>
      <c r="AD22" s="486"/>
      <c r="AE22" s="486"/>
      <c r="AF22" s="486"/>
      <c r="AG22" s="476"/>
      <c r="AH22" s="634" t="s">
        <v>168</v>
      </c>
      <c r="AI22" s="486"/>
      <c r="AJ22" s="486"/>
      <c r="AK22" s="486"/>
      <c r="AL22" s="476"/>
      <c r="AM22" s="634" t="s">
        <v>169</v>
      </c>
      <c r="AN22" s="635"/>
      <c r="AO22" s="635"/>
      <c r="AP22" s="635"/>
      <c r="AQ22" s="635"/>
      <c r="AR22" s="636"/>
      <c r="AS22" s="615" t="s">
        <v>166</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170</v>
      </c>
      <c r="AZ23" s="430"/>
      <c r="BA23" s="430"/>
      <c r="BB23" s="430"/>
      <c r="BC23" s="430"/>
      <c r="BD23" s="430"/>
      <c r="BE23" s="430"/>
      <c r="BF23" s="430"/>
      <c r="BG23" s="430"/>
      <c r="BH23" s="430"/>
      <c r="BI23" s="430"/>
      <c r="BJ23" s="430"/>
      <c r="BK23" s="430"/>
      <c r="BL23" s="430"/>
      <c r="BM23" s="431"/>
      <c r="BN23" s="469">
        <v>5335497</v>
      </c>
      <c r="BO23" s="470"/>
      <c r="BP23" s="470"/>
      <c r="BQ23" s="470"/>
      <c r="BR23" s="470"/>
      <c r="BS23" s="470"/>
      <c r="BT23" s="470"/>
      <c r="BU23" s="471"/>
      <c r="BV23" s="469">
        <v>5143723</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c r="A24" s="187"/>
      <c r="B24" s="609"/>
      <c r="C24" s="610"/>
      <c r="D24" s="611"/>
      <c r="E24" s="519" t="s">
        <v>171</v>
      </c>
      <c r="F24" s="499"/>
      <c r="G24" s="499"/>
      <c r="H24" s="499"/>
      <c r="I24" s="499"/>
      <c r="J24" s="499"/>
      <c r="K24" s="500"/>
      <c r="L24" s="520">
        <v>1</v>
      </c>
      <c r="M24" s="521"/>
      <c r="N24" s="521"/>
      <c r="O24" s="521"/>
      <c r="P24" s="563"/>
      <c r="Q24" s="520">
        <v>7410</v>
      </c>
      <c r="R24" s="521"/>
      <c r="S24" s="521"/>
      <c r="T24" s="521"/>
      <c r="U24" s="521"/>
      <c r="V24" s="563"/>
      <c r="W24" s="622"/>
      <c r="X24" s="610"/>
      <c r="Y24" s="611"/>
      <c r="Z24" s="519" t="s">
        <v>172</v>
      </c>
      <c r="AA24" s="499"/>
      <c r="AB24" s="499"/>
      <c r="AC24" s="499"/>
      <c r="AD24" s="499"/>
      <c r="AE24" s="499"/>
      <c r="AF24" s="499"/>
      <c r="AG24" s="500"/>
      <c r="AH24" s="520">
        <v>106</v>
      </c>
      <c r="AI24" s="521"/>
      <c r="AJ24" s="521"/>
      <c r="AK24" s="521"/>
      <c r="AL24" s="563"/>
      <c r="AM24" s="520">
        <v>294892</v>
      </c>
      <c r="AN24" s="521"/>
      <c r="AO24" s="521"/>
      <c r="AP24" s="521"/>
      <c r="AQ24" s="521"/>
      <c r="AR24" s="563"/>
      <c r="AS24" s="520">
        <v>2782</v>
      </c>
      <c r="AT24" s="521"/>
      <c r="AU24" s="521"/>
      <c r="AV24" s="521"/>
      <c r="AW24" s="521"/>
      <c r="AX24" s="522"/>
      <c r="AY24" s="642" t="s">
        <v>173</v>
      </c>
      <c r="AZ24" s="643"/>
      <c r="BA24" s="643"/>
      <c r="BB24" s="643"/>
      <c r="BC24" s="643"/>
      <c r="BD24" s="643"/>
      <c r="BE24" s="643"/>
      <c r="BF24" s="643"/>
      <c r="BG24" s="643"/>
      <c r="BH24" s="643"/>
      <c r="BI24" s="643"/>
      <c r="BJ24" s="643"/>
      <c r="BK24" s="643"/>
      <c r="BL24" s="643"/>
      <c r="BM24" s="644"/>
      <c r="BN24" s="469">
        <v>5040367</v>
      </c>
      <c r="BO24" s="470"/>
      <c r="BP24" s="470"/>
      <c r="BQ24" s="470"/>
      <c r="BR24" s="470"/>
      <c r="BS24" s="470"/>
      <c r="BT24" s="470"/>
      <c r="BU24" s="471"/>
      <c r="BV24" s="469">
        <v>5046219</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c r="A25" s="187"/>
      <c r="B25" s="609"/>
      <c r="C25" s="610"/>
      <c r="D25" s="611"/>
      <c r="E25" s="519" t="s">
        <v>174</v>
      </c>
      <c r="F25" s="499"/>
      <c r="G25" s="499"/>
      <c r="H25" s="499"/>
      <c r="I25" s="499"/>
      <c r="J25" s="499"/>
      <c r="K25" s="500"/>
      <c r="L25" s="520">
        <v>1</v>
      </c>
      <c r="M25" s="521"/>
      <c r="N25" s="521"/>
      <c r="O25" s="521"/>
      <c r="P25" s="563"/>
      <c r="Q25" s="520">
        <v>5605</v>
      </c>
      <c r="R25" s="521"/>
      <c r="S25" s="521"/>
      <c r="T25" s="521"/>
      <c r="U25" s="521"/>
      <c r="V25" s="563"/>
      <c r="W25" s="622"/>
      <c r="X25" s="610"/>
      <c r="Y25" s="611"/>
      <c r="Z25" s="519" t="s">
        <v>175</v>
      </c>
      <c r="AA25" s="499"/>
      <c r="AB25" s="499"/>
      <c r="AC25" s="499"/>
      <c r="AD25" s="499"/>
      <c r="AE25" s="499"/>
      <c r="AF25" s="499"/>
      <c r="AG25" s="500"/>
      <c r="AH25" s="520" t="s">
        <v>176</v>
      </c>
      <c r="AI25" s="521"/>
      <c r="AJ25" s="521"/>
      <c r="AK25" s="521"/>
      <c r="AL25" s="563"/>
      <c r="AM25" s="520" t="s">
        <v>129</v>
      </c>
      <c r="AN25" s="521"/>
      <c r="AO25" s="521"/>
      <c r="AP25" s="521"/>
      <c r="AQ25" s="521"/>
      <c r="AR25" s="563"/>
      <c r="AS25" s="520" t="s">
        <v>129</v>
      </c>
      <c r="AT25" s="521"/>
      <c r="AU25" s="521"/>
      <c r="AV25" s="521"/>
      <c r="AW25" s="521"/>
      <c r="AX25" s="522"/>
      <c r="AY25" s="429" t="s">
        <v>177</v>
      </c>
      <c r="AZ25" s="430"/>
      <c r="BA25" s="430"/>
      <c r="BB25" s="430"/>
      <c r="BC25" s="430"/>
      <c r="BD25" s="430"/>
      <c r="BE25" s="430"/>
      <c r="BF25" s="430"/>
      <c r="BG25" s="430"/>
      <c r="BH25" s="430"/>
      <c r="BI25" s="430"/>
      <c r="BJ25" s="430"/>
      <c r="BK25" s="430"/>
      <c r="BL25" s="430"/>
      <c r="BM25" s="431"/>
      <c r="BN25" s="432">
        <v>591340</v>
      </c>
      <c r="BO25" s="433"/>
      <c r="BP25" s="433"/>
      <c r="BQ25" s="433"/>
      <c r="BR25" s="433"/>
      <c r="BS25" s="433"/>
      <c r="BT25" s="433"/>
      <c r="BU25" s="434"/>
      <c r="BV25" s="432">
        <v>283846</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c r="A26" s="187"/>
      <c r="B26" s="609"/>
      <c r="C26" s="610"/>
      <c r="D26" s="611"/>
      <c r="E26" s="519" t="s">
        <v>178</v>
      </c>
      <c r="F26" s="499"/>
      <c r="G26" s="499"/>
      <c r="H26" s="499"/>
      <c r="I26" s="499"/>
      <c r="J26" s="499"/>
      <c r="K26" s="500"/>
      <c r="L26" s="520">
        <v>1</v>
      </c>
      <c r="M26" s="521"/>
      <c r="N26" s="521"/>
      <c r="O26" s="521"/>
      <c r="P26" s="563"/>
      <c r="Q26" s="520">
        <v>4987</v>
      </c>
      <c r="R26" s="521"/>
      <c r="S26" s="521"/>
      <c r="T26" s="521"/>
      <c r="U26" s="521"/>
      <c r="V26" s="563"/>
      <c r="W26" s="622"/>
      <c r="X26" s="610"/>
      <c r="Y26" s="611"/>
      <c r="Z26" s="519" t="s">
        <v>179</v>
      </c>
      <c r="AA26" s="632"/>
      <c r="AB26" s="632"/>
      <c r="AC26" s="632"/>
      <c r="AD26" s="632"/>
      <c r="AE26" s="632"/>
      <c r="AF26" s="632"/>
      <c r="AG26" s="633"/>
      <c r="AH26" s="520">
        <v>3</v>
      </c>
      <c r="AI26" s="521"/>
      <c r="AJ26" s="521"/>
      <c r="AK26" s="521"/>
      <c r="AL26" s="563"/>
      <c r="AM26" s="520">
        <v>7911</v>
      </c>
      <c r="AN26" s="521"/>
      <c r="AO26" s="521"/>
      <c r="AP26" s="521"/>
      <c r="AQ26" s="521"/>
      <c r="AR26" s="563"/>
      <c r="AS26" s="520">
        <v>2637</v>
      </c>
      <c r="AT26" s="521"/>
      <c r="AU26" s="521"/>
      <c r="AV26" s="521"/>
      <c r="AW26" s="521"/>
      <c r="AX26" s="522"/>
      <c r="AY26" s="472" t="s">
        <v>180</v>
      </c>
      <c r="AZ26" s="473"/>
      <c r="BA26" s="473"/>
      <c r="BB26" s="473"/>
      <c r="BC26" s="473"/>
      <c r="BD26" s="473"/>
      <c r="BE26" s="473"/>
      <c r="BF26" s="473"/>
      <c r="BG26" s="473"/>
      <c r="BH26" s="473"/>
      <c r="BI26" s="473"/>
      <c r="BJ26" s="473"/>
      <c r="BK26" s="473"/>
      <c r="BL26" s="473"/>
      <c r="BM26" s="474"/>
      <c r="BN26" s="469" t="s">
        <v>129</v>
      </c>
      <c r="BO26" s="470"/>
      <c r="BP26" s="470"/>
      <c r="BQ26" s="470"/>
      <c r="BR26" s="470"/>
      <c r="BS26" s="470"/>
      <c r="BT26" s="470"/>
      <c r="BU26" s="471"/>
      <c r="BV26" s="469" t="s">
        <v>129</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c r="A27" s="187"/>
      <c r="B27" s="609"/>
      <c r="C27" s="610"/>
      <c r="D27" s="611"/>
      <c r="E27" s="519" t="s">
        <v>181</v>
      </c>
      <c r="F27" s="499"/>
      <c r="G27" s="499"/>
      <c r="H27" s="499"/>
      <c r="I27" s="499"/>
      <c r="J27" s="499"/>
      <c r="K27" s="500"/>
      <c r="L27" s="520">
        <v>1</v>
      </c>
      <c r="M27" s="521"/>
      <c r="N27" s="521"/>
      <c r="O27" s="521"/>
      <c r="P27" s="563"/>
      <c r="Q27" s="520">
        <v>2870</v>
      </c>
      <c r="R27" s="521"/>
      <c r="S27" s="521"/>
      <c r="T27" s="521"/>
      <c r="U27" s="521"/>
      <c r="V27" s="563"/>
      <c r="W27" s="622"/>
      <c r="X27" s="610"/>
      <c r="Y27" s="611"/>
      <c r="Z27" s="519" t="s">
        <v>182</v>
      </c>
      <c r="AA27" s="499"/>
      <c r="AB27" s="499"/>
      <c r="AC27" s="499"/>
      <c r="AD27" s="499"/>
      <c r="AE27" s="499"/>
      <c r="AF27" s="499"/>
      <c r="AG27" s="500"/>
      <c r="AH27" s="520" t="s">
        <v>176</v>
      </c>
      <c r="AI27" s="521"/>
      <c r="AJ27" s="521"/>
      <c r="AK27" s="521"/>
      <c r="AL27" s="563"/>
      <c r="AM27" s="520" t="s">
        <v>129</v>
      </c>
      <c r="AN27" s="521"/>
      <c r="AO27" s="521"/>
      <c r="AP27" s="521"/>
      <c r="AQ27" s="521"/>
      <c r="AR27" s="563"/>
      <c r="AS27" s="520" t="s">
        <v>129</v>
      </c>
      <c r="AT27" s="521"/>
      <c r="AU27" s="521"/>
      <c r="AV27" s="521"/>
      <c r="AW27" s="521"/>
      <c r="AX27" s="522"/>
      <c r="AY27" s="564" t="s">
        <v>183</v>
      </c>
      <c r="AZ27" s="565"/>
      <c r="BA27" s="565"/>
      <c r="BB27" s="565"/>
      <c r="BC27" s="565"/>
      <c r="BD27" s="565"/>
      <c r="BE27" s="565"/>
      <c r="BF27" s="565"/>
      <c r="BG27" s="565"/>
      <c r="BH27" s="565"/>
      <c r="BI27" s="565"/>
      <c r="BJ27" s="565"/>
      <c r="BK27" s="565"/>
      <c r="BL27" s="565"/>
      <c r="BM27" s="566"/>
      <c r="BN27" s="645">
        <v>114092</v>
      </c>
      <c r="BO27" s="646"/>
      <c r="BP27" s="646"/>
      <c r="BQ27" s="646"/>
      <c r="BR27" s="646"/>
      <c r="BS27" s="646"/>
      <c r="BT27" s="646"/>
      <c r="BU27" s="647"/>
      <c r="BV27" s="645">
        <v>114082</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c r="A28" s="187"/>
      <c r="B28" s="609"/>
      <c r="C28" s="610"/>
      <c r="D28" s="611"/>
      <c r="E28" s="519" t="s">
        <v>184</v>
      </c>
      <c r="F28" s="499"/>
      <c r="G28" s="499"/>
      <c r="H28" s="499"/>
      <c r="I28" s="499"/>
      <c r="J28" s="499"/>
      <c r="K28" s="500"/>
      <c r="L28" s="520">
        <v>1</v>
      </c>
      <c r="M28" s="521"/>
      <c r="N28" s="521"/>
      <c r="O28" s="521"/>
      <c r="P28" s="563"/>
      <c r="Q28" s="520">
        <v>2210</v>
      </c>
      <c r="R28" s="521"/>
      <c r="S28" s="521"/>
      <c r="T28" s="521"/>
      <c r="U28" s="521"/>
      <c r="V28" s="563"/>
      <c r="W28" s="622"/>
      <c r="X28" s="610"/>
      <c r="Y28" s="611"/>
      <c r="Z28" s="519" t="s">
        <v>185</v>
      </c>
      <c r="AA28" s="499"/>
      <c r="AB28" s="499"/>
      <c r="AC28" s="499"/>
      <c r="AD28" s="499"/>
      <c r="AE28" s="499"/>
      <c r="AF28" s="499"/>
      <c r="AG28" s="500"/>
      <c r="AH28" s="520" t="s">
        <v>176</v>
      </c>
      <c r="AI28" s="521"/>
      <c r="AJ28" s="521"/>
      <c r="AK28" s="521"/>
      <c r="AL28" s="563"/>
      <c r="AM28" s="520" t="s">
        <v>129</v>
      </c>
      <c r="AN28" s="521"/>
      <c r="AO28" s="521"/>
      <c r="AP28" s="521"/>
      <c r="AQ28" s="521"/>
      <c r="AR28" s="563"/>
      <c r="AS28" s="520" t="s">
        <v>186</v>
      </c>
      <c r="AT28" s="521"/>
      <c r="AU28" s="521"/>
      <c r="AV28" s="521"/>
      <c r="AW28" s="521"/>
      <c r="AX28" s="522"/>
      <c r="AY28" s="648" t="s">
        <v>187</v>
      </c>
      <c r="AZ28" s="649"/>
      <c r="BA28" s="649"/>
      <c r="BB28" s="650"/>
      <c r="BC28" s="429" t="s">
        <v>49</v>
      </c>
      <c r="BD28" s="430"/>
      <c r="BE28" s="430"/>
      <c r="BF28" s="430"/>
      <c r="BG28" s="430"/>
      <c r="BH28" s="430"/>
      <c r="BI28" s="430"/>
      <c r="BJ28" s="430"/>
      <c r="BK28" s="430"/>
      <c r="BL28" s="430"/>
      <c r="BM28" s="431"/>
      <c r="BN28" s="432">
        <v>1714225</v>
      </c>
      <c r="BO28" s="433"/>
      <c r="BP28" s="433"/>
      <c r="BQ28" s="433"/>
      <c r="BR28" s="433"/>
      <c r="BS28" s="433"/>
      <c r="BT28" s="433"/>
      <c r="BU28" s="434"/>
      <c r="BV28" s="432">
        <v>1612898</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c r="A29" s="187"/>
      <c r="B29" s="609"/>
      <c r="C29" s="610"/>
      <c r="D29" s="611"/>
      <c r="E29" s="519" t="s">
        <v>188</v>
      </c>
      <c r="F29" s="499"/>
      <c r="G29" s="499"/>
      <c r="H29" s="499"/>
      <c r="I29" s="499"/>
      <c r="J29" s="499"/>
      <c r="K29" s="500"/>
      <c r="L29" s="520">
        <v>11</v>
      </c>
      <c r="M29" s="521"/>
      <c r="N29" s="521"/>
      <c r="O29" s="521"/>
      <c r="P29" s="563"/>
      <c r="Q29" s="520">
        <v>2100</v>
      </c>
      <c r="R29" s="521"/>
      <c r="S29" s="521"/>
      <c r="T29" s="521"/>
      <c r="U29" s="521"/>
      <c r="V29" s="563"/>
      <c r="W29" s="623"/>
      <c r="X29" s="624"/>
      <c r="Y29" s="625"/>
      <c r="Z29" s="519" t="s">
        <v>189</v>
      </c>
      <c r="AA29" s="499"/>
      <c r="AB29" s="499"/>
      <c r="AC29" s="499"/>
      <c r="AD29" s="499"/>
      <c r="AE29" s="499"/>
      <c r="AF29" s="499"/>
      <c r="AG29" s="500"/>
      <c r="AH29" s="520">
        <v>106</v>
      </c>
      <c r="AI29" s="521"/>
      <c r="AJ29" s="521"/>
      <c r="AK29" s="521"/>
      <c r="AL29" s="563"/>
      <c r="AM29" s="520">
        <v>294892</v>
      </c>
      <c r="AN29" s="521"/>
      <c r="AO29" s="521"/>
      <c r="AP29" s="521"/>
      <c r="AQ29" s="521"/>
      <c r="AR29" s="563"/>
      <c r="AS29" s="520">
        <v>2782</v>
      </c>
      <c r="AT29" s="521"/>
      <c r="AU29" s="521"/>
      <c r="AV29" s="521"/>
      <c r="AW29" s="521"/>
      <c r="AX29" s="522"/>
      <c r="AY29" s="651"/>
      <c r="AZ29" s="652"/>
      <c r="BA29" s="652"/>
      <c r="BB29" s="653"/>
      <c r="BC29" s="503" t="s">
        <v>190</v>
      </c>
      <c r="BD29" s="504"/>
      <c r="BE29" s="504"/>
      <c r="BF29" s="504"/>
      <c r="BG29" s="504"/>
      <c r="BH29" s="504"/>
      <c r="BI29" s="504"/>
      <c r="BJ29" s="504"/>
      <c r="BK29" s="504"/>
      <c r="BL29" s="504"/>
      <c r="BM29" s="505"/>
      <c r="BN29" s="469">
        <v>239920</v>
      </c>
      <c r="BO29" s="470"/>
      <c r="BP29" s="470"/>
      <c r="BQ29" s="470"/>
      <c r="BR29" s="470"/>
      <c r="BS29" s="470"/>
      <c r="BT29" s="470"/>
      <c r="BU29" s="471"/>
      <c r="BV29" s="469">
        <v>239766</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191</v>
      </c>
      <c r="X30" s="630"/>
      <c r="Y30" s="630"/>
      <c r="Z30" s="630"/>
      <c r="AA30" s="630"/>
      <c r="AB30" s="630"/>
      <c r="AC30" s="630"/>
      <c r="AD30" s="630"/>
      <c r="AE30" s="630"/>
      <c r="AF30" s="630"/>
      <c r="AG30" s="631"/>
      <c r="AH30" s="588">
        <v>95</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51</v>
      </c>
      <c r="BD30" s="643"/>
      <c r="BE30" s="643"/>
      <c r="BF30" s="643"/>
      <c r="BG30" s="643"/>
      <c r="BH30" s="643"/>
      <c r="BI30" s="643"/>
      <c r="BJ30" s="643"/>
      <c r="BK30" s="643"/>
      <c r="BL30" s="643"/>
      <c r="BM30" s="644"/>
      <c r="BN30" s="645">
        <v>487814</v>
      </c>
      <c r="BO30" s="646"/>
      <c r="BP30" s="646"/>
      <c r="BQ30" s="646"/>
      <c r="BR30" s="646"/>
      <c r="BS30" s="646"/>
      <c r="BT30" s="646"/>
      <c r="BU30" s="647"/>
      <c r="BV30" s="645">
        <v>502934</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3" t="s">
        <v>198</v>
      </c>
      <c r="D33" s="493"/>
      <c r="E33" s="458" t="s">
        <v>199</v>
      </c>
      <c r="F33" s="458"/>
      <c r="G33" s="458"/>
      <c r="H33" s="458"/>
      <c r="I33" s="458"/>
      <c r="J33" s="458"/>
      <c r="K33" s="458"/>
      <c r="L33" s="458"/>
      <c r="M33" s="458"/>
      <c r="N33" s="458"/>
      <c r="O33" s="458"/>
      <c r="P33" s="458"/>
      <c r="Q33" s="458"/>
      <c r="R33" s="458"/>
      <c r="S33" s="458"/>
      <c r="T33" s="216"/>
      <c r="U33" s="493" t="s">
        <v>198</v>
      </c>
      <c r="V33" s="493"/>
      <c r="W33" s="458" t="s">
        <v>199</v>
      </c>
      <c r="X33" s="458"/>
      <c r="Y33" s="458"/>
      <c r="Z33" s="458"/>
      <c r="AA33" s="458"/>
      <c r="AB33" s="458"/>
      <c r="AC33" s="458"/>
      <c r="AD33" s="458"/>
      <c r="AE33" s="458"/>
      <c r="AF33" s="458"/>
      <c r="AG33" s="458"/>
      <c r="AH33" s="458"/>
      <c r="AI33" s="458"/>
      <c r="AJ33" s="458"/>
      <c r="AK33" s="458"/>
      <c r="AL33" s="216"/>
      <c r="AM33" s="493" t="s">
        <v>198</v>
      </c>
      <c r="AN33" s="493"/>
      <c r="AO33" s="458" t="s">
        <v>199</v>
      </c>
      <c r="AP33" s="458"/>
      <c r="AQ33" s="458"/>
      <c r="AR33" s="458"/>
      <c r="AS33" s="458"/>
      <c r="AT33" s="458"/>
      <c r="AU33" s="458"/>
      <c r="AV33" s="458"/>
      <c r="AW33" s="458"/>
      <c r="AX33" s="458"/>
      <c r="AY33" s="458"/>
      <c r="AZ33" s="458"/>
      <c r="BA33" s="458"/>
      <c r="BB33" s="458"/>
      <c r="BC33" s="458"/>
      <c r="BD33" s="217"/>
      <c r="BE33" s="458" t="s">
        <v>200</v>
      </c>
      <c r="BF33" s="458"/>
      <c r="BG33" s="458" t="s">
        <v>201</v>
      </c>
      <c r="BH33" s="458"/>
      <c r="BI33" s="458"/>
      <c r="BJ33" s="458"/>
      <c r="BK33" s="458"/>
      <c r="BL33" s="458"/>
      <c r="BM33" s="458"/>
      <c r="BN33" s="458"/>
      <c r="BO33" s="458"/>
      <c r="BP33" s="458"/>
      <c r="BQ33" s="458"/>
      <c r="BR33" s="458"/>
      <c r="BS33" s="458"/>
      <c r="BT33" s="458"/>
      <c r="BU33" s="458"/>
      <c r="BV33" s="217"/>
      <c r="BW33" s="493" t="s">
        <v>200</v>
      </c>
      <c r="BX33" s="493"/>
      <c r="BY33" s="458" t="s">
        <v>202</v>
      </c>
      <c r="BZ33" s="458"/>
      <c r="CA33" s="458"/>
      <c r="CB33" s="458"/>
      <c r="CC33" s="458"/>
      <c r="CD33" s="458"/>
      <c r="CE33" s="458"/>
      <c r="CF33" s="458"/>
      <c r="CG33" s="458"/>
      <c r="CH33" s="458"/>
      <c r="CI33" s="458"/>
      <c r="CJ33" s="458"/>
      <c r="CK33" s="458"/>
      <c r="CL33" s="458"/>
      <c r="CM33" s="458"/>
      <c r="CN33" s="216"/>
      <c r="CO33" s="493" t="s">
        <v>198</v>
      </c>
      <c r="CP33" s="493"/>
      <c r="CQ33" s="458" t="s">
        <v>203</v>
      </c>
      <c r="CR33" s="458"/>
      <c r="CS33" s="458"/>
      <c r="CT33" s="458"/>
      <c r="CU33" s="458"/>
      <c r="CV33" s="458"/>
      <c r="CW33" s="458"/>
      <c r="CX33" s="458"/>
      <c r="CY33" s="458"/>
      <c r="CZ33" s="458"/>
      <c r="DA33" s="458"/>
      <c r="DB33" s="458"/>
      <c r="DC33" s="458"/>
      <c r="DD33" s="458"/>
      <c r="DE33" s="458"/>
      <c r="DF33" s="216"/>
      <c r="DG33" s="657" t="s">
        <v>204</v>
      </c>
      <c r="DH33" s="657"/>
      <c r="DI33" s="218"/>
      <c r="DJ33" s="186"/>
      <c r="DK33" s="186"/>
      <c r="DL33" s="186"/>
      <c r="DM33" s="186"/>
      <c r="DN33" s="186"/>
      <c r="DO33" s="186"/>
    </row>
    <row r="34" spans="1:119" ht="32.25" customHeight="1">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4</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7</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f>IF(BG34="","",MAX(C34:D43,U34:V43,AM34:AN43)+1)</f>
        <v>11</v>
      </c>
      <c r="BF34" s="658"/>
      <c r="BG34" s="659" t="str">
        <f>IF('各会計、関係団体の財政状況及び健全化判断比率'!B35="","",'各会計、関係団体の財政状況及び健全化判断比率'!B35)</f>
        <v>農業集落排水事業特別会計</v>
      </c>
      <c r="BH34" s="659"/>
      <c r="BI34" s="659"/>
      <c r="BJ34" s="659"/>
      <c r="BK34" s="659"/>
      <c r="BL34" s="659"/>
      <c r="BM34" s="659"/>
      <c r="BN34" s="659"/>
      <c r="BO34" s="659"/>
      <c r="BP34" s="659"/>
      <c r="BQ34" s="659"/>
      <c r="BR34" s="659"/>
      <c r="BS34" s="659"/>
      <c r="BT34" s="659"/>
      <c r="BU34" s="659"/>
      <c r="BV34" s="214"/>
      <c r="BW34" s="658">
        <f>IF(BY34="","",MAX(C34:D43,U34:V43,AM34:AN43,BE34:BF43)+1)</f>
        <v>12</v>
      </c>
      <c r="BX34" s="658"/>
      <c r="BY34" s="659" t="str">
        <f>IF('各会計、関係団体の財政状況及び健全化判断比率'!B68="","",'各会計、関係団体の財政状況及び健全化判断比率'!B68)</f>
        <v>わたらい老人福祉施設組合（一般会計）</v>
      </c>
      <c r="BZ34" s="659"/>
      <c r="CA34" s="659"/>
      <c r="CB34" s="659"/>
      <c r="CC34" s="659"/>
      <c r="CD34" s="659"/>
      <c r="CE34" s="659"/>
      <c r="CF34" s="659"/>
      <c r="CG34" s="659"/>
      <c r="CH34" s="659"/>
      <c r="CI34" s="659"/>
      <c r="CJ34" s="659"/>
      <c r="CK34" s="659"/>
      <c r="CL34" s="659"/>
      <c r="CM34" s="659"/>
      <c r="CN34" s="214"/>
      <c r="CO34" s="658">
        <f>IF(CQ34="","",MAX(C34:D43,U34:V43,AM34:AN43,BE34:BF43,BW34:BX43)+1)</f>
        <v>22</v>
      </c>
      <c r="CP34" s="658"/>
      <c r="CQ34" s="659" t="str">
        <f>IF('各会計、関係団体の財政状況及び健全化判断比率'!BS7="","",'各会計、関係団体の財政状況及び健全化判断比率'!BS7)</f>
        <v>度会土地開発公社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c r="A35" s="187"/>
      <c r="B35" s="213"/>
      <c r="C35" s="658">
        <f>IF(E35="","",C34+1)</f>
        <v>2</v>
      </c>
      <c r="D35" s="658"/>
      <c r="E35" s="659" t="str">
        <f>IF('各会計、関係団体の財政状況及び健全化判断比率'!B8="","",'各会計、関係団体の財政状況及び健全化判断比率'!B8)</f>
        <v>住宅新築資金等貸付事業特別会計</v>
      </c>
      <c r="F35" s="659"/>
      <c r="G35" s="659"/>
      <c r="H35" s="659"/>
      <c r="I35" s="659"/>
      <c r="J35" s="659"/>
      <c r="K35" s="659"/>
      <c r="L35" s="659"/>
      <c r="M35" s="659"/>
      <c r="N35" s="659"/>
      <c r="O35" s="659"/>
      <c r="P35" s="659"/>
      <c r="Q35" s="659"/>
      <c r="R35" s="659"/>
      <c r="S35" s="659"/>
      <c r="T35" s="214"/>
      <c r="U35" s="658">
        <f>IF(W35="","",U34+1)</f>
        <v>5</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f t="shared" ref="AM35:AM43" si="0">IF(AO35="","",AM34+1)</f>
        <v>8</v>
      </c>
      <c r="AN35" s="658"/>
      <c r="AO35" s="659" t="str">
        <f>IF('各会計、関係団体の財政状況及び健全化判断比率'!B32="","",'各会計、関係団体の財政状況及び健全化判断比率'!B32)</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13</v>
      </c>
      <c r="BX35" s="658"/>
      <c r="BY35" s="659" t="str">
        <f>IF('各会計、関係団体の財政状況及び健全化判断比率'!B69="","",'各会計、関係団体の財政状況及び健全化判断比率'!B69)</f>
        <v>〃（特別養護老人ホーム高砂寮特別会計）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c r="A36" s="187"/>
      <c r="B36" s="213"/>
      <c r="C36" s="658">
        <f>IF(E36="","",C35+1)</f>
        <v>3</v>
      </c>
      <c r="D36" s="658"/>
      <c r="E36" s="659" t="str">
        <f>IF('各会計、関係団体の財政状況及び健全化判断比率'!B9="","",'各会計、関係団体の財政状況及び健全化判断比率'!B9)</f>
        <v>山村振興事業特別会計</v>
      </c>
      <c r="F36" s="659"/>
      <c r="G36" s="659"/>
      <c r="H36" s="659"/>
      <c r="I36" s="659"/>
      <c r="J36" s="659"/>
      <c r="K36" s="659"/>
      <c r="L36" s="659"/>
      <c r="M36" s="659"/>
      <c r="N36" s="659"/>
      <c r="O36" s="659"/>
      <c r="P36" s="659"/>
      <c r="Q36" s="659"/>
      <c r="R36" s="659"/>
      <c r="S36" s="659"/>
      <c r="T36" s="214"/>
      <c r="U36" s="658">
        <f t="shared" ref="U36:U43" si="4">IF(W36="","",U35+1)</f>
        <v>6</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f t="shared" si="0"/>
        <v>9</v>
      </c>
      <c r="AN36" s="658"/>
      <c r="AO36" s="659" t="str">
        <f>IF('各会計、関係団体の財政状況及び健全化判断比率'!B33="","",'各会計、関係団体の財政状況及び健全化判断比率'!B33)</f>
        <v>病院事業会計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14</v>
      </c>
      <c r="BX36" s="658"/>
      <c r="BY36" s="659" t="str">
        <f>IF('各会計、関係団体の財政状況及び健全化判断比率'!B70="","",'各会計、関係団体の財政状況及び健全化判断比率'!B70)</f>
        <v>〃（指定通所事業所高砂寮特別会計）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f t="shared" si="0"/>
        <v>10</v>
      </c>
      <c r="AN37" s="658"/>
      <c r="AO37" s="659" t="str">
        <f>IF('各会計、関係団体の財政状況及び健全化判断比率'!B34="","",'各会計、関係団体の財政状況及び健全化判断比率'!B34)</f>
        <v>介護老人保健施設事業会計</v>
      </c>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15</v>
      </c>
      <c r="BX37" s="658"/>
      <c r="BY37" s="659" t="str">
        <f>IF('各会計、関係団体の財政状況及び健全化判断比率'!B71="","",'各会計、関係団体の財政状況及び健全化判断比率'!B71)</f>
        <v>〃（特別養護老人ホーム真砂寮特別会計）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16</v>
      </c>
      <c r="BX38" s="658"/>
      <c r="BY38" s="659" t="str">
        <f>IF('各会計、関係団体の財政状況及び健全化判断比率'!B72="","",'各会計、関係団体の財政状況及び健全化判断比率'!B72)</f>
        <v>〃（特別養護老人ホームわたらい緑清苑特別会計）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17</v>
      </c>
      <c r="BX39" s="658"/>
      <c r="BY39" s="659" t="str">
        <f>IF('各会計、関係団体の財政状況及び健全化判断比率'!B73="","",'各会計、関係団体の財政状況及び健全化判断比率'!B73)</f>
        <v>三重県市町総合事務組合（一般会計）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18</v>
      </c>
      <c r="BX40" s="658"/>
      <c r="BY40" s="659" t="str">
        <f>IF('各会計、関係団体の財政状況及び健全化判断比率'!B74="","",'各会計、関係団体の財政状況及び健全化判断比率'!B74)</f>
        <v>〃（共同研修特別会計）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19</v>
      </c>
      <c r="BX41" s="658"/>
      <c r="BY41" s="659" t="str">
        <f>IF('各会計、関係団体の財政状況及び健全化判断比率'!B75="","",'各会計、関係団体の財政状況及び健全化判断比率'!B75)</f>
        <v>〃（デジタル地図特別会計）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20</v>
      </c>
      <c r="BX42" s="658"/>
      <c r="BY42" s="659" t="str">
        <f>IF('各会計、関係団体の財政状況及び健全化判断比率'!B76="","",'各会計、関係団体の財政状況及び健全化判断比率'!B76)</f>
        <v>〃（物品特別会計）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21</v>
      </c>
      <c r="BX43" s="658"/>
      <c r="BY43" s="659" t="str">
        <f>IF('各会計、関係団体の財政状況及び健全化判断比率'!B77="","",'各会計、関係団体の財政状況及び健全化判断比率'!B77)</f>
        <v>〃（退職手当特別会計）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209</v>
      </c>
    </row>
    <row r="50" spans="5:5">
      <c r="E50" s="188" t="s">
        <v>210</v>
      </c>
    </row>
    <row r="51" spans="5:5">
      <c r="E51" s="188" t="s">
        <v>211</v>
      </c>
    </row>
    <row r="52" spans="5:5">
      <c r="E52" s="188" t="s">
        <v>212</v>
      </c>
    </row>
    <row r="53" spans="5:5"/>
    <row r="54" spans="5:5"/>
    <row r="55" spans="5:5"/>
    <row r="56" spans="5:5"/>
  </sheetData>
  <sheetProtection algorithmName="SHA-512" hashValue="coNQszFhM6lsdKHb3julXk9LwwqplirBgNb6vwsbpskoZ/wzZu8kv6qdxhVTVWHggrk7Shhm6T+Sd2lARyb1wQ==" saltValue="QUlKb0TrLjuH9vcLIErGk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c r="A34" s="22"/>
      <c r="B34" s="31"/>
      <c r="C34" s="1250" t="s">
        <v>571</v>
      </c>
      <c r="D34" s="1250"/>
      <c r="E34" s="1251"/>
      <c r="F34" s="32" t="s">
        <v>572</v>
      </c>
      <c r="G34" s="33" t="s">
        <v>573</v>
      </c>
      <c r="H34" s="33" t="s">
        <v>574</v>
      </c>
      <c r="I34" s="33" t="s">
        <v>575</v>
      </c>
      <c r="J34" s="34" t="s">
        <v>576</v>
      </c>
      <c r="K34" s="22"/>
      <c r="L34" s="22"/>
      <c r="M34" s="22"/>
      <c r="N34" s="22"/>
      <c r="O34" s="22"/>
      <c r="P34" s="22"/>
    </row>
    <row r="35" spans="1:16" ht="39" customHeight="1">
      <c r="A35" s="22"/>
      <c r="B35" s="35"/>
      <c r="C35" s="1244" t="s">
        <v>577</v>
      </c>
      <c r="D35" s="1245"/>
      <c r="E35" s="1246"/>
      <c r="F35" s="36">
        <v>17.579999999999998</v>
      </c>
      <c r="G35" s="37">
        <v>19.57</v>
      </c>
      <c r="H35" s="37">
        <v>20.74</v>
      </c>
      <c r="I35" s="37">
        <v>20.3</v>
      </c>
      <c r="J35" s="38">
        <v>19.940000000000001</v>
      </c>
      <c r="K35" s="22"/>
      <c r="L35" s="22"/>
      <c r="M35" s="22"/>
      <c r="N35" s="22"/>
      <c r="O35" s="22"/>
      <c r="P35" s="22"/>
    </row>
    <row r="36" spans="1:16" ht="39" customHeight="1">
      <c r="A36" s="22"/>
      <c r="B36" s="35"/>
      <c r="C36" s="1244" t="s">
        <v>578</v>
      </c>
      <c r="D36" s="1245"/>
      <c r="E36" s="1246"/>
      <c r="F36" s="36">
        <v>12.4</v>
      </c>
      <c r="G36" s="37">
        <v>11.78</v>
      </c>
      <c r="H36" s="37">
        <v>11.54</v>
      </c>
      <c r="I36" s="37">
        <v>11.11</v>
      </c>
      <c r="J36" s="38">
        <v>11.11</v>
      </c>
      <c r="K36" s="22"/>
      <c r="L36" s="22"/>
      <c r="M36" s="22"/>
      <c r="N36" s="22"/>
      <c r="O36" s="22"/>
      <c r="P36" s="22"/>
    </row>
    <row r="37" spans="1:16" ht="39" customHeight="1">
      <c r="A37" s="22"/>
      <c r="B37" s="35"/>
      <c r="C37" s="1244" t="s">
        <v>579</v>
      </c>
      <c r="D37" s="1245"/>
      <c r="E37" s="1246"/>
      <c r="F37" s="36">
        <v>6.39</v>
      </c>
      <c r="G37" s="37">
        <v>7.78</v>
      </c>
      <c r="H37" s="37">
        <v>8.24</v>
      </c>
      <c r="I37" s="37">
        <v>8.94</v>
      </c>
      <c r="J37" s="38">
        <v>8.67</v>
      </c>
      <c r="K37" s="22"/>
      <c r="L37" s="22"/>
      <c r="M37" s="22"/>
      <c r="N37" s="22"/>
      <c r="O37" s="22"/>
      <c r="P37" s="22"/>
    </row>
    <row r="38" spans="1:16" ht="39" customHeight="1">
      <c r="A38" s="22"/>
      <c r="B38" s="35"/>
      <c r="C38" s="1244" t="s">
        <v>580</v>
      </c>
      <c r="D38" s="1245"/>
      <c r="E38" s="1246"/>
      <c r="F38" s="36">
        <v>4.21</v>
      </c>
      <c r="G38" s="37">
        <v>7.88</v>
      </c>
      <c r="H38" s="37">
        <v>5.78</v>
      </c>
      <c r="I38" s="37">
        <v>4.8099999999999996</v>
      </c>
      <c r="J38" s="38">
        <v>5.08</v>
      </c>
      <c r="K38" s="22"/>
      <c r="L38" s="22"/>
      <c r="M38" s="22"/>
      <c r="N38" s="22"/>
      <c r="O38" s="22"/>
      <c r="P38" s="22"/>
    </row>
    <row r="39" spans="1:16" ht="39" customHeight="1">
      <c r="A39" s="22"/>
      <c r="B39" s="35"/>
      <c r="C39" s="1244" t="s">
        <v>581</v>
      </c>
      <c r="D39" s="1245"/>
      <c r="E39" s="1246"/>
      <c r="F39" s="36">
        <v>1.94</v>
      </c>
      <c r="G39" s="37">
        <v>1.44</v>
      </c>
      <c r="H39" s="37">
        <v>1.23</v>
      </c>
      <c r="I39" s="37">
        <v>1.33</v>
      </c>
      <c r="J39" s="38">
        <v>1.1200000000000001</v>
      </c>
      <c r="K39" s="22"/>
      <c r="L39" s="22"/>
      <c r="M39" s="22"/>
      <c r="N39" s="22"/>
      <c r="O39" s="22"/>
      <c r="P39" s="22"/>
    </row>
    <row r="40" spans="1:16" ht="39" customHeight="1">
      <c r="A40" s="22"/>
      <c r="B40" s="35"/>
      <c r="C40" s="1244" t="s">
        <v>582</v>
      </c>
      <c r="D40" s="1245"/>
      <c r="E40" s="1246"/>
      <c r="F40" s="36">
        <v>6.42</v>
      </c>
      <c r="G40" s="37">
        <v>3.07</v>
      </c>
      <c r="H40" s="37">
        <v>2.0099999999999998</v>
      </c>
      <c r="I40" s="37">
        <v>1</v>
      </c>
      <c r="J40" s="38">
        <v>0.57999999999999996</v>
      </c>
      <c r="K40" s="22"/>
      <c r="L40" s="22"/>
      <c r="M40" s="22"/>
      <c r="N40" s="22"/>
      <c r="O40" s="22"/>
      <c r="P40" s="22"/>
    </row>
    <row r="41" spans="1:16" ht="39" customHeight="1">
      <c r="A41" s="22"/>
      <c r="B41" s="35"/>
      <c r="C41" s="1244" t="s">
        <v>583</v>
      </c>
      <c r="D41" s="1245"/>
      <c r="E41" s="1246"/>
      <c r="F41" s="36">
        <v>2.57</v>
      </c>
      <c r="G41" s="37">
        <v>2.2200000000000002</v>
      </c>
      <c r="H41" s="37">
        <v>1.58</v>
      </c>
      <c r="I41" s="37">
        <v>0.87</v>
      </c>
      <c r="J41" s="38">
        <v>0.53</v>
      </c>
      <c r="K41" s="22"/>
      <c r="L41" s="22"/>
      <c r="M41" s="22"/>
      <c r="N41" s="22"/>
      <c r="O41" s="22"/>
      <c r="P41" s="22"/>
    </row>
    <row r="42" spans="1:16" ht="39" customHeight="1">
      <c r="A42" s="22"/>
      <c r="B42" s="39"/>
      <c r="C42" s="1244" t="s">
        <v>584</v>
      </c>
      <c r="D42" s="1245"/>
      <c r="E42" s="1246"/>
      <c r="F42" s="36" t="s">
        <v>521</v>
      </c>
      <c r="G42" s="37" t="s">
        <v>521</v>
      </c>
      <c r="H42" s="37" t="s">
        <v>521</v>
      </c>
      <c r="I42" s="37" t="s">
        <v>521</v>
      </c>
      <c r="J42" s="38" t="s">
        <v>521</v>
      </c>
      <c r="K42" s="22"/>
      <c r="L42" s="22"/>
      <c r="M42" s="22"/>
      <c r="N42" s="22"/>
      <c r="O42" s="22"/>
      <c r="P42" s="22"/>
    </row>
    <row r="43" spans="1:16" ht="39" customHeight="1" thickBot="1">
      <c r="A43" s="22"/>
      <c r="B43" s="40"/>
      <c r="C43" s="1247" t="s">
        <v>585</v>
      </c>
      <c r="D43" s="1248"/>
      <c r="E43" s="1249"/>
      <c r="F43" s="41">
        <v>0.23</v>
      </c>
      <c r="G43" s="42">
        <v>0.21</v>
      </c>
      <c r="H43" s="42">
        <v>0.12</v>
      </c>
      <c r="I43" s="42">
        <v>0.11</v>
      </c>
      <c r="J43" s="43">
        <v>7.0000000000000007E-2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lxJvLw2fDiK/9uxcBN7RxLYAz52dSQlwmuHOeKFQo7sFFOPCS4dNoftYyTwi/iGtddl07FZa+PDtg6McY65jaQ==" saltValue="Bi37YaQTKmVeMuaQcAXfj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I4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c r="A45" s="48"/>
      <c r="B45" s="1252" t="s">
        <v>11</v>
      </c>
      <c r="C45" s="1253"/>
      <c r="D45" s="58"/>
      <c r="E45" s="1258" t="s">
        <v>12</v>
      </c>
      <c r="F45" s="1258"/>
      <c r="G45" s="1258"/>
      <c r="H45" s="1258"/>
      <c r="I45" s="1258"/>
      <c r="J45" s="1259"/>
      <c r="K45" s="59">
        <v>418</v>
      </c>
      <c r="L45" s="60">
        <v>424</v>
      </c>
      <c r="M45" s="60">
        <v>413</v>
      </c>
      <c r="N45" s="60">
        <v>408</v>
      </c>
      <c r="O45" s="61">
        <v>409</v>
      </c>
      <c r="P45" s="48"/>
      <c r="Q45" s="48"/>
      <c r="R45" s="48"/>
      <c r="S45" s="48"/>
      <c r="T45" s="48"/>
      <c r="U45" s="48"/>
    </row>
    <row r="46" spans="1:21" ht="30.75" customHeight="1">
      <c r="A46" s="48"/>
      <c r="B46" s="1254"/>
      <c r="C46" s="1255"/>
      <c r="D46" s="62"/>
      <c r="E46" s="1260" t="s">
        <v>13</v>
      </c>
      <c r="F46" s="1260"/>
      <c r="G46" s="1260"/>
      <c r="H46" s="1260"/>
      <c r="I46" s="1260"/>
      <c r="J46" s="1261"/>
      <c r="K46" s="63" t="s">
        <v>521</v>
      </c>
      <c r="L46" s="64" t="s">
        <v>521</v>
      </c>
      <c r="M46" s="64" t="s">
        <v>521</v>
      </c>
      <c r="N46" s="64" t="s">
        <v>521</v>
      </c>
      <c r="O46" s="65" t="s">
        <v>521</v>
      </c>
      <c r="P46" s="48"/>
      <c r="Q46" s="48"/>
      <c r="R46" s="48"/>
      <c r="S46" s="48"/>
      <c r="T46" s="48"/>
      <c r="U46" s="48"/>
    </row>
    <row r="47" spans="1:21" ht="30.75" customHeight="1">
      <c r="A47" s="48"/>
      <c r="B47" s="1254"/>
      <c r="C47" s="1255"/>
      <c r="D47" s="62"/>
      <c r="E47" s="1260" t="s">
        <v>14</v>
      </c>
      <c r="F47" s="1260"/>
      <c r="G47" s="1260"/>
      <c r="H47" s="1260"/>
      <c r="I47" s="1260"/>
      <c r="J47" s="1261"/>
      <c r="K47" s="63" t="s">
        <v>521</v>
      </c>
      <c r="L47" s="64" t="s">
        <v>521</v>
      </c>
      <c r="M47" s="64" t="s">
        <v>521</v>
      </c>
      <c r="N47" s="64" t="s">
        <v>521</v>
      </c>
      <c r="O47" s="65" t="s">
        <v>521</v>
      </c>
      <c r="P47" s="48"/>
      <c r="Q47" s="48"/>
      <c r="R47" s="48"/>
      <c r="S47" s="48"/>
      <c r="T47" s="48"/>
      <c r="U47" s="48"/>
    </row>
    <row r="48" spans="1:21" ht="30.75" customHeight="1">
      <c r="A48" s="48"/>
      <c r="B48" s="1254"/>
      <c r="C48" s="1255"/>
      <c r="D48" s="62"/>
      <c r="E48" s="1260" t="s">
        <v>15</v>
      </c>
      <c r="F48" s="1260"/>
      <c r="G48" s="1260"/>
      <c r="H48" s="1260"/>
      <c r="I48" s="1260"/>
      <c r="J48" s="1261"/>
      <c r="K48" s="63">
        <v>340</v>
      </c>
      <c r="L48" s="64">
        <v>356</v>
      </c>
      <c r="M48" s="64">
        <v>362</v>
      </c>
      <c r="N48" s="64">
        <v>373</v>
      </c>
      <c r="O48" s="65">
        <v>371</v>
      </c>
      <c r="P48" s="48"/>
      <c r="Q48" s="48"/>
      <c r="R48" s="48"/>
      <c r="S48" s="48"/>
      <c r="T48" s="48"/>
      <c r="U48" s="48"/>
    </row>
    <row r="49" spans="1:21" ht="30.75" customHeight="1">
      <c r="A49" s="48"/>
      <c r="B49" s="1254"/>
      <c r="C49" s="1255"/>
      <c r="D49" s="62"/>
      <c r="E49" s="1260" t="s">
        <v>16</v>
      </c>
      <c r="F49" s="1260"/>
      <c r="G49" s="1260"/>
      <c r="H49" s="1260"/>
      <c r="I49" s="1260"/>
      <c r="J49" s="1261"/>
      <c r="K49" s="63">
        <v>51</v>
      </c>
      <c r="L49" s="64">
        <v>51</v>
      </c>
      <c r="M49" s="64">
        <v>56</v>
      </c>
      <c r="N49" s="64">
        <v>40</v>
      </c>
      <c r="O49" s="65">
        <v>19</v>
      </c>
      <c r="P49" s="48"/>
      <c r="Q49" s="48"/>
      <c r="R49" s="48"/>
      <c r="S49" s="48"/>
      <c r="T49" s="48"/>
      <c r="U49" s="48"/>
    </row>
    <row r="50" spans="1:21" ht="30.75" customHeight="1">
      <c r="A50" s="48"/>
      <c r="B50" s="1254"/>
      <c r="C50" s="1255"/>
      <c r="D50" s="62"/>
      <c r="E50" s="1260" t="s">
        <v>17</v>
      </c>
      <c r="F50" s="1260"/>
      <c r="G50" s="1260"/>
      <c r="H50" s="1260"/>
      <c r="I50" s="1260"/>
      <c r="J50" s="1261"/>
      <c r="K50" s="63" t="s">
        <v>521</v>
      </c>
      <c r="L50" s="64" t="s">
        <v>521</v>
      </c>
      <c r="M50" s="64" t="s">
        <v>521</v>
      </c>
      <c r="N50" s="64" t="s">
        <v>521</v>
      </c>
      <c r="O50" s="65" t="s">
        <v>521</v>
      </c>
      <c r="P50" s="48"/>
      <c r="Q50" s="48"/>
      <c r="R50" s="48"/>
      <c r="S50" s="48"/>
      <c r="T50" s="48"/>
      <c r="U50" s="48"/>
    </row>
    <row r="51" spans="1:21" ht="30.75" customHeight="1">
      <c r="A51" s="48"/>
      <c r="B51" s="1256"/>
      <c r="C51" s="1257"/>
      <c r="D51" s="66"/>
      <c r="E51" s="1260" t="s">
        <v>18</v>
      </c>
      <c r="F51" s="1260"/>
      <c r="G51" s="1260"/>
      <c r="H51" s="1260"/>
      <c r="I51" s="1260"/>
      <c r="J51" s="1261"/>
      <c r="K51" s="63">
        <v>0</v>
      </c>
      <c r="L51" s="64">
        <v>0</v>
      </c>
      <c r="M51" s="64">
        <v>0</v>
      </c>
      <c r="N51" s="64">
        <v>0</v>
      </c>
      <c r="O51" s="65">
        <v>0</v>
      </c>
      <c r="P51" s="48"/>
      <c r="Q51" s="48"/>
      <c r="R51" s="48"/>
      <c r="S51" s="48"/>
      <c r="T51" s="48"/>
      <c r="U51" s="48"/>
    </row>
    <row r="52" spans="1:21" ht="30.75" customHeight="1">
      <c r="A52" s="48"/>
      <c r="B52" s="1262" t="s">
        <v>19</v>
      </c>
      <c r="C52" s="1263"/>
      <c r="D52" s="66"/>
      <c r="E52" s="1260" t="s">
        <v>20</v>
      </c>
      <c r="F52" s="1260"/>
      <c r="G52" s="1260"/>
      <c r="H52" s="1260"/>
      <c r="I52" s="1260"/>
      <c r="J52" s="1261"/>
      <c r="K52" s="63">
        <v>541</v>
      </c>
      <c r="L52" s="64">
        <v>559</v>
      </c>
      <c r="M52" s="64">
        <v>577</v>
      </c>
      <c r="N52" s="64">
        <v>562</v>
      </c>
      <c r="O52" s="65">
        <v>567</v>
      </c>
      <c r="P52" s="48"/>
      <c r="Q52" s="48"/>
      <c r="R52" s="48"/>
      <c r="S52" s="48"/>
      <c r="T52" s="48"/>
      <c r="U52" s="48"/>
    </row>
    <row r="53" spans="1:21" ht="30.75" customHeight="1" thickBot="1">
      <c r="A53" s="48"/>
      <c r="B53" s="1264" t="s">
        <v>21</v>
      </c>
      <c r="C53" s="1265"/>
      <c r="D53" s="67"/>
      <c r="E53" s="1266" t="s">
        <v>22</v>
      </c>
      <c r="F53" s="1266"/>
      <c r="G53" s="1266"/>
      <c r="H53" s="1266"/>
      <c r="I53" s="1266"/>
      <c r="J53" s="1267"/>
      <c r="K53" s="68">
        <v>268</v>
      </c>
      <c r="L53" s="69">
        <v>272</v>
      </c>
      <c r="M53" s="69">
        <v>254</v>
      </c>
      <c r="N53" s="69">
        <v>259</v>
      </c>
      <c r="O53" s="70">
        <v>232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25</v>
      </c>
      <c r="P55" s="48"/>
      <c r="Q55" s="48"/>
      <c r="R55" s="48"/>
      <c r="S55" s="48"/>
      <c r="T55" s="48"/>
      <c r="U55" s="48"/>
    </row>
    <row r="56" spans="1:21" ht="31.5" customHeight="1" thickBot="1">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c r="B57" s="1268" t="s">
        <v>26</v>
      </c>
      <c r="C57" s="1269"/>
      <c r="D57" s="1272" t="s">
        <v>27</v>
      </c>
      <c r="E57" s="1273"/>
      <c r="F57" s="1273"/>
      <c r="G57" s="1273"/>
      <c r="H57" s="1273"/>
      <c r="I57" s="1273"/>
      <c r="J57" s="1274"/>
      <c r="K57" s="83"/>
      <c r="L57" s="84"/>
      <c r="M57" s="84"/>
      <c r="N57" s="84"/>
      <c r="O57" s="85"/>
    </row>
    <row r="58" spans="1:21" ht="31.5" customHeight="1" thickBot="1">
      <c r="B58" s="1270"/>
      <c r="C58" s="1271"/>
      <c r="D58" s="1275" t="s">
        <v>28</v>
      </c>
      <c r="E58" s="1276"/>
      <c r="F58" s="1276"/>
      <c r="G58" s="1276"/>
      <c r="H58" s="1276"/>
      <c r="I58" s="1276"/>
      <c r="J58" s="1277"/>
      <c r="K58" s="86"/>
      <c r="L58" s="87"/>
      <c r="M58" s="87"/>
      <c r="N58" s="87"/>
      <c r="O58" s="88"/>
    </row>
    <row r="59" spans="1:21" ht="24" customHeight="1">
      <c r="B59" s="89"/>
      <c r="C59" s="89"/>
      <c r="D59" s="90" t="s">
        <v>29</v>
      </c>
      <c r="E59" s="91"/>
      <c r="F59" s="91"/>
      <c r="G59" s="91"/>
      <c r="H59" s="91"/>
      <c r="I59" s="91"/>
      <c r="J59" s="91"/>
      <c r="K59" s="91"/>
      <c r="L59" s="91"/>
      <c r="M59" s="91"/>
      <c r="N59" s="91"/>
      <c r="O59" s="91"/>
    </row>
    <row r="60" spans="1:21" ht="24" customHeight="1">
      <c r="B60" s="92"/>
      <c r="C60" s="92"/>
      <c r="D60" s="90" t="s">
        <v>30</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KHzF2ejGU7HRiXFXUC5Y0lMcIzq54wsrFEjiqaBMdsWWOfaiwoWxMdbbLysncchBFnGEfQdcHaizHpw2xoI2w==" saltValue="zk5fbrajAw+p6VTiBlxR+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5"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562</v>
      </c>
      <c r="J40" s="100" t="s">
        <v>563</v>
      </c>
      <c r="K40" s="100" t="s">
        <v>564</v>
      </c>
      <c r="L40" s="100" t="s">
        <v>565</v>
      </c>
      <c r="M40" s="101" t="s">
        <v>566</v>
      </c>
    </row>
    <row r="41" spans="2:13" ht="27.75" customHeight="1">
      <c r="B41" s="1278" t="s">
        <v>31</v>
      </c>
      <c r="C41" s="1279"/>
      <c r="D41" s="102"/>
      <c r="E41" s="1284" t="s">
        <v>32</v>
      </c>
      <c r="F41" s="1284"/>
      <c r="G41" s="1284"/>
      <c r="H41" s="1285"/>
      <c r="I41" s="103">
        <v>4969</v>
      </c>
      <c r="J41" s="104">
        <v>5069</v>
      </c>
      <c r="K41" s="104">
        <v>5133</v>
      </c>
      <c r="L41" s="104">
        <v>5145</v>
      </c>
      <c r="M41" s="105">
        <v>5335</v>
      </c>
    </row>
    <row r="42" spans="2:13" ht="27.75" customHeight="1">
      <c r="B42" s="1280"/>
      <c r="C42" s="1281"/>
      <c r="D42" s="106"/>
      <c r="E42" s="1286" t="s">
        <v>33</v>
      </c>
      <c r="F42" s="1286"/>
      <c r="G42" s="1286"/>
      <c r="H42" s="1287"/>
      <c r="I42" s="107">
        <v>6</v>
      </c>
      <c r="J42" s="108">
        <v>4</v>
      </c>
      <c r="K42" s="108">
        <v>3</v>
      </c>
      <c r="L42" s="108">
        <v>3</v>
      </c>
      <c r="M42" s="109">
        <v>8</v>
      </c>
    </row>
    <row r="43" spans="2:13" ht="27.75" customHeight="1">
      <c r="B43" s="1280"/>
      <c r="C43" s="1281"/>
      <c r="D43" s="106"/>
      <c r="E43" s="1286" t="s">
        <v>34</v>
      </c>
      <c r="F43" s="1286"/>
      <c r="G43" s="1286"/>
      <c r="H43" s="1287"/>
      <c r="I43" s="107">
        <v>6683</v>
      </c>
      <c r="J43" s="108">
        <v>6249</v>
      </c>
      <c r="K43" s="108">
        <v>5783</v>
      </c>
      <c r="L43" s="108">
        <v>5681</v>
      </c>
      <c r="M43" s="109">
        <v>5370</v>
      </c>
    </row>
    <row r="44" spans="2:13" ht="27.75" customHeight="1">
      <c r="B44" s="1280"/>
      <c r="C44" s="1281"/>
      <c r="D44" s="106"/>
      <c r="E44" s="1286" t="s">
        <v>35</v>
      </c>
      <c r="F44" s="1286"/>
      <c r="G44" s="1286"/>
      <c r="H44" s="1287"/>
      <c r="I44" s="107">
        <v>227</v>
      </c>
      <c r="J44" s="108">
        <v>181</v>
      </c>
      <c r="K44" s="108">
        <v>147</v>
      </c>
      <c r="L44" s="108">
        <v>121</v>
      </c>
      <c r="M44" s="109">
        <v>106</v>
      </c>
    </row>
    <row r="45" spans="2:13" ht="27.75" customHeight="1">
      <c r="B45" s="1280"/>
      <c r="C45" s="1281"/>
      <c r="D45" s="106"/>
      <c r="E45" s="1286" t="s">
        <v>36</v>
      </c>
      <c r="F45" s="1286"/>
      <c r="G45" s="1286"/>
      <c r="H45" s="1287"/>
      <c r="I45" s="107">
        <v>703</v>
      </c>
      <c r="J45" s="108">
        <v>219</v>
      </c>
      <c r="K45" s="108">
        <v>172</v>
      </c>
      <c r="L45" s="108">
        <v>177</v>
      </c>
      <c r="M45" s="109">
        <v>172</v>
      </c>
    </row>
    <row r="46" spans="2:13" ht="27.75" customHeight="1">
      <c r="B46" s="1280"/>
      <c r="C46" s="1281"/>
      <c r="D46" s="110"/>
      <c r="E46" s="1286" t="s">
        <v>37</v>
      </c>
      <c r="F46" s="1286"/>
      <c r="G46" s="1286"/>
      <c r="H46" s="1287"/>
      <c r="I46" s="107" t="s">
        <v>521</v>
      </c>
      <c r="J46" s="108" t="s">
        <v>521</v>
      </c>
      <c r="K46" s="108" t="s">
        <v>521</v>
      </c>
      <c r="L46" s="108" t="s">
        <v>521</v>
      </c>
      <c r="M46" s="109" t="s">
        <v>521</v>
      </c>
    </row>
    <row r="47" spans="2:13" ht="27.75" customHeight="1">
      <c r="B47" s="1280"/>
      <c r="C47" s="1281"/>
      <c r="D47" s="111"/>
      <c r="E47" s="1288" t="s">
        <v>38</v>
      </c>
      <c r="F47" s="1289"/>
      <c r="G47" s="1289"/>
      <c r="H47" s="1290"/>
      <c r="I47" s="107" t="s">
        <v>521</v>
      </c>
      <c r="J47" s="108" t="s">
        <v>521</v>
      </c>
      <c r="K47" s="108" t="s">
        <v>521</v>
      </c>
      <c r="L47" s="108" t="s">
        <v>521</v>
      </c>
      <c r="M47" s="109" t="s">
        <v>521</v>
      </c>
    </row>
    <row r="48" spans="2:13" ht="27.75" customHeight="1">
      <c r="B48" s="1280"/>
      <c r="C48" s="1281"/>
      <c r="D48" s="106"/>
      <c r="E48" s="1286" t="s">
        <v>39</v>
      </c>
      <c r="F48" s="1286"/>
      <c r="G48" s="1286"/>
      <c r="H48" s="1287"/>
      <c r="I48" s="107" t="s">
        <v>521</v>
      </c>
      <c r="J48" s="108" t="s">
        <v>521</v>
      </c>
      <c r="K48" s="108" t="s">
        <v>521</v>
      </c>
      <c r="L48" s="108" t="s">
        <v>521</v>
      </c>
      <c r="M48" s="109" t="s">
        <v>521</v>
      </c>
    </row>
    <row r="49" spans="2:13" ht="27.75" customHeight="1">
      <c r="B49" s="1282"/>
      <c r="C49" s="1283"/>
      <c r="D49" s="106"/>
      <c r="E49" s="1286" t="s">
        <v>40</v>
      </c>
      <c r="F49" s="1286"/>
      <c r="G49" s="1286"/>
      <c r="H49" s="1287"/>
      <c r="I49" s="107" t="s">
        <v>521</v>
      </c>
      <c r="J49" s="108" t="s">
        <v>521</v>
      </c>
      <c r="K49" s="108" t="s">
        <v>521</v>
      </c>
      <c r="L49" s="108" t="s">
        <v>521</v>
      </c>
      <c r="M49" s="109" t="s">
        <v>521</v>
      </c>
    </row>
    <row r="50" spans="2:13" ht="27.75" customHeight="1">
      <c r="B50" s="1291" t="s">
        <v>41</v>
      </c>
      <c r="C50" s="1292"/>
      <c r="D50" s="112"/>
      <c r="E50" s="1286" t="s">
        <v>42</v>
      </c>
      <c r="F50" s="1286"/>
      <c r="G50" s="1286"/>
      <c r="H50" s="1287"/>
      <c r="I50" s="107">
        <v>2303</v>
      </c>
      <c r="J50" s="108">
        <v>2114</v>
      </c>
      <c r="K50" s="108">
        <v>2318</v>
      </c>
      <c r="L50" s="108">
        <v>2356</v>
      </c>
      <c r="M50" s="109">
        <v>2440</v>
      </c>
    </row>
    <row r="51" spans="2:13" ht="27.75" customHeight="1">
      <c r="B51" s="1280"/>
      <c r="C51" s="1281"/>
      <c r="D51" s="106"/>
      <c r="E51" s="1286" t="s">
        <v>43</v>
      </c>
      <c r="F51" s="1286"/>
      <c r="G51" s="1286"/>
      <c r="H51" s="1287"/>
      <c r="I51" s="107">
        <v>42</v>
      </c>
      <c r="J51" s="108">
        <v>38</v>
      </c>
      <c r="K51" s="108">
        <v>33</v>
      </c>
      <c r="L51" s="108">
        <v>24</v>
      </c>
      <c r="M51" s="109">
        <v>17</v>
      </c>
    </row>
    <row r="52" spans="2:13" ht="27.75" customHeight="1">
      <c r="B52" s="1282"/>
      <c r="C52" s="1283"/>
      <c r="D52" s="106"/>
      <c r="E52" s="1286" t="s">
        <v>44</v>
      </c>
      <c r="F52" s="1286"/>
      <c r="G52" s="1286"/>
      <c r="H52" s="1287"/>
      <c r="I52" s="107">
        <v>7102</v>
      </c>
      <c r="J52" s="108">
        <v>7283</v>
      </c>
      <c r="K52" s="108">
        <v>6960</v>
      </c>
      <c r="L52" s="108">
        <v>6797</v>
      </c>
      <c r="M52" s="109">
        <v>6821</v>
      </c>
    </row>
    <row r="53" spans="2:13" ht="27.75" customHeight="1" thickBot="1">
      <c r="B53" s="1293" t="s">
        <v>45</v>
      </c>
      <c r="C53" s="1294"/>
      <c r="D53" s="113"/>
      <c r="E53" s="1295" t="s">
        <v>46</v>
      </c>
      <c r="F53" s="1295"/>
      <c r="G53" s="1295"/>
      <c r="H53" s="1296"/>
      <c r="I53" s="114">
        <v>3141</v>
      </c>
      <c r="J53" s="115">
        <v>2287</v>
      </c>
      <c r="K53" s="115">
        <v>1927</v>
      </c>
      <c r="L53" s="115">
        <v>1949</v>
      </c>
      <c r="M53" s="116">
        <v>1713</v>
      </c>
    </row>
    <row r="54" spans="2:13" ht="27.75" customHeight="1">
      <c r="B54" s="117" t="s">
        <v>47</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LSmTz48SWXXeQN0lgrHbG3oAi9vSf/HkVFzaEUfgjPptogia0ZMF25K8hroa8YhVe3d2C0EJOF7OUWsT3fTvBg==" saltValue="KV+69R77IuTFGNZ5CyPMM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48</v>
      </c>
    </row>
    <row r="54" spans="2:8" ht="29.25" customHeight="1" thickBot="1">
      <c r="B54" s="122" t="s">
        <v>1</v>
      </c>
      <c r="C54" s="123"/>
      <c r="D54" s="123"/>
      <c r="E54" s="124" t="s">
        <v>2</v>
      </c>
      <c r="F54" s="125" t="s">
        <v>564</v>
      </c>
      <c r="G54" s="125" t="s">
        <v>565</v>
      </c>
      <c r="H54" s="126" t="s">
        <v>566</v>
      </c>
    </row>
    <row r="55" spans="2:8" ht="52.5" customHeight="1">
      <c r="B55" s="127"/>
      <c r="C55" s="1302" t="s">
        <v>49</v>
      </c>
      <c r="D55" s="1302"/>
      <c r="E55" s="1303"/>
      <c r="F55" s="128">
        <v>1656</v>
      </c>
      <c r="G55" s="128">
        <v>1613</v>
      </c>
      <c r="H55" s="129">
        <v>1714</v>
      </c>
    </row>
    <row r="56" spans="2:8" ht="52.5" customHeight="1">
      <c r="B56" s="130"/>
      <c r="C56" s="1304" t="s">
        <v>50</v>
      </c>
      <c r="D56" s="1304"/>
      <c r="E56" s="1305"/>
      <c r="F56" s="131">
        <v>240</v>
      </c>
      <c r="G56" s="131">
        <v>240</v>
      </c>
      <c r="H56" s="132">
        <v>240</v>
      </c>
    </row>
    <row r="57" spans="2:8" ht="53.25" customHeight="1">
      <c r="B57" s="130"/>
      <c r="C57" s="1306" t="s">
        <v>51</v>
      </c>
      <c r="D57" s="1306"/>
      <c r="E57" s="1307"/>
      <c r="F57" s="133">
        <v>424</v>
      </c>
      <c r="G57" s="133">
        <v>503</v>
      </c>
      <c r="H57" s="134">
        <v>488</v>
      </c>
    </row>
    <row r="58" spans="2:8" ht="45.75" customHeight="1">
      <c r="B58" s="135"/>
      <c r="C58" s="1297" t="s">
        <v>610</v>
      </c>
      <c r="D58" s="1298"/>
      <c r="E58" s="1299"/>
      <c r="F58" s="136">
        <v>216</v>
      </c>
      <c r="G58" s="136">
        <v>216</v>
      </c>
      <c r="H58" s="137">
        <v>217</v>
      </c>
    </row>
    <row r="59" spans="2:8" ht="45.75" customHeight="1">
      <c r="B59" s="135"/>
      <c r="C59" s="1297" t="s">
        <v>611</v>
      </c>
      <c r="D59" s="1298"/>
      <c r="E59" s="1299"/>
      <c r="F59" s="136">
        <v>101</v>
      </c>
      <c r="G59" s="136">
        <v>112</v>
      </c>
      <c r="H59" s="137">
        <v>126</v>
      </c>
    </row>
    <row r="60" spans="2:8" ht="45.75" customHeight="1">
      <c r="B60" s="135"/>
      <c r="C60" s="1297" t="s">
        <v>612</v>
      </c>
      <c r="D60" s="1298"/>
      <c r="E60" s="1299"/>
      <c r="F60" s="136">
        <v>74</v>
      </c>
      <c r="G60" s="136">
        <v>135</v>
      </c>
      <c r="H60" s="137">
        <v>101</v>
      </c>
    </row>
    <row r="61" spans="2:8" ht="45.75" customHeight="1">
      <c r="B61" s="135"/>
      <c r="C61" s="1297" t="s">
        <v>613</v>
      </c>
      <c r="D61" s="1298"/>
      <c r="E61" s="1299"/>
      <c r="F61" s="136">
        <v>16</v>
      </c>
      <c r="G61" s="136">
        <v>16</v>
      </c>
      <c r="H61" s="137">
        <v>16</v>
      </c>
    </row>
    <row r="62" spans="2:8" ht="45.75" customHeight="1" thickBot="1">
      <c r="B62" s="138"/>
      <c r="C62" s="1297" t="s">
        <v>614</v>
      </c>
      <c r="D62" s="1298"/>
      <c r="E62" s="1299"/>
      <c r="F62" s="139">
        <v>11</v>
      </c>
      <c r="G62" s="139">
        <v>11</v>
      </c>
      <c r="H62" s="140">
        <v>11</v>
      </c>
    </row>
    <row r="63" spans="2:8" ht="52.5" customHeight="1" thickBot="1">
      <c r="B63" s="141"/>
      <c r="C63" s="1300" t="s">
        <v>52</v>
      </c>
      <c r="D63" s="1300"/>
      <c r="E63" s="1301"/>
      <c r="F63" s="142">
        <v>2319</v>
      </c>
      <c r="G63" s="142">
        <v>2356</v>
      </c>
      <c r="H63" s="143">
        <v>2442</v>
      </c>
    </row>
    <row r="64" spans="2:8" ht="15" customHeight="1"/>
  </sheetData>
  <sheetProtection algorithmName="SHA-512" hashValue="vgY33G5lcl79rrdDOq3YZKvvTnx76ctv2L4mB1CQMybYQY1wdZfbtQ7FerPqXyb9uTtPwTh8ghZIQBJOWVfS8g==" saltValue="SuPoDv847XpqXcZtJSUBB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40" zoomScaleNormal="100" zoomScaleSheetLayoutView="55" workbookViewId="0"/>
  </sheetViews>
  <sheetFormatPr defaultColWidth="0" defaultRowHeight="13.5" customHeight="1" zeroHeight="1"/>
  <cols>
    <col min="1" max="1" width="6.375" style="390" customWidth="1"/>
    <col min="2" max="107" width="2.37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615</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615</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616</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617</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20" t="s">
        <v>625</v>
      </c>
      <c r="AO43" s="1321"/>
      <c r="AP43" s="1321"/>
      <c r="AQ43" s="1321"/>
      <c r="AR43" s="1321"/>
      <c r="AS43" s="1321"/>
      <c r="AT43" s="1321"/>
      <c r="AU43" s="1321"/>
      <c r="AV43" s="1321"/>
      <c r="AW43" s="1321"/>
      <c r="AX43" s="1321"/>
      <c r="AY43" s="1321"/>
      <c r="AZ43" s="1321"/>
      <c r="BA43" s="1321"/>
      <c r="BB43" s="1321"/>
      <c r="BC43" s="1321"/>
      <c r="BD43" s="1321"/>
      <c r="BE43" s="1321"/>
      <c r="BF43" s="1321"/>
      <c r="BG43" s="1321"/>
      <c r="BH43" s="1321"/>
      <c r="BI43" s="1321"/>
      <c r="BJ43" s="1321"/>
      <c r="BK43" s="1321"/>
      <c r="BL43" s="1321"/>
      <c r="BM43" s="1321"/>
      <c r="BN43" s="1321"/>
      <c r="BO43" s="1321"/>
      <c r="BP43" s="1321"/>
      <c r="BQ43" s="1321"/>
      <c r="BR43" s="1321"/>
      <c r="BS43" s="1321"/>
      <c r="BT43" s="1321"/>
      <c r="BU43" s="1321"/>
      <c r="BV43" s="1321"/>
      <c r="BW43" s="1321"/>
      <c r="BX43" s="1321"/>
      <c r="BY43" s="1321"/>
      <c r="BZ43" s="1321"/>
      <c r="CA43" s="1321"/>
      <c r="CB43" s="1321"/>
      <c r="CC43" s="1321"/>
      <c r="CD43" s="1321"/>
      <c r="CE43" s="1321"/>
      <c r="CF43" s="1321"/>
      <c r="CG43" s="1321"/>
      <c r="CH43" s="1321"/>
      <c r="CI43" s="1321"/>
      <c r="CJ43" s="1321"/>
      <c r="CK43" s="1321"/>
      <c r="CL43" s="1321"/>
      <c r="CM43" s="1321"/>
      <c r="CN43" s="1321"/>
      <c r="CO43" s="1321"/>
      <c r="CP43" s="1321"/>
      <c r="CQ43" s="1321"/>
      <c r="CR43" s="1321"/>
      <c r="CS43" s="1321"/>
      <c r="CT43" s="1321"/>
      <c r="CU43" s="1321"/>
      <c r="CV43" s="1321"/>
      <c r="CW43" s="1321"/>
      <c r="CX43" s="1321"/>
      <c r="CY43" s="1321"/>
      <c r="CZ43" s="1321"/>
      <c r="DA43" s="1321"/>
      <c r="DB43" s="1321"/>
      <c r="DC43" s="1322"/>
    </row>
    <row r="44" spans="2:109">
      <c r="B44" s="397"/>
      <c r="AN44" s="1323"/>
      <c r="AO44" s="1324"/>
      <c r="AP44" s="1324"/>
      <c r="AQ44" s="1324"/>
      <c r="AR44" s="1324"/>
      <c r="AS44" s="1324"/>
      <c r="AT44" s="1324"/>
      <c r="AU44" s="1324"/>
      <c r="AV44" s="1324"/>
      <c r="AW44" s="1324"/>
      <c r="AX44" s="1324"/>
      <c r="AY44" s="1324"/>
      <c r="AZ44" s="1324"/>
      <c r="BA44" s="1324"/>
      <c r="BB44" s="1324"/>
      <c r="BC44" s="1324"/>
      <c r="BD44" s="1324"/>
      <c r="BE44" s="1324"/>
      <c r="BF44" s="1324"/>
      <c r="BG44" s="1324"/>
      <c r="BH44" s="1324"/>
      <c r="BI44" s="1324"/>
      <c r="BJ44" s="1324"/>
      <c r="BK44" s="1324"/>
      <c r="BL44" s="1324"/>
      <c r="BM44" s="1324"/>
      <c r="BN44" s="1324"/>
      <c r="BO44" s="1324"/>
      <c r="BP44" s="1324"/>
      <c r="BQ44" s="1324"/>
      <c r="BR44" s="1324"/>
      <c r="BS44" s="1324"/>
      <c r="BT44" s="1324"/>
      <c r="BU44" s="1324"/>
      <c r="BV44" s="1324"/>
      <c r="BW44" s="1324"/>
      <c r="BX44" s="1324"/>
      <c r="BY44" s="1324"/>
      <c r="BZ44" s="1324"/>
      <c r="CA44" s="1324"/>
      <c r="CB44" s="1324"/>
      <c r="CC44" s="1324"/>
      <c r="CD44" s="1324"/>
      <c r="CE44" s="1324"/>
      <c r="CF44" s="1324"/>
      <c r="CG44" s="1324"/>
      <c r="CH44" s="1324"/>
      <c r="CI44" s="1324"/>
      <c r="CJ44" s="1324"/>
      <c r="CK44" s="1324"/>
      <c r="CL44" s="1324"/>
      <c r="CM44" s="1324"/>
      <c r="CN44" s="1324"/>
      <c r="CO44" s="1324"/>
      <c r="CP44" s="1324"/>
      <c r="CQ44" s="1324"/>
      <c r="CR44" s="1324"/>
      <c r="CS44" s="1324"/>
      <c r="CT44" s="1324"/>
      <c r="CU44" s="1324"/>
      <c r="CV44" s="1324"/>
      <c r="CW44" s="1324"/>
      <c r="CX44" s="1324"/>
      <c r="CY44" s="1324"/>
      <c r="CZ44" s="1324"/>
      <c r="DA44" s="1324"/>
      <c r="DB44" s="1324"/>
      <c r="DC44" s="1325"/>
    </row>
    <row r="45" spans="2:109">
      <c r="B45" s="397"/>
      <c r="AN45" s="1323"/>
      <c r="AO45" s="1324"/>
      <c r="AP45" s="1324"/>
      <c r="AQ45" s="1324"/>
      <c r="AR45" s="1324"/>
      <c r="AS45" s="1324"/>
      <c r="AT45" s="1324"/>
      <c r="AU45" s="1324"/>
      <c r="AV45" s="1324"/>
      <c r="AW45" s="1324"/>
      <c r="AX45" s="1324"/>
      <c r="AY45" s="1324"/>
      <c r="AZ45" s="1324"/>
      <c r="BA45" s="1324"/>
      <c r="BB45" s="1324"/>
      <c r="BC45" s="1324"/>
      <c r="BD45" s="1324"/>
      <c r="BE45" s="1324"/>
      <c r="BF45" s="1324"/>
      <c r="BG45" s="1324"/>
      <c r="BH45" s="1324"/>
      <c r="BI45" s="1324"/>
      <c r="BJ45" s="1324"/>
      <c r="BK45" s="1324"/>
      <c r="BL45" s="1324"/>
      <c r="BM45" s="1324"/>
      <c r="BN45" s="1324"/>
      <c r="BO45" s="1324"/>
      <c r="BP45" s="1324"/>
      <c r="BQ45" s="1324"/>
      <c r="BR45" s="1324"/>
      <c r="BS45" s="1324"/>
      <c r="BT45" s="1324"/>
      <c r="BU45" s="1324"/>
      <c r="BV45" s="1324"/>
      <c r="BW45" s="1324"/>
      <c r="BX45" s="1324"/>
      <c r="BY45" s="1324"/>
      <c r="BZ45" s="1324"/>
      <c r="CA45" s="1324"/>
      <c r="CB45" s="1324"/>
      <c r="CC45" s="1324"/>
      <c r="CD45" s="1324"/>
      <c r="CE45" s="1324"/>
      <c r="CF45" s="1324"/>
      <c r="CG45" s="1324"/>
      <c r="CH45" s="1324"/>
      <c r="CI45" s="1324"/>
      <c r="CJ45" s="1324"/>
      <c r="CK45" s="1324"/>
      <c r="CL45" s="1324"/>
      <c r="CM45" s="1324"/>
      <c r="CN45" s="1324"/>
      <c r="CO45" s="1324"/>
      <c r="CP45" s="1324"/>
      <c r="CQ45" s="1324"/>
      <c r="CR45" s="1324"/>
      <c r="CS45" s="1324"/>
      <c r="CT45" s="1324"/>
      <c r="CU45" s="1324"/>
      <c r="CV45" s="1324"/>
      <c r="CW45" s="1324"/>
      <c r="CX45" s="1324"/>
      <c r="CY45" s="1324"/>
      <c r="CZ45" s="1324"/>
      <c r="DA45" s="1324"/>
      <c r="DB45" s="1324"/>
      <c r="DC45" s="1325"/>
    </row>
    <row r="46" spans="2:109">
      <c r="B46" s="397"/>
      <c r="AN46" s="1323"/>
      <c r="AO46" s="1324"/>
      <c r="AP46" s="1324"/>
      <c r="AQ46" s="1324"/>
      <c r="AR46" s="1324"/>
      <c r="AS46" s="1324"/>
      <c r="AT46" s="1324"/>
      <c r="AU46" s="1324"/>
      <c r="AV46" s="1324"/>
      <c r="AW46" s="1324"/>
      <c r="AX46" s="1324"/>
      <c r="AY46" s="1324"/>
      <c r="AZ46" s="1324"/>
      <c r="BA46" s="1324"/>
      <c r="BB46" s="1324"/>
      <c r="BC46" s="1324"/>
      <c r="BD46" s="1324"/>
      <c r="BE46" s="1324"/>
      <c r="BF46" s="1324"/>
      <c r="BG46" s="1324"/>
      <c r="BH46" s="1324"/>
      <c r="BI46" s="1324"/>
      <c r="BJ46" s="1324"/>
      <c r="BK46" s="1324"/>
      <c r="BL46" s="1324"/>
      <c r="BM46" s="1324"/>
      <c r="BN46" s="1324"/>
      <c r="BO46" s="1324"/>
      <c r="BP46" s="1324"/>
      <c r="BQ46" s="1324"/>
      <c r="BR46" s="1324"/>
      <c r="BS46" s="1324"/>
      <c r="BT46" s="1324"/>
      <c r="BU46" s="1324"/>
      <c r="BV46" s="1324"/>
      <c r="BW46" s="1324"/>
      <c r="BX46" s="1324"/>
      <c r="BY46" s="1324"/>
      <c r="BZ46" s="1324"/>
      <c r="CA46" s="1324"/>
      <c r="CB46" s="1324"/>
      <c r="CC46" s="1324"/>
      <c r="CD46" s="1324"/>
      <c r="CE46" s="1324"/>
      <c r="CF46" s="1324"/>
      <c r="CG46" s="1324"/>
      <c r="CH46" s="1324"/>
      <c r="CI46" s="1324"/>
      <c r="CJ46" s="1324"/>
      <c r="CK46" s="1324"/>
      <c r="CL46" s="1324"/>
      <c r="CM46" s="1324"/>
      <c r="CN46" s="1324"/>
      <c r="CO46" s="1324"/>
      <c r="CP46" s="1324"/>
      <c r="CQ46" s="1324"/>
      <c r="CR46" s="1324"/>
      <c r="CS46" s="1324"/>
      <c r="CT46" s="1324"/>
      <c r="CU46" s="1324"/>
      <c r="CV46" s="1324"/>
      <c r="CW46" s="1324"/>
      <c r="CX46" s="1324"/>
      <c r="CY46" s="1324"/>
      <c r="CZ46" s="1324"/>
      <c r="DA46" s="1324"/>
      <c r="DB46" s="1324"/>
      <c r="DC46" s="1325"/>
    </row>
    <row r="47" spans="2:109">
      <c r="B47" s="397"/>
      <c r="AN47" s="1326"/>
      <c r="AO47" s="1327"/>
      <c r="AP47" s="1327"/>
      <c r="AQ47" s="1327"/>
      <c r="AR47" s="1327"/>
      <c r="AS47" s="1327"/>
      <c r="AT47" s="1327"/>
      <c r="AU47" s="1327"/>
      <c r="AV47" s="1327"/>
      <c r="AW47" s="1327"/>
      <c r="AX47" s="1327"/>
      <c r="AY47" s="1327"/>
      <c r="AZ47" s="1327"/>
      <c r="BA47" s="1327"/>
      <c r="BB47" s="1327"/>
      <c r="BC47" s="1327"/>
      <c r="BD47" s="1327"/>
      <c r="BE47" s="1327"/>
      <c r="BF47" s="1327"/>
      <c r="BG47" s="1327"/>
      <c r="BH47" s="1327"/>
      <c r="BI47" s="1327"/>
      <c r="BJ47" s="1327"/>
      <c r="BK47" s="1327"/>
      <c r="BL47" s="1327"/>
      <c r="BM47" s="1327"/>
      <c r="BN47" s="1327"/>
      <c r="BO47" s="1327"/>
      <c r="BP47" s="1327"/>
      <c r="BQ47" s="1327"/>
      <c r="BR47" s="1327"/>
      <c r="BS47" s="1327"/>
      <c r="BT47" s="1327"/>
      <c r="BU47" s="1327"/>
      <c r="BV47" s="1327"/>
      <c r="BW47" s="1327"/>
      <c r="BX47" s="1327"/>
      <c r="BY47" s="1327"/>
      <c r="BZ47" s="1327"/>
      <c r="CA47" s="1327"/>
      <c r="CB47" s="1327"/>
      <c r="CC47" s="1327"/>
      <c r="CD47" s="1327"/>
      <c r="CE47" s="1327"/>
      <c r="CF47" s="1327"/>
      <c r="CG47" s="1327"/>
      <c r="CH47" s="1327"/>
      <c r="CI47" s="1327"/>
      <c r="CJ47" s="1327"/>
      <c r="CK47" s="1327"/>
      <c r="CL47" s="1327"/>
      <c r="CM47" s="1327"/>
      <c r="CN47" s="1327"/>
      <c r="CO47" s="1327"/>
      <c r="CP47" s="1327"/>
      <c r="CQ47" s="1327"/>
      <c r="CR47" s="1327"/>
      <c r="CS47" s="1327"/>
      <c r="CT47" s="1327"/>
      <c r="CU47" s="1327"/>
      <c r="CV47" s="1327"/>
      <c r="CW47" s="1327"/>
      <c r="CX47" s="1327"/>
      <c r="CY47" s="1327"/>
      <c r="CZ47" s="1327"/>
      <c r="DA47" s="1327"/>
      <c r="DB47" s="1327"/>
      <c r="DC47" s="1328"/>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618</v>
      </c>
    </row>
    <row r="50" spans="1:109">
      <c r="B50" s="397"/>
      <c r="G50" s="1314"/>
      <c r="H50" s="1314"/>
      <c r="I50" s="1314"/>
      <c r="J50" s="1314"/>
      <c r="K50" s="407"/>
      <c r="L50" s="407"/>
      <c r="M50" s="408"/>
      <c r="N50" s="408"/>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13" t="s">
        <v>562</v>
      </c>
      <c r="BQ50" s="1313"/>
      <c r="BR50" s="1313"/>
      <c r="BS50" s="1313"/>
      <c r="BT50" s="1313"/>
      <c r="BU50" s="1313"/>
      <c r="BV50" s="1313"/>
      <c r="BW50" s="1313"/>
      <c r="BX50" s="1313" t="s">
        <v>563</v>
      </c>
      <c r="BY50" s="1313"/>
      <c r="BZ50" s="1313"/>
      <c r="CA50" s="1313"/>
      <c r="CB50" s="1313"/>
      <c r="CC50" s="1313"/>
      <c r="CD50" s="1313"/>
      <c r="CE50" s="1313"/>
      <c r="CF50" s="1313" t="s">
        <v>564</v>
      </c>
      <c r="CG50" s="1313"/>
      <c r="CH50" s="1313"/>
      <c r="CI50" s="1313"/>
      <c r="CJ50" s="1313"/>
      <c r="CK50" s="1313"/>
      <c r="CL50" s="1313"/>
      <c r="CM50" s="1313"/>
      <c r="CN50" s="1313" t="s">
        <v>565</v>
      </c>
      <c r="CO50" s="1313"/>
      <c r="CP50" s="1313"/>
      <c r="CQ50" s="1313"/>
      <c r="CR50" s="1313"/>
      <c r="CS50" s="1313"/>
      <c r="CT50" s="1313"/>
      <c r="CU50" s="1313"/>
      <c r="CV50" s="1313" t="s">
        <v>566</v>
      </c>
      <c r="CW50" s="1313"/>
      <c r="CX50" s="1313"/>
      <c r="CY50" s="1313"/>
      <c r="CZ50" s="1313"/>
      <c r="DA50" s="1313"/>
      <c r="DB50" s="1313"/>
      <c r="DC50" s="1313"/>
    </row>
    <row r="51" spans="1:109" ht="13.5" customHeight="1">
      <c r="B51" s="397"/>
      <c r="G51" s="1316"/>
      <c r="H51" s="1316"/>
      <c r="I51" s="1329"/>
      <c r="J51" s="1329"/>
      <c r="K51" s="1315"/>
      <c r="L51" s="1315"/>
      <c r="M51" s="1315"/>
      <c r="N51" s="1315"/>
      <c r="AM51" s="406"/>
      <c r="AN51" s="1311" t="s">
        <v>619</v>
      </c>
      <c r="AO51" s="1311"/>
      <c r="AP51" s="1311"/>
      <c r="AQ51" s="1311"/>
      <c r="AR51" s="1311"/>
      <c r="AS51" s="1311"/>
      <c r="AT51" s="1311"/>
      <c r="AU51" s="1311"/>
      <c r="AV51" s="1311"/>
      <c r="AW51" s="1311"/>
      <c r="AX51" s="1311"/>
      <c r="AY51" s="1311"/>
      <c r="AZ51" s="1311"/>
      <c r="BA51" s="1311"/>
      <c r="BB51" s="1311" t="s">
        <v>620</v>
      </c>
      <c r="BC51" s="1311"/>
      <c r="BD51" s="1311"/>
      <c r="BE51" s="1311"/>
      <c r="BF51" s="1311"/>
      <c r="BG51" s="1311"/>
      <c r="BH51" s="1311"/>
      <c r="BI51" s="1311"/>
      <c r="BJ51" s="1311"/>
      <c r="BK51" s="1311"/>
      <c r="BL51" s="1311"/>
      <c r="BM51" s="1311"/>
      <c r="BN51" s="1311"/>
      <c r="BO51" s="1311"/>
      <c r="BP51" s="1308">
        <v>92.2</v>
      </c>
      <c r="BQ51" s="1308"/>
      <c r="BR51" s="1308"/>
      <c r="BS51" s="1308"/>
      <c r="BT51" s="1308"/>
      <c r="BU51" s="1308"/>
      <c r="BV51" s="1308"/>
      <c r="BW51" s="1308"/>
      <c r="BX51" s="1308">
        <v>67.3</v>
      </c>
      <c r="BY51" s="1308"/>
      <c r="BZ51" s="1308"/>
      <c r="CA51" s="1308"/>
      <c r="CB51" s="1308"/>
      <c r="CC51" s="1308"/>
      <c r="CD51" s="1308"/>
      <c r="CE51" s="1308"/>
      <c r="CF51" s="1308">
        <v>56.2</v>
      </c>
      <c r="CG51" s="1308"/>
      <c r="CH51" s="1308"/>
      <c r="CI51" s="1308"/>
      <c r="CJ51" s="1308"/>
      <c r="CK51" s="1308"/>
      <c r="CL51" s="1308"/>
      <c r="CM51" s="1308"/>
      <c r="CN51" s="1308">
        <v>55.3</v>
      </c>
      <c r="CO51" s="1308"/>
      <c r="CP51" s="1308"/>
      <c r="CQ51" s="1308"/>
      <c r="CR51" s="1308"/>
      <c r="CS51" s="1308"/>
      <c r="CT51" s="1308"/>
      <c r="CU51" s="1308"/>
      <c r="CV51" s="1308">
        <v>44.7</v>
      </c>
      <c r="CW51" s="1308"/>
      <c r="CX51" s="1308"/>
      <c r="CY51" s="1308"/>
      <c r="CZ51" s="1308"/>
      <c r="DA51" s="1308"/>
      <c r="DB51" s="1308"/>
      <c r="DC51" s="1308"/>
    </row>
    <row r="52" spans="1:109">
      <c r="B52" s="397"/>
      <c r="G52" s="1316"/>
      <c r="H52" s="1316"/>
      <c r="I52" s="1329"/>
      <c r="J52" s="1329"/>
      <c r="K52" s="1315"/>
      <c r="L52" s="1315"/>
      <c r="M52" s="1315"/>
      <c r="N52" s="1315"/>
      <c r="AM52" s="406"/>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row>
    <row r="53" spans="1:109">
      <c r="A53" s="405"/>
      <c r="B53" s="397"/>
      <c r="G53" s="1316"/>
      <c r="H53" s="1316"/>
      <c r="I53" s="1314"/>
      <c r="J53" s="1314"/>
      <c r="K53" s="1315"/>
      <c r="L53" s="1315"/>
      <c r="M53" s="1315"/>
      <c r="N53" s="1315"/>
      <c r="AM53" s="406"/>
      <c r="AN53" s="1311"/>
      <c r="AO53" s="1311"/>
      <c r="AP53" s="1311"/>
      <c r="AQ53" s="1311"/>
      <c r="AR53" s="1311"/>
      <c r="AS53" s="1311"/>
      <c r="AT53" s="1311"/>
      <c r="AU53" s="1311"/>
      <c r="AV53" s="1311"/>
      <c r="AW53" s="1311"/>
      <c r="AX53" s="1311"/>
      <c r="AY53" s="1311"/>
      <c r="AZ53" s="1311"/>
      <c r="BA53" s="1311"/>
      <c r="BB53" s="1311" t="s">
        <v>621</v>
      </c>
      <c r="BC53" s="1311"/>
      <c r="BD53" s="1311"/>
      <c r="BE53" s="1311"/>
      <c r="BF53" s="1311"/>
      <c r="BG53" s="1311"/>
      <c r="BH53" s="1311"/>
      <c r="BI53" s="1311"/>
      <c r="BJ53" s="1311"/>
      <c r="BK53" s="1311"/>
      <c r="BL53" s="1311"/>
      <c r="BM53" s="1311"/>
      <c r="BN53" s="1311"/>
      <c r="BO53" s="1311"/>
      <c r="BP53" s="1308">
        <v>64.2</v>
      </c>
      <c r="BQ53" s="1308"/>
      <c r="BR53" s="1308"/>
      <c r="BS53" s="1308"/>
      <c r="BT53" s="1308"/>
      <c r="BU53" s="1308"/>
      <c r="BV53" s="1308"/>
      <c r="BW53" s="1308"/>
      <c r="BX53" s="1308">
        <v>64.2</v>
      </c>
      <c r="BY53" s="1308"/>
      <c r="BZ53" s="1308"/>
      <c r="CA53" s="1308"/>
      <c r="CB53" s="1308"/>
      <c r="CC53" s="1308"/>
      <c r="CD53" s="1308"/>
      <c r="CE53" s="1308"/>
      <c r="CF53" s="1308">
        <v>66.099999999999994</v>
      </c>
      <c r="CG53" s="1308"/>
      <c r="CH53" s="1308"/>
      <c r="CI53" s="1308"/>
      <c r="CJ53" s="1308"/>
      <c r="CK53" s="1308"/>
      <c r="CL53" s="1308"/>
      <c r="CM53" s="1308"/>
      <c r="CN53" s="1308">
        <v>69.400000000000006</v>
      </c>
      <c r="CO53" s="1308"/>
      <c r="CP53" s="1308"/>
      <c r="CQ53" s="1308"/>
      <c r="CR53" s="1308"/>
      <c r="CS53" s="1308"/>
      <c r="CT53" s="1308"/>
      <c r="CU53" s="1308"/>
      <c r="CV53" s="1308">
        <v>70.599999999999994</v>
      </c>
      <c r="CW53" s="1308"/>
      <c r="CX53" s="1308"/>
      <c r="CY53" s="1308"/>
      <c r="CZ53" s="1308"/>
      <c r="DA53" s="1308"/>
      <c r="DB53" s="1308"/>
      <c r="DC53" s="1308"/>
    </row>
    <row r="54" spans="1:109">
      <c r="A54" s="405"/>
      <c r="B54" s="397"/>
      <c r="G54" s="1316"/>
      <c r="H54" s="1316"/>
      <c r="I54" s="1314"/>
      <c r="J54" s="1314"/>
      <c r="K54" s="1315"/>
      <c r="L54" s="1315"/>
      <c r="M54" s="1315"/>
      <c r="N54" s="1315"/>
      <c r="AM54" s="406"/>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row>
    <row r="55" spans="1:109">
      <c r="A55" s="405"/>
      <c r="B55" s="397"/>
      <c r="G55" s="1314"/>
      <c r="H55" s="1314"/>
      <c r="I55" s="1314"/>
      <c r="J55" s="1314"/>
      <c r="K55" s="1315"/>
      <c r="L55" s="1315"/>
      <c r="M55" s="1315"/>
      <c r="N55" s="1315"/>
      <c r="AN55" s="1313" t="s">
        <v>622</v>
      </c>
      <c r="AO55" s="1313"/>
      <c r="AP55" s="1313"/>
      <c r="AQ55" s="1313"/>
      <c r="AR55" s="1313"/>
      <c r="AS55" s="1313"/>
      <c r="AT55" s="1313"/>
      <c r="AU55" s="1313"/>
      <c r="AV55" s="1313"/>
      <c r="AW55" s="1313"/>
      <c r="AX55" s="1313"/>
      <c r="AY55" s="1313"/>
      <c r="AZ55" s="1313"/>
      <c r="BA55" s="1313"/>
      <c r="BB55" s="1311" t="s">
        <v>620</v>
      </c>
      <c r="BC55" s="1311"/>
      <c r="BD55" s="1311"/>
      <c r="BE55" s="1311"/>
      <c r="BF55" s="1311"/>
      <c r="BG55" s="1311"/>
      <c r="BH55" s="1311"/>
      <c r="BI55" s="1311"/>
      <c r="BJ55" s="1311"/>
      <c r="BK55" s="1311"/>
      <c r="BL55" s="1311"/>
      <c r="BM55" s="1311"/>
      <c r="BN55" s="1311"/>
      <c r="BO55" s="1311"/>
      <c r="BP55" s="1308">
        <v>44.9</v>
      </c>
      <c r="BQ55" s="1308"/>
      <c r="BR55" s="1308"/>
      <c r="BS55" s="1308"/>
      <c r="BT55" s="1308"/>
      <c r="BU55" s="1308"/>
      <c r="BV55" s="1308"/>
      <c r="BW55" s="1308"/>
      <c r="BX55" s="1308">
        <v>40.799999999999997</v>
      </c>
      <c r="BY55" s="1308"/>
      <c r="BZ55" s="1308"/>
      <c r="CA55" s="1308"/>
      <c r="CB55" s="1308"/>
      <c r="CC55" s="1308"/>
      <c r="CD55" s="1308"/>
      <c r="CE55" s="1308"/>
      <c r="CF55" s="1308">
        <v>38.5</v>
      </c>
      <c r="CG55" s="1308"/>
      <c r="CH55" s="1308"/>
      <c r="CI55" s="1308"/>
      <c r="CJ55" s="1308"/>
      <c r="CK55" s="1308"/>
      <c r="CL55" s="1308"/>
      <c r="CM55" s="1308"/>
      <c r="CN55" s="1308">
        <v>35.5</v>
      </c>
      <c r="CO55" s="1308"/>
      <c r="CP55" s="1308"/>
      <c r="CQ55" s="1308"/>
      <c r="CR55" s="1308"/>
      <c r="CS55" s="1308"/>
      <c r="CT55" s="1308"/>
      <c r="CU55" s="1308"/>
      <c r="CV55" s="1308">
        <v>13.5</v>
      </c>
      <c r="CW55" s="1308"/>
      <c r="CX55" s="1308"/>
      <c r="CY55" s="1308"/>
      <c r="CZ55" s="1308"/>
      <c r="DA55" s="1308"/>
      <c r="DB55" s="1308"/>
      <c r="DC55" s="1308"/>
    </row>
    <row r="56" spans="1:109">
      <c r="A56" s="405"/>
      <c r="B56" s="397"/>
      <c r="G56" s="1314"/>
      <c r="H56" s="1314"/>
      <c r="I56" s="1314"/>
      <c r="J56" s="1314"/>
      <c r="K56" s="1315"/>
      <c r="L56" s="1315"/>
      <c r="M56" s="1315"/>
      <c r="N56" s="1315"/>
      <c r="AN56" s="1313"/>
      <c r="AO56" s="1313"/>
      <c r="AP56" s="1313"/>
      <c r="AQ56" s="1313"/>
      <c r="AR56" s="1313"/>
      <c r="AS56" s="1313"/>
      <c r="AT56" s="1313"/>
      <c r="AU56" s="1313"/>
      <c r="AV56" s="1313"/>
      <c r="AW56" s="1313"/>
      <c r="AX56" s="1313"/>
      <c r="AY56" s="1313"/>
      <c r="AZ56" s="1313"/>
      <c r="BA56" s="1313"/>
      <c r="BB56" s="1311"/>
      <c r="BC56" s="1311"/>
      <c r="BD56" s="1311"/>
      <c r="BE56" s="1311"/>
      <c r="BF56" s="1311"/>
      <c r="BG56" s="1311"/>
      <c r="BH56" s="1311"/>
      <c r="BI56" s="1311"/>
      <c r="BJ56" s="1311"/>
      <c r="BK56" s="1311"/>
      <c r="BL56" s="1311"/>
      <c r="BM56" s="1311"/>
      <c r="BN56" s="1311"/>
      <c r="BO56" s="1311"/>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row>
    <row r="57" spans="1:109" s="405" customFormat="1">
      <c r="B57" s="409"/>
      <c r="G57" s="1314"/>
      <c r="H57" s="1314"/>
      <c r="I57" s="1309"/>
      <c r="J57" s="1309"/>
      <c r="K57" s="1315"/>
      <c r="L57" s="1315"/>
      <c r="M57" s="1315"/>
      <c r="N57" s="1315"/>
      <c r="AM57" s="390"/>
      <c r="AN57" s="1313"/>
      <c r="AO57" s="1313"/>
      <c r="AP57" s="1313"/>
      <c r="AQ57" s="1313"/>
      <c r="AR57" s="1313"/>
      <c r="AS57" s="1313"/>
      <c r="AT57" s="1313"/>
      <c r="AU57" s="1313"/>
      <c r="AV57" s="1313"/>
      <c r="AW57" s="1313"/>
      <c r="AX57" s="1313"/>
      <c r="AY57" s="1313"/>
      <c r="AZ57" s="1313"/>
      <c r="BA57" s="1313"/>
      <c r="BB57" s="1311" t="s">
        <v>621</v>
      </c>
      <c r="BC57" s="1311"/>
      <c r="BD57" s="1311"/>
      <c r="BE57" s="1311"/>
      <c r="BF57" s="1311"/>
      <c r="BG57" s="1311"/>
      <c r="BH57" s="1311"/>
      <c r="BI57" s="1311"/>
      <c r="BJ57" s="1311"/>
      <c r="BK57" s="1311"/>
      <c r="BL57" s="1311"/>
      <c r="BM57" s="1311"/>
      <c r="BN57" s="1311"/>
      <c r="BO57" s="1311"/>
      <c r="BP57" s="1308">
        <v>62.6</v>
      </c>
      <c r="BQ57" s="1308"/>
      <c r="BR57" s="1308"/>
      <c r="BS57" s="1308"/>
      <c r="BT57" s="1308"/>
      <c r="BU57" s="1308"/>
      <c r="BV57" s="1308"/>
      <c r="BW57" s="1308"/>
      <c r="BX57" s="1308">
        <v>63.5</v>
      </c>
      <c r="BY57" s="1308"/>
      <c r="BZ57" s="1308"/>
      <c r="CA57" s="1308"/>
      <c r="CB57" s="1308"/>
      <c r="CC57" s="1308"/>
      <c r="CD57" s="1308"/>
      <c r="CE57" s="1308"/>
      <c r="CF57" s="1308">
        <v>65.3</v>
      </c>
      <c r="CG57" s="1308"/>
      <c r="CH57" s="1308"/>
      <c r="CI57" s="1308"/>
      <c r="CJ57" s="1308"/>
      <c r="CK57" s="1308"/>
      <c r="CL57" s="1308"/>
      <c r="CM57" s="1308"/>
      <c r="CN57" s="1308">
        <v>65.7</v>
      </c>
      <c r="CO57" s="1308"/>
      <c r="CP57" s="1308"/>
      <c r="CQ57" s="1308"/>
      <c r="CR57" s="1308"/>
      <c r="CS57" s="1308"/>
      <c r="CT57" s="1308"/>
      <c r="CU57" s="1308"/>
      <c r="CV57" s="1308">
        <v>65.3</v>
      </c>
      <c r="CW57" s="1308"/>
      <c r="CX57" s="1308"/>
      <c r="CY57" s="1308"/>
      <c r="CZ57" s="1308"/>
      <c r="DA57" s="1308"/>
      <c r="DB57" s="1308"/>
      <c r="DC57" s="1308"/>
      <c r="DD57" s="410"/>
      <c r="DE57" s="409"/>
    </row>
    <row r="58" spans="1:109" s="405" customFormat="1">
      <c r="A58" s="390"/>
      <c r="B58" s="409"/>
      <c r="G58" s="1314"/>
      <c r="H58" s="1314"/>
      <c r="I58" s="1309"/>
      <c r="J58" s="1309"/>
      <c r="K58" s="1315"/>
      <c r="L58" s="1315"/>
      <c r="M58" s="1315"/>
      <c r="N58" s="1315"/>
      <c r="AM58" s="390"/>
      <c r="AN58" s="1313"/>
      <c r="AO58" s="1313"/>
      <c r="AP58" s="1313"/>
      <c r="AQ58" s="1313"/>
      <c r="AR58" s="1313"/>
      <c r="AS58" s="1313"/>
      <c r="AT58" s="1313"/>
      <c r="AU58" s="1313"/>
      <c r="AV58" s="1313"/>
      <c r="AW58" s="1313"/>
      <c r="AX58" s="1313"/>
      <c r="AY58" s="1313"/>
      <c r="AZ58" s="1313"/>
      <c r="BA58" s="1313"/>
      <c r="BB58" s="1311"/>
      <c r="BC58" s="1311"/>
      <c r="BD58" s="1311"/>
      <c r="BE58" s="1311"/>
      <c r="BF58" s="1311"/>
      <c r="BG58" s="1311"/>
      <c r="BH58" s="1311"/>
      <c r="BI58" s="1311"/>
      <c r="BJ58" s="1311"/>
      <c r="BK58" s="1311"/>
      <c r="BL58" s="1311"/>
      <c r="BM58" s="1311"/>
      <c r="BN58" s="1311"/>
      <c r="BO58" s="1311"/>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623</v>
      </c>
    </row>
    <row r="64" spans="1:109">
      <c r="B64" s="397"/>
      <c r="G64" s="404"/>
      <c r="I64" s="417"/>
      <c r="J64" s="417"/>
      <c r="K64" s="417"/>
      <c r="L64" s="417"/>
      <c r="M64" s="417"/>
      <c r="N64" s="418"/>
      <c r="AM64" s="404"/>
      <c r="AN64" s="404" t="s">
        <v>617</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20" t="s">
        <v>626</v>
      </c>
      <c r="AO65" s="1321"/>
      <c r="AP65" s="1321"/>
      <c r="AQ65" s="1321"/>
      <c r="AR65" s="1321"/>
      <c r="AS65" s="1321"/>
      <c r="AT65" s="1321"/>
      <c r="AU65" s="1321"/>
      <c r="AV65" s="1321"/>
      <c r="AW65" s="1321"/>
      <c r="AX65" s="1321"/>
      <c r="AY65" s="1321"/>
      <c r="AZ65" s="1321"/>
      <c r="BA65" s="1321"/>
      <c r="BB65" s="1321"/>
      <c r="BC65" s="1321"/>
      <c r="BD65" s="1321"/>
      <c r="BE65" s="1321"/>
      <c r="BF65" s="1321"/>
      <c r="BG65" s="1321"/>
      <c r="BH65" s="1321"/>
      <c r="BI65" s="1321"/>
      <c r="BJ65" s="1321"/>
      <c r="BK65" s="1321"/>
      <c r="BL65" s="1321"/>
      <c r="BM65" s="1321"/>
      <c r="BN65" s="1321"/>
      <c r="BO65" s="1321"/>
      <c r="BP65" s="1321"/>
      <c r="BQ65" s="1321"/>
      <c r="BR65" s="1321"/>
      <c r="BS65" s="1321"/>
      <c r="BT65" s="1321"/>
      <c r="BU65" s="1321"/>
      <c r="BV65" s="1321"/>
      <c r="BW65" s="1321"/>
      <c r="BX65" s="1321"/>
      <c r="BY65" s="1321"/>
      <c r="BZ65" s="1321"/>
      <c r="CA65" s="1321"/>
      <c r="CB65" s="1321"/>
      <c r="CC65" s="1321"/>
      <c r="CD65" s="1321"/>
      <c r="CE65" s="1321"/>
      <c r="CF65" s="1321"/>
      <c r="CG65" s="1321"/>
      <c r="CH65" s="1321"/>
      <c r="CI65" s="1321"/>
      <c r="CJ65" s="1321"/>
      <c r="CK65" s="1321"/>
      <c r="CL65" s="1321"/>
      <c r="CM65" s="1321"/>
      <c r="CN65" s="1321"/>
      <c r="CO65" s="1321"/>
      <c r="CP65" s="1321"/>
      <c r="CQ65" s="1321"/>
      <c r="CR65" s="1321"/>
      <c r="CS65" s="1321"/>
      <c r="CT65" s="1321"/>
      <c r="CU65" s="1321"/>
      <c r="CV65" s="1321"/>
      <c r="CW65" s="1321"/>
      <c r="CX65" s="1321"/>
      <c r="CY65" s="1321"/>
      <c r="CZ65" s="1321"/>
      <c r="DA65" s="1321"/>
      <c r="DB65" s="1321"/>
      <c r="DC65" s="1322"/>
    </row>
    <row r="66" spans="2:107">
      <c r="B66" s="397"/>
      <c r="AN66" s="1323"/>
      <c r="AO66" s="1324"/>
      <c r="AP66" s="1324"/>
      <c r="AQ66" s="1324"/>
      <c r="AR66" s="1324"/>
      <c r="AS66" s="1324"/>
      <c r="AT66" s="1324"/>
      <c r="AU66" s="1324"/>
      <c r="AV66" s="1324"/>
      <c r="AW66" s="1324"/>
      <c r="AX66" s="1324"/>
      <c r="AY66" s="1324"/>
      <c r="AZ66" s="1324"/>
      <c r="BA66" s="1324"/>
      <c r="BB66" s="1324"/>
      <c r="BC66" s="1324"/>
      <c r="BD66" s="1324"/>
      <c r="BE66" s="1324"/>
      <c r="BF66" s="1324"/>
      <c r="BG66" s="1324"/>
      <c r="BH66" s="1324"/>
      <c r="BI66" s="1324"/>
      <c r="BJ66" s="1324"/>
      <c r="BK66" s="1324"/>
      <c r="BL66" s="1324"/>
      <c r="BM66" s="1324"/>
      <c r="BN66" s="1324"/>
      <c r="BO66" s="1324"/>
      <c r="BP66" s="1324"/>
      <c r="BQ66" s="1324"/>
      <c r="BR66" s="1324"/>
      <c r="BS66" s="1324"/>
      <c r="BT66" s="1324"/>
      <c r="BU66" s="1324"/>
      <c r="BV66" s="1324"/>
      <c r="BW66" s="1324"/>
      <c r="BX66" s="1324"/>
      <c r="BY66" s="1324"/>
      <c r="BZ66" s="1324"/>
      <c r="CA66" s="1324"/>
      <c r="CB66" s="1324"/>
      <c r="CC66" s="1324"/>
      <c r="CD66" s="1324"/>
      <c r="CE66" s="1324"/>
      <c r="CF66" s="1324"/>
      <c r="CG66" s="1324"/>
      <c r="CH66" s="1324"/>
      <c r="CI66" s="1324"/>
      <c r="CJ66" s="1324"/>
      <c r="CK66" s="1324"/>
      <c r="CL66" s="1324"/>
      <c r="CM66" s="1324"/>
      <c r="CN66" s="1324"/>
      <c r="CO66" s="1324"/>
      <c r="CP66" s="1324"/>
      <c r="CQ66" s="1324"/>
      <c r="CR66" s="1324"/>
      <c r="CS66" s="1324"/>
      <c r="CT66" s="1324"/>
      <c r="CU66" s="1324"/>
      <c r="CV66" s="1324"/>
      <c r="CW66" s="1324"/>
      <c r="CX66" s="1324"/>
      <c r="CY66" s="1324"/>
      <c r="CZ66" s="1324"/>
      <c r="DA66" s="1324"/>
      <c r="DB66" s="1324"/>
      <c r="DC66" s="1325"/>
    </row>
    <row r="67" spans="2:107">
      <c r="B67" s="397"/>
      <c r="AN67" s="1323"/>
      <c r="AO67" s="1324"/>
      <c r="AP67" s="1324"/>
      <c r="AQ67" s="1324"/>
      <c r="AR67" s="1324"/>
      <c r="AS67" s="1324"/>
      <c r="AT67" s="1324"/>
      <c r="AU67" s="1324"/>
      <c r="AV67" s="1324"/>
      <c r="AW67" s="1324"/>
      <c r="AX67" s="1324"/>
      <c r="AY67" s="1324"/>
      <c r="AZ67" s="1324"/>
      <c r="BA67" s="1324"/>
      <c r="BB67" s="1324"/>
      <c r="BC67" s="1324"/>
      <c r="BD67" s="1324"/>
      <c r="BE67" s="1324"/>
      <c r="BF67" s="1324"/>
      <c r="BG67" s="1324"/>
      <c r="BH67" s="1324"/>
      <c r="BI67" s="1324"/>
      <c r="BJ67" s="1324"/>
      <c r="BK67" s="1324"/>
      <c r="BL67" s="1324"/>
      <c r="BM67" s="1324"/>
      <c r="BN67" s="1324"/>
      <c r="BO67" s="1324"/>
      <c r="BP67" s="1324"/>
      <c r="BQ67" s="1324"/>
      <c r="BR67" s="1324"/>
      <c r="BS67" s="1324"/>
      <c r="BT67" s="1324"/>
      <c r="BU67" s="1324"/>
      <c r="BV67" s="1324"/>
      <c r="BW67" s="1324"/>
      <c r="BX67" s="1324"/>
      <c r="BY67" s="1324"/>
      <c r="BZ67" s="1324"/>
      <c r="CA67" s="1324"/>
      <c r="CB67" s="1324"/>
      <c r="CC67" s="1324"/>
      <c r="CD67" s="1324"/>
      <c r="CE67" s="1324"/>
      <c r="CF67" s="1324"/>
      <c r="CG67" s="1324"/>
      <c r="CH67" s="1324"/>
      <c r="CI67" s="1324"/>
      <c r="CJ67" s="1324"/>
      <c r="CK67" s="1324"/>
      <c r="CL67" s="1324"/>
      <c r="CM67" s="1324"/>
      <c r="CN67" s="1324"/>
      <c r="CO67" s="1324"/>
      <c r="CP67" s="1324"/>
      <c r="CQ67" s="1324"/>
      <c r="CR67" s="1324"/>
      <c r="CS67" s="1324"/>
      <c r="CT67" s="1324"/>
      <c r="CU67" s="1324"/>
      <c r="CV67" s="1324"/>
      <c r="CW67" s="1324"/>
      <c r="CX67" s="1324"/>
      <c r="CY67" s="1324"/>
      <c r="CZ67" s="1324"/>
      <c r="DA67" s="1324"/>
      <c r="DB67" s="1324"/>
      <c r="DC67" s="1325"/>
    </row>
    <row r="68" spans="2:107">
      <c r="B68" s="397"/>
      <c r="AN68" s="1323"/>
      <c r="AO68" s="1324"/>
      <c r="AP68" s="1324"/>
      <c r="AQ68" s="1324"/>
      <c r="AR68" s="1324"/>
      <c r="AS68" s="1324"/>
      <c r="AT68" s="1324"/>
      <c r="AU68" s="1324"/>
      <c r="AV68" s="1324"/>
      <c r="AW68" s="1324"/>
      <c r="AX68" s="1324"/>
      <c r="AY68" s="1324"/>
      <c r="AZ68" s="1324"/>
      <c r="BA68" s="1324"/>
      <c r="BB68" s="1324"/>
      <c r="BC68" s="1324"/>
      <c r="BD68" s="1324"/>
      <c r="BE68" s="1324"/>
      <c r="BF68" s="1324"/>
      <c r="BG68" s="1324"/>
      <c r="BH68" s="1324"/>
      <c r="BI68" s="1324"/>
      <c r="BJ68" s="1324"/>
      <c r="BK68" s="1324"/>
      <c r="BL68" s="1324"/>
      <c r="BM68" s="1324"/>
      <c r="BN68" s="1324"/>
      <c r="BO68" s="1324"/>
      <c r="BP68" s="1324"/>
      <c r="BQ68" s="1324"/>
      <c r="BR68" s="1324"/>
      <c r="BS68" s="1324"/>
      <c r="BT68" s="1324"/>
      <c r="BU68" s="1324"/>
      <c r="BV68" s="1324"/>
      <c r="BW68" s="1324"/>
      <c r="BX68" s="1324"/>
      <c r="BY68" s="1324"/>
      <c r="BZ68" s="1324"/>
      <c r="CA68" s="1324"/>
      <c r="CB68" s="1324"/>
      <c r="CC68" s="1324"/>
      <c r="CD68" s="1324"/>
      <c r="CE68" s="1324"/>
      <c r="CF68" s="1324"/>
      <c r="CG68" s="1324"/>
      <c r="CH68" s="1324"/>
      <c r="CI68" s="1324"/>
      <c r="CJ68" s="1324"/>
      <c r="CK68" s="1324"/>
      <c r="CL68" s="1324"/>
      <c r="CM68" s="1324"/>
      <c r="CN68" s="1324"/>
      <c r="CO68" s="1324"/>
      <c r="CP68" s="1324"/>
      <c r="CQ68" s="1324"/>
      <c r="CR68" s="1324"/>
      <c r="CS68" s="1324"/>
      <c r="CT68" s="1324"/>
      <c r="CU68" s="1324"/>
      <c r="CV68" s="1324"/>
      <c r="CW68" s="1324"/>
      <c r="CX68" s="1324"/>
      <c r="CY68" s="1324"/>
      <c r="CZ68" s="1324"/>
      <c r="DA68" s="1324"/>
      <c r="DB68" s="1324"/>
      <c r="DC68" s="1325"/>
    </row>
    <row r="69" spans="2:107">
      <c r="B69" s="397"/>
      <c r="AN69" s="1326"/>
      <c r="AO69" s="1327"/>
      <c r="AP69" s="1327"/>
      <c r="AQ69" s="1327"/>
      <c r="AR69" s="1327"/>
      <c r="AS69" s="1327"/>
      <c r="AT69" s="1327"/>
      <c r="AU69" s="1327"/>
      <c r="AV69" s="1327"/>
      <c r="AW69" s="1327"/>
      <c r="AX69" s="1327"/>
      <c r="AY69" s="1327"/>
      <c r="AZ69" s="1327"/>
      <c r="BA69" s="1327"/>
      <c r="BB69" s="1327"/>
      <c r="BC69" s="1327"/>
      <c r="BD69" s="1327"/>
      <c r="BE69" s="1327"/>
      <c r="BF69" s="1327"/>
      <c r="BG69" s="1327"/>
      <c r="BH69" s="1327"/>
      <c r="BI69" s="1327"/>
      <c r="BJ69" s="1327"/>
      <c r="BK69" s="1327"/>
      <c r="BL69" s="1327"/>
      <c r="BM69" s="1327"/>
      <c r="BN69" s="1327"/>
      <c r="BO69" s="1327"/>
      <c r="BP69" s="1327"/>
      <c r="BQ69" s="1327"/>
      <c r="BR69" s="1327"/>
      <c r="BS69" s="1327"/>
      <c r="BT69" s="1327"/>
      <c r="BU69" s="1327"/>
      <c r="BV69" s="1327"/>
      <c r="BW69" s="1327"/>
      <c r="BX69" s="1327"/>
      <c r="BY69" s="1327"/>
      <c r="BZ69" s="1327"/>
      <c r="CA69" s="1327"/>
      <c r="CB69" s="1327"/>
      <c r="CC69" s="1327"/>
      <c r="CD69" s="1327"/>
      <c r="CE69" s="1327"/>
      <c r="CF69" s="1327"/>
      <c r="CG69" s="1327"/>
      <c r="CH69" s="1327"/>
      <c r="CI69" s="1327"/>
      <c r="CJ69" s="1327"/>
      <c r="CK69" s="1327"/>
      <c r="CL69" s="1327"/>
      <c r="CM69" s="1327"/>
      <c r="CN69" s="1327"/>
      <c r="CO69" s="1327"/>
      <c r="CP69" s="1327"/>
      <c r="CQ69" s="1327"/>
      <c r="CR69" s="1327"/>
      <c r="CS69" s="1327"/>
      <c r="CT69" s="1327"/>
      <c r="CU69" s="1327"/>
      <c r="CV69" s="1327"/>
      <c r="CW69" s="1327"/>
      <c r="CX69" s="1327"/>
      <c r="CY69" s="1327"/>
      <c r="CZ69" s="1327"/>
      <c r="DA69" s="1327"/>
      <c r="DB69" s="1327"/>
      <c r="DC69" s="1328"/>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618</v>
      </c>
    </row>
    <row r="72" spans="2:107">
      <c r="B72" s="397"/>
      <c r="G72" s="1314"/>
      <c r="H72" s="1314"/>
      <c r="I72" s="1314"/>
      <c r="J72" s="1314"/>
      <c r="K72" s="407"/>
      <c r="L72" s="407"/>
      <c r="M72" s="408"/>
      <c r="N72" s="408"/>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13" t="s">
        <v>562</v>
      </c>
      <c r="BQ72" s="1313"/>
      <c r="BR72" s="1313"/>
      <c r="BS72" s="1313"/>
      <c r="BT72" s="1313"/>
      <c r="BU72" s="1313"/>
      <c r="BV72" s="1313"/>
      <c r="BW72" s="1313"/>
      <c r="BX72" s="1313" t="s">
        <v>563</v>
      </c>
      <c r="BY72" s="1313"/>
      <c r="BZ72" s="1313"/>
      <c r="CA72" s="1313"/>
      <c r="CB72" s="1313"/>
      <c r="CC72" s="1313"/>
      <c r="CD72" s="1313"/>
      <c r="CE72" s="1313"/>
      <c r="CF72" s="1313" t="s">
        <v>564</v>
      </c>
      <c r="CG72" s="1313"/>
      <c r="CH72" s="1313"/>
      <c r="CI72" s="1313"/>
      <c r="CJ72" s="1313"/>
      <c r="CK72" s="1313"/>
      <c r="CL72" s="1313"/>
      <c r="CM72" s="1313"/>
      <c r="CN72" s="1313" t="s">
        <v>565</v>
      </c>
      <c r="CO72" s="1313"/>
      <c r="CP72" s="1313"/>
      <c r="CQ72" s="1313"/>
      <c r="CR72" s="1313"/>
      <c r="CS72" s="1313"/>
      <c r="CT72" s="1313"/>
      <c r="CU72" s="1313"/>
      <c r="CV72" s="1313" t="s">
        <v>566</v>
      </c>
      <c r="CW72" s="1313"/>
      <c r="CX72" s="1313"/>
      <c r="CY72" s="1313"/>
      <c r="CZ72" s="1313"/>
      <c r="DA72" s="1313"/>
      <c r="DB72" s="1313"/>
      <c r="DC72" s="1313"/>
    </row>
    <row r="73" spans="2:107">
      <c r="B73" s="397"/>
      <c r="G73" s="1316"/>
      <c r="H73" s="1316"/>
      <c r="I73" s="1316"/>
      <c r="J73" s="1316"/>
      <c r="K73" s="1312"/>
      <c r="L73" s="1312"/>
      <c r="M73" s="1312"/>
      <c r="N73" s="1312"/>
      <c r="AM73" s="406"/>
      <c r="AN73" s="1311" t="s">
        <v>619</v>
      </c>
      <c r="AO73" s="1311"/>
      <c r="AP73" s="1311"/>
      <c r="AQ73" s="1311"/>
      <c r="AR73" s="1311"/>
      <c r="AS73" s="1311"/>
      <c r="AT73" s="1311"/>
      <c r="AU73" s="1311"/>
      <c r="AV73" s="1311"/>
      <c r="AW73" s="1311"/>
      <c r="AX73" s="1311"/>
      <c r="AY73" s="1311"/>
      <c r="AZ73" s="1311"/>
      <c r="BA73" s="1311"/>
      <c r="BB73" s="1311" t="s">
        <v>620</v>
      </c>
      <c r="BC73" s="1311"/>
      <c r="BD73" s="1311"/>
      <c r="BE73" s="1311"/>
      <c r="BF73" s="1311"/>
      <c r="BG73" s="1311"/>
      <c r="BH73" s="1311"/>
      <c r="BI73" s="1311"/>
      <c r="BJ73" s="1311"/>
      <c r="BK73" s="1311"/>
      <c r="BL73" s="1311"/>
      <c r="BM73" s="1311"/>
      <c r="BN73" s="1311"/>
      <c r="BO73" s="1311"/>
      <c r="BP73" s="1308">
        <v>92.2</v>
      </c>
      <c r="BQ73" s="1308"/>
      <c r="BR73" s="1308"/>
      <c r="BS73" s="1308"/>
      <c r="BT73" s="1308"/>
      <c r="BU73" s="1308"/>
      <c r="BV73" s="1308"/>
      <c r="BW73" s="1308"/>
      <c r="BX73" s="1308">
        <v>67.3</v>
      </c>
      <c r="BY73" s="1308"/>
      <c r="BZ73" s="1308"/>
      <c r="CA73" s="1308"/>
      <c r="CB73" s="1308"/>
      <c r="CC73" s="1308"/>
      <c r="CD73" s="1308"/>
      <c r="CE73" s="1308"/>
      <c r="CF73" s="1308">
        <v>56.2</v>
      </c>
      <c r="CG73" s="1308"/>
      <c r="CH73" s="1308"/>
      <c r="CI73" s="1308"/>
      <c r="CJ73" s="1308"/>
      <c r="CK73" s="1308"/>
      <c r="CL73" s="1308"/>
      <c r="CM73" s="1308"/>
      <c r="CN73" s="1308">
        <v>55.3</v>
      </c>
      <c r="CO73" s="1308"/>
      <c r="CP73" s="1308"/>
      <c r="CQ73" s="1308"/>
      <c r="CR73" s="1308"/>
      <c r="CS73" s="1308"/>
      <c r="CT73" s="1308"/>
      <c r="CU73" s="1308"/>
      <c r="CV73" s="1308">
        <v>44.7</v>
      </c>
      <c r="CW73" s="1308"/>
      <c r="CX73" s="1308"/>
      <c r="CY73" s="1308"/>
      <c r="CZ73" s="1308"/>
      <c r="DA73" s="1308"/>
      <c r="DB73" s="1308"/>
      <c r="DC73" s="1308"/>
    </row>
    <row r="74" spans="2:107">
      <c r="B74" s="397"/>
      <c r="G74" s="1316"/>
      <c r="H74" s="1316"/>
      <c r="I74" s="1316"/>
      <c r="J74" s="1316"/>
      <c r="K74" s="1312"/>
      <c r="L74" s="1312"/>
      <c r="M74" s="1312"/>
      <c r="N74" s="1312"/>
      <c r="AM74" s="406"/>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row>
    <row r="75" spans="2:107">
      <c r="B75" s="397"/>
      <c r="G75" s="1316"/>
      <c r="H75" s="1316"/>
      <c r="I75" s="1314"/>
      <c r="J75" s="1314"/>
      <c r="K75" s="1315"/>
      <c r="L75" s="1315"/>
      <c r="M75" s="1315"/>
      <c r="N75" s="1315"/>
      <c r="AM75" s="406"/>
      <c r="AN75" s="1311"/>
      <c r="AO75" s="1311"/>
      <c r="AP75" s="1311"/>
      <c r="AQ75" s="1311"/>
      <c r="AR75" s="1311"/>
      <c r="AS75" s="1311"/>
      <c r="AT75" s="1311"/>
      <c r="AU75" s="1311"/>
      <c r="AV75" s="1311"/>
      <c r="AW75" s="1311"/>
      <c r="AX75" s="1311"/>
      <c r="AY75" s="1311"/>
      <c r="AZ75" s="1311"/>
      <c r="BA75" s="1311"/>
      <c r="BB75" s="1311" t="s">
        <v>624</v>
      </c>
      <c r="BC75" s="1311"/>
      <c r="BD75" s="1311"/>
      <c r="BE75" s="1311"/>
      <c r="BF75" s="1311"/>
      <c r="BG75" s="1311"/>
      <c r="BH75" s="1311"/>
      <c r="BI75" s="1311"/>
      <c r="BJ75" s="1311"/>
      <c r="BK75" s="1311"/>
      <c r="BL75" s="1311"/>
      <c r="BM75" s="1311"/>
      <c r="BN75" s="1311"/>
      <c r="BO75" s="1311"/>
      <c r="BP75" s="1308">
        <v>7.9</v>
      </c>
      <c r="BQ75" s="1308"/>
      <c r="BR75" s="1308"/>
      <c r="BS75" s="1308"/>
      <c r="BT75" s="1308"/>
      <c r="BU75" s="1308"/>
      <c r="BV75" s="1308"/>
      <c r="BW75" s="1308"/>
      <c r="BX75" s="1308">
        <v>8</v>
      </c>
      <c r="BY75" s="1308"/>
      <c r="BZ75" s="1308"/>
      <c r="CA75" s="1308"/>
      <c r="CB75" s="1308"/>
      <c r="CC75" s="1308"/>
      <c r="CD75" s="1308"/>
      <c r="CE75" s="1308"/>
      <c r="CF75" s="1308">
        <v>7.7</v>
      </c>
      <c r="CG75" s="1308"/>
      <c r="CH75" s="1308"/>
      <c r="CI75" s="1308"/>
      <c r="CJ75" s="1308"/>
      <c r="CK75" s="1308"/>
      <c r="CL75" s="1308"/>
      <c r="CM75" s="1308"/>
      <c r="CN75" s="1308">
        <v>7.5</v>
      </c>
      <c r="CO75" s="1308"/>
      <c r="CP75" s="1308"/>
      <c r="CQ75" s="1308"/>
      <c r="CR75" s="1308"/>
      <c r="CS75" s="1308"/>
      <c r="CT75" s="1308"/>
      <c r="CU75" s="1308"/>
      <c r="CV75" s="1308">
        <v>6.9</v>
      </c>
      <c r="CW75" s="1308"/>
      <c r="CX75" s="1308"/>
      <c r="CY75" s="1308"/>
      <c r="CZ75" s="1308"/>
      <c r="DA75" s="1308"/>
      <c r="DB75" s="1308"/>
      <c r="DC75" s="1308"/>
    </row>
    <row r="76" spans="2:107">
      <c r="B76" s="397"/>
      <c r="G76" s="1316"/>
      <c r="H76" s="1316"/>
      <c r="I76" s="1314"/>
      <c r="J76" s="1314"/>
      <c r="K76" s="1315"/>
      <c r="L76" s="1315"/>
      <c r="M76" s="1315"/>
      <c r="N76" s="1315"/>
      <c r="AM76" s="406"/>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row>
    <row r="77" spans="2:107">
      <c r="B77" s="397"/>
      <c r="G77" s="1314"/>
      <c r="H77" s="1314"/>
      <c r="I77" s="1314"/>
      <c r="J77" s="1314"/>
      <c r="K77" s="1312"/>
      <c r="L77" s="1312"/>
      <c r="M77" s="1312"/>
      <c r="N77" s="1312"/>
      <c r="AN77" s="1313" t="s">
        <v>622</v>
      </c>
      <c r="AO77" s="1313"/>
      <c r="AP77" s="1313"/>
      <c r="AQ77" s="1313"/>
      <c r="AR77" s="1313"/>
      <c r="AS77" s="1313"/>
      <c r="AT77" s="1313"/>
      <c r="AU77" s="1313"/>
      <c r="AV77" s="1313"/>
      <c r="AW77" s="1313"/>
      <c r="AX77" s="1313"/>
      <c r="AY77" s="1313"/>
      <c r="AZ77" s="1313"/>
      <c r="BA77" s="1313"/>
      <c r="BB77" s="1311" t="s">
        <v>620</v>
      </c>
      <c r="BC77" s="1311"/>
      <c r="BD77" s="1311"/>
      <c r="BE77" s="1311"/>
      <c r="BF77" s="1311"/>
      <c r="BG77" s="1311"/>
      <c r="BH77" s="1311"/>
      <c r="BI77" s="1311"/>
      <c r="BJ77" s="1311"/>
      <c r="BK77" s="1311"/>
      <c r="BL77" s="1311"/>
      <c r="BM77" s="1311"/>
      <c r="BN77" s="1311"/>
      <c r="BO77" s="1311"/>
      <c r="BP77" s="1308">
        <v>44.9</v>
      </c>
      <c r="BQ77" s="1308"/>
      <c r="BR77" s="1308"/>
      <c r="BS77" s="1308"/>
      <c r="BT77" s="1308"/>
      <c r="BU77" s="1308"/>
      <c r="BV77" s="1308"/>
      <c r="BW77" s="1308"/>
      <c r="BX77" s="1308">
        <v>40.799999999999997</v>
      </c>
      <c r="BY77" s="1308"/>
      <c r="BZ77" s="1308"/>
      <c r="CA77" s="1308"/>
      <c r="CB77" s="1308"/>
      <c r="CC77" s="1308"/>
      <c r="CD77" s="1308"/>
      <c r="CE77" s="1308"/>
      <c r="CF77" s="1308">
        <v>38.5</v>
      </c>
      <c r="CG77" s="1308"/>
      <c r="CH77" s="1308"/>
      <c r="CI77" s="1308"/>
      <c r="CJ77" s="1308"/>
      <c r="CK77" s="1308"/>
      <c r="CL77" s="1308"/>
      <c r="CM77" s="1308"/>
      <c r="CN77" s="1308">
        <v>35.5</v>
      </c>
      <c r="CO77" s="1308"/>
      <c r="CP77" s="1308"/>
      <c r="CQ77" s="1308"/>
      <c r="CR77" s="1308"/>
      <c r="CS77" s="1308"/>
      <c r="CT77" s="1308"/>
      <c r="CU77" s="1308"/>
      <c r="CV77" s="1308">
        <v>13.5</v>
      </c>
      <c r="CW77" s="1308"/>
      <c r="CX77" s="1308"/>
      <c r="CY77" s="1308"/>
      <c r="CZ77" s="1308"/>
      <c r="DA77" s="1308"/>
      <c r="DB77" s="1308"/>
      <c r="DC77" s="1308"/>
    </row>
    <row r="78" spans="2:107">
      <c r="B78" s="397"/>
      <c r="G78" s="1314"/>
      <c r="H78" s="1314"/>
      <c r="I78" s="1314"/>
      <c r="J78" s="1314"/>
      <c r="K78" s="1312"/>
      <c r="L78" s="1312"/>
      <c r="M78" s="1312"/>
      <c r="N78" s="1312"/>
      <c r="AN78" s="1313"/>
      <c r="AO78" s="1313"/>
      <c r="AP78" s="1313"/>
      <c r="AQ78" s="1313"/>
      <c r="AR78" s="1313"/>
      <c r="AS78" s="1313"/>
      <c r="AT78" s="1313"/>
      <c r="AU78" s="1313"/>
      <c r="AV78" s="1313"/>
      <c r="AW78" s="1313"/>
      <c r="AX78" s="1313"/>
      <c r="AY78" s="1313"/>
      <c r="AZ78" s="1313"/>
      <c r="BA78" s="1313"/>
      <c r="BB78" s="1311"/>
      <c r="BC78" s="1311"/>
      <c r="BD78" s="1311"/>
      <c r="BE78" s="1311"/>
      <c r="BF78" s="1311"/>
      <c r="BG78" s="1311"/>
      <c r="BH78" s="1311"/>
      <c r="BI78" s="1311"/>
      <c r="BJ78" s="1311"/>
      <c r="BK78" s="1311"/>
      <c r="BL78" s="1311"/>
      <c r="BM78" s="1311"/>
      <c r="BN78" s="1311"/>
      <c r="BO78" s="1311"/>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row>
    <row r="79" spans="2:107">
      <c r="B79" s="397"/>
      <c r="G79" s="1314"/>
      <c r="H79" s="1314"/>
      <c r="I79" s="1309"/>
      <c r="J79" s="1309"/>
      <c r="K79" s="1310"/>
      <c r="L79" s="1310"/>
      <c r="M79" s="1310"/>
      <c r="N79" s="1310"/>
      <c r="AN79" s="1313"/>
      <c r="AO79" s="1313"/>
      <c r="AP79" s="1313"/>
      <c r="AQ79" s="1313"/>
      <c r="AR79" s="1313"/>
      <c r="AS79" s="1313"/>
      <c r="AT79" s="1313"/>
      <c r="AU79" s="1313"/>
      <c r="AV79" s="1313"/>
      <c r="AW79" s="1313"/>
      <c r="AX79" s="1313"/>
      <c r="AY79" s="1313"/>
      <c r="AZ79" s="1313"/>
      <c r="BA79" s="1313"/>
      <c r="BB79" s="1311" t="s">
        <v>624</v>
      </c>
      <c r="BC79" s="1311"/>
      <c r="BD79" s="1311"/>
      <c r="BE79" s="1311"/>
      <c r="BF79" s="1311"/>
      <c r="BG79" s="1311"/>
      <c r="BH79" s="1311"/>
      <c r="BI79" s="1311"/>
      <c r="BJ79" s="1311"/>
      <c r="BK79" s="1311"/>
      <c r="BL79" s="1311"/>
      <c r="BM79" s="1311"/>
      <c r="BN79" s="1311"/>
      <c r="BO79" s="1311"/>
      <c r="BP79" s="1308">
        <v>9.1</v>
      </c>
      <c r="BQ79" s="1308"/>
      <c r="BR79" s="1308"/>
      <c r="BS79" s="1308"/>
      <c r="BT79" s="1308"/>
      <c r="BU79" s="1308"/>
      <c r="BV79" s="1308"/>
      <c r="BW79" s="1308"/>
      <c r="BX79" s="1308">
        <v>8.9</v>
      </c>
      <c r="BY79" s="1308"/>
      <c r="BZ79" s="1308"/>
      <c r="CA79" s="1308"/>
      <c r="CB79" s="1308"/>
      <c r="CC79" s="1308"/>
      <c r="CD79" s="1308"/>
      <c r="CE79" s="1308"/>
      <c r="CF79" s="1308">
        <v>8.9</v>
      </c>
      <c r="CG79" s="1308"/>
      <c r="CH79" s="1308"/>
      <c r="CI79" s="1308"/>
      <c r="CJ79" s="1308"/>
      <c r="CK79" s="1308"/>
      <c r="CL79" s="1308"/>
      <c r="CM79" s="1308"/>
      <c r="CN79" s="1308">
        <v>8.8000000000000007</v>
      </c>
      <c r="CO79" s="1308"/>
      <c r="CP79" s="1308"/>
      <c r="CQ79" s="1308"/>
      <c r="CR79" s="1308"/>
      <c r="CS79" s="1308"/>
      <c r="CT79" s="1308"/>
      <c r="CU79" s="1308"/>
      <c r="CV79" s="1308">
        <v>8.3000000000000007</v>
      </c>
      <c r="CW79" s="1308"/>
      <c r="CX79" s="1308"/>
      <c r="CY79" s="1308"/>
      <c r="CZ79" s="1308"/>
      <c r="DA79" s="1308"/>
      <c r="DB79" s="1308"/>
      <c r="DC79" s="1308"/>
    </row>
    <row r="80" spans="2:107">
      <c r="B80" s="397"/>
      <c r="G80" s="1314"/>
      <c r="H80" s="1314"/>
      <c r="I80" s="1309"/>
      <c r="J80" s="1309"/>
      <c r="K80" s="1310"/>
      <c r="L80" s="1310"/>
      <c r="M80" s="1310"/>
      <c r="N80" s="1310"/>
      <c r="AN80" s="1313"/>
      <c r="AO80" s="1313"/>
      <c r="AP80" s="1313"/>
      <c r="AQ80" s="1313"/>
      <c r="AR80" s="1313"/>
      <c r="AS80" s="1313"/>
      <c r="AT80" s="1313"/>
      <c r="AU80" s="1313"/>
      <c r="AV80" s="1313"/>
      <c r="AW80" s="1313"/>
      <c r="AX80" s="1313"/>
      <c r="AY80" s="1313"/>
      <c r="AZ80" s="1313"/>
      <c r="BA80" s="1313"/>
      <c r="BB80" s="1311"/>
      <c r="BC80" s="1311"/>
      <c r="BD80" s="1311"/>
      <c r="BE80" s="1311"/>
      <c r="BF80" s="1311"/>
      <c r="BG80" s="1311"/>
      <c r="BH80" s="1311"/>
      <c r="BI80" s="1311"/>
      <c r="BJ80" s="1311"/>
      <c r="BK80" s="1311"/>
      <c r="BL80" s="1311"/>
      <c r="BM80" s="1311"/>
      <c r="BN80" s="1311"/>
      <c r="BO80" s="1311"/>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4DlSxybFgDnr6kyAsu6R309GexWDQvauaemyLbt1DQvVxJgY6etzoOc7syASavxpIcaIJqdaKDf83xKMr0sOUQ==" saltValue="EPehxt0n6D/HV57Q7sOYJ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M76" zoomScaleNormal="100" zoomScaleSheetLayoutView="70" workbookViewId="0"/>
  </sheetViews>
  <sheetFormatPr defaultColWidth="0" defaultRowHeight="13.5" customHeight="1" zeroHeight="1"/>
  <cols>
    <col min="1" max="34" width="2.375" style="293" customWidth="1"/>
    <col min="35" max="122" width="2.375" style="292" customWidth="1"/>
    <col min="123" max="16384" width="2.37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509</v>
      </c>
    </row>
  </sheetData>
  <sheetProtection algorithmName="SHA-512" hashValue="RJD7+JREH4HqT1n85rVApN1FJ7UapQX/+pFDD3fKnvUYWhdyuxLSKve2aRc/GqfKrHwh159kdYIY6PHNSlVGqA==" saltValue="BWIUpgiSgiP3gdK8NFO7R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375" style="293" customWidth="1"/>
    <col min="35" max="122" width="2.375" style="292" customWidth="1"/>
    <col min="123" max="16384" width="2.37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509</v>
      </c>
    </row>
  </sheetData>
  <sheetProtection algorithmName="SHA-512" hashValue="Igd323We/Sh2aQTQQlt2UpzMJiqFzl3rIfitpjOSUCq4gIR8/S1GIbm0g7QnokU5l9u1uZ4sY9N1qyXn5jQFdg==" saltValue="HY9s2ueyAYciRylOj51Vj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53</v>
      </c>
      <c r="E2" s="155"/>
      <c r="F2" s="156" t="s">
        <v>559</v>
      </c>
      <c r="G2" s="157"/>
      <c r="H2" s="158"/>
    </row>
    <row r="3" spans="1:8">
      <c r="A3" s="154" t="s">
        <v>552</v>
      </c>
      <c r="B3" s="159"/>
      <c r="C3" s="160"/>
      <c r="D3" s="161">
        <v>38499</v>
      </c>
      <c r="E3" s="162"/>
      <c r="F3" s="163">
        <v>115123</v>
      </c>
      <c r="G3" s="164"/>
      <c r="H3" s="165"/>
    </row>
    <row r="4" spans="1:8">
      <c r="A4" s="166"/>
      <c r="B4" s="167"/>
      <c r="C4" s="168"/>
      <c r="D4" s="169">
        <v>21375</v>
      </c>
      <c r="E4" s="170"/>
      <c r="F4" s="171">
        <v>46026</v>
      </c>
      <c r="G4" s="172"/>
      <c r="H4" s="173"/>
    </row>
    <row r="5" spans="1:8">
      <c r="A5" s="154" t="s">
        <v>554</v>
      </c>
      <c r="B5" s="159"/>
      <c r="C5" s="160"/>
      <c r="D5" s="161">
        <v>35135</v>
      </c>
      <c r="E5" s="162"/>
      <c r="F5" s="163">
        <v>98899</v>
      </c>
      <c r="G5" s="164"/>
      <c r="H5" s="165"/>
    </row>
    <row r="6" spans="1:8">
      <c r="A6" s="166"/>
      <c r="B6" s="167"/>
      <c r="C6" s="168"/>
      <c r="D6" s="169">
        <v>15793</v>
      </c>
      <c r="E6" s="170"/>
      <c r="F6" s="171">
        <v>43734</v>
      </c>
      <c r="G6" s="172"/>
      <c r="H6" s="173"/>
    </row>
    <row r="7" spans="1:8">
      <c r="A7" s="154" t="s">
        <v>555</v>
      </c>
      <c r="B7" s="159"/>
      <c r="C7" s="160"/>
      <c r="D7" s="161">
        <v>27785</v>
      </c>
      <c r="E7" s="162"/>
      <c r="F7" s="163">
        <v>96462</v>
      </c>
      <c r="G7" s="164"/>
      <c r="H7" s="165"/>
    </row>
    <row r="8" spans="1:8">
      <c r="A8" s="166"/>
      <c r="B8" s="167"/>
      <c r="C8" s="168"/>
      <c r="D8" s="169">
        <v>15308</v>
      </c>
      <c r="E8" s="170"/>
      <c r="F8" s="171">
        <v>39886</v>
      </c>
      <c r="G8" s="172"/>
      <c r="H8" s="173"/>
    </row>
    <row r="9" spans="1:8">
      <c r="A9" s="154" t="s">
        <v>556</v>
      </c>
      <c r="B9" s="159"/>
      <c r="C9" s="160"/>
      <c r="D9" s="161">
        <v>28764</v>
      </c>
      <c r="E9" s="162"/>
      <c r="F9" s="163">
        <v>83103</v>
      </c>
      <c r="G9" s="164"/>
      <c r="H9" s="165"/>
    </row>
    <row r="10" spans="1:8">
      <c r="A10" s="166"/>
      <c r="B10" s="167"/>
      <c r="C10" s="168"/>
      <c r="D10" s="169">
        <v>18117</v>
      </c>
      <c r="E10" s="170"/>
      <c r="F10" s="171">
        <v>41378</v>
      </c>
      <c r="G10" s="172"/>
      <c r="H10" s="173"/>
    </row>
    <row r="11" spans="1:8">
      <c r="A11" s="154" t="s">
        <v>557</v>
      </c>
      <c r="B11" s="159"/>
      <c r="C11" s="160"/>
      <c r="D11" s="161">
        <v>41782</v>
      </c>
      <c r="E11" s="162"/>
      <c r="F11" s="163">
        <v>84459</v>
      </c>
      <c r="G11" s="164"/>
      <c r="H11" s="165"/>
    </row>
    <row r="12" spans="1:8">
      <c r="A12" s="166"/>
      <c r="B12" s="167"/>
      <c r="C12" s="174"/>
      <c r="D12" s="169">
        <v>22628</v>
      </c>
      <c r="E12" s="170"/>
      <c r="F12" s="171">
        <v>47314</v>
      </c>
      <c r="G12" s="172"/>
      <c r="H12" s="173"/>
    </row>
    <row r="13" spans="1:8">
      <c r="A13" s="154"/>
      <c r="B13" s="159"/>
      <c r="C13" s="175"/>
      <c r="D13" s="176">
        <v>34393</v>
      </c>
      <c r="E13" s="177"/>
      <c r="F13" s="178">
        <v>95609</v>
      </c>
      <c r="G13" s="179"/>
      <c r="H13" s="165"/>
    </row>
    <row r="14" spans="1:8">
      <c r="A14" s="166"/>
      <c r="B14" s="167"/>
      <c r="C14" s="168"/>
      <c r="D14" s="169">
        <v>18644</v>
      </c>
      <c r="E14" s="170"/>
      <c r="F14" s="171">
        <v>43668</v>
      </c>
      <c r="G14" s="172"/>
      <c r="H14" s="173"/>
    </row>
    <row r="17" spans="1:11">
      <c r="A17" s="150" t="s">
        <v>54</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55</v>
      </c>
      <c r="B19" s="180">
        <f>ROUND(VALUE(SUBSTITUTE(実質収支比率等に係る経年分析!F$48,"▲","-")),2)</f>
        <v>3.61</v>
      </c>
      <c r="C19" s="180">
        <f>ROUND(VALUE(SUBSTITUTE(実質収支比率等に係る経年分析!G$48,"▲","-")),2)</f>
        <v>7.31</v>
      </c>
      <c r="D19" s="180">
        <f>ROUND(VALUE(SUBSTITUTE(実質収支比率等に係る経年分析!H$48,"▲","-")),2)</f>
        <v>5.16</v>
      </c>
      <c r="E19" s="180">
        <f>ROUND(VALUE(SUBSTITUTE(実質収支比率等に係る経年分析!I$48,"▲","-")),2)</f>
        <v>4.1900000000000004</v>
      </c>
      <c r="F19" s="180">
        <f>ROUND(VALUE(SUBSTITUTE(実質収支比率等に係る経年分析!J$48,"▲","-")),2)</f>
        <v>4.4800000000000004</v>
      </c>
    </row>
    <row r="20" spans="1:11">
      <c r="A20" s="180" t="s">
        <v>56</v>
      </c>
      <c r="B20" s="180">
        <f>ROUND(VALUE(SUBSTITUTE(実質収支比率等に係る経年分析!F$47,"▲","-")),2)</f>
        <v>42.36</v>
      </c>
      <c r="C20" s="180">
        <f>ROUND(VALUE(SUBSTITUTE(実質収支比率等に係る経年分析!G$47,"▲","-")),2)</f>
        <v>37.869999999999997</v>
      </c>
      <c r="D20" s="180">
        <f>ROUND(VALUE(SUBSTITUTE(実質収支比率等に係る経年分析!H$47,"▲","-")),2)</f>
        <v>41.4</v>
      </c>
      <c r="E20" s="180">
        <f>ROUND(VALUE(SUBSTITUTE(実質収支比率等に係る経年分析!I$47,"▲","-")),2)</f>
        <v>39.53</v>
      </c>
      <c r="F20" s="180">
        <f>ROUND(VALUE(SUBSTITUTE(実質収支比率等に係る経年分析!J$47,"▲","-")),2)</f>
        <v>39.049999999999997</v>
      </c>
    </row>
    <row r="21" spans="1:11">
      <c r="A21" s="180" t="s">
        <v>57</v>
      </c>
      <c r="B21" s="180">
        <f>IF(ISNUMBER(VALUE(SUBSTITUTE(実質収支比率等に係る経年分析!F$49,"▲","-"))),ROUND(VALUE(SUBSTITUTE(実質収支比率等に係る経年分析!F$49,"▲","-")),2),NA())</f>
        <v>-3.66</v>
      </c>
      <c r="C21" s="180">
        <f>IF(ISNUMBER(VALUE(SUBSTITUTE(実質収支比率等に係る経年分析!G$49,"▲","-"))),ROUND(VALUE(SUBSTITUTE(実質収支比率等に係る経年分析!G$49,"▲","-")),2),NA())</f>
        <v>-2.86</v>
      </c>
      <c r="D21" s="180">
        <f>IF(ISNUMBER(VALUE(SUBSTITUTE(実質収支比率等に係る経年分析!H$49,"▲","-"))),ROUND(VALUE(SUBSTITUTE(実質収支比率等に係る経年分析!H$49,"▲","-")),2),NA())</f>
        <v>-2.04</v>
      </c>
      <c r="E21" s="180">
        <f>IF(ISNUMBER(VALUE(SUBSTITUTE(実質収支比率等に係る経年分析!I$49,"▲","-"))),ROUND(VALUE(SUBSTITUTE(実質収支比率等に係る経年分析!I$49,"▲","-")),2),NA())</f>
        <v>-4.8600000000000003</v>
      </c>
      <c r="F21" s="180">
        <f>IF(ISNUMBER(VALUE(SUBSTITUTE(実質収支比率等に係る経年分析!J$49,"▲","-"))),ROUND(VALUE(SUBSTITUTE(実質収支比率等に係る経年分析!J$49,"▲","-")),2),NA())</f>
        <v>0.62</v>
      </c>
    </row>
    <row r="24" spans="1:11">
      <c r="A24" s="150" t="s">
        <v>58</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59</v>
      </c>
      <c r="C26" s="181" t="s">
        <v>60</v>
      </c>
      <c r="D26" s="181" t="s">
        <v>59</v>
      </c>
      <c r="E26" s="181" t="s">
        <v>60</v>
      </c>
      <c r="F26" s="181" t="s">
        <v>59</v>
      </c>
      <c r="G26" s="181" t="s">
        <v>60</v>
      </c>
      <c r="H26" s="181" t="s">
        <v>59</v>
      </c>
      <c r="I26" s="181" t="s">
        <v>60</v>
      </c>
      <c r="J26" s="181" t="s">
        <v>59</v>
      </c>
      <c r="K26" s="181" t="s">
        <v>60</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7.0000000000000007E-2</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介護保険特別会計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2.57</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2.2200000000000002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1.58</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0.87</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0.53</v>
      </c>
    </row>
    <row r="30" spans="1:11">
      <c r="A30" s="181" t="str">
        <f>IF(連結実質赤字比率に係る赤字・黒字の構成分析!C$40="",NA(),連結実質赤字比率に係る赤字・黒字の構成分析!C$40)</f>
        <v>国民健康保険特別会計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6.42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3.07</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2.0099999999999998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0.57999999999999996</v>
      </c>
    </row>
    <row r="31" spans="1:11">
      <c r="A31" s="181" t="str">
        <f>IF(連結実質赤字比率に係る赤字・黒字の構成分析!C$39="",NA(),連結実質赤字比率に係る赤字・黒字の構成分析!C$39)</f>
        <v>介護老人保健施設事業会計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1.94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1.44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1.23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1.33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1.1200000000000001</v>
      </c>
    </row>
    <row r="32" spans="1:11">
      <c r="A32" s="181" t="str">
        <f>IF(連結実質赤字比率に係る赤字・黒字の構成分析!C$38="",NA(),連結実質赤字比率に係る赤字・黒字の構成分析!C$38)</f>
        <v>一般会計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4.21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7.88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5.78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4.8099999999999996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5.08</v>
      </c>
    </row>
    <row r="33" spans="1:16">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6.39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7.78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8.24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8.94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8.67</v>
      </c>
    </row>
    <row r="34" spans="1:16">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12.4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11.78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11.54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11.11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11.11</v>
      </c>
    </row>
    <row r="35" spans="1:16">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17.579999999999998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19.57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20.74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20.3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19.940000000000001</v>
      </c>
    </row>
    <row r="36" spans="1:16">
      <c r="A36" s="181" t="str">
        <f>IF(連結実質赤字比率に係る赤字・黒字の構成分析!C$34="",NA(),連結実質赤字比率に係る赤字・黒字の構成分析!C$34)</f>
        <v>住宅新築資金等貸付事業特別会計</v>
      </c>
      <c r="B36" s="181">
        <f>IF(ROUND(VALUE(SUBSTITUTE(連結実質赤字比率に係る赤字・黒字の構成分析!F$34,"▲", "-")), 2) &lt; 0, ABS(ROUND(VALUE(SUBSTITUTE(連結実質赤字比率に係る赤字・黒字の構成分析!F$34,"▲", "-")), 2)), NA())</f>
        <v>0.7</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0.69</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0.66</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0.65</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0.6</v>
      </c>
      <c r="K36" s="181" t="e">
        <f>IF(ROUND(VALUE(SUBSTITUTE(連結実質赤字比率に係る赤字・黒字の構成分析!J$34,"▲", "-")), 2) &gt;= 0, ABS(ROUND(VALUE(SUBSTITUTE(連結実質赤字比率に係る赤字・黒字の構成分析!J$34,"▲", "-")), 2)), NA())</f>
        <v>#N/A</v>
      </c>
    </row>
    <row r="39" spans="1:16">
      <c r="A39" s="150" t="s">
        <v>61</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62</v>
      </c>
      <c r="C41" s="182"/>
      <c r="D41" s="182" t="s">
        <v>63</v>
      </c>
      <c r="E41" s="182" t="s">
        <v>62</v>
      </c>
      <c r="F41" s="182"/>
      <c r="G41" s="182" t="s">
        <v>63</v>
      </c>
      <c r="H41" s="182" t="s">
        <v>62</v>
      </c>
      <c r="I41" s="182"/>
      <c r="J41" s="182" t="s">
        <v>63</v>
      </c>
      <c r="K41" s="182" t="s">
        <v>62</v>
      </c>
      <c r="L41" s="182"/>
      <c r="M41" s="182" t="s">
        <v>63</v>
      </c>
      <c r="N41" s="182" t="s">
        <v>62</v>
      </c>
      <c r="O41" s="182"/>
      <c r="P41" s="182" t="s">
        <v>63</v>
      </c>
    </row>
    <row r="42" spans="1:16">
      <c r="A42" s="182" t="s">
        <v>64</v>
      </c>
      <c r="B42" s="182"/>
      <c r="C42" s="182"/>
      <c r="D42" s="182">
        <f>'実質公債費比率（分子）の構造'!K$52</f>
        <v>541</v>
      </c>
      <c r="E42" s="182"/>
      <c r="F42" s="182"/>
      <c r="G42" s="182">
        <f>'実質公債費比率（分子）の構造'!L$52</f>
        <v>559</v>
      </c>
      <c r="H42" s="182"/>
      <c r="I42" s="182"/>
      <c r="J42" s="182">
        <f>'実質公債費比率（分子）の構造'!M$52</f>
        <v>577</v>
      </c>
      <c r="K42" s="182"/>
      <c r="L42" s="182"/>
      <c r="M42" s="182">
        <f>'実質公債費比率（分子）の構造'!N$52</f>
        <v>562</v>
      </c>
      <c r="N42" s="182"/>
      <c r="O42" s="182"/>
      <c r="P42" s="182">
        <f>'実質公債費比率（分子）の構造'!O$52</f>
        <v>567</v>
      </c>
    </row>
    <row r="43" spans="1:16">
      <c r="A43" s="182" t="s">
        <v>65</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c r="A44" s="182" t="s">
        <v>66</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67</v>
      </c>
      <c r="B45" s="182">
        <f>'実質公債費比率（分子）の構造'!K$49</f>
        <v>51</v>
      </c>
      <c r="C45" s="182"/>
      <c r="D45" s="182"/>
      <c r="E45" s="182">
        <f>'実質公債費比率（分子）の構造'!L$49</f>
        <v>51</v>
      </c>
      <c r="F45" s="182"/>
      <c r="G45" s="182"/>
      <c r="H45" s="182">
        <f>'実質公債費比率（分子）の構造'!M$49</f>
        <v>56</v>
      </c>
      <c r="I45" s="182"/>
      <c r="J45" s="182"/>
      <c r="K45" s="182">
        <f>'実質公債費比率（分子）の構造'!N$49</f>
        <v>40</v>
      </c>
      <c r="L45" s="182"/>
      <c r="M45" s="182"/>
      <c r="N45" s="182">
        <f>'実質公債費比率（分子）の構造'!O$49</f>
        <v>19</v>
      </c>
      <c r="O45" s="182"/>
      <c r="P45" s="182"/>
    </row>
    <row r="46" spans="1:16">
      <c r="A46" s="182" t="s">
        <v>68</v>
      </c>
      <c r="B46" s="182">
        <f>'実質公債費比率（分子）の構造'!K$48</f>
        <v>340</v>
      </c>
      <c r="C46" s="182"/>
      <c r="D46" s="182"/>
      <c r="E46" s="182">
        <f>'実質公債費比率（分子）の構造'!L$48</f>
        <v>356</v>
      </c>
      <c r="F46" s="182"/>
      <c r="G46" s="182"/>
      <c r="H46" s="182">
        <f>'実質公債費比率（分子）の構造'!M$48</f>
        <v>362</v>
      </c>
      <c r="I46" s="182"/>
      <c r="J46" s="182"/>
      <c r="K46" s="182">
        <f>'実質公債費比率（分子）の構造'!N$48</f>
        <v>373</v>
      </c>
      <c r="L46" s="182"/>
      <c r="M46" s="182"/>
      <c r="N46" s="182">
        <f>'実質公債費比率（分子）の構造'!O$48</f>
        <v>371</v>
      </c>
      <c r="O46" s="182"/>
      <c r="P46" s="182"/>
    </row>
    <row r="47" spans="1:16">
      <c r="A47" s="182" t="s">
        <v>69</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70</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71</v>
      </c>
      <c r="B49" s="182">
        <f>'実質公債費比率（分子）の構造'!K$45</f>
        <v>418</v>
      </c>
      <c r="C49" s="182"/>
      <c r="D49" s="182"/>
      <c r="E49" s="182">
        <f>'実質公債費比率（分子）の構造'!L$45</f>
        <v>424</v>
      </c>
      <c r="F49" s="182"/>
      <c r="G49" s="182"/>
      <c r="H49" s="182">
        <f>'実質公債費比率（分子）の構造'!M$45</f>
        <v>413</v>
      </c>
      <c r="I49" s="182"/>
      <c r="J49" s="182"/>
      <c r="K49" s="182">
        <f>'実質公債費比率（分子）の構造'!N$45</f>
        <v>408</v>
      </c>
      <c r="L49" s="182"/>
      <c r="M49" s="182"/>
      <c r="N49" s="182">
        <f>'実質公債費比率（分子）の構造'!O$45</f>
        <v>409</v>
      </c>
      <c r="O49" s="182"/>
      <c r="P49" s="182"/>
    </row>
    <row r="50" spans="1:16">
      <c r="A50" s="182" t="s">
        <v>72</v>
      </c>
      <c r="B50" s="182" t="e">
        <f>NA()</f>
        <v>#N/A</v>
      </c>
      <c r="C50" s="182">
        <f>IF(ISNUMBER('実質公債費比率（分子）の構造'!K$53),'実質公債費比率（分子）の構造'!K$53,NA())</f>
        <v>268</v>
      </c>
      <c r="D50" s="182" t="e">
        <f>NA()</f>
        <v>#N/A</v>
      </c>
      <c r="E50" s="182" t="e">
        <f>NA()</f>
        <v>#N/A</v>
      </c>
      <c r="F50" s="182">
        <f>IF(ISNUMBER('実質公債費比率（分子）の構造'!L$53),'実質公債費比率（分子）の構造'!L$53,NA())</f>
        <v>272</v>
      </c>
      <c r="G50" s="182" t="e">
        <f>NA()</f>
        <v>#N/A</v>
      </c>
      <c r="H50" s="182" t="e">
        <f>NA()</f>
        <v>#N/A</v>
      </c>
      <c r="I50" s="182">
        <f>IF(ISNUMBER('実質公債費比率（分子）の構造'!M$53),'実質公債費比率（分子）の構造'!M$53,NA())</f>
        <v>254</v>
      </c>
      <c r="J50" s="182" t="e">
        <f>NA()</f>
        <v>#N/A</v>
      </c>
      <c r="K50" s="182" t="e">
        <f>NA()</f>
        <v>#N/A</v>
      </c>
      <c r="L50" s="182">
        <f>IF(ISNUMBER('実質公債費比率（分子）の構造'!N$53),'実質公債費比率（分子）の構造'!N$53,NA())</f>
        <v>259</v>
      </c>
      <c r="M50" s="182" t="e">
        <f>NA()</f>
        <v>#N/A</v>
      </c>
      <c r="N50" s="182" t="e">
        <f>NA()</f>
        <v>#N/A</v>
      </c>
      <c r="O50" s="182">
        <f>IF(ISNUMBER('実質公債費比率（分子）の構造'!O$53),'実質公債費比率（分子）の構造'!O$53,NA())</f>
        <v>232</v>
      </c>
      <c r="P50" s="182" t="e">
        <f>NA()</f>
        <v>#N/A</v>
      </c>
    </row>
    <row r="53" spans="1:16">
      <c r="A53" s="150" t="s">
        <v>73</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74</v>
      </c>
      <c r="C55" s="181"/>
      <c r="D55" s="181" t="s">
        <v>75</v>
      </c>
      <c r="E55" s="181" t="s">
        <v>74</v>
      </c>
      <c r="F55" s="181"/>
      <c r="G55" s="181" t="s">
        <v>75</v>
      </c>
      <c r="H55" s="181" t="s">
        <v>74</v>
      </c>
      <c r="I55" s="181"/>
      <c r="J55" s="181" t="s">
        <v>75</v>
      </c>
      <c r="K55" s="181" t="s">
        <v>74</v>
      </c>
      <c r="L55" s="181"/>
      <c r="M55" s="181" t="s">
        <v>75</v>
      </c>
      <c r="N55" s="181" t="s">
        <v>74</v>
      </c>
      <c r="O55" s="181"/>
      <c r="P55" s="181" t="s">
        <v>75</v>
      </c>
    </row>
    <row r="56" spans="1:16">
      <c r="A56" s="181" t="s">
        <v>44</v>
      </c>
      <c r="B56" s="181"/>
      <c r="C56" s="181"/>
      <c r="D56" s="181">
        <f>'将来負担比率（分子）の構造'!I$52</f>
        <v>7102</v>
      </c>
      <c r="E56" s="181"/>
      <c r="F56" s="181"/>
      <c r="G56" s="181">
        <f>'将来負担比率（分子）の構造'!J$52</f>
        <v>7283</v>
      </c>
      <c r="H56" s="181"/>
      <c r="I56" s="181"/>
      <c r="J56" s="181">
        <f>'将来負担比率（分子）の構造'!K$52</f>
        <v>6960</v>
      </c>
      <c r="K56" s="181"/>
      <c r="L56" s="181"/>
      <c r="M56" s="181">
        <f>'将来負担比率（分子）の構造'!L$52</f>
        <v>6797</v>
      </c>
      <c r="N56" s="181"/>
      <c r="O56" s="181"/>
      <c r="P56" s="181">
        <f>'将来負担比率（分子）の構造'!M$52</f>
        <v>6821</v>
      </c>
    </row>
    <row r="57" spans="1:16">
      <c r="A57" s="181" t="s">
        <v>43</v>
      </c>
      <c r="B57" s="181"/>
      <c r="C57" s="181"/>
      <c r="D57" s="181">
        <f>'将来負担比率（分子）の構造'!I$51</f>
        <v>42</v>
      </c>
      <c r="E57" s="181"/>
      <c r="F57" s="181"/>
      <c r="G57" s="181">
        <f>'将来負担比率（分子）の構造'!J$51</f>
        <v>38</v>
      </c>
      <c r="H57" s="181"/>
      <c r="I57" s="181"/>
      <c r="J57" s="181">
        <f>'将来負担比率（分子）の構造'!K$51</f>
        <v>33</v>
      </c>
      <c r="K57" s="181"/>
      <c r="L57" s="181"/>
      <c r="M57" s="181">
        <f>'将来負担比率（分子）の構造'!L$51</f>
        <v>24</v>
      </c>
      <c r="N57" s="181"/>
      <c r="O57" s="181"/>
      <c r="P57" s="181">
        <f>'将来負担比率（分子）の構造'!M$51</f>
        <v>17</v>
      </c>
    </row>
    <row r="58" spans="1:16">
      <c r="A58" s="181" t="s">
        <v>42</v>
      </c>
      <c r="B58" s="181"/>
      <c r="C58" s="181"/>
      <c r="D58" s="181">
        <f>'将来負担比率（分子）の構造'!I$50</f>
        <v>2303</v>
      </c>
      <c r="E58" s="181"/>
      <c r="F58" s="181"/>
      <c r="G58" s="181">
        <f>'将来負担比率（分子）の構造'!J$50</f>
        <v>2114</v>
      </c>
      <c r="H58" s="181"/>
      <c r="I58" s="181"/>
      <c r="J58" s="181">
        <f>'将来負担比率（分子）の構造'!K$50</f>
        <v>2318</v>
      </c>
      <c r="K58" s="181"/>
      <c r="L58" s="181"/>
      <c r="M58" s="181">
        <f>'将来負担比率（分子）の構造'!L$50</f>
        <v>2356</v>
      </c>
      <c r="N58" s="181"/>
      <c r="O58" s="181"/>
      <c r="P58" s="181">
        <f>'将来負担比率（分子）の構造'!M$50</f>
        <v>2440</v>
      </c>
    </row>
    <row r="59" spans="1:16">
      <c r="A59" s="181" t="s">
        <v>40</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39</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37</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36</v>
      </c>
      <c r="B62" s="181">
        <f>'将来負担比率（分子）の構造'!I$45</f>
        <v>703</v>
      </c>
      <c r="C62" s="181"/>
      <c r="D62" s="181"/>
      <c r="E62" s="181">
        <f>'将来負担比率（分子）の構造'!J$45</f>
        <v>219</v>
      </c>
      <c r="F62" s="181"/>
      <c r="G62" s="181"/>
      <c r="H62" s="181">
        <f>'将来負担比率（分子）の構造'!K$45</f>
        <v>172</v>
      </c>
      <c r="I62" s="181"/>
      <c r="J62" s="181"/>
      <c r="K62" s="181">
        <f>'将来負担比率（分子）の構造'!L$45</f>
        <v>177</v>
      </c>
      <c r="L62" s="181"/>
      <c r="M62" s="181"/>
      <c r="N62" s="181">
        <f>'将来負担比率（分子）の構造'!M$45</f>
        <v>172</v>
      </c>
      <c r="O62" s="181"/>
      <c r="P62" s="181"/>
    </row>
    <row r="63" spans="1:16">
      <c r="A63" s="181" t="s">
        <v>35</v>
      </c>
      <c r="B63" s="181">
        <f>'将来負担比率（分子）の構造'!I$44</f>
        <v>227</v>
      </c>
      <c r="C63" s="181"/>
      <c r="D63" s="181"/>
      <c r="E63" s="181">
        <f>'将来負担比率（分子）の構造'!J$44</f>
        <v>181</v>
      </c>
      <c r="F63" s="181"/>
      <c r="G63" s="181"/>
      <c r="H63" s="181">
        <f>'将来負担比率（分子）の構造'!K$44</f>
        <v>147</v>
      </c>
      <c r="I63" s="181"/>
      <c r="J63" s="181"/>
      <c r="K63" s="181">
        <f>'将来負担比率（分子）の構造'!L$44</f>
        <v>121</v>
      </c>
      <c r="L63" s="181"/>
      <c r="M63" s="181"/>
      <c r="N63" s="181">
        <f>'将来負担比率（分子）の構造'!M$44</f>
        <v>106</v>
      </c>
      <c r="O63" s="181"/>
      <c r="P63" s="181"/>
    </row>
    <row r="64" spans="1:16">
      <c r="A64" s="181" t="s">
        <v>34</v>
      </c>
      <c r="B64" s="181">
        <f>'将来負担比率（分子）の構造'!I$43</f>
        <v>6683</v>
      </c>
      <c r="C64" s="181"/>
      <c r="D64" s="181"/>
      <c r="E64" s="181">
        <f>'将来負担比率（分子）の構造'!J$43</f>
        <v>6249</v>
      </c>
      <c r="F64" s="181"/>
      <c r="G64" s="181"/>
      <c r="H64" s="181">
        <f>'将来負担比率（分子）の構造'!K$43</f>
        <v>5783</v>
      </c>
      <c r="I64" s="181"/>
      <c r="J64" s="181"/>
      <c r="K64" s="181">
        <f>'将来負担比率（分子）の構造'!L$43</f>
        <v>5681</v>
      </c>
      <c r="L64" s="181"/>
      <c r="M64" s="181"/>
      <c r="N64" s="181">
        <f>'将来負担比率（分子）の構造'!M$43</f>
        <v>5370</v>
      </c>
      <c r="O64" s="181"/>
      <c r="P64" s="181"/>
    </row>
    <row r="65" spans="1:16">
      <c r="A65" s="181" t="s">
        <v>33</v>
      </c>
      <c r="B65" s="181">
        <f>'将来負担比率（分子）の構造'!I$42</f>
        <v>6</v>
      </c>
      <c r="C65" s="181"/>
      <c r="D65" s="181"/>
      <c r="E65" s="181">
        <f>'将来負担比率（分子）の構造'!J$42</f>
        <v>4</v>
      </c>
      <c r="F65" s="181"/>
      <c r="G65" s="181"/>
      <c r="H65" s="181">
        <f>'将来負担比率（分子）の構造'!K$42</f>
        <v>3</v>
      </c>
      <c r="I65" s="181"/>
      <c r="J65" s="181"/>
      <c r="K65" s="181">
        <f>'将来負担比率（分子）の構造'!L$42</f>
        <v>3</v>
      </c>
      <c r="L65" s="181"/>
      <c r="M65" s="181"/>
      <c r="N65" s="181">
        <f>'将来負担比率（分子）の構造'!M$42</f>
        <v>8</v>
      </c>
      <c r="O65" s="181"/>
      <c r="P65" s="181"/>
    </row>
    <row r="66" spans="1:16">
      <c r="A66" s="181" t="s">
        <v>32</v>
      </c>
      <c r="B66" s="181">
        <f>'将来負担比率（分子）の構造'!I$41</f>
        <v>4969</v>
      </c>
      <c r="C66" s="181"/>
      <c r="D66" s="181"/>
      <c r="E66" s="181">
        <f>'将来負担比率（分子）の構造'!J$41</f>
        <v>5069</v>
      </c>
      <c r="F66" s="181"/>
      <c r="G66" s="181"/>
      <c r="H66" s="181">
        <f>'将来負担比率（分子）の構造'!K$41</f>
        <v>5133</v>
      </c>
      <c r="I66" s="181"/>
      <c r="J66" s="181"/>
      <c r="K66" s="181">
        <f>'将来負担比率（分子）の構造'!L$41</f>
        <v>5145</v>
      </c>
      <c r="L66" s="181"/>
      <c r="M66" s="181"/>
      <c r="N66" s="181">
        <f>'将来負担比率（分子）の構造'!M$41</f>
        <v>5335</v>
      </c>
      <c r="O66" s="181"/>
      <c r="P66" s="181"/>
    </row>
    <row r="67" spans="1:16">
      <c r="A67" s="181" t="s">
        <v>76</v>
      </c>
      <c r="B67" s="181" t="e">
        <f>NA()</f>
        <v>#N/A</v>
      </c>
      <c r="C67" s="181">
        <f>IF(ISNUMBER('将来負担比率（分子）の構造'!I$53), IF('将来負担比率（分子）の構造'!I$53 &lt; 0, 0, '将来負担比率（分子）の構造'!I$53), NA())</f>
        <v>3141</v>
      </c>
      <c r="D67" s="181" t="e">
        <f>NA()</f>
        <v>#N/A</v>
      </c>
      <c r="E67" s="181" t="e">
        <f>NA()</f>
        <v>#N/A</v>
      </c>
      <c r="F67" s="181">
        <f>IF(ISNUMBER('将来負担比率（分子）の構造'!J$53), IF('将来負担比率（分子）の構造'!J$53 &lt; 0, 0, '将来負担比率（分子）の構造'!J$53), NA())</f>
        <v>2287</v>
      </c>
      <c r="G67" s="181" t="e">
        <f>NA()</f>
        <v>#N/A</v>
      </c>
      <c r="H67" s="181" t="e">
        <f>NA()</f>
        <v>#N/A</v>
      </c>
      <c r="I67" s="181">
        <f>IF(ISNUMBER('将来負担比率（分子）の構造'!K$53), IF('将来負担比率（分子）の構造'!K$53 &lt; 0, 0, '将来負担比率（分子）の構造'!K$53), NA())</f>
        <v>1927</v>
      </c>
      <c r="J67" s="181" t="e">
        <f>NA()</f>
        <v>#N/A</v>
      </c>
      <c r="K67" s="181" t="e">
        <f>NA()</f>
        <v>#N/A</v>
      </c>
      <c r="L67" s="181">
        <f>IF(ISNUMBER('将来負担比率（分子）の構造'!L$53), IF('将来負担比率（分子）の構造'!L$53 &lt; 0, 0, '将来負担比率（分子）の構造'!L$53), NA())</f>
        <v>1949</v>
      </c>
      <c r="M67" s="181" t="e">
        <f>NA()</f>
        <v>#N/A</v>
      </c>
      <c r="N67" s="181" t="e">
        <f>NA()</f>
        <v>#N/A</v>
      </c>
      <c r="O67" s="181">
        <f>IF(ISNUMBER('将来負担比率（分子）の構造'!M$53), IF('将来負担比率（分子）の構造'!M$53 &lt; 0, 0, '将来負担比率（分子）の構造'!M$53), NA())</f>
        <v>1713</v>
      </c>
      <c r="P67" s="181" t="e">
        <f>NA()</f>
        <v>#N/A</v>
      </c>
    </row>
    <row r="70" spans="1:16">
      <c r="A70" s="183" t="s">
        <v>77</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78</v>
      </c>
      <c r="B72" s="185">
        <f>基金残高に係る経年分析!F55</f>
        <v>1656</v>
      </c>
      <c r="C72" s="185">
        <f>基金残高に係る経年分析!G55</f>
        <v>1613</v>
      </c>
      <c r="D72" s="185">
        <f>基金残高に係る経年分析!H55</f>
        <v>1714</v>
      </c>
    </row>
    <row r="73" spans="1:16">
      <c r="A73" s="184" t="s">
        <v>79</v>
      </c>
      <c r="B73" s="185">
        <f>基金残高に係る経年分析!F56</f>
        <v>240</v>
      </c>
      <c r="C73" s="185">
        <f>基金残高に係る経年分析!G56</f>
        <v>240</v>
      </c>
      <c r="D73" s="185">
        <f>基金残高に係る経年分析!H56</f>
        <v>240</v>
      </c>
    </row>
    <row r="74" spans="1:16">
      <c r="A74" s="184" t="s">
        <v>80</v>
      </c>
      <c r="B74" s="185">
        <f>基金残高に係る経年分析!F57</f>
        <v>424</v>
      </c>
      <c r="C74" s="185">
        <f>基金残高に係る経年分析!G57</f>
        <v>503</v>
      </c>
      <c r="D74" s="185">
        <f>基金残高に係る経年分析!H57</f>
        <v>488</v>
      </c>
    </row>
  </sheetData>
  <sheetProtection algorithmName="SHA-512" hashValue="fSeXlUaxsQd5/oVIu3nTa/cmI3BEv4M2Z+6eCYa+xr8mMZgDx1nVxdSIA3EspD+w3n9ECcpuB6OwTK0xfUQ9Uw==" saltValue="loOfEQBoqKUDJ+/Q78M2K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213</v>
      </c>
      <c r="DI1" s="662"/>
      <c r="DJ1" s="662"/>
      <c r="DK1" s="662"/>
      <c r="DL1" s="662"/>
      <c r="DM1" s="662"/>
      <c r="DN1" s="663"/>
      <c r="DO1" s="226"/>
      <c r="DP1" s="661" t="s">
        <v>214</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4" t="s">
        <v>216</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217</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218</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c r="B4" s="664" t="s">
        <v>1</v>
      </c>
      <c r="C4" s="665"/>
      <c r="D4" s="665"/>
      <c r="E4" s="665"/>
      <c r="F4" s="665"/>
      <c r="G4" s="665"/>
      <c r="H4" s="665"/>
      <c r="I4" s="665"/>
      <c r="J4" s="665"/>
      <c r="K4" s="665"/>
      <c r="L4" s="665"/>
      <c r="M4" s="665"/>
      <c r="N4" s="665"/>
      <c r="O4" s="665"/>
      <c r="P4" s="665"/>
      <c r="Q4" s="666"/>
      <c r="R4" s="664" t="s">
        <v>219</v>
      </c>
      <c r="S4" s="665"/>
      <c r="T4" s="665"/>
      <c r="U4" s="665"/>
      <c r="V4" s="665"/>
      <c r="W4" s="665"/>
      <c r="X4" s="665"/>
      <c r="Y4" s="666"/>
      <c r="Z4" s="664" t="s">
        <v>220</v>
      </c>
      <c r="AA4" s="665"/>
      <c r="AB4" s="665"/>
      <c r="AC4" s="666"/>
      <c r="AD4" s="664" t="s">
        <v>221</v>
      </c>
      <c r="AE4" s="665"/>
      <c r="AF4" s="665"/>
      <c r="AG4" s="665"/>
      <c r="AH4" s="665"/>
      <c r="AI4" s="665"/>
      <c r="AJ4" s="665"/>
      <c r="AK4" s="666"/>
      <c r="AL4" s="664" t="s">
        <v>220</v>
      </c>
      <c r="AM4" s="665"/>
      <c r="AN4" s="665"/>
      <c r="AO4" s="666"/>
      <c r="AP4" s="670" t="s">
        <v>222</v>
      </c>
      <c r="AQ4" s="670"/>
      <c r="AR4" s="670"/>
      <c r="AS4" s="670"/>
      <c r="AT4" s="670"/>
      <c r="AU4" s="670"/>
      <c r="AV4" s="670"/>
      <c r="AW4" s="670"/>
      <c r="AX4" s="670"/>
      <c r="AY4" s="670"/>
      <c r="AZ4" s="670"/>
      <c r="BA4" s="670"/>
      <c r="BB4" s="670"/>
      <c r="BC4" s="670"/>
      <c r="BD4" s="670"/>
      <c r="BE4" s="670"/>
      <c r="BF4" s="670"/>
      <c r="BG4" s="670" t="s">
        <v>223</v>
      </c>
      <c r="BH4" s="670"/>
      <c r="BI4" s="670"/>
      <c r="BJ4" s="670"/>
      <c r="BK4" s="670"/>
      <c r="BL4" s="670"/>
      <c r="BM4" s="670"/>
      <c r="BN4" s="670"/>
      <c r="BO4" s="670" t="s">
        <v>220</v>
      </c>
      <c r="BP4" s="670"/>
      <c r="BQ4" s="670"/>
      <c r="BR4" s="670"/>
      <c r="BS4" s="670" t="s">
        <v>224</v>
      </c>
      <c r="BT4" s="670"/>
      <c r="BU4" s="670"/>
      <c r="BV4" s="670"/>
      <c r="BW4" s="670"/>
      <c r="BX4" s="670"/>
      <c r="BY4" s="670"/>
      <c r="BZ4" s="670"/>
      <c r="CA4" s="670"/>
      <c r="CB4" s="670"/>
      <c r="CD4" s="667" t="s">
        <v>225</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c r="B5" s="671" t="s">
        <v>226</v>
      </c>
      <c r="C5" s="672"/>
      <c r="D5" s="672"/>
      <c r="E5" s="672"/>
      <c r="F5" s="672"/>
      <c r="G5" s="672"/>
      <c r="H5" s="672"/>
      <c r="I5" s="672"/>
      <c r="J5" s="672"/>
      <c r="K5" s="672"/>
      <c r="L5" s="672"/>
      <c r="M5" s="672"/>
      <c r="N5" s="672"/>
      <c r="O5" s="672"/>
      <c r="P5" s="672"/>
      <c r="Q5" s="673"/>
      <c r="R5" s="674">
        <v>2120948</v>
      </c>
      <c r="S5" s="675"/>
      <c r="T5" s="675"/>
      <c r="U5" s="675"/>
      <c r="V5" s="675"/>
      <c r="W5" s="675"/>
      <c r="X5" s="675"/>
      <c r="Y5" s="676"/>
      <c r="Z5" s="677">
        <v>25.4</v>
      </c>
      <c r="AA5" s="677"/>
      <c r="AB5" s="677"/>
      <c r="AC5" s="677"/>
      <c r="AD5" s="678">
        <v>2120948</v>
      </c>
      <c r="AE5" s="678"/>
      <c r="AF5" s="678"/>
      <c r="AG5" s="678"/>
      <c r="AH5" s="678"/>
      <c r="AI5" s="678"/>
      <c r="AJ5" s="678"/>
      <c r="AK5" s="678"/>
      <c r="AL5" s="679">
        <v>51.1</v>
      </c>
      <c r="AM5" s="680"/>
      <c r="AN5" s="680"/>
      <c r="AO5" s="681"/>
      <c r="AP5" s="671" t="s">
        <v>227</v>
      </c>
      <c r="AQ5" s="672"/>
      <c r="AR5" s="672"/>
      <c r="AS5" s="672"/>
      <c r="AT5" s="672"/>
      <c r="AU5" s="672"/>
      <c r="AV5" s="672"/>
      <c r="AW5" s="672"/>
      <c r="AX5" s="672"/>
      <c r="AY5" s="672"/>
      <c r="AZ5" s="672"/>
      <c r="BA5" s="672"/>
      <c r="BB5" s="672"/>
      <c r="BC5" s="672"/>
      <c r="BD5" s="672"/>
      <c r="BE5" s="672"/>
      <c r="BF5" s="673"/>
      <c r="BG5" s="685">
        <v>2116285</v>
      </c>
      <c r="BH5" s="686"/>
      <c r="BI5" s="686"/>
      <c r="BJ5" s="686"/>
      <c r="BK5" s="686"/>
      <c r="BL5" s="686"/>
      <c r="BM5" s="686"/>
      <c r="BN5" s="687"/>
      <c r="BO5" s="688">
        <v>99.8</v>
      </c>
      <c r="BP5" s="688"/>
      <c r="BQ5" s="688"/>
      <c r="BR5" s="688"/>
      <c r="BS5" s="689" t="s">
        <v>129</v>
      </c>
      <c r="BT5" s="689"/>
      <c r="BU5" s="689"/>
      <c r="BV5" s="689"/>
      <c r="BW5" s="689"/>
      <c r="BX5" s="689"/>
      <c r="BY5" s="689"/>
      <c r="BZ5" s="689"/>
      <c r="CA5" s="689"/>
      <c r="CB5" s="693"/>
      <c r="CD5" s="667" t="s">
        <v>222</v>
      </c>
      <c r="CE5" s="668"/>
      <c r="CF5" s="668"/>
      <c r="CG5" s="668"/>
      <c r="CH5" s="668"/>
      <c r="CI5" s="668"/>
      <c r="CJ5" s="668"/>
      <c r="CK5" s="668"/>
      <c r="CL5" s="668"/>
      <c r="CM5" s="668"/>
      <c r="CN5" s="668"/>
      <c r="CO5" s="668"/>
      <c r="CP5" s="668"/>
      <c r="CQ5" s="669"/>
      <c r="CR5" s="667" t="s">
        <v>228</v>
      </c>
      <c r="CS5" s="668"/>
      <c r="CT5" s="668"/>
      <c r="CU5" s="668"/>
      <c r="CV5" s="668"/>
      <c r="CW5" s="668"/>
      <c r="CX5" s="668"/>
      <c r="CY5" s="669"/>
      <c r="CZ5" s="667" t="s">
        <v>220</v>
      </c>
      <c r="DA5" s="668"/>
      <c r="DB5" s="668"/>
      <c r="DC5" s="669"/>
      <c r="DD5" s="667" t="s">
        <v>229</v>
      </c>
      <c r="DE5" s="668"/>
      <c r="DF5" s="668"/>
      <c r="DG5" s="668"/>
      <c r="DH5" s="668"/>
      <c r="DI5" s="668"/>
      <c r="DJ5" s="668"/>
      <c r="DK5" s="668"/>
      <c r="DL5" s="668"/>
      <c r="DM5" s="668"/>
      <c r="DN5" s="668"/>
      <c r="DO5" s="668"/>
      <c r="DP5" s="669"/>
      <c r="DQ5" s="667" t="s">
        <v>230</v>
      </c>
      <c r="DR5" s="668"/>
      <c r="DS5" s="668"/>
      <c r="DT5" s="668"/>
      <c r="DU5" s="668"/>
      <c r="DV5" s="668"/>
      <c r="DW5" s="668"/>
      <c r="DX5" s="668"/>
      <c r="DY5" s="668"/>
      <c r="DZ5" s="668"/>
      <c r="EA5" s="668"/>
      <c r="EB5" s="668"/>
      <c r="EC5" s="669"/>
    </row>
    <row r="6" spans="2:143" ht="11.25" customHeight="1">
      <c r="B6" s="682" t="s">
        <v>231</v>
      </c>
      <c r="C6" s="683"/>
      <c r="D6" s="683"/>
      <c r="E6" s="683"/>
      <c r="F6" s="683"/>
      <c r="G6" s="683"/>
      <c r="H6" s="683"/>
      <c r="I6" s="683"/>
      <c r="J6" s="683"/>
      <c r="K6" s="683"/>
      <c r="L6" s="683"/>
      <c r="M6" s="683"/>
      <c r="N6" s="683"/>
      <c r="O6" s="683"/>
      <c r="P6" s="683"/>
      <c r="Q6" s="684"/>
      <c r="R6" s="685">
        <v>79475</v>
      </c>
      <c r="S6" s="686"/>
      <c r="T6" s="686"/>
      <c r="U6" s="686"/>
      <c r="V6" s="686"/>
      <c r="W6" s="686"/>
      <c r="X6" s="686"/>
      <c r="Y6" s="687"/>
      <c r="Z6" s="688">
        <v>0.9</v>
      </c>
      <c r="AA6" s="688"/>
      <c r="AB6" s="688"/>
      <c r="AC6" s="688"/>
      <c r="AD6" s="689">
        <v>79475</v>
      </c>
      <c r="AE6" s="689"/>
      <c r="AF6" s="689"/>
      <c r="AG6" s="689"/>
      <c r="AH6" s="689"/>
      <c r="AI6" s="689"/>
      <c r="AJ6" s="689"/>
      <c r="AK6" s="689"/>
      <c r="AL6" s="690">
        <v>1.9</v>
      </c>
      <c r="AM6" s="691"/>
      <c r="AN6" s="691"/>
      <c r="AO6" s="692"/>
      <c r="AP6" s="682" t="s">
        <v>232</v>
      </c>
      <c r="AQ6" s="683"/>
      <c r="AR6" s="683"/>
      <c r="AS6" s="683"/>
      <c r="AT6" s="683"/>
      <c r="AU6" s="683"/>
      <c r="AV6" s="683"/>
      <c r="AW6" s="683"/>
      <c r="AX6" s="683"/>
      <c r="AY6" s="683"/>
      <c r="AZ6" s="683"/>
      <c r="BA6" s="683"/>
      <c r="BB6" s="683"/>
      <c r="BC6" s="683"/>
      <c r="BD6" s="683"/>
      <c r="BE6" s="683"/>
      <c r="BF6" s="684"/>
      <c r="BG6" s="685">
        <v>2116285</v>
      </c>
      <c r="BH6" s="686"/>
      <c r="BI6" s="686"/>
      <c r="BJ6" s="686"/>
      <c r="BK6" s="686"/>
      <c r="BL6" s="686"/>
      <c r="BM6" s="686"/>
      <c r="BN6" s="687"/>
      <c r="BO6" s="688">
        <v>99.8</v>
      </c>
      <c r="BP6" s="688"/>
      <c r="BQ6" s="688"/>
      <c r="BR6" s="688"/>
      <c r="BS6" s="689" t="s">
        <v>129</v>
      </c>
      <c r="BT6" s="689"/>
      <c r="BU6" s="689"/>
      <c r="BV6" s="689"/>
      <c r="BW6" s="689"/>
      <c r="BX6" s="689"/>
      <c r="BY6" s="689"/>
      <c r="BZ6" s="689"/>
      <c r="CA6" s="689"/>
      <c r="CB6" s="693"/>
      <c r="CD6" s="696" t="s">
        <v>233</v>
      </c>
      <c r="CE6" s="697"/>
      <c r="CF6" s="697"/>
      <c r="CG6" s="697"/>
      <c r="CH6" s="697"/>
      <c r="CI6" s="697"/>
      <c r="CJ6" s="697"/>
      <c r="CK6" s="697"/>
      <c r="CL6" s="697"/>
      <c r="CM6" s="697"/>
      <c r="CN6" s="697"/>
      <c r="CO6" s="697"/>
      <c r="CP6" s="697"/>
      <c r="CQ6" s="698"/>
      <c r="CR6" s="685">
        <v>72015</v>
      </c>
      <c r="CS6" s="686"/>
      <c r="CT6" s="686"/>
      <c r="CU6" s="686"/>
      <c r="CV6" s="686"/>
      <c r="CW6" s="686"/>
      <c r="CX6" s="686"/>
      <c r="CY6" s="687"/>
      <c r="CZ6" s="679">
        <v>0.9</v>
      </c>
      <c r="DA6" s="680"/>
      <c r="DB6" s="680"/>
      <c r="DC6" s="699"/>
      <c r="DD6" s="694" t="s">
        <v>129</v>
      </c>
      <c r="DE6" s="686"/>
      <c r="DF6" s="686"/>
      <c r="DG6" s="686"/>
      <c r="DH6" s="686"/>
      <c r="DI6" s="686"/>
      <c r="DJ6" s="686"/>
      <c r="DK6" s="686"/>
      <c r="DL6" s="686"/>
      <c r="DM6" s="686"/>
      <c r="DN6" s="686"/>
      <c r="DO6" s="686"/>
      <c r="DP6" s="687"/>
      <c r="DQ6" s="694">
        <v>72015</v>
      </c>
      <c r="DR6" s="686"/>
      <c r="DS6" s="686"/>
      <c r="DT6" s="686"/>
      <c r="DU6" s="686"/>
      <c r="DV6" s="686"/>
      <c r="DW6" s="686"/>
      <c r="DX6" s="686"/>
      <c r="DY6" s="686"/>
      <c r="DZ6" s="686"/>
      <c r="EA6" s="686"/>
      <c r="EB6" s="686"/>
      <c r="EC6" s="695"/>
    </row>
    <row r="7" spans="2:143" ht="11.25" customHeight="1">
      <c r="B7" s="682" t="s">
        <v>234</v>
      </c>
      <c r="C7" s="683"/>
      <c r="D7" s="683"/>
      <c r="E7" s="683"/>
      <c r="F7" s="683"/>
      <c r="G7" s="683"/>
      <c r="H7" s="683"/>
      <c r="I7" s="683"/>
      <c r="J7" s="683"/>
      <c r="K7" s="683"/>
      <c r="L7" s="683"/>
      <c r="M7" s="683"/>
      <c r="N7" s="683"/>
      <c r="O7" s="683"/>
      <c r="P7" s="683"/>
      <c r="Q7" s="684"/>
      <c r="R7" s="685">
        <v>1957</v>
      </c>
      <c r="S7" s="686"/>
      <c r="T7" s="686"/>
      <c r="U7" s="686"/>
      <c r="V7" s="686"/>
      <c r="W7" s="686"/>
      <c r="X7" s="686"/>
      <c r="Y7" s="687"/>
      <c r="Z7" s="688">
        <v>0</v>
      </c>
      <c r="AA7" s="688"/>
      <c r="AB7" s="688"/>
      <c r="AC7" s="688"/>
      <c r="AD7" s="689">
        <v>1957</v>
      </c>
      <c r="AE7" s="689"/>
      <c r="AF7" s="689"/>
      <c r="AG7" s="689"/>
      <c r="AH7" s="689"/>
      <c r="AI7" s="689"/>
      <c r="AJ7" s="689"/>
      <c r="AK7" s="689"/>
      <c r="AL7" s="690">
        <v>0</v>
      </c>
      <c r="AM7" s="691"/>
      <c r="AN7" s="691"/>
      <c r="AO7" s="692"/>
      <c r="AP7" s="682" t="s">
        <v>235</v>
      </c>
      <c r="AQ7" s="683"/>
      <c r="AR7" s="683"/>
      <c r="AS7" s="683"/>
      <c r="AT7" s="683"/>
      <c r="AU7" s="683"/>
      <c r="AV7" s="683"/>
      <c r="AW7" s="683"/>
      <c r="AX7" s="683"/>
      <c r="AY7" s="683"/>
      <c r="AZ7" s="683"/>
      <c r="BA7" s="683"/>
      <c r="BB7" s="683"/>
      <c r="BC7" s="683"/>
      <c r="BD7" s="683"/>
      <c r="BE7" s="683"/>
      <c r="BF7" s="684"/>
      <c r="BG7" s="685">
        <v>910498</v>
      </c>
      <c r="BH7" s="686"/>
      <c r="BI7" s="686"/>
      <c r="BJ7" s="686"/>
      <c r="BK7" s="686"/>
      <c r="BL7" s="686"/>
      <c r="BM7" s="686"/>
      <c r="BN7" s="687"/>
      <c r="BO7" s="688">
        <v>42.9</v>
      </c>
      <c r="BP7" s="688"/>
      <c r="BQ7" s="688"/>
      <c r="BR7" s="688"/>
      <c r="BS7" s="689" t="s">
        <v>236</v>
      </c>
      <c r="BT7" s="689"/>
      <c r="BU7" s="689"/>
      <c r="BV7" s="689"/>
      <c r="BW7" s="689"/>
      <c r="BX7" s="689"/>
      <c r="BY7" s="689"/>
      <c r="BZ7" s="689"/>
      <c r="CA7" s="689"/>
      <c r="CB7" s="693"/>
      <c r="CD7" s="700" t="s">
        <v>237</v>
      </c>
      <c r="CE7" s="701"/>
      <c r="CF7" s="701"/>
      <c r="CG7" s="701"/>
      <c r="CH7" s="701"/>
      <c r="CI7" s="701"/>
      <c r="CJ7" s="701"/>
      <c r="CK7" s="701"/>
      <c r="CL7" s="701"/>
      <c r="CM7" s="701"/>
      <c r="CN7" s="701"/>
      <c r="CO7" s="701"/>
      <c r="CP7" s="701"/>
      <c r="CQ7" s="702"/>
      <c r="CR7" s="685">
        <v>2362073</v>
      </c>
      <c r="CS7" s="686"/>
      <c r="CT7" s="686"/>
      <c r="CU7" s="686"/>
      <c r="CV7" s="686"/>
      <c r="CW7" s="686"/>
      <c r="CX7" s="686"/>
      <c r="CY7" s="687"/>
      <c r="CZ7" s="688">
        <v>29</v>
      </c>
      <c r="DA7" s="688"/>
      <c r="DB7" s="688"/>
      <c r="DC7" s="688"/>
      <c r="DD7" s="694">
        <v>1879</v>
      </c>
      <c r="DE7" s="686"/>
      <c r="DF7" s="686"/>
      <c r="DG7" s="686"/>
      <c r="DH7" s="686"/>
      <c r="DI7" s="686"/>
      <c r="DJ7" s="686"/>
      <c r="DK7" s="686"/>
      <c r="DL7" s="686"/>
      <c r="DM7" s="686"/>
      <c r="DN7" s="686"/>
      <c r="DO7" s="686"/>
      <c r="DP7" s="687"/>
      <c r="DQ7" s="694">
        <v>537152</v>
      </c>
      <c r="DR7" s="686"/>
      <c r="DS7" s="686"/>
      <c r="DT7" s="686"/>
      <c r="DU7" s="686"/>
      <c r="DV7" s="686"/>
      <c r="DW7" s="686"/>
      <c r="DX7" s="686"/>
      <c r="DY7" s="686"/>
      <c r="DZ7" s="686"/>
      <c r="EA7" s="686"/>
      <c r="EB7" s="686"/>
      <c r="EC7" s="695"/>
    </row>
    <row r="8" spans="2:143" ht="11.25" customHeight="1">
      <c r="B8" s="682" t="s">
        <v>238</v>
      </c>
      <c r="C8" s="683"/>
      <c r="D8" s="683"/>
      <c r="E8" s="683"/>
      <c r="F8" s="683"/>
      <c r="G8" s="683"/>
      <c r="H8" s="683"/>
      <c r="I8" s="683"/>
      <c r="J8" s="683"/>
      <c r="K8" s="683"/>
      <c r="L8" s="683"/>
      <c r="M8" s="683"/>
      <c r="N8" s="683"/>
      <c r="O8" s="683"/>
      <c r="P8" s="683"/>
      <c r="Q8" s="684"/>
      <c r="R8" s="685">
        <v>9095</v>
      </c>
      <c r="S8" s="686"/>
      <c r="T8" s="686"/>
      <c r="U8" s="686"/>
      <c r="V8" s="686"/>
      <c r="W8" s="686"/>
      <c r="X8" s="686"/>
      <c r="Y8" s="687"/>
      <c r="Z8" s="688">
        <v>0.1</v>
      </c>
      <c r="AA8" s="688"/>
      <c r="AB8" s="688"/>
      <c r="AC8" s="688"/>
      <c r="AD8" s="689">
        <v>9095</v>
      </c>
      <c r="AE8" s="689"/>
      <c r="AF8" s="689"/>
      <c r="AG8" s="689"/>
      <c r="AH8" s="689"/>
      <c r="AI8" s="689"/>
      <c r="AJ8" s="689"/>
      <c r="AK8" s="689"/>
      <c r="AL8" s="690">
        <v>0.2</v>
      </c>
      <c r="AM8" s="691"/>
      <c r="AN8" s="691"/>
      <c r="AO8" s="692"/>
      <c r="AP8" s="682" t="s">
        <v>239</v>
      </c>
      <c r="AQ8" s="683"/>
      <c r="AR8" s="683"/>
      <c r="AS8" s="683"/>
      <c r="AT8" s="683"/>
      <c r="AU8" s="683"/>
      <c r="AV8" s="683"/>
      <c r="AW8" s="683"/>
      <c r="AX8" s="683"/>
      <c r="AY8" s="683"/>
      <c r="AZ8" s="683"/>
      <c r="BA8" s="683"/>
      <c r="BB8" s="683"/>
      <c r="BC8" s="683"/>
      <c r="BD8" s="683"/>
      <c r="BE8" s="683"/>
      <c r="BF8" s="684"/>
      <c r="BG8" s="685">
        <v>27576</v>
      </c>
      <c r="BH8" s="686"/>
      <c r="BI8" s="686"/>
      <c r="BJ8" s="686"/>
      <c r="BK8" s="686"/>
      <c r="BL8" s="686"/>
      <c r="BM8" s="686"/>
      <c r="BN8" s="687"/>
      <c r="BO8" s="688">
        <v>1.3</v>
      </c>
      <c r="BP8" s="688"/>
      <c r="BQ8" s="688"/>
      <c r="BR8" s="688"/>
      <c r="BS8" s="694" t="s">
        <v>236</v>
      </c>
      <c r="BT8" s="686"/>
      <c r="BU8" s="686"/>
      <c r="BV8" s="686"/>
      <c r="BW8" s="686"/>
      <c r="BX8" s="686"/>
      <c r="BY8" s="686"/>
      <c r="BZ8" s="686"/>
      <c r="CA8" s="686"/>
      <c r="CB8" s="695"/>
      <c r="CD8" s="700" t="s">
        <v>240</v>
      </c>
      <c r="CE8" s="701"/>
      <c r="CF8" s="701"/>
      <c r="CG8" s="701"/>
      <c r="CH8" s="701"/>
      <c r="CI8" s="701"/>
      <c r="CJ8" s="701"/>
      <c r="CK8" s="701"/>
      <c r="CL8" s="701"/>
      <c r="CM8" s="701"/>
      <c r="CN8" s="701"/>
      <c r="CO8" s="701"/>
      <c r="CP8" s="701"/>
      <c r="CQ8" s="702"/>
      <c r="CR8" s="685">
        <v>2102329</v>
      </c>
      <c r="CS8" s="686"/>
      <c r="CT8" s="686"/>
      <c r="CU8" s="686"/>
      <c r="CV8" s="686"/>
      <c r="CW8" s="686"/>
      <c r="CX8" s="686"/>
      <c r="CY8" s="687"/>
      <c r="CZ8" s="688">
        <v>25.8</v>
      </c>
      <c r="DA8" s="688"/>
      <c r="DB8" s="688"/>
      <c r="DC8" s="688"/>
      <c r="DD8" s="694" t="s">
        <v>129</v>
      </c>
      <c r="DE8" s="686"/>
      <c r="DF8" s="686"/>
      <c r="DG8" s="686"/>
      <c r="DH8" s="686"/>
      <c r="DI8" s="686"/>
      <c r="DJ8" s="686"/>
      <c r="DK8" s="686"/>
      <c r="DL8" s="686"/>
      <c r="DM8" s="686"/>
      <c r="DN8" s="686"/>
      <c r="DO8" s="686"/>
      <c r="DP8" s="687"/>
      <c r="DQ8" s="694">
        <v>1206467</v>
      </c>
      <c r="DR8" s="686"/>
      <c r="DS8" s="686"/>
      <c r="DT8" s="686"/>
      <c r="DU8" s="686"/>
      <c r="DV8" s="686"/>
      <c r="DW8" s="686"/>
      <c r="DX8" s="686"/>
      <c r="DY8" s="686"/>
      <c r="DZ8" s="686"/>
      <c r="EA8" s="686"/>
      <c r="EB8" s="686"/>
      <c r="EC8" s="695"/>
    </row>
    <row r="9" spans="2:143" ht="11.25" customHeight="1">
      <c r="B9" s="682" t="s">
        <v>241</v>
      </c>
      <c r="C9" s="683"/>
      <c r="D9" s="683"/>
      <c r="E9" s="683"/>
      <c r="F9" s="683"/>
      <c r="G9" s="683"/>
      <c r="H9" s="683"/>
      <c r="I9" s="683"/>
      <c r="J9" s="683"/>
      <c r="K9" s="683"/>
      <c r="L9" s="683"/>
      <c r="M9" s="683"/>
      <c r="N9" s="683"/>
      <c r="O9" s="683"/>
      <c r="P9" s="683"/>
      <c r="Q9" s="684"/>
      <c r="R9" s="685">
        <v>9871</v>
      </c>
      <c r="S9" s="686"/>
      <c r="T9" s="686"/>
      <c r="U9" s="686"/>
      <c r="V9" s="686"/>
      <c r="W9" s="686"/>
      <c r="X9" s="686"/>
      <c r="Y9" s="687"/>
      <c r="Z9" s="688">
        <v>0.1</v>
      </c>
      <c r="AA9" s="688"/>
      <c r="AB9" s="688"/>
      <c r="AC9" s="688"/>
      <c r="AD9" s="689">
        <v>9871</v>
      </c>
      <c r="AE9" s="689"/>
      <c r="AF9" s="689"/>
      <c r="AG9" s="689"/>
      <c r="AH9" s="689"/>
      <c r="AI9" s="689"/>
      <c r="AJ9" s="689"/>
      <c r="AK9" s="689"/>
      <c r="AL9" s="690">
        <v>0.2</v>
      </c>
      <c r="AM9" s="691"/>
      <c r="AN9" s="691"/>
      <c r="AO9" s="692"/>
      <c r="AP9" s="682" t="s">
        <v>242</v>
      </c>
      <c r="AQ9" s="683"/>
      <c r="AR9" s="683"/>
      <c r="AS9" s="683"/>
      <c r="AT9" s="683"/>
      <c r="AU9" s="683"/>
      <c r="AV9" s="683"/>
      <c r="AW9" s="683"/>
      <c r="AX9" s="683"/>
      <c r="AY9" s="683"/>
      <c r="AZ9" s="683"/>
      <c r="BA9" s="683"/>
      <c r="BB9" s="683"/>
      <c r="BC9" s="683"/>
      <c r="BD9" s="683"/>
      <c r="BE9" s="683"/>
      <c r="BF9" s="684"/>
      <c r="BG9" s="685">
        <v>675566</v>
      </c>
      <c r="BH9" s="686"/>
      <c r="BI9" s="686"/>
      <c r="BJ9" s="686"/>
      <c r="BK9" s="686"/>
      <c r="BL9" s="686"/>
      <c r="BM9" s="686"/>
      <c r="BN9" s="687"/>
      <c r="BO9" s="688">
        <v>31.9</v>
      </c>
      <c r="BP9" s="688"/>
      <c r="BQ9" s="688"/>
      <c r="BR9" s="688"/>
      <c r="BS9" s="694" t="s">
        <v>236</v>
      </c>
      <c r="BT9" s="686"/>
      <c r="BU9" s="686"/>
      <c r="BV9" s="686"/>
      <c r="BW9" s="686"/>
      <c r="BX9" s="686"/>
      <c r="BY9" s="686"/>
      <c r="BZ9" s="686"/>
      <c r="CA9" s="686"/>
      <c r="CB9" s="695"/>
      <c r="CD9" s="700" t="s">
        <v>243</v>
      </c>
      <c r="CE9" s="701"/>
      <c r="CF9" s="701"/>
      <c r="CG9" s="701"/>
      <c r="CH9" s="701"/>
      <c r="CI9" s="701"/>
      <c r="CJ9" s="701"/>
      <c r="CK9" s="701"/>
      <c r="CL9" s="701"/>
      <c r="CM9" s="701"/>
      <c r="CN9" s="701"/>
      <c r="CO9" s="701"/>
      <c r="CP9" s="701"/>
      <c r="CQ9" s="702"/>
      <c r="CR9" s="685">
        <v>592036</v>
      </c>
      <c r="CS9" s="686"/>
      <c r="CT9" s="686"/>
      <c r="CU9" s="686"/>
      <c r="CV9" s="686"/>
      <c r="CW9" s="686"/>
      <c r="CX9" s="686"/>
      <c r="CY9" s="687"/>
      <c r="CZ9" s="688">
        <v>7.3</v>
      </c>
      <c r="DA9" s="688"/>
      <c r="DB9" s="688"/>
      <c r="DC9" s="688"/>
      <c r="DD9" s="694">
        <v>2488</v>
      </c>
      <c r="DE9" s="686"/>
      <c r="DF9" s="686"/>
      <c r="DG9" s="686"/>
      <c r="DH9" s="686"/>
      <c r="DI9" s="686"/>
      <c r="DJ9" s="686"/>
      <c r="DK9" s="686"/>
      <c r="DL9" s="686"/>
      <c r="DM9" s="686"/>
      <c r="DN9" s="686"/>
      <c r="DO9" s="686"/>
      <c r="DP9" s="687"/>
      <c r="DQ9" s="694">
        <v>512984</v>
      </c>
      <c r="DR9" s="686"/>
      <c r="DS9" s="686"/>
      <c r="DT9" s="686"/>
      <c r="DU9" s="686"/>
      <c r="DV9" s="686"/>
      <c r="DW9" s="686"/>
      <c r="DX9" s="686"/>
      <c r="DY9" s="686"/>
      <c r="DZ9" s="686"/>
      <c r="EA9" s="686"/>
      <c r="EB9" s="686"/>
      <c r="EC9" s="695"/>
    </row>
    <row r="10" spans="2:143" ht="11.25" customHeight="1">
      <c r="B10" s="682" t="s">
        <v>244</v>
      </c>
      <c r="C10" s="683"/>
      <c r="D10" s="683"/>
      <c r="E10" s="683"/>
      <c r="F10" s="683"/>
      <c r="G10" s="683"/>
      <c r="H10" s="683"/>
      <c r="I10" s="683"/>
      <c r="J10" s="683"/>
      <c r="K10" s="683"/>
      <c r="L10" s="683"/>
      <c r="M10" s="683"/>
      <c r="N10" s="683"/>
      <c r="O10" s="683"/>
      <c r="P10" s="683"/>
      <c r="Q10" s="684"/>
      <c r="R10" s="685" t="s">
        <v>236</v>
      </c>
      <c r="S10" s="686"/>
      <c r="T10" s="686"/>
      <c r="U10" s="686"/>
      <c r="V10" s="686"/>
      <c r="W10" s="686"/>
      <c r="X10" s="686"/>
      <c r="Y10" s="687"/>
      <c r="Z10" s="688" t="s">
        <v>129</v>
      </c>
      <c r="AA10" s="688"/>
      <c r="AB10" s="688"/>
      <c r="AC10" s="688"/>
      <c r="AD10" s="689" t="s">
        <v>129</v>
      </c>
      <c r="AE10" s="689"/>
      <c r="AF10" s="689"/>
      <c r="AG10" s="689"/>
      <c r="AH10" s="689"/>
      <c r="AI10" s="689"/>
      <c r="AJ10" s="689"/>
      <c r="AK10" s="689"/>
      <c r="AL10" s="690" t="s">
        <v>129</v>
      </c>
      <c r="AM10" s="691"/>
      <c r="AN10" s="691"/>
      <c r="AO10" s="692"/>
      <c r="AP10" s="682" t="s">
        <v>245</v>
      </c>
      <c r="AQ10" s="683"/>
      <c r="AR10" s="683"/>
      <c r="AS10" s="683"/>
      <c r="AT10" s="683"/>
      <c r="AU10" s="683"/>
      <c r="AV10" s="683"/>
      <c r="AW10" s="683"/>
      <c r="AX10" s="683"/>
      <c r="AY10" s="683"/>
      <c r="AZ10" s="683"/>
      <c r="BA10" s="683"/>
      <c r="BB10" s="683"/>
      <c r="BC10" s="683"/>
      <c r="BD10" s="683"/>
      <c r="BE10" s="683"/>
      <c r="BF10" s="684"/>
      <c r="BG10" s="685">
        <v>35208</v>
      </c>
      <c r="BH10" s="686"/>
      <c r="BI10" s="686"/>
      <c r="BJ10" s="686"/>
      <c r="BK10" s="686"/>
      <c r="BL10" s="686"/>
      <c r="BM10" s="686"/>
      <c r="BN10" s="687"/>
      <c r="BO10" s="688">
        <v>1.7</v>
      </c>
      <c r="BP10" s="688"/>
      <c r="BQ10" s="688"/>
      <c r="BR10" s="688"/>
      <c r="BS10" s="694" t="s">
        <v>129</v>
      </c>
      <c r="BT10" s="686"/>
      <c r="BU10" s="686"/>
      <c r="BV10" s="686"/>
      <c r="BW10" s="686"/>
      <c r="BX10" s="686"/>
      <c r="BY10" s="686"/>
      <c r="BZ10" s="686"/>
      <c r="CA10" s="686"/>
      <c r="CB10" s="695"/>
      <c r="CD10" s="700" t="s">
        <v>246</v>
      </c>
      <c r="CE10" s="701"/>
      <c r="CF10" s="701"/>
      <c r="CG10" s="701"/>
      <c r="CH10" s="701"/>
      <c r="CI10" s="701"/>
      <c r="CJ10" s="701"/>
      <c r="CK10" s="701"/>
      <c r="CL10" s="701"/>
      <c r="CM10" s="701"/>
      <c r="CN10" s="701"/>
      <c r="CO10" s="701"/>
      <c r="CP10" s="701"/>
      <c r="CQ10" s="702"/>
      <c r="CR10" s="685">
        <v>22155</v>
      </c>
      <c r="CS10" s="686"/>
      <c r="CT10" s="686"/>
      <c r="CU10" s="686"/>
      <c r="CV10" s="686"/>
      <c r="CW10" s="686"/>
      <c r="CX10" s="686"/>
      <c r="CY10" s="687"/>
      <c r="CZ10" s="688">
        <v>0.3</v>
      </c>
      <c r="DA10" s="688"/>
      <c r="DB10" s="688"/>
      <c r="DC10" s="688"/>
      <c r="DD10" s="694" t="s">
        <v>129</v>
      </c>
      <c r="DE10" s="686"/>
      <c r="DF10" s="686"/>
      <c r="DG10" s="686"/>
      <c r="DH10" s="686"/>
      <c r="DI10" s="686"/>
      <c r="DJ10" s="686"/>
      <c r="DK10" s="686"/>
      <c r="DL10" s="686"/>
      <c r="DM10" s="686"/>
      <c r="DN10" s="686"/>
      <c r="DO10" s="686"/>
      <c r="DP10" s="687"/>
      <c r="DQ10" s="694">
        <v>3155</v>
      </c>
      <c r="DR10" s="686"/>
      <c r="DS10" s="686"/>
      <c r="DT10" s="686"/>
      <c r="DU10" s="686"/>
      <c r="DV10" s="686"/>
      <c r="DW10" s="686"/>
      <c r="DX10" s="686"/>
      <c r="DY10" s="686"/>
      <c r="DZ10" s="686"/>
      <c r="EA10" s="686"/>
      <c r="EB10" s="686"/>
      <c r="EC10" s="695"/>
    </row>
    <row r="11" spans="2:143" ht="11.25" customHeight="1">
      <c r="B11" s="682" t="s">
        <v>247</v>
      </c>
      <c r="C11" s="683"/>
      <c r="D11" s="683"/>
      <c r="E11" s="683"/>
      <c r="F11" s="683"/>
      <c r="G11" s="683"/>
      <c r="H11" s="683"/>
      <c r="I11" s="683"/>
      <c r="J11" s="683"/>
      <c r="K11" s="683"/>
      <c r="L11" s="683"/>
      <c r="M11" s="683"/>
      <c r="N11" s="683"/>
      <c r="O11" s="683"/>
      <c r="P11" s="683"/>
      <c r="Q11" s="684"/>
      <c r="R11" s="685">
        <v>341571</v>
      </c>
      <c r="S11" s="686"/>
      <c r="T11" s="686"/>
      <c r="U11" s="686"/>
      <c r="V11" s="686"/>
      <c r="W11" s="686"/>
      <c r="X11" s="686"/>
      <c r="Y11" s="687"/>
      <c r="Z11" s="690">
        <v>4.0999999999999996</v>
      </c>
      <c r="AA11" s="691"/>
      <c r="AB11" s="691"/>
      <c r="AC11" s="703"/>
      <c r="AD11" s="694">
        <v>341571</v>
      </c>
      <c r="AE11" s="686"/>
      <c r="AF11" s="686"/>
      <c r="AG11" s="686"/>
      <c r="AH11" s="686"/>
      <c r="AI11" s="686"/>
      <c r="AJ11" s="686"/>
      <c r="AK11" s="687"/>
      <c r="AL11" s="690">
        <v>8.1999999999999993</v>
      </c>
      <c r="AM11" s="691"/>
      <c r="AN11" s="691"/>
      <c r="AO11" s="692"/>
      <c r="AP11" s="682" t="s">
        <v>248</v>
      </c>
      <c r="AQ11" s="683"/>
      <c r="AR11" s="683"/>
      <c r="AS11" s="683"/>
      <c r="AT11" s="683"/>
      <c r="AU11" s="683"/>
      <c r="AV11" s="683"/>
      <c r="AW11" s="683"/>
      <c r="AX11" s="683"/>
      <c r="AY11" s="683"/>
      <c r="AZ11" s="683"/>
      <c r="BA11" s="683"/>
      <c r="BB11" s="683"/>
      <c r="BC11" s="683"/>
      <c r="BD11" s="683"/>
      <c r="BE11" s="683"/>
      <c r="BF11" s="684"/>
      <c r="BG11" s="685">
        <v>172148</v>
      </c>
      <c r="BH11" s="686"/>
      <c r="BI11" s="686"/>
      <c r="BJ11" s="686"/>
      <c r="BK11" s="686"/>
      <c r="BL11" s="686"/>
      <c r="BM11" s="686"/>
      <c r="BN11" s="687"/>
      <c r="BO11" s="688">
        <v>8.1</v>
      </c>
      <c r="BP11" s="688"/>
      <c r="BQ11" s="688"/>
      <c r="BR11" s="688"/>
      <c r="BS11" s="694" t="s">
        <v>236</v>
      </c>
      <c r="BT11" s="686"/>
      <c r="BU11" s="686"/>
      <c r="BV11" s="686"/>
      <c r="BW11" s="686"/>
      <c r="BX11" s="686"/>
      <c r="BY11" s="686"/>
      <c r="BZ11" s="686"/>
      <c r="CA11" s="686"/>
      <c r="CB11" s="695"/>
      <c r="CD11" s="700" t="s">
        <v>249</v>
      </c>
      <c r="CE11" s="701"/>
      <c r="CF11" s="701"/>
      <c r="CG11" s="701"/>
      <c r="CH11" s="701"/>
      <c r="CI11" s="701"/>
      <c r="CJ11" s="701"/>
      <c r="CK11" s="701"/>
      <c r="CL11" s="701"/>
      <c r="CM11" s="701"/>
      <c r="CN11" s="701"/>
      <c r="CO11" s="701"/>
      <c r="CP11" s="701"/>
      <c r="CQ11" s="702"/>
      <c r="CR11" s="685">
        <v>403105</v>
      </c>
      <c r="CS11" s="686"/>
      <c r="CT11" s="686"/>
      <c r="CU11" s="686"/>
      <c r="CV11" s="686"/>
      <c r="CW11" s="686"/>
      <c r="CX11" s="686"/>
      <c r="CY11" s="687"/>
      <c r="CZ11" s="688">
        <v>4.9000000000000004</v>
      </c>
      <c r="DA11" s="688"/>
      <c r="DB11" s="688"/>
      <c r="DC11" s="688"/>
      <c r="DD11" s="694">
        <v>103172</v>
      </c>
      <c r="DE11" s="686"/>
      <c r="DF11" s="686"/>
      <c r="DG11" s="686"/>
      <c r="DH11" s="686"/>
      <c r="DI11" s="686"/>
      <c r="DJ11" s="686"/>
      <c r="DK11" s="686"/>
      <c r="DL11" s="686"/>
      <c r="DM11" s="686"/>
      <c r="DN11" s="686"/>
      <c r="DO11" s="686"/>
      <c r="DP11" s="687"/>
      <c r="DQ11" s="694">
        <v>202107</v>
      </c>
      <c r="DR11" s="686"/>
      <c r="DS11" s="686"/>
      <c r="DT11" s="686"/>
      <c r="DU11" s="686"/>
      <c r="DV11" s="686"/>
      <c r="DW11" s="686"/>
      <c r="DX11" s="686"/>
      <c r="DY11" s="686"/>
      <c r="DZ11" s="686"/>
      <c r="EA11" s="686"/>
      <c r="EB11" s="686"/>
      <c r="EC11" s="695"/>
    </row>
    <row r="12" spans="2:143" ht="11.25" customHeight="1">
      <c r="B12" s="682" t="s">
        <v>250</v>
      </c>
      <c r="C12" s="683"/>
      <c r="D12" s="683"/>
      <c r="E12" s="683"/>
      <c r="F12" s="683"/>
      <c r="G12" s="683"/>
      <c r="H12" s="683"/>
      <c r="I12" s="683"/>
      <c r="J12" s="683"/>
      <c r="K12" s="683"/>
      <c r="L12" s="683"/>
      <c r="M12" s="683"/>
      <c r="N12" s="683"/>
      <c r="O12" s="683"/>
      <c r="P12" s="683"/>
      <c r="Q12" s="684"/>
      <c r="R12" s="685">
        <v>7668</v>
      </c>
      <c r="S12" s="686"/>
      <c r="T12" s="686"/>
      <c r="U12" s="686"/>
      <c r="V12" s="686"/>
      <c r="W12" s="686"/>
      <c r="X12" s="686"/>
      <c r="Y12" s="687"/>
      <c r="Z12" s="688">
        <v>0.1</v>
      </c>
      <c r="AA12" s="688"/>
      <c r="AB12" s="688"/>
      <c r="AC12" s="688"/>
      <c r="AD12" s="689">
        <v>7668</v>
      </c>
      <c r="AE12" s="689"/>
      <c r="AF12" s="689"/>
      <c r="AG12" s="689"/>
      <c r="AH12" s="689"/>
      <c r="AI12" s="689"/>
      <c r="AJ12" s="689"/>
      <c r="AK12" s="689"/>
      <c r="AL12" s="690">
        <v>0.2</v>
      </c>
      <c r="AM12" s="691"/>
      <c r="AN12" s="691"/>
      <c r="AO12" s="692"/>
      <c r="AP12" s="682" t="s">
        <v>251</v>
      </c>
      <c r="AQ12" s="683"/>
      <c r="AR12" s="683"/>
      <c r="AS12" s="683"/>
      <c r="AT12" s="683"/>
      <c r="AU12" s="683"/>
      <c r="AV12" s="683"/>
      <c r="AW12" s="683"/>
      <c r="AX12" s="683"/>
      <c r="AY12" s="683"/>
      <c r="AZ12" s="683"/>
      <c r="BA12" s="683"/>
      <c r="BB12" s="683"/>
      <c r="BC12" s="683"/>
      <c r="BD12" s="683"/>
      <c r="BE12" s="683"/>
      <c r="BF12" s="684"/>
      <c r="BG12" s="685">
        <v>1036850</v>
      </c>
      <c r="BH12" s="686"/>
      <c r="BI12" s="686"/>
      <c r="BJ12" s="686"/>
      <c r="BK12" s="686"/>
      <c r="BL12" s="686"/>
      <c r="BM12" s="686"/>
      <c r="BN12" s="687"/>
      <c r="BO12" s="688">
        <v>48.9</v>
      </c>
      <c r="BP12" s="688"/>
      <c r="BQ12" s="688"/>
      <c r="BR12" s="688"/>
      <c r="BS12" s="694" t="s">
        <v>236</v>
      </c>
      <c r="BT12" s="686"/>
      <c r="BU12" s="686"/>
      <c r="BV12" s="686"/>
      <c r="BW12" s="686"/>
      <c r="BX12" s="686"/>
      <c r="BY12" s="686"/>
      <c r="BZ12" s="686"/>
      <c r="CA12" s="686"/>
      <c r="CB12" s="695"/>
      <c r="CD12" s="700" t="s">
        <v>252</v>
      </c>
      <c r="CE12" s="701"/>
      <c r="CF12" s="701"/>
      <c r="CG12" s="701"/>
      <c r="CH12" s="701"/>
      <c r="CI12" s="701"/>
      <c r="CJ12" s="701"/>
      <c r="CK12" s="701"/>
      <c r="CL12" s="701"/>
      <c r="CM12" s="701"/>
      <c r="CN12" s="701"/>
      <c r="CO12" s="701"/>
      <c r="CP12" s="701"/>
      <c r="CQ12" s="702"/>
      <c r="CR12" s="685">
        <v>177573</v>
      </c>
      <c r="CS12" s="686"/>
      <c r="CT12" s="686"/>
      <c r="CU12" s="686"/>
      <c r="CV12" s="686"/>
      <c r="CW12" s="686"/>
      <c r="CX12" s="686"/>
      <c r="CY12" s="687"/>
      <c r="CZ12" s="688">
        <v>2.2000000000000002</v>
      </c>
      <c r="DA12" s="688"/>
      <c r="DB12" s="688"/>
      <c r="DC12" s="688"/>
      <c r="DD12" s="694">
        <v>8155</v>
      </c>
      <c r="DE12" s="686"/>
      <c r="DF12" s="686"/>
      <c r="DG12" s="686"/>
      <c r="DH12" s="686"/>
      <c r="DI12" s="686"/>
      <c r="DJ12" s="686"/>
      <c r="DK12" s="686"/>
      <c r="DL12" s="686"/>
      <c r="DM12" s="686"/>
      <c r="DN12" s="686"/>
      <c r="DO12" s="686"/>
      <c r="DP12" s="687"/>
      <c r="DQ12" s="694">
        <v>88668</v>
      </c>
      <c r="DR12" s="686"/>
      <c r="DS12" s="686"/>
      <c r="DT12" s="686"/>
      <c r="DU12" s="686"/>
      <c r="DV12" s="686"/>
      <c r="DW12" s="686"/>
      <c r="DX12" s="686"/>
      <c r="DY12" s="686"/>
      <c r="DZ12" s="686"/>
      <c r="EA12" s="686"/>
      <c r="EB12" s="686"/>
      <c r="EC12" s="695"/>
    </row>
    <row r="13" spans="2:143" ht="11.25" customHeight="1">
      <c r="B13" s="682" t="s">
        <v>253</v>
      </c>
      <c r="C13" s="683"/>
      <c r="D13" s="683"/>
      <c r="E13" s="683"/>
      <c r="F13" s="683"/>
      <c r="G13" s="683"/>
      <c r="H13" s="683"/>
      <c r="I13" s="683"/>
      <c r="J13" s="683"/>
      <c r="K13" s="683"/>
      <c r="L13" s="683"/>
      <c r="M13" s="683"/>
      <c r="N13" s="683"/>
      <c r="O13" s="683"/>
      <c r="P13" s="683"/>
      <c r="Q13" s="684"/>
      <c r="R13" s="685" t="s">
        <v>129</v>
      </c>
      <c r="S13" s="686"/>
      <c r="T13" s="686"/>
      <c r="U13" s="686"/>
      <c r="V13" s="686"/>
      <c r="W13" s="686"/>
      <c r="X13" s="686"/>
      <c r="Y13" s="687"/>
      <c r="Z13" s="688" t="s">
        <v>129</v>
      </c>
      <c r="AA13" s="688"/>
      <c r="AB13" s="688"/>
      <c r="AC13" s="688"/>
      <c r="AD13" s="689" t="s">
        <v>139</v>
      </c>
      <c r="AE13" s="689"/>
      <c r="AF13" s="689"/>
      <c r="AG13" s="689"/>
      <c r="AH13" s="689"/>
      <c r="AI13" s="689"/>
      <c r="AJ13" s="689"/>
      <c r="AK13" s="689"/>
      <c r="AL13" s="690" t="s">
        <v>129</v>
      </c>
      <c r="AM13" s="691"/>
      <c r="AN13" s="691"/>
      <c r="AO13" s="692"/>
      <c r="AP13" s="682" t="s">
        <v>254</v>
      </c>
      <c r="AQ13" s="683"/>
      <c r="AR13" s="683"/>
      <c r="AS13" s="683"/>
      <c r="AT13" s="683"/>
      <c r="AU13" s="683"/>
      <c r="AV13" s="683"/>
      <c r="AW13" s="683"/>
      <c r="AX13" s="683"/>
      <c r="AY13" s="683"/>
      <c r="AZ13" s="683"/>
      <c r="BA13" s="683"/>
      <c r="BB13" s="683"/>
      <c r="BC13" s="683"/>
      <c r="BD13" s="683"/>
      <c r="BE13" s="683"/>
      <c r="BF13" s="684"/>
      <c r="BG13" s="685">
        <v>1036586</v>
      </c>
      <c r="BH13" s="686"/>
      <c r="BI13" s="686"/>
      <c r="BJ13" s="686"/>
      <c r="BK13" s="686"/>
      <c r="BL13" s="686"/>
      <c r="BM13" s="686"/>
      <c r="BN13" s="687"/>
      <c r="BO13" s="688">
        <v>48.9</v>
      </c>
      <c r="BP13" s="688"/>
      <c r="BQ13" s="688"/>
      <c r="BR13" s="688"/>
      <c r="BS13" s="694" t="s">
        <v>129</v>
      </c>
      <c r="BT13" s="686"/>
      <c r="BU13" s="686"/>
      <c r="BV13" s="686"/>
      <c r="BW13" s="686"/>
      <c r="BX13" s="686"/>
      <c r="BY13" s="686"/>
      <c r="BZ13" s="686"/>
      <c r="CA13" s="686"/>
      <c r="CB13" s="695"/>
      <c r="CD13" s="700" t="s">
        <v>255</v>
      </c>
      <c r="CE13" s="701"/>
      <c r="CF13" s="701"/>
      <c r="CG13" s="701"/>
      <c r="CH13" s="701"/>
      <c r="CI13" s="701"/>
      <c r="CJ13" s="701"/>
      <c r="CK13" s="701"/>
      <c r="CL13" s="701"/>
      <c r="CM13" s="701"/>
      <c r="CN13" s="701"/>
      <c r="CO13" s="701"/>
      <c r="CP13" s="701"/>
      <c r="CQ13" s="702"/>
      <c r="CR13" s="685">
        <v>761285</v>
      </c>
      <c r="CS13" s="686"/>
      <c r="CT13" s="686"/>
      <c r="CU13" s="686"/>
      <c r="CV13" s="686"/>
      <c r="CW13" s="686"/>
      <c r="CX13" s="686"/>
      <c r="CY13" s="687"/>
      <c r="CZ13" s="688">
        <v>9.3000000000000007</v>
      </c>
      <c r="DA13" s="688"/>
      <c r="DB13" s="688"/>
      <c r="DC13" s="688"/>
      <c r="DD13" s="694">
        <v>249979</v>
      </c>
      <c r="DE13" s="686"/>
      <c r="DF13" s="686"/>
      <c r="DG13" s="686"/>
      <c r="DH13" s="686"/>
      <c r="DI13" s="686"/>
      <c r="DJ13" s="686"/>
      <c r="DK13" s="686"/>
      <c r="DL13" s="686"/>
      <c r="DM13" s="686"/>
      <c r="DN13" s="686"/>
      <c r="DO13" s="686"/>
      <c r="DP13" s="687"/>
      <c r="DQ13" s="694">
        <v>568927</v>
      </c>
      <c r="DR13" s="686"/>
      <c r="DS13" s="686"/>
      <c r="DT13" s="686"/>
      <c r="DU13" s="686"/>
      <c r="DV13" s="686"/>
      <c r="DW13" s="686"/>
      <c r="DX13" s="686"/>
      <c r="DY13" s="686"/>
      <c r="DZ13" s="686"/>
      <c r="EA13" s="686"/>
      <c r="EB13" s="686"/>
      <c r="EC13" s="695"/>
    </row>
    <row r="14" spans="2:143" ht="11.25" customHeight="1">
      <c r="B14" s="682" t="s">
        <v>256</v>
      </c>
      <c r="C14" s="683"/>
      <c r="D14" s="683"/>
      <c r="E14" s="683"/>
      <c r="F14" s="683"/>
      <c r="G14" s="683"/>
      <c r="H14" s="683"/>
      <c r="I14" s="683"/>
      <c r="J14" s="683"/>
      <c r="K14" s="683"/>
      <c r="L14" s="683"/>
      <c r="M14" s="683"/>
      <c r="N14" s="683"/>
      <c r="O14" s="683"/>
      <c r="P14" s="683"/>
      <c r="Q14" s="684"/>
      <c r="R14" s="685">
        <v>5</v>
      </c>
      <c r="S14" s="686"/>
      <c r="T14" s="686"/>
      <c r="U14" s="686"/>
      <c r="V14" s="686"/>
      <c r="W14" s="686"/>
      <c r="X14" s="686"/>
      <c r="Y14" s="687"/>
      <c r="Z14" s="688">
        <v>0</v>
      </c>
      <c r="AA14" s="688"/>
      <c r="AB14" s="688"/>
      <c r="AC14" s="688"/>
      <c r="AD14" s="689">
        <v>5</v>
      </c>
      <c r="AE14" s="689"/>
      <c r="AF14" s="689"/>
      <c r="AG14" s="689"/>
      <c r="AH14" s="689"/>
      <c r="AI14" s="689"/>
      <c r="AJ14" s="689"/>
      <c r="AK14" s="689"/>
      <c r="AL14" s="690">
        <v>0</v>
      </c>
      <c r="AM14" s="691"/>
      <c r="AN14" s="691"/>
      <c r="AO14" s="692"/>
      <c r="AP14" s="682" t="s">
        <v>257</v>
      </c>
      <c r="AQ14" s="683"/>
      <c r="AR14" s="683"/>
      <c r="AS14" s="683"/>
      <c r="AT14" s="683"/>
      <c r="AU14" s="683"/>
      <c r="AV14" s="683"/>
      <c r="AW14" s="683"/>
      <c r="AX14" s="683"/>
      <c r="AY14" s="683"/>
      <c r="AZ14" s="683"/>
      <c r="BA14" s="683"/>
      <c r="BB14" s="683"/>
      <c r="BC14" s="683"/>
      <c r="BD14" s="683"/>
      <c r="BE14" s="683"/>
      <c r="BF14" s="684"/>
      <c r="BG14" s="685">
        <v>62548</v>
      </c>
      <c r="BH14" s="686"/>
      <c r="BI14" s="686"/>
      <c r="BJ14" s="686"/>
      <c r="BK14" s="686"/>
      <c r="BL14" s="686"/>
      <c r="BM14" s="686"/>
      <c r="BN14" s="687"/>
      <c r="BO14" s="688">
        <v>2.9</v>
      </c>
      <c r="BP14" s="688"/>
      <c r="BQ14" s="688"/>
      <c r="BR14" s="688"/>
      <c r="BS14" s="694" t="s">
        <v>129</v>
      </c>
      <c r="BT14" s="686"/>
      <c r="BU14" s="686"/>
      <c r="BV14" s="686"/>
      <c r="BW14" s="686"/>
      <c r="BX14" s="686"/>
      <c r="BY14" s="686"/>
      <c r="BZ14" s="686"/>
      <c r="CA14" s="686"/>
      <c r="CB14" s="695"/>
      <c r="CD14" s="700" t="s">
        <v>258</v>
      </c>
      <c r="CE14" s="701"/>
      <c r="CF14" s="701"/>
      <c r="CG14" s="701"/>
      <c r="CH14" s="701"/>
      <c r="CI14" s="701"/>
      <c r="CJ14" s="701"/>
      <c r="CK14" s="701"/>
      <c r="CL14" s="701"/>
      <c r="CM14" s="701"/>
      <c r="CN14" s="701"/>
      <c r="CO14" s="701"/>
      <c r="CP14" s="701"/>
      <c r="CQ14" s="702"/>
      <c r="CR14" s="685">
        <v>499384</v>
      </c>
      <c r="CS14" s="686"/>
      <c r="CT14" s="686"/>
      <c r="CU14" s="686"/>
      <c r="CV14" s="686"/>
      <c r="CW14" s="686"/>
      <c r="CX14" s="686"/>
      <c r="CY14" s="687"/>
      <c r="CZ14" s="688">
        <v>6.1</v>
      </c>
      <c r="DA14" s="688"/>
      <c r="DB14" s="688"/>
      <c r="DC14" s="688"/>
      <c r="DD14" s="694">
        <v>243111</v>
      </c>
      <c r="DE14" s="686"/>
      <c r="DF14" s="686"/>
      <c r="DG14" s="686"/>
      <c r="DH14" s="686"/>
      <c r="DI14" s="686"/>
      <c r="DJ14" s="686"/>
      <c r="DK14" s="686"/>
      <c r="DL14" s="686"/>
      <c r="DM14" s="686"/>
      <c r="DN14" s="686"/>
      <c r="DO14" s="686"/>
      <c r="DP14" s="687"/>
      <c r="DQ14" s="694">
        <v>266806</v>
      </c>
      <c r="DR14" s="686"/>
      <c r="DS14" s="686"/>
      <c r="DT14" s="686"/>
      <c r="DU14" s="686"/>
      <c r="DV14" s="686"/>
      <c r="DW14" s="686"/>
      <c r="DX14" s="686"/>
      <c r="DY14" s="686"/>
      <c r="DZ14" s="686"/>
      <c r="EA14" s="686"/>
      <c r="EB14" s="686"/>
      <c r="EC14" s="695"/>
    </row>
    <row r="15" spans="2:143" ht="11.25" customHeight="1">
      <c r="B15" s="682" t="s">
        <v>259</v>
      </c>
      <c r="C15" s="683"/>
      <c r="D15" s="683"/>
      <c r="E15" s="683"/>
      <c r="F15" s="683"/>
      <c r="G15" s="683"/>
      <c r="H15" s="683"/>
      <c r="I15" s="683"/>
      <c r="J15" s="683"/>
      <c r="K15" s="683"/>
      <c r="L15" s="683"/>
      <c r="M15" s="683"/>
      <c r="N15" s="683"/>
      <c r="O15" s="683"/>
      <c r="P15" s="683"/>
      <c r="Q15" s="684"/>
      <c r="R15" s="685" t="s">
        <v>236</v>
      </c>
      <c r="S15" s="686"/>
      <c r="T15" s="686"/>
      <c r="U15" s="686"/>
      <c r="V15" s="686"/>
      <c r="W15" s="686"/>
      <c r="X15" s="686"/>
      <c r="Y15" s="687"/>
      <c r="Z15" s="688" t="s">
        <v>236</v>
      </c>
      <c r="AA15" s="688"/>
      <c r="AB15" s="688"/>
      <c r="AC15" s="688"/>
      <c r="AD15" s="689" t="s">
        <v>236</v>
      </c>
      <c r="AE15" s="689"/>
      <c r="AF15" s="689"/>
      <c r="AG15" s="689"/>
      <c r="AH15" s="689"/>
      <c r="AI15" s="689"/>
      <c r="AJ15" s="689"/>
      <c r="AK15" s="689"/>
      <c r="AL15" s="690" t="s">
        <v>236</v>
      </c>
      <c r="AM15" s="691"/>
      <c r="AN15" s="691"/>
      <c r="AO15" s="692"/>
      <c r="AP15" s="682" t="s">
        <v>260</v>
      </c>
      <c r="AQ15" s="683"/>
      <c r="AR15" s="683"/>
      <c r="AS15" s="683"/>
      <c r="AT15" s="683"/>
      <c r="AU15" s="683"/>
      <c r="AV15" s="683"/>
      <c r="AW15" s="683"/>
      <c r="AX15" s="683"/>
      <c r="AY15" s="683"/>
      <c r="AZ15" s="683"/>
      <c r="BA15" s="683"/>
      <c r="BB15" s="683"/>
      <c r="BC15" s="683"/>
      <c r="BD15" s="683"/>
      <c r="BE15" s="683"/>
      <c r="BF15" s="684"/>
      <c r="BG15" s="685">
        <v>106389</v>
      </c>
      <c r="BH15" s="686"/>
      <c r="BI15" s="686"/>
      <c r="BJ15" s="686"/>
      <c r="BK15" s="686"/>
      <c r="BL15" s="686"/>
      <c r="BM15" s="686"/>
      <c r="BN15" s="687"/>
      <c r="BO15" s="688">
        <v>5</v>
      </c>
      <c r="BP15" s="688"/>
      <c r="BQ15" s="688"/>
      <c r="BR15" s="688"/>
      <c r="BS15" s="694" t="s">
        <v>236</v>
      </c>
      <c r="BT15" s="686"/>
      <c r="BU15" s="686"/>
      <c r="BV15" s="686"/>
      <c r="BW15" s="686"/>
      <c r="BX15" s="686"/>
      <c r="BY15" s="686"/>
      <c r="BZ15" s="686"/>
      <c r="CA15" s="686"/>
      <c r="CB15" s="695"/>
      <c r="CD15" s="700" t="s">
        <v>261</v>
      </c>
      <c r="CE15" s="701"/>
      <c r="CF15" s="701"/>
      <c r="CG15" s="701"/>
      <c r="CH15" s="701"/>
      <c r="CI15" s="701"/>
      <c r="CJ15" s="701"/>
      <c r="CK15" s="701"/>
      <c r="CL15" s="701"/>
      <c r="CM15" s="701"/>
      <c r="CN15" s="701"/>
      <c r="CO15" s="701"/>
      <c r="CP15" s="701"/>
      <c r="CQ15" s="702"/>
      <c r="CR15" s="685">
        <v>734049</v>
      </c>
      <c r="CS15" s="686"/>
      <c r="CT15" s="686"/>
      <c r="CU15" s="686"/>
      <c r="CV15" s="686"/>
      <c r="CW15" s="686"/>
      <c r="CX15" s="686"/>
      <c r="CY15" s="687"/>
      <c r="CZ15" s="688">
        <v>9</v>
      </c>
      <c r="DA15" s="688"/>
      <c r="DB15" s="688"/>
      <c r="DC15" s="688"/>
      <c r="DD15" s="694">
        <v>33741</v>
      </c>
      <c r="DE15" s="686"/>
      <c r="DF15" s="686"/>
      <c r="DG15" s="686"/>
      <c r="DH15" s="686"/>
      <c r="DI15" s="686"/>
      <c r="DJ15" s="686"/>
      <c r="DK15" s="686"/>
      <c r="DL15" s="686"/>
      <c r="DM15" s="686"/>
      <c r="DN15" s="686"/>
      <c r="DO15" s="686"/>
      <c r="DP15" s="687"/>
      <c r="DQ15" s="694">
        <v>464729</v>
      </c>
      <c r="DR15" s="686"/>
      <c r="DS15" s="686"/>
      <c r="DT15" s="686"/>
      <c r="DU15" s="686"/>
      <c r="DV15" s="686"/>
      <c r="DW15" s="686"/>
      <c r="DX15" s="686"/>
      <c r="DY15" s="686"/>
      <c r="DZ15" s="686"/>
      <c r="EA15" s="686"/>
      <c r="EB15" s="686"/>
      <c r="EC15" s="695"/>
    </row>
    <row r="16" spans="2:143" ht="11.25" customHeight="1">
      <c r="B16" s="682" t="s">
        <v>262</v>
      </c>
      <c r="C16" s="683"/>
      <c r="D16" s="683"/>
      <c r="E16" s="683"/>
      <c r="F16" s="683"/>
      <c r="G16" s="683"/>
      <c r="H16" s="683"/>
      <c r="I16" s="683"/>
      <c r="J16" s="683"/>
      <c r="K16" s="683"/>
      <c r="L16" s="683"/>
      <c r="M16" s="683"/>
      <c r="N16" s="683"/>
      <c r="O16" s="683"/>
      <c r="P16" s="683"/>
      <c r="Q16" s="684"/>
      <c r="R16" s="685">
        <v>8954</v>
      </c>
      <c r="S16" s="686"/>
      <c r="T16" s="686"/>
      <c r="U16" s="686"/>
      <c r="V16" s="686"/>
      <c r="W16" s="686"/>
      <c r="X16" s="686"/>
      <c r="Y16" s="687"/>
      <c r="Z16" s="688">
        <v>0.1</v>
      </c>
      <c r="AA16" s="688"/>
      <c r="AB16" s="688"/>
      <c r="AC16" s="688"/>
      <c r="AD16" s="689">
        <v>8954</v>
      </c>
      <c r="AE16" s="689"/>
      <c r="AF16" s="689"/>
      <c r="AG16" s="689"/>
      <c r="AH16" s="689"/>
      <c r="AI16" s="689"/>
      <c r="AJ16" s="689"/>
      <c r="AK16" s="689"/>
      <c r="AL16" s="690">
        <v>0.2</v>
      </c>
      <c r="AM16" s="691"/>
      <c r="AN16" s="691"/>
      <c r="AO16" s="692"/>
      <c r="AP16" s="682" t="s">
        <v>263</v>
      </c>
      <c r="AQ16" s="683"/>
      <c r="AR16" s="683"/>
      <c r="AS16" s="683"/>
      <c r="AT16" s="683"/>
      <c r="AU16" s="683"/>
      <c r="AV16" s="683"/>
      <c r="AW16" s="683"/>
      <c r="AX16" s="683"/>
      <c r="AY16" s="683"/>
      <c r="AZ16" s="683"/>
      <c r="BA16" s="683"/>
      <c r="BB16" s="683"/>
      <c r="BC16" s="683"/>
      <c r="BD16" s="683"/>
      <c r="BE16" s="683"/>
      <c r="BF16" s="684"/>
      <c r="BG16" s="685" t="s">
        <v>129</v>
      </c>
      <c r="BH16" s="686"/>
      <c r="BI16" s="686"/>
      <c r="BJ16" s="686"/>
      <c r="BK16" s="686"/>
      <c r="BL16" s="686"/>
      <c r="BM16" s="686"/>
      <c r="BN16" s="687"/>
      <c r="BO16" s="688" t="s">
        <v>129</v>
      </c>
      <c r="BP16" s="688"/>
      <c r="BQ16" s="688"/>
      <c r="BR16" s="688"/>
      <c r="BS16" s="694" t="s">
        <v>129</v>
      </c>
      <c r="BT16" s="686"/>
      <c r="BU16" s="686"/>
      <c r="BV16" s="686"/>
      <c r="BW16" s="686"/>
      <c r="BX16" s="686"/>
      <c r="BY16" s="686"/>
      <c r="BZ16" s="686"/>
      <c r="CA16" s="686"/>
      <c r="CB16" s="695"/>
      <c r="CD16" s="700" t="s">
        <v>264</v>
      </c>
      <c r="CE16" s="701"/>
      <c r="CF16" s="701"/>
      <c r="CG16" s="701"/>
      <c r="CH16" s="701"/>
      <c r="CI16" s="701"/>
      <c r="CJ16" s="701"/>
      <c r="CK16" s="701"/>
      <c r="CL16" s="701"/>
      <c r="CM16" s="701"/>
      <c r="CN16" s="701"/>
      <c r="CO16" s="701"/>
      <c r="CP16" s="701"/>
      <c r="CQ16" s="702"/>
      <c r="CR16" s="685">
        <v>10622</v>
      </c>
      <c r="CS16" s="686"/>
      <c r="CT16" s="686"/>
      <c r="CU16" s="686"/>
      <c r="CV16" s="686"/>
      <c r="CW16" s="686"/>
      <c r="CX16" s="686"/>
      <c r="CY16" s="687"/>
      <c r="CZ16" s="688">
        <v>0.1</v>
      </c>
      <c r="DA16" s="688"/>
      <c r="DB16" s="688"/>
      <c r="DC16" s="688"/>
      <c r="DD16" s="694" t="s">
        <v>139</v>
      </c>
      <c r="DE16" s="686"/>
      <c r="DF16" s="686"/>
      <c r="DG16" s="686"/>
      <c r="DH16" s="686"/>
      <c r="DI16" s="686"/>
      <c r="DJ16" s="686"/>
      <c r="DK16" s="686"/>
      <c r="DL16" s="686"/>
      <c r="DM16" s="686"/>
      <c r="DN16" s="686"/>
      <c r="DO16" s="686"/>
      <c r="DP16" s="687"/>
      <c r="DQ16" s="694">
        <v>5222</v>
      </c>
      <c r="DR16" s="686"/>
      <c r="DS16" s="686"/>
      <c r="DT16" s="686"/>
      <c r="DU16" s="686"/>
      <c r="DV16" s="686"/>
      <c r="DW16" s="686"/>
      <c r="DX16" s="686"/>
      <c r="DY16" s="686"/>
      <c r="DZ16" s="686"/>
      <c r="EA16" s="686"/>
      <c r="EB16" s="686"/>
      <c r="EC16" s="695"/>
    </row>
    <row r="17" spans="2:133" ht="11.25" customHeight="1">
      <c r="B17" s="682" t="s">
        <v>265</v>
      </c>
      <c r="C17" s="683"/>
      <c r="D17" s="683"/>
      <c r="E17" s="683"/>
      <c r="F17" s="683"/>
      <c r="G17" s="683"/>
      <c r="H17" s="683"/>
      <c r="I17" s="683"/>
      <c r="J17" s="683"/>
      <c r="K17" s="683"/>
      <c r="L17" s="683"/>
      <c r="M17" s="683"/>
      <c r="N17" s="683"/>
      <c r="O17" s="683"/>
      <c r="P17" s="683"/>
      <c r="Q17" s="684"/>
      <c r="R17" s="685">
        <v>33357</v>
      </c>
      <c r="S17" s="686"/>
      <c r="T17" s="686"/>
      <c r="U17" s="686"/>
      <c r="V17" s="686"/>
      <c r="W17" s="686"/>
      <c r="X17" s="686"/>
      <c r="Y17" s="687"/>
      <c r="Z17" s="688">
        <v>0.4</v>
      </c>
      <c r="AA17" s="688"/>
      <c r="AB17" s="688"/>
      <c r="AC17" s="688"/>
      <c r="AD17" s="689">
        <v>33357</v>
      </c>
      <c r="AE17" s="689"/>
      <c r="AF17" s="689"/>
      <c r="AG17" s="689"/>
      <c r="AH17" s="689"/>
      <c r="AI17" s="689"/>
      <c r="AJ17" s="689"/>
      <c r="AK17" s="689"/>
      <c r="AL17" s="690">
        <v>0.8</v>
      </c>
      <c r="AM17" s="691"/>
      <c r="AN17" s="691"/>
      <c r="AO17" s="692"/>
      <c r="AP17" s="682" t="s">
        <v>266</v>
      </c>
      <c r="AQ17" s="683"/>
      <c r="AR17" s="683"/>
      <c r="AS17" s="683"/>
      <c r="AT17" s="683"/>
      <c r="AU17" s="683"/>
      <c r="AV17" s="683"/>
      <c r="AW17" s="683"/>
      <c r="AX17" s="683"/>
      <c r="AY17" s="683"/>
      <c r="AZ17" s="683"/>
      <c r="BA17" s="683"/>
      <c r="BB17" s="683"/>
      <c r="BC17" s="683"/>
      <c r="BD17" s="683"/>
      <c r="BE17" s="683"/>
      <c r="BF17" s="684"/>
      <c r="BG17" s="685" t="s">
        <v>129</v>
      </c>
      <c r="BH17" s="686"/>
      <c r="BI17" s="686"/>
      <c r="BJ17" s="686"/>
      <c r="BK17" s="686"/>
      <c r="BL17" s="686"/>
      <c r="BM17" s="686"/>
      <c r="BN17" s="687"/>
      <c r="BO17" s="688" t="s">
        <v>129</v>
      </c>
      <c r="BP17" s="688"/>
      <c r="BQ17" s="688"/>
      <c r="BR17" s="688"/>
      <c r="BS17" s="694" t="s">
        <v>236</v>
      </c>
      <c r="BT17" s="686"/>
      <c r="BU17" s="686"/>
      <c r="BV17" s="686"/>
      <c r="BW17" s="686"/>
      <c r="BX17" s="686"/>
      <c r="BY17" s="686"/>
      <c r="BZ17" s="686"/>
      <c r="CA17" s="686"/>
      <c r="CB17" s="695"/>
      <c r="CD17" s="700" t="s">
        <v>267</v>
      </c>
      <c r="CE17" s="701"/>
      <c r="CF17" s="701"/>
      <c r="CG17" s="701"/>
      <c r="CH17" s="701"/>
      <c r="CI17" s="701"/>
      <c r="CJ17" s="701"/>
      <c r="CK17" s="701"/>
      <c r="CL17" s="701"/>
      <c r="CM17" s="701"/>
      <c r="CN17" s="701"/>
      <c r="CO17" s="701"/>
      <c r="CP17" s="701"/>
      <c r="CQ17" s="702"/>
      <c r="CR17" s="685">
        <v>408670</v>
      </c>
      <c r="CS17" s="686"/>
      <c r="CT17" s="686"/>
      <c r="CU17" s="686"/>
      <c r="CV17" s="686"/>
      <c r="CW17" s="686"/>
      <c r="CX17" s="686"/>
      <c r="CY17" s="687"/>
      <c r="CZ17" s="688">
        <v>5</v>
      </c>
      <c r="DA17" s="688"/>
      <c r="DB17" s="688"/>
      <c r="DC17" s="688"/>
      <c r="DD17" s="694" t="s">
        <v>129</v>
      </c>
      <c r="DE17" s="686"/>
      <c r="DF17" s="686"/>
      <c r="DG17" s="686"/>
      <c r="DH17" s="686"/>
      <c r="DI17" s="686"/>
      <c r="DJ17" s="686"/>
      <c r="DK17" s="686"/>
      <c r="DL17" s="686"/>
      <c r="DM17" s="686"/>
      <c r="DN17" s="686"/>
      <c r="DO17" s="686"/>
      <c r="DP17" s="687"/>
      <c r="DQ17" s="694">
        <v>402276</v>
      </c>
      <c r="DR17" s="686"/>
      <c r="DS17" s="686"/>
      <c r="DT17" s="686"/>
      <c r="DU17" s="686"/>
      <c r="DV17" s="686"/>
      <c r="DW17" s="686"/>
      <c r="DX17" s="686"/>
      <c r="DY17" s="686"/>
      <c r="DZ17" s="686"/>
      <c r="EA17" s="686"/>
      <c r="EB17" s="686"/>
      <c r="EC17" s="695"/>
    </row>
    <row r="18" spans="2:133" ht="11.25" customHeight="1">
      <c r="B18" s="682" t="s">
        <v>268</v>
      </c>
      <c r="C18" s="683"/>
      <c r="D18" s="683"/>
      <c r="E18" s="683"/>
      <c r="F18" s="683"/>
      <c r="G18" s="683"/>
      <c r="H18" s="683"/>
      <c r="I18" s="683"/>
      <c r="J18" s="683"/>
      <c r="K18" s="683"/>
      <c r="L18" s="683"/>
      <c r="M18" s="683"/>
      <c r="N18" s="683"/>
      <c r="O18" s="683"/>
      <c r="P18" s="683"/>
      <c r="Q18" s="684"/>
      <c r="R18" s="685">
        <v>22208</v>
      </c>
      <c r="S18" s="686"/>
      <c r="T18" s="686"/>
      <c r="U18" s="686"/>
      <c r="V18" s="686"/>
      <c r="W18" s="686"/>
      <c r="X18" s="686"/>
      <c r="Y18" s="687"/>
      <c r="Z18" s="688">
        <v>0.3</v>
      </c>
      <c r="AA18" s="688"/>
      <c r="AB18" s="688"/>
      <c r="AC18" s="688"/>
      <c r="AD18" s="689">
        <v>22208</v>
      </c>
      <c r="AE18" s="689"/>
      <c r="AF18" s="689"/>
      <c r="AG18" s="689"/>
      <c r="AH18" s="689"/>
      <c r="AI18" s="689"/>
      <c r="AJ18" s="689"/>
      <c r="AK18" s="689"/>
      <c r="AL18" s="690">
        <v>0.5</v>
      </c>
      <c r="AM18" s="691"/>
      <c r="AN18" s="691"/>
      <c r="AO18" s="692"/>
      <c r="AP18" s="682" t="s">
        <v>269</v>
      </c>
      <c r="AQ18" s="683"/>
      <c r="AR18" s="683"/>
      <c r="AS18" s="683"/>
      <c r="AT18" s="683"/>
      <c r="AU18" s="683"/>
      <c r="AV18" s="683"/>
      <c r="AW18" s="683"/>
      <c r="AX18" s="683"/>
      <c r="AY18" s="683"/>
      <c r="AZ18" s="683"/>
      <c r="BA18" s="683"/>
      <c r="BB18" s="683"/>
      <c r="BC18" s="683"/>
      <c r="BD18" s="683"/>
      <c r="BE18" s="683"/>
      <c r="BF18" s="684"/>
      <c r="BG18" s="685" t="s">
        <v>236</v>
      </c>
      <c r="BH18" s="686"/>
      <c r="BI18" s="686"/>
      <c r="BJ18" s="686"/>
      <c r="BK18" s="686"/>
      <c r="BL18" s="686"/>
      <c r="BM18" s="686"/>
      <c r="BN18" s="687"/>
      <c r="BO18" s="688" t="s">
        <v>129</v>
      </c>
      <c r="BP18" s="688"/>
      <c r="BQ18" s="688"/>
      <c r="BR18" s="688"/>
      <c r="BS18" s="694" t="s">
        <v>236</v>
      </c>
      <c r="BT18" s="686"/>
      <c r="BU18" s="686"/>
      <c r="BV18" s="686"/>
      <c r="BW18" s="686"/>
      <c r="BX18" s="686"/>
      <c r="BY18" s="686"/>
      <c r="BZ18" s="686"/>
      <c r="CA18" s="686"/>
      <c r="CB18" s="695"/>
      <c r="CD18" s="700" t="s">
        <v>270</v>
      </c>
      <c r="CE18" s="701"/>
      <c r="CF18" s="701"/>
      <c r="CG18" s="701"/>
      <c r="CH18" s="701"/>
      <c r="CI18" s="701"/>
      <c r="CJ18" s="701"/>
      <c r="CK18" s="701"/>
      <c r="CL18" s="701"/>
      <c r="CM18" s="701"/>
      <c r="CN18" s="701"/>
      <c r="CO18" s="701"/>
      <c r="CP18" s="701"/>
      <c r="CQ18" s="702"/>
      <c r="CR18" s="685" t="s">
        <v>236</v>
      </c>
      <c r="CS18" s="686"/>
      <c r="CT18" s="686"/>
      <c r="CU18" s="686"/>
      <c r="CV18" s="686"/>
      <c r="CW18" s="686"/>
      <c r="CX18" s="686"/>
      <c r="CY18" s="687"/>
      <c r="CZ18" s="688" t="s">
        <v>236</v>
      </c>
      <c r="DA18" s="688"/>
      <c r="DB18" s="688"/>
      <c r="DC18" s="688"/>
      <c r="DD18" s="694" t="s">
        <v>129</v>
      </c>
      <c r="DE18" s="686"/>
      <c r="DF18" s="686"/>
      <c r="DG18" s="686"/>
      <c r="DH18" s="686"/>
      <c r="DI18" s="686"/>
      <c r="DJ18" s="686"/>
      <c r="DK18" s="686"/>
      <c r="DL18" s="686"/>
      <c r="DM18" s="686"/>
      <c r="DN18" s="686"/>
      <c r="DO18" s="686"/>
      <c r="DP18" s="687"/>
      <c r="DQ18" s="694" t="s">
        <v>129</v>
      </c>
      <c r="DR18" s="686"/>
      <c r="DS18" s="686"/>
      <c r="DT18" s="686"/>
      <c r="DU18" s="686"/>
      <c r="DV18" s="686"/>
      <c r="DW18" s="686"/>
      <c r="DX18" s="686"/>
      <c r="DY18" s="686"/>
      <c r="DZ18" s="686"/>
      <c r="EA18" s="686"/>
      <c r="EB18" s="686"/>
      <c r="EC18" s="695"/>
    </row>
    <row r="19" spans="2:133" ht="11.25" customHeight="1">
      <c r="B19" s="682" t="s">
        <v>271</v>
      </c>
      <c r="C19" s="683"/>
      <c r="D19" s="683"/>
      <c r="E19" s="683"/>
      <c r="F19" s="683"/>
      <c r="G19" s="683"/>
      <c r="H19" s="683"/>
      <c r="I19" s="683"/>
      <c r="J19" s="683"/>
      <c r="K19" s="683"/>
      <c r="L19" s="683"/>
      <c r="M19" s="683"/>
      <c r="N19" s="683"/>
      <c r="O19" s="683"/>
      <c r="P19" s="683"/>
      <c r="Q19" s="684"/>
      <c r="R19" s="685">
        <v>16106</v>
      </c>
      <c r="S19" s="686"/>
      <c r="T19" s="686"/>
      <c r="U19" s="686"/>
      <c r="V19" s="686"/>
      <c r="W19" s="686"/>
      <c r="X19" s="686"/>
      <c r="Y19" s="687"/>
      <c r="Z19" s="688">
        <v>0.2</v>
      </c>
      <c r="AA19" s="688"/>
      <c r="AB19" s="688"/>
      <c r="AC19" s="688"/>
      <c r="AD19" s="689">
        <v>16106</v>
      </c>
      <c r="AE19" s="689"/>
      <c r="AF19" s="689"/>
      <c r="AG19" s="689"/>
      <c r="AH19" s="689"/>
      <c r="AI19" s="689"/>
      <c r="AJ19" s="689"/>
      <c r="AK19" s="689"/>
      <c r="AL19" s="690">
        <v>0.4</v>
      </c>
      <c r="AM19" s="691"/>
      <c r="AN19" s="691"/>
      <c r="AO19" s="692"/>
      <c r="AP19" s="682" t="s">
        <v>272</v>
      </c>
      <c r="AQ19" s="683"/>
      <c r="AR19" s="683"/>
      <c r="AS19" s="683"/>
      <c r="AT19" s="683"/>
      <c r="AU19" s="683"/>
      <c r="AV19" s="683"/>
      <c r="AW19" s="683"/>
      <c r="AX19" s="683"/>
      <c r="AY19" s="683"/>
      <c r="AZ19" s="683"/>
      <c r="BA19" s="683"/>
      <c r="BB19" s="683"/>
      <c r="BC19" s="683"/>
      <c r="BD19" s="683"/>
      <c r="BE19" s="683"/>
      <c r="BF19" s="684"/>
      <c r="BG19" s="685">
        <v>4663</v>
      </c>
      <c r="BH19" s="686"/>
      <c r="BI19" s="686"/>
      <c r="BJ19" s="686"/>
      <c r="BK19" s="686"/>
      <c r="BL19" s="686"/>
      <c r="BM19" s="686"/>
      <c r="BN19" s="687"/>
      <c r="BO19" s="688">
        <v>0.2</v>
      </c>
      <c r="BP19" s="688"/>
      <c r="BQ19" s="688"/>
      <c r="BR19" s="688"/>
      <c r="BS19" s="694" t="s">
        <v>129</v>
      </c>
      <c r="BT19" s="686"/>
      <c r="BU19" s="686"/>
      <c r="BV19" s="686"/>
      <c r="BW19" s="686"/>
      <c r="BX19" s="686"/>
      <c r="BY19" s="686"/>
      <c r="BZ19" s="686"/>
      <c r="CA19" s="686"/>
      <c r="CB19" s="695"/>
      <c r="CD19" s="700" t="s">
        <v>273</v>
      </c>
      <c r="CE19" s="701"/>
      <c r="CF19" s="701"/>
      <c r="CG19" s="701"/>
      <c r="CH19" s="701"/>
      <c r="CI19" s="701"/>
      <c r="CJ19" s="701"/>
      <c r="CK19" s="701"/>
      <c r="CL19" s="701"/>
      <c r="CM19" s="701"/>
      <c r="CN19" s="701"/>
      <c r="CO19" s="701"/>
      <c r="CP19" s="701"/>
      <c r="CQ19" s="702"/>
      <c r="CR19" s="685" t="s">
        <v>236</v>
      </c>
      <c r="CS19" s="686"/>
      <c r="CT19" s="686"/>
      <c r="CU19" s="686"/>
      <c r="CV19" s="686"/>
      <c r="CW19" s="686"/>
      <c r="CX19" s="686"/>
      <c r="CY19" s="687"/>
      <c r="CZ19" s="688" t="s">
        <v>129</v>
      </c>
      <c r="DA19" s="688"/>
      <c r="DB19" s="688"/>
      <c r="DC19" s="688"/>
      <c r="DD19" s="694" t="s">
        <v>129</v>
      </c>
      <c r="DE19" s="686"/>
      <c r="DF19" s="686"/>
      <c r="DG19" s="686"/>
      <c r="DH19" s="686"/>
      <c r="DI19" s="686"/>
      <c r="DJ19" s="686"/>
      <c r="DK19" s="686"/>
      <c r="DL19" s="686"/>
      <c r="DM19" s="686"/>
      <c r="DN19" s="686"/>
      <c r="DO19" s="686"/>
      <c r="DP19" s="687"/>
      <c r="DQ19" s="694" t="s">
        <v>129</v>
      </c>
      <c r="DR19" s="686"/>
      <c r="DS19" s="686"/>
      <c r="DT19" s="686"/>
      <c r="DU19" s="686"/>
      <c r="DV19" s="686"/>
      <c r="DW19" s="686"/>
      <c r="DX19" s="686"/>
      <c r="DY19" s="686"/>
      <c r="DZ19" s="686"/>
      <c r="EA19" s="686"/>
      <c r="EB19" s="686"/>
      <c r="EC19" s="695"/>
    </row>
    <row r="20" spans="2:133" ht="11.25" customHeight="1">
      <c r="B20" s="682" t="s">
        <v>274</v>
      </c>
      <c r="C20" s="683"/>
      <c r="D20" s="683"/>
      <c r="E20" s="683"/>
      <c r="F20" s="683"/>
      <c r="G20" s="683"/>
      <c r="H20" s="683"/>
      <c r="I20" s="683"/>
      <c r="J20" s="683"/>
      <c r="K20" s="683"/>
      <c r="L20" s="683"/>
      <c r="M20" s="683"/>
      <c r="N20" s="683"/>
      <c r="O20" s="683"/>
      <c r="P20" s="683"/>
      <c r="Q20" s="684"/>
      <c r="R20" s="685">
        <v>4539</v>
      </c>
      <c r="S20" s="686"/>
      <c r="T20" s="686"/>
      <c r="U20" s="686"/>
      <c r="V20" s="686"/>
      <c r="W20" s="686"/>
      <c r="X20" s="686"/>
      <c r="Y20" s="687"/>
      <c r="Z20" s="688">
        <v>0.1</v>
      </c>
      <c r="AA20" s="688"/>
      <c r="AB20" s="688"/>
      <c r="AC20" s="688"/>
      <c r="AD20" s="689">
        <v>4539</v>
      </c>
      <c r="AE20" s="689"/>
      <c r="AF20" s="689"/>
      <c r="AG20" s="689"/>
      <c r="AH20" s="689"/>
      <c r="AI20" s="689"/>
      <c r="AJ20" s="689"/>
      <c r="AK20" s="689"/>
      <c r="AL20" s="690">
        <v>0.1</v>
      </c>
      <c r="AM20" s="691"/>
      <c r="AN20" s="691"/>
      <c r="AO20" s="692"/>
      <c r="AP20" s="682" t="s">
        <v>275</v>
      </c>
      <c r="AQ20" s="683"/>
      <c r="AR20" s="683"/>
      <c r="AS20" s="683"/>
      <c r="AT20" s="683"/>
      <c r="AU20" s="683"/>
      <c r="AV20" s="683"/>
      <c r="AW20" s="683"/>
      <c r="AX20" s="683"/>
      <c r="AY20" s="683"/>
      <c r="AZ20" s="683"/>
      <c r="BA20" s="683"/>
      <c r="BB20" s="683"/>
      <c r="BC20" s="683"/>
      <c r="BD20" s="683"/>
      <c r="BE20" s="683"/>
      <c r="BF20" s="684"/>
      <c r="BG20" s="685">
        <v>4663</v>
      </c>
      <c r="BH20" s="686"/>
      <c r="BI20" s="686"/>
      <c r="BJ20" s="686"/>
      <c r="BK20" s="686"/>
      <c r="BL20" s="686"/>
      <c r="BM20" s="686"/>
      <c r="BN20" s="687"/>
      <c r="BO20" s="688">
        <v>0.2</v>
      </c>
      <c r="BP20" s="688"/>
      <c r="BQ20" s="688"/>
      <c r="BR20" s="688"/>
      <c r="BS20" s="694" t="s">
        <v>236</v>
      </c>
      <c r="BT20" s="686"/>
      <c r="BU20" s="686"/>
      <c r="BV20" s="686"/>
      <c r="BW20" s="686"/>
      <c r="BX20" s="686"/>
      <c r="BY20" s="686"/>
      <c r="BZ20" s="686"/>
      <c r="CA20" s="686"/>
      <c r="CB20" s="695"/>
      <c r="CD20" s="700" t="s">
        <v>276</v>
      </c>
      <c r="CE20" s="701"/>
      <c r="CF20" s="701"/>
      <c r="CG20" s="701"/>
      <c r="CH20" s="701"/>
      <c r="CI20" s="701"/>
      <c r="CJ20" s="701"/>
      <c r="CK20" s="701"/>
      <c r="CL20" s="701"/>
      <c r="CM20" s="701"/>
      <c r="CN20" s="701"/>
      <c r="CO20" s="701"/>
      <c r="CP20" s="701"/>
      <c r="CQ20" s="702"/>
      <c r="CR20" s="685">
        <v>8145296</v>
      </c>
      <c r="CS20" s="686"/>
      <c r="CT20" s="686"/>
      <c r="CU20" s="686"/>
      <c r="CV20" s="686"/>
      <c r="CW20" s="686"/>
      <c r="CX20" s="686"/>
      <c r="CY20" s="687"/>
      <c r="CZ20" s="688">
        <v>100</v>
      </c>
      <c r="DA20" s="688"/>
      <c r="DB20" s="688"/>
      <c r="DC20" s="688"/>
      <c r="DD20" s="694">
        <v>642525</v>
      </c>
      <c r="DE20" s="686"/>
      <c r="DF20" s="686"/>
      <c r="DG20" s="686"/>
      <c r="DH20" s="686"/>
      <c r="DI20" s="686"/>
      <c r="DJ20" s="686"/>
      <c r="DK20" s="686"/>
      <c r="DL20" s="686"/>
      <c r="DM20" s="686"/>
      <c r="DN20" s="686"/>
      <c r="DO20" s="686"/>
      <c r="DP20" s="687"/>
      <c r="DQ20" s="694">
        <v>4330508</v>
      </c>
      <c r="DR20" s="686"/>
      <c r="DS20" s="686"/>
      <c r="DT20" s="686"/>
      <c r="DU20" s="686"/>
      <c r="DV20" s="686"/>
      <c r="DW20" s="686"/>
      <c r="DX20" s="686"/>
      <c r="DY20" s="686"/>
      <c r="DZ20" s="686"/>
      <c r="EA20" s="686"/>
      <c r="EB20" s="686"/>
      <c r="EC20" s="695"/>
    </row>
    <row r="21" spans="2:133" ht="11.25" customHeight="1">
      <c r="B21" s="682" t="s">
        <v>277</v>
      </c>
      <c r="C21" s="683"/>
      <c r="D21" s="683"/>
      <c r="E21" s="683"/>
      <c r="F21" s="683"/>
      <c r="G21" s="683"/>
      <c r="H21" s="683"/>
      <c r="I21" s="683"/>
      <c r="J21" s="683"/>
      <c r="K21" s="683"/>
      <c r="L21" s="683"/>
      <c r="M21" s="683"/>
      <c r="N21" s="683"/>
      <c r="O21" s="683"/>
      <c r="P21" s="683"/>
      <c r="Q21" s="684"/>
      <c r="R21" s="685">
        <v>1563</v>
      </c>
      <c r="S21" s="686"/>
      <c r="T21" s="686"/>
      <c r="U21" s="686"/>
      <c r="V21" s="686"/>
      <c r="W21" s="686"/>
      <c r="X21" s="686"/>
      <c r="Y21" s="687"/>
      <c r="Z21" s="688">
        <v>0</v>
      </c>
      <c r="AA21" s="688"/>
      <c r="AB21" s="688"/>
      <c r="AC21" s="688"/>
      <c r="AD21" s="689">
        <v>1563</v>
      </c>
      <c r="AE21" s="689"/>
      <c r="AF21" s="689"/>
      <c r="AG21" s="689"/>
      <c r="AH21" s="689"/>
      <c r="AI21" s="689"/>
      <c r="AJ21" s="689"/>
      <c r="AK21" s="689"/>
      <c r="AL21" s="690">
        <v>0</v>
      </c>
      <c r="AM21" s="691"/>
      <c r="AN21" s="691"/>
      <c r="AO21" s="692"/>
      <c r="AP21" s="704" t="s">
        <v>278</v>
      </c>
      <c r="AQ21" s="705"/>
      <c r="AR21" s="705"/>
      <c r="AS21" s="705"/>
      <c r="AT21" s="705"/>
      <c r="AU21" s="705"/>
      <c r="AV21" s="705"/>
      <c r="AW21" s="705"/>
      <c r="AX21" s="705"/>
      <c r="AY21" s="705"/>
      <c r="AZ21" s="705"/>
      <c r="BA21" s="705"/>
      <c r="BB21" s="705"/>
      <c r="BC21" s="705"/>
      <c r="BD21" s="705"/>
      <c r="BE21" s="705"/>
      <c r="BF21" s="706"/>
      <c r="BG21" s="685">
        <v>4663</v>
      </c>
      <c r="BH21" s="686"/>
      <c r="BI21" s="686"/>
      <c r="BJ21" s="686"/>
      <c r="BK21" s="686"/>
      <c r="BL21" s="686"/>
      <c r="BM21" s="686"/>
      <c r="BN21" s="687"/>
      <c r="BO21" s="688">
        <v>0.2</v>
      </c>
      <c r="BP21" s="688"/>
      <c r="BQ21" s="688"/>
      <c r="BR21" s="688"/>
      <c r="BS21" s="694" t="s">
        <v>129</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c r="B22" s="682" t="s">
        <v>279</v>
      </c>
      <c r="C22" s="683"/>
      <c r="D22" s="683"/>
      <c r="E22" s="683"/>
      <c r="F22" s="683"/>
      <c r="G22" s="683"/>
      <c r="H22" s="683"/>
      <c r="I22" s="683"/>
      <c r="J22" s="683"/>
      <c r="K22" s="683"/>
      <c r="L22" s="683"/>
      <c r="M22" s="683"/>
      <c r="N22" s="683"/>
      <c r="O22" s="683"/>
      <c r="P22" s="683"/>
      <c r="Q22" s="684"/>
      <c r="R22" s="685">
        <v>1626515</v>
      </c>
      <c r="S22" s="686"/>
      <c r="T22" s="686"/>
      <c r="U22" s="686"/>
      <c r="V22" s="686"/>
      <c r="W22" s="686"/>
      <c r="X22" s="686"/>
      <c r="Y22" s="687"/>
      <c r="Z22" s="688">
        <v>19.399999999999999</v>
      </c>
      <c r="AA22" s="688"/>
      <c r="AB22" s="688"/>
      <c r="AC22" s="688"/>
      <c r="AD22" s="689">
        <v>1512755</v>
      </c>
      <c r="AE22" s="689"/>
      <c r="AF22" s="689"/>
      <c r="AG22" s="689"/>
      <c r="AH22" s="689"/>
      <c r="AI22" s="689"/>
      <c r="AJ22" s="689"/>
      <c r="AK22" s="689"/>
      <c r="AL22" s="690">
        <v>36.5</v>
      </c>
      <c r="AM22" s="691"/>
      <c r="AN22" s="691"/>
      <c r="AO22" s="692"/>
      <c r="AP22" s="704" t="s">
        <v>280</v>
      </c>
      <c r="AQ22" s="705"/>
      <c r="AR22" s="705"/>
      <c r="AS22" s="705"/>
      <c r="AT22" s="705"/>
      <c r="AU22" s="705"/>
      <c r="AV22" s="705"/>
      <c r="AW22" s="705"/>
      <c r="AX22" s="705"/>
      <c r="AY22" s="705"/>
      <c r="AZ22" s="705"/>
      <c r="BA22" s="705"/>
      <c r="BB22" s="705"/>
      <c r="BC22" s="705"/>
      <c r="BD22" s="705"/>
      <c r="BE22" s="705"/>
      <c r="BF22" s="706"/>
      <c r="BG22" s="685" t="s">
        <v>236</v>
      </c>
      <c r="BH22" s="686"/>
      <c r="BI22" s="686"/>
      <c r="BJ22" s="686"/>
      <c r="BK22" s="686"/>
      <c r="BL22" s="686"/>
      <c r="BM22" s="686"/>
      <c r="BN22" s="687"/>
      <c r="BO22" s="688" t="s">
        <v>129</v>
      </c>
      <c r="BP22" s="688"/>
      <c r="BQ22" s="688"/>
      <c r="BR22" s="688"/>
      <c r="BS22" s="694" t="s">
        <v>236</v>
      </c>
      <c r="BT22" s="686"/>
      <c r="BU22" s="686"/>
      <c r="BV22" s="686"/>
      <c r="BW22" s="686"/>
      <c r="BX22" s="686"/>
      <c r="BY22" s="686"/>
      <c r="BZ22" s="686"/>
      <c r="CA22" s="686"/>
      <c r="CB22" s="695"/>
      <c r="CD22" s="667" t="s">
        <v>281</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c r="B23" s="682" t="s">
        <v>282</v>
      </c>
      <c r="C23" s="683"/>
      <c r="D23" s="683"/>
      <c r="E23" s="683"/>
      <c r="F23" s="683"/>
      <c r="G23" s="683"/>
      <c r="H23" s="683"/>
      <c r="I23" s="683"/>
      <c r="J23" s="683"/>
      <c r="K23" s="683"/>
      <c r="L23" s="683"/>
      <c r="M23" s="683"/>
      <c r="N23" s="683"/>
      <c r="O23" s="683"/>
      <c r="P23" s="683"/>
      <c r="Q23" s="684"/>
      <c r="R23" s="685">
        <v>1512755</v>
      </c>
      <c r="S23" s="686"/>
      <c r="T23" s="686"/>
      <c r="U23" s="686"/>
      <c r="V23" s="686"/>
      <c r="W23" s="686"/>
      <c r="X23" s="686"/>
      <c r="Y23" s="687"/>
      <c r="Z23" s="688">
        <v>18.100000000000001</v>
      </c>
      <c r="AA23" s="688"/>
      <c r="AB23" s="688"/>
      <c r="AC23" s="688"/>
      <c r="AD23" s="689">
        <v>1512755</v>
      </c>
      <c r="AE23" s="689"/>
      <c r="AF23" s="689"/>
      <c r="AG23" s="689"/>
      <c r="AH23" s="689"/>
      <c r="AI23" s="689"/>
      <c r="AJ23" s="689"/>
      <c r="AK23" s="689"/>
      <c r="AL23" s="690">
        <v>36.5</v>
      </c>
      <c r="AM23" s="691"/>
      <c r="AN23" s="691"/>
      <c r="AO23" s="692"/>
      <c r="AP23" s="704" t="s">
        <v>283</v>
      </c>
      <c r="AQ23" s="705"/>
      <c r="AR23" s="705"/>
      <c r="AS23" s="705"/>
      <c r="AT23" s="705"/>
      <c r="AU23" s="705"/>
      <c r="AV23" s="705"/>
      <c r="AW23" s="705"/>
      <c r="AX23" s="705"/>
      <c r="AY23" s="705"/>
      <c r="AZ23" s="705"/>
      <c r="BA23" s="705"/>
      <c r="BB23" s="705"/>
      <c r="BC23" s="705"/>
      <c r="BD23" s="705"/>
      <c r="BE23" s="705"/>
      <c r="BF23" s="706"/>
      <c r="BG23" s="685" t="s">
        <v>139</v>
      </c>
      <c r="BH23" s="686"/>
      <c r="BI23" s="686"/>
      <c r="BJ23" s="686"/>
      <c r="BK23" s="686"/>
      <c r="BL23" s="686"/>
      <c r="BM23" s="686"/>
      <c r="BN23" s="687"/>
      <c r="BO23" s="688" t="s">
        <v>129</v>
      </c>
      <c r="BP23" s="688"/>
      <c r="BQ23" s="688"/>
      <c r="BR23" s="688"/>
      <c r="BS23" s="694" t="s">
        <v>236</v>
      </c>
      <c r="BT23" s="686"/>
      <c r="BU23" s="686"/>
      <c r="BV23" s="686"/>
      <c r="BW23" s="686"/>
      <c r="BX23" s="686"/>
      <c r="BY23" s="686"/>
      <c r="BZ23" s="686"/>
      <c r="CA23" s="686"/>
      <c r="CB23" s="695"/>
      <c r="CD23" s="667" t="s">
        <v>222</v>
      </c>
      <c r="CE23" s="668"/>
      <c r="CF23" s="668"/>
      <c r="CG23" s="668"/>
      <c r="CH23" s="668"/>
      <c r="CI23" s="668"/>
      <c r="CJ23" s="668"/>
      <c r="CK23" s="668"/>
      <c r="CL23" s="668"/>
      <c r="CM23" s="668"/>
      <c r="CN23" s="668"/>
      <c r="CO23" s="668"/>
      <c r="CP23" s="668"/>
      <c r="CQ23" s="669"/>
      <c r="CR23" s="667" t="s">
        <v>284</v>
      </c>
      <c r="CS23" s="668"/>
      <c r="CT23" s="668"/>
      <c r="CU23" s="668"/>
      <c r="CV23" s="668"/>
      <c r="CW23" s="668"/>
      <c r="CX23" s="668"/>
      <c r="CY23" s="669"/>
      <c r="CZ23" s="667" t="s">
        <v>285</v>
      </c>
      <c r="DA23" s="668"/>
      <c r="DB23" s="668"/>
      <c r="DC23" s="669"/>
      <c r="DD23" s="667" t="s">
        <v>286</v>
      </c>
      <c r="DE23" s="668"/>
      <c r="DF23" s="668"/>
      <c r="DG23" s="668"/>
      <c r="DH23" s="668"/>
      <c r="DI23" s="668"/>
      <c r="DJ23" s="668"/>
      <c r="DK23" s="669"/>
      <c r="DL23" s="716" t="s">
        <v>287</v>
      </c>
      <c r="DM23" s="717"/>
      <c r="DN23" s="717"/>
      <c r="DO23" s="717"/>
      <c r="DP23" s="717"/>
      <c r="DQ23" s="717"/>
      <c r="DR23" s="717"/>
      <c r="DS23" s="717"/>
      <c r="DT23" s="717"/>
      <c r="DU23" s="717"/>
      <c r="DV23" s="718"/>
      <c r="DW23" s="667" t="s">
        <v>288</v>
      </c>
      <c r="DX23" s="668"/>
      <c r="DY23" s="668"/>
      <c r="DZ23" s="668"/>
      <c r="EA23" s="668"/>
      <c r="EB23" s="668"/>
      <c r="EC23" s="669"/>
    </row>
    <row r="24" spans="2:133" ht="11.25" customHeight="1">
      <c r="B24" s="682" t="s">
        <v>289</v>
      </c>
      <c r="C24" s="683"/>
      <c r="D24" s="683"/>
      <c r="E24" s="683"/>
      <c r="F24" s="683"/>
      <c r="G24" s="683"/>
      <c r="H24" s="683"/>
      <c r="I24" s="683"/>
      <c r="J24" s="683"/>
      <c r="K24" s="683"/>
      <c r="L24" s="683"/>
      <c r="M24" s="683"/>
      <c r="N24" s="683"/>
      <c r="O24" s="683"/>
      <c r="P24" s="683"/>
      <c r="Q24" s="684"/>
      <c r="R24" s="685">
        <v>113760</v>
      </c>
      <c r="S24" s="686"/>
      <c r="T24" s="686"/>
      <c r="U24" s="686"/>
      <c r="V24" s="686"/>
      <c r="W24" s="686"/>
      <c r="X24" s="686"/>
      <c r="Y24" s="687"/>
      <c r="Z24" s="688">
        <v>1.4</v>
      </c>
      <c r="AA24" s="688"/>
      <c r="AB24" s="688"/>
      <c r="AC24" s="688"/>
      <c r="AD24" s="689" t="s">
        <v>129</v>
      </c>
      <c r="AE24" s="689"/>
      <c r="AF24" s="689"/>
      <c r="AG24" s="689"/>
      <c r="AH24" s="689"/>
      <c r="AI24" s="689"/>
      <c r="AJ24" s="689"/>
      <c r="AK24" s="689"/>
      <c r="AL24" s="690" t="s">
        <v>236</v>
      </c>
      <c r="AM24" s="691"/>
      <c r="AN24" s="691"/>
      <c r="AO24" s="692"/>
      <c r="AP24" s="704" t="s">
        <v>290</v>
      </c>
      <c r="AQ24" s="705"/>
      <c r="AR24" s="705"/>
      <c r="AS24" s="705"/>
      <c r="AT24" s="705"/>
      <c r="AU24" s="705"/>
      <c r="AV24" s="705"/>
      <c r="AW24" s="705"/>
      <c r="AX24" s="705"/>
      <c r="AY24" s="705"/>
      <c r="AZ24" s="705"/>
      <c r="BA24" s="705"/>
      <c r="BB24" s="705"/>
      <c r="BC24" s="705"/>
      <c r="BD24" s="705"/>
      <c r="BE24" s="705"/>
      <c r="BF24" s="706"/>
      <c r="BG24" s="685" t="s">
        <v>236</v>
      </c>
      <c r="BH24" s="686"/>
      <c r="BI24" s="686"/>
      <c r="BJ24" s="686"/>
      <c r="BK24" s="686"/>
      <c r="BL24" s="686"/>
      <c r="BM24" s="686"/>
      <c r="BN24" s="687"/>
      <c r="BO24" s="688" t="s">
        <v>129</v>
      </c>
      <c r="BP24" s="688"/>
      <c r="BQ24" s="688"/>
      <c r="BR24" s="688"/>
      <c r="BS24" s="694" t="s">
        <v>129</v>
      </c>
      <c r="BT24" s="686"/>
      <c r="BU24" s="686"/>
      <c r="BV24" s="686"/>
      <c r="BW24" s="686"/>
      <c r="BX24" s="686"/>
      <c r="BY24" s="686"/>
      <c r="BZ24" s="686"/>
      <c r="CA24" s="686"/>
      <c r="CB24" s="695"/>
      <c r="CD24" s="696" t="s">
        <v>291</v>
      </c>
      <c r="CE24" s="697"/>
      <c r="CF24" s="697"/>
      <c r="CG24" s="697"/>
      <c r="CH24" s="697"/>
      <c r="CI24" s="697"/>
      <c r="CJ24" s="697"/>
      <c r="CK24" s="697"/>
      <c r="CL24" s="697"/>
      <c r="CM24" s="697"/>
      <c r="CN24" s="697"/>
      <c r="CO24" s="697"/>
      <c r="CP24" s="697"/>
      <c r="CQ24" s="698"/>
      <c r="CR24" s="674">
        <v>2353948</v>
      </c>
      <c r="CS24" s="675"/>
      <c r="CT24" s="675"/>
      <c r="CU24" s="675"/>
      <c r="CV24" s="675"/>
      <c r="CW24" s="675"/>
      <c r="CX24" s="675"/>
      <c r="CY24" s="676"/>
      <c r="CZ24" s="679">
        <v>28.9</v>
      </c>
      <c r="DA24" s="680"/>
      <c r="DB24" s="680"/>
      <c r="DC24" s="699"/>
      <c r="DD24" s="724">
        <v>1611663</v>
      </c>
      <c r="DE24" s="675"/>
      <c r="DF24" s="675"/>
      <c r="DG24" s="675"/>
      <c r="DH24" s="675"/>
      <c r="DI24" s="675"/>
      <c r="DJ24" s="675"/>
      <c r="DK24" s="676"/>
      <c r="DL24" s="724">
        <v>1568210</v>
      </c>
      <c r="DM24" s="675"/>
      <c r="DN24" s="675"/>
      <c r="DO24" s="675"/>
      <c r="DP24" s="675"/>
      <c r="DQ24" s="675"/>
      <c r="DR24" s="675"/>
      <c r="DS24" s="675"/>
      <c r="DT24" s="675"/>
      <c r="DU24" s="675"/>
      <c r="DV24" s="676"/>
      <c r="DW24" s="679">
        <v>36.5</v>
      </c>
      <c r="DX24" s="680"/>
      <c r="DY24" s="680"/>
      <c r="DZ24" s="680"/>
      <c r="EA24" s="680"/>
      <c r="EB24" s="680"/>
      <c r="EC24" s="681"/>
    </row>
    <row r="25" spans="2:133" ht="11.25" customHeight="1">
      <c r="B25" s="682" t="s">
        <v>292</v>
      </c>
      <c r="C25" s="683"/>
      <c r="D25" s="683"/>
      <c r="E25" s="683"/>
      <c r="F25" s="683"/>
      <c r="G25" s="683"/>
      <c r="H25" s="683"/>
      <c r="I25" s="683"/>
      <c r="J25" s="683"/>
      <c r="K25" s="683"/>
      <c r="L25" s="683"/>
      <c r="M25" s="683"/>
      <c r="N25" s="683"/>
      <c r="O25" s="683"/>
      <c r="P25" s="683"/>
      <c r="Q25" s="684"/>
      <c r="R25" s="685" t="s">
        <v>129</v>
      </c>
      <c r="S25" s="686"/>
      <c r="T25" s="686"/>
      <c r="U25" s="686"/>
      <c r="V25" s="686"/>
      <c r="W25" s="686"/>
      <c r="X25" s="686"/>
      <c r="Y25" s="687"/>
      <c r="Z25" s="688" t="s">
        <v>129</v>
      </c>
      <c r="AA25" s="688"/>
      <c r="AB25" s="688"/>
      <c r="AC25" s="688"/>
      <c r="AD25" s="689" t="s">
        <v>139</v>
      </c>
      <c r="AE25" s="689"/>
      <c r="AF25" s="689"/>
      <c r="AG25" s="689"/>
      <c r="AH25" s="689"/>
      <c r="AI25" s="689"/>
      <c r="AJ25" s="689"/>
      <c r="AK25" s="689"/>
      <c r="AL25" s="690" t="s">
        <v>129</v>
      </c>
      <c r="AM25" s="691"/>
      <c r="AN25" s="691"/>
      <c r="AO25" s="692"/>
      <c r="AP25" s="704" t="s">
        <v>293</v>
      </c>
      <c r="AQ25" s="705"/>
      <c r="AR25" s="705"/>
      <c r="AS25" s="705"/>
      <c r="AT25" s="705"/>
      <c r="AU25" s="705"/>
      <c r="AV25" s="705"/>
      <c r="AW25" s="705"/>
      <c r="AX25" s="705"/>
      <c r="AY25" s="705"/>
      <c r="AZ25" s="705"/>
      <c r="BA25" s="705"/>
      <c r="BB25" s="705"/>
      <c r="BC25" s="705"/>
      <c r="BD25" s="705"/>
      <c r="BE25" s="705"/>
      <c r="BF25" s="706"/>
      <c r="BG25" s="685" t="s">
        <v>236</v>
      </c>
      <c r="BH25" s="686"/>
      <c r="BI25" s="686"/>
      <c r="BJ25" s="686"/>
      <c r="BK25" s="686"/>
      <c r="BL25" s="686"/>
      <c r="BM25" s="686"/>
      <c r="BN25" s="687"/>
      <c r="BO25" s="688" t="s">
        <v>236</v>
      </c>
      <c r="BP25" s="688"/>
      <c r="BQ25" s="688"/>
      <c r="BR25" s="688"/>
      <c r="BS25" s="694" t="s">
        <v>236</v>
      </c>
      <c r="BT25" s="686"/>
      <c r="BU25" s="686"/>
      <c r="BV25" s="686"/>
      <c r="BW25" s="686"/>
      <c r="BX25" s="686"/>
      <c r="BY25" s="686"/>
      <c r="BZ25" s="686"/>
      <c r="CA25" s="686"/>
      <c r="CB25" s="695"/>
      <c r="CD25" s="700" t="s">
        <v>294</v>
      </c>
      <c r="CE25" s="701"/>
      <c r="CF25" s="701"/>
      <c r="CG25" s="701"/>
      <c r="CH25" s="701"/>
      <c r="CI25" s="701"/>
      <c r="CJ25" s="701"/>
      <c r="CK25" s="701"/>
      <c r="CL25" s="701"/>
      <c r="CM25" s="701"/>
      <c r="CN25" s="701"/>
      <c r="CO25" s="701"/>
      <c r="CP25" s="701"/>
      <c r="CQ25" s="702"/>
      <c r="CR25" s="685">
        <v>1055473</v>
      </c>
      <c r="CS25" s="721"/>
      <c r="CT25" s="721"/>
      <c r="CU25" s="721"/>
      <c r="CV25" s="721"/>
      <c r="CW25" s="721"/>
      <c r="CX25" s="721"/>
      <c r="CY25" s="722"/>
      <c r="CZ25" s="690">
        <v>13</v>
      </c>
      <c r="DA25" s="719"/>
      <c r="DB25" s="719"/>
      <c r="DC25" s="723"/>
      <c r="DD25" s="694">
        <v>980014</v>
      </c>
      <c r="DE25" s="721"/>
      <c r="DF25" s="721"/>
      <c r="DG25" s="721"/>
      <c r="DH25" s="721"/>
      <c r="DI25" s="721"/>
      <c r="DJ25" s="721"/>
      <c r="DK25" s="722"/>
      <c r="DL25" s="694">
        <v>947135</v>
      </c>
      <c r="DM25" s="721"/>
      <c r="DN25" s="721"/>
      <c r="DO25" s="721"/>
      <c r="DP25" s="721"/>
      <c r="DQ25" s="721"/>
      <c r="DR25" s="721"/>
      <c r="DS25" s="721"/>
      <c r="DT25" s="721"/>
      <c r="DU25" s="721"/>
      <c r="DV25" s="722"/>
      <c r="DW25" s="690">
        <v>22.1</v>
      </c>
      <c r="DX25" s="719"/>
      <c r="DY25" s="719"/>
      <c r="DZ25" s="719"/>
      <c r="EA25" s="719"/>
      <c r="EB25" s="719"/>
      <c r="EC25" s="720"/>
    </row>
    <row r="26" spans="2:133" ht="11.25" customHeight="1">
      <c r="B26" s="682" t="s">
        <v>295</v>
      </c>
      <c r="C26" s="683"/>
      <c r="D26" s="683"/>
      <c r="E26" s="683"/>
      <c r="F26" s="683"/>
      <c r="G26" s="683"/>
      <c r="H26" s="683"/>
      <c r="I26" s="683"/>
      <c r="J26" s="683"/>
      <c r="K26" s="683"/>
      <c r="L26" s="683"/>
      <c r="M26" s="683"/>
      <c r="N26" s="683"/>
      <c r="O26" s="683"/>
      <c r="P26" s="683"/>
      <c r="Q26" s="684"/>
      <c r="R26" s="685">
        <v>4261624</v>
      </c>
      <c r="S26" s="686"/>
      <c r="T26" s="686"/>
      <c r="U26" s="686"/>
      <c r="V26" s="686"/>
      <c r="W26" s="686"/>
      <c r="X26" s="686"/>
      <c r="Y26" s="687"/>
      <c r="Z26" s="688">
        <v>50.9</v>
      </c>
      <c r="AA26" s="688"/>
      <c r="AB26" s="688"/>
      <c r="AC26" s="688"/>
      <c r="AD26" s="689">
        <v>4147864</v>
      </c>
      <c r="AE26" s="689"/>
      <c r="AF26" s="689"/>
      <c r="AG26" s="689"/>
      <c r="AH26" s="689"/>
      <c r="AI26" s="689"/>
      <c r="AJ26" s="689"/>
      <c r="AK26" s="689"/>
      <c r="AL26" s="690">
        <v>100</v>
      </c>
      <c r="AM26" s="691"/>
      <c r="AN26" s="691"/>
      <c r="AO26" s="692"/>
      <c r="AP26" s="704" t="s">
        <v>296</v>
      </c>
      <c r="AQ26" s="725"/>
      <c r="AR26" s="725"/>
      <c r="AS26" s="725"/>
      <c r="AT26" s="725"/>
      <c r="AU26" s="725"/>
      <c r="AV26" s="725"/>
      <c r="AW26" s="725"/>
      <c r="AX26" s="725"/>
      <c r="AY26" s="725"/>
      <c r="AZ26" s="725"/>
      <c r="BA26" s="725"/>
      <c r="BB26" s="725"/>
      <c r="BC26" s="725"/>
      <c r="BD26" s="725"/>
      <c r="BE26" s="725"/>
      <c r="BF26" s="706"/>
      <c r="BG26" s="685" t="s">
        <v>129</v>
      </c>
      <c r="BH26" s="686"/>
      <c r="BI26" s="686"/>
      <c r="BJ26" s="686"/>
      <c r="BK26" s="686"/>
      <c r="BL26" s="686"/>
      <c r="BM26" s="686"/>
      <c r="BN26" s="687"/>
      <c r="BO26" s="688" t="s">
        <v>129</v>
      </c>
      <c r="BP26" s="688"/>
      <c r="BQ26" s="688"/>
      <c r="BR26" s="688"/>
      <c r="BS26" s="694" t="s">
        <v>129</v>
      </c>
      <c r="BT26" s="686"/>
      <c r="BU26" s="686"/>
      <c r="BV26" s="686"/>
      <c r="BW26" s="686"/>
      <c r="BX26" s="686"/>
      <c r="BY26" s="686"/>
      <c r="BZ26" s="686"/>
      <c r="CA26" s="686"/>
      <c r="CB26" s="695"/>
      <c r="CD26" s="700" t="s">
        <v>297</v>
      </c>
      <c r="CE26" s="701"/>
      <c r="CF26" s="701"/>
      <c r="CG26" s="701"/>
      <c r="CH26" s="701"/>
      <c r="CI26" s="701"/>
      <c r="CJ26" s="701"/>
      <c r="CK26" s="701"/>
      <c r="CL26" s="701"/>
      <c r="CM26" s="701"/>
      <c r="CN26" s="701"/>
      <c r="CO26" s="701"/>
      <c r="CP26" s="701"/>
      <c r="CQ26" s="702"/>
      <c r="CR26" s="685">
        <v>530802</v>
      </c>
      <c r="CS26" s="686"/>
      <c r="CT26" s="686"/>
      <c r="CU26" s="686"/>
      <c r="CV26" s="686"/>
      <c r="CW26" s="686"/>
      <c r="CX26" s="686"/>
      <c r="CY26" s="687"/>
      <c r="CZ26" s="690">
        <v>6.5</v>
      </c>
      <c r="DA26" s="719"/>
      <c r="DB26" s="719"/>
      <c r="DC26" s="723"/>
      <c r="DD26" s="694">
        <v>513461</v>
      </c>
      <c r="DE26" s="686"/>
      <c r="DF26" s="686"/>
      <c r="DG26" s="686"/>
      <c r="DH26" s="686"/>
      <c r="DI26" s="686"/>
      <c r="DJ26" s="686"/>
      <c r="DK26" s="687"/>
      <c r="DL26" s="694" t="s">
        <v>129</v>
      </c>
      <c r="DM26" s="686"/>
      <c r="DN26" s="686"/>
      <c r="DO26" s="686"/>
      <c r="DP26" s="686"/>
      <c r="DQ26" s="686"/>
      <c r="DR26" s="686"/>
      <c r="DS26" s="686"/>
      <c r="DT26" s="686"/>
      <c r="DU26" s="686"/>
      <c r="DV26" s="687"/>
      <c r="DW26" s="690" t="s">
        <v>129</v>
      </c>
      <c r="DX26" s="719"/>
      <c r="DY26" s="719"/>
      <c r="DZ26" s="719"/>
      <c r="EA26" s="719"/>
      <c r="EB26" s="719"/>
      <c r="EC26" s="720"/>
    </row>
    <row r="27" spans="2:133" ht="11.25" customHeight="1">
      <c r="B27" s="682" t="s">
        <v>298</v>
      </c>
      <c r="C27" s="683"/>
      <c r="D27" s="683"/>
      <c r="E27" s="683"/>
      <c r="F27" s="683"/>
      <c r="G27" s="683"/>
      <c r="H27" s="683"/>
      <c r="I27" s="683"/>
      <c r="J27" s="683"/>
      <c r="K27" s="683"/>
      <c r="L27" s="683"/>
      <c r="M27" s="683"/>
      <c r="N27" s="683"/>
      <c r="O27" s="683"/>
      <c r="P27" s="683"/>
      <c r="Q27" s="684"/>
      <c r="R27" s="685">
        <v>1420</v>
      </c>
      <c r="S27" s="686"/>
      <c r="T27" s="686"/>
      <c r="U27" s="686"/>
      <c r="V27" s="686"/>
      <c r="W27" s="686"/>
      <c r="X27" s="686"/>
      <c r="Y27" s="687"/>
      <c r="Z27" s="688">
        <v>0</v>
      </c>
      <c r="AA27" s="688"/>
      <c r="AB27" s="688"/>
      <c r="AC27" s="688"/>
      <c r="AD27" s="689">
        <v>1420</v>
      </c>
      <c r="AE27" s="689"/>
      <c r="AF27" s="689"/>
      <c r="AG27" s="689"/>
      <c r="AH27" s="689"/>
      <c r="AI27" s="689"/>
      <c r="AJ27" s="689"/>
      <c r="AK27" s="689"/>
      <c r="AL27" s="690">
        <v>0</v>
      </c>
      <c r="AM27" s="691"/>
      <c r="AN27" s="691"/>
      <c r="AO27" s="692"/>
      <c r="AP27" s="682" t="s">
        <v>299</v>
      </c>
      <c r="AQ27" s="683"/>
      <c r="AR27" s="683"/>
      <c r="AS27" s="683"/>
      <c r="AT27" s="683"/>
      <c r="AU27" s="683"/>
      <c r="AV27" s="683"/>
      <c r="AW27" s="683"/>
      <c r="AX27" s="683"/>
      <c r="AY27" s="683"/>
      <c r="AZ27" s="683"/>
      <c r="BA27" s="683"/>
      <c r="BB27" s="683"/>
      <c r="BC27" s="683"/>
      <c r="BD27" s="683"/>
      <c r="BE27" s="683"/>
      <c r="BF27" s="684"/>
      <c r="BG27" s="685">
        <v>2120948</v>
      </c>
      <c r="BH27" s="686"/>
      <c r="BI27" s="686"/>
      <c r="BJ27" s="686"/>
      <c r="BK27" s="686"/>
      <c r="BL27" s="686"/>
      <c r="BM27" s="686"/>
      <c r="BN27" s="687"/>
      <c r="BO27" s="688">
        <v>100</v>
      </c>
      <c r="BP27" s="688"/>
      <c r="BQ27" s="688"/>
      <c r="BR27" s="688"/>
      <c r="BS27" s="694" t="s">
        <v>129</v>
      </c>
      <c r="BT27" s="686"/>
      <c r="BU27" s="686"/>
      <c r="BV27" s="686"/>
      <c r="BW27" s="686"/>
      <c r="BX27" s="686"/>
      <c r="BY27" s="686"/>
      <c r="BZ27" s="686"/>
      <c r="CA27" s="686"/>
      <c r="CB27" s="695"/>
      <c r="CD27" s="700" t="s">
        <v>300</v>
      </c>
      <c r="CE27" s="701"/>
      <c r="CF27" s="701"/>
      <c r="CG27" s="701"/>
      <c r="CH27" s="701"/>
      <c r="CI27" s="701"/>
      <c r="CJ27" s="701"/>
      <c r="CK27" s="701"/>
      <c r="CL27" s="701"/>
      <c r="CM27" s="701"/>
      <c r="CN27" s="701"/>
      <c r="CO27" s="701"/>
      <c r="CP27" s="701"/>
      <c r="CQ27" s="702"/>
      <c r="CR27" s="685">
        <v>889805</v>
      </c>
      <c r="CS27" s="721"/>
      <c r="CT27" s="721"/>
      <c r="CU27" s="721"/>
      <c r="CV27" s="721"/>
      <c r="CW27" s="721"/>
      <c r="CX27" s="721"/>
      <c r="CY27" s="722"/>
      <c r="CZ27" s="690">
        <v>10.9</v>
      </c>
      <c r="DA27" s="719"/>
      <c r="DB27" s="719"/>
      <c r="DC27" s="723"/>
      <c r="DD27" s="694">
        <v>229373</v>
      </c>
      <c r="DE27" s="721"/>
      <c r="DF27" s="721"/>
      <c r="DG27" s="721"/>
      <c r="DH27" s="721"/>
      <c r="DI27" s="721"/>
      <c r="DJ27" s="721"/>
      <c r="DK27" s="722"/>
      <c r="DL27" s="694">
        <v>218799</v>
      </c>
      <c r="DM27" s="721"/>
      <c r="DN27" s="721"/>
      <c r="DO27" s="721"/>
      <c r="DP27" s="721"/>
      <c r="DQ27" s="721"/>
      <c r="DR27" s="721"/>
      <c r="DS27" s="721"/>
      <c r="DT27" s="721"/>
      <c r="DU27" s="721"/>
      <c r="DV27" s="722"/>
      <c r="DW27" s="690">
        <v>5.0999999999999996</v>
      </c>
      <c r="DX27" s="719"/>
      <c r="DY27" s="719"/>
      <c r="DZ27" s="719"/>
      <c r="EA27" s="719"/>
      <c r="EB27" s="719"/>
      <c r="EC27" s="720"/>
    </row>
    <row r="28" spans="2:133" ht="11.25" customHeight="1">
      <c r="B28" s="682" t="s">
        <v>301</v>
      </c>
      <c r="C28" s="683"/>
      <c r="D28" s="683"/>
      <c r="E28" s="683"/>
      <c r="F28" s="683"/>
      <c r="G28" s="683"/>
      <c r="H28" s="683"/>
      <c r="I28" s="683"/>
      <c r="J28" s="683"/>
      <c r="K28" s="683"/>
      <c r="L28" s="683"/>
      <c r="M28" s="683"/>
      <c r="N28" s="683"/>
      <c r="O28" s="683"/>
      <c r="P28" s="683"/>
      <c r="Q28" s="684"/>
      <c r="R28" s="685">
        <v>7860</v>
      </c>
      <c r="S28" s="686"/>
      <c r="T28" s="686"/>
      <c r="U28" s="686"/>
      <c r="V28" s="686"/>
      <c r="W28" s="686"/>
      <c r="X28" s="686"/>
      <c r="Y28" s="687"/>
      <c r="Z28" s="688">
        <v>0.1</v>
      </c>
      <c r="AA28" s="688"/>
      <c r="AB28" s="688"/>
      <c r="AC28" s="688"/>
      <c r="AD28" s="689">
        <v>53</v>
      </c>
      <c r="AE28" s="689"/>
      <c r="AF28" s="689"/>
      <c r="AG28" s="689"/>
      <c r="AH28" s="689"/>
      <c r="AI28" s="689"/>
      <c r="AJ28" s="689"/>
      <c r="AK28" s="689"/>
      <c r="AL28" s="690">
        <v>0</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302</v>
      </c>
      <c r="CE28" s="701"/>
      <c r="CF28" s="701"/>
      <c r="CG28" s="701"/>
      <c r="CH28" s="701"/>
      <c r="CI28" s="701"/>
      <c r="CJ28" s="701"/>
      <c r="CK28" s="701"/>
      <c r="CL28" s="701"/>
      <c r="CM28" s="701"/>
      <c r="CN28" s="701"/>
      <c r="CO28" s="701"/>
      <c r="CP28" s="701"/>
      <c r="CQ28" s="702"/>
      <c r="CR28" s="685">
        <v>408670</v>
      </c>
      <c r="CS28" s="686"/>
      <c r="CT28" s="686"/>
      <c r="CU28" s="686"/>
      <c r="CV28" s="686"/>
      <c r="CW28" s="686"/>
      <c r="CX28" s="686"/>
      <c r="CY28" s="687"/>
      <c r="CZ28" s="690">
        <v>5</v>
      </c>
      <c r="DA28" s="719"/>
      <c r="DB28" s="719"/>
      <c r="DC28" s="723"/>
      <c r="DD28" s="694">
        <v>402276</v>
      </c>
      <c r="DE28" s="686"/>
      <c r="DF28" s="686"/>
      <c r="DG28" s="686"/>
      <c r="DH28" s="686"/>
      <c r="DI28" s="686"/>
      <c r="DJ28" s="686"/>
      <c r="DK28" s="687"/>
      <c r="DL28" s="694">
        <v>402276</v>
      </c>
      <c r="DM28" s="686"/>
      <c r="DN28" s="686"/>
      <c r="DO28" s="686"/>
      <c r="DP28" s="686"/>
      <c r="DQ28" s="686"/>
      <c r="DR28" s="686"/>
      <c r="DS28" s="686"/>
      <c r="DT28" s="686"/>
      <c r="DU28" s="686"/>
      <c r="DV28" s="687"/>
      <c r="DW28" s="690">
        <v>9.4</v>
      </c>
      <c r="DX28" s="719"/>
      <c r="DY28" s="719"/>
      <c r="DZ28" s="719"/>
      <c r="EA28" s="719"/>
      <c r="EB28" s="719"/>
      <c r="EC28" s="720"/>
    </row>
    <row r="29" spans="2:133" ht="11.25" customHeight="1">
      <c r="B29" s="682" t="s">
        <v>303</v>
      </c>
      <c r="C29" s="683"/>
      <c r="D29" s="683"/>
      <c r="E29" s="683"/>
      <c r="F29" s="683"/>
      <c r="G29" s="683"/>
      <c r="H29" s="683"/>
      <c r="I29" s="683"/>
      <c r="J29" s="683"/>
      <c r="K29" s="683"/>
      <c r="L29" s="683"/>
      <c r="M29" s="683"/>
      <c r="N29" s="683"/>
      <c r="O29" s="683"/>
      <c r="P29" s="683"/>
      <c r="Q29" s="684"/>
      <c r="R29" s="685">
        <v>73057</v>
      </c>
      <c r="S29" s="686"/>
      <c r="T29" s="686"/>
      <c r="U29" s="686"/>
      <c r="V29" s="686"/>
      <c r="W29" s="686"/>
      <c r="X29" s="686"/>
      <c r="Y29" s="687"/>
      <c r="Z29" s="688">
        <v>0.9</v>
      </c>
      <c r="AA29" s="688"/>
      <c r="AB29" s="688"/>
      <c r="AC29" s="688"/>
      <c r="AD29" s="689" t="s">
        <v>236</v>
      </c>
      <c r="AE29" s="689"/>
      <c r="AF29" s="689"/>
      <c r="AG29" s="689"/>
      <c r="AH29" s="689"/>
      <c r="AI29" s="689"/>
      <c r="AJ29" s="689"/>
      <c r="AK29" s="689"/>
      <c r="AL29" s="690" t="s">
        <v>129</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9" t="s">
        <v>304</v>
      </c>
      <c r="CE29" s="730"/>
      <c r="CF29" s="700" t="s">
        <v>305</v>
      </c>
      <c r="CG29" s="701"/>
      <c r="CH29" s="701"/>
      <c r="CI29" s="701"/>
      <c r="CJ29" s="701"/>
      <c r="CK29" s="701"/>
      <c r="CL29" s="701"/>
      <c r="CM29" s="701"/>
      <c r="CN29" s="701"/>
      <c r="CO29" s="701"/>
      <c r="CP29" s="701"/>
      <c r="CQ29" s="702"/>
      <c r="CR29" s="685">
        <v>408659</v>
      </c>
      <c r="CS29" s="721"/>
      <c r="CT29" s="721"/>
      <c r="CU29" s="721"/>
      <c r="CV29" s="721"/>
      <c r="CW29" s="721"/>
      <c r="CX29" s="721"/>
      <c r="CY29" s="722"/>
      <c r="CZ29" s="690">
        <v>5</v>
      </c>
      <c r="DA29" s="719"/>
      <c r="DB29" s="719"/>
      <c r="DC29" s="723"/>
      <c r="DD29" s="694">
        <v>402265</v>
      </c>
      <c r="DE29" s="721"/>
      <c r="DF29" s="721"/>
      <c r="DG29" s="721"/>
      <c r="DH29" s="721"/>
      <c r="DI29" s="721"/>
      <c r="DJ29" s="721"/>
      <c r="DK29" s="722"/>
      <c r="DL29" s="694">
        <v>402265</v>
      </c>
      <c r="DM29" s="721"/>
      <c r="DN29" s="721"/>
      <c r="DO29" s="721"/>
      <c r="DP29" s="721"/>
      <c r="DQ29" s="721"/>
      <c r="DR29" s="721"/>
      <c r="DS29" s="721"/>
      <c r="DT29" s="721"/>
      <c r="DU29" s="721"/>
      <c r="DV29" s="722"/>
      <c r="DW29" s="690">
        <v>9.4</v>
      </c>
      <c r="DX29" s="719"/>
      <c r="DY29" s="719"/>
      <c r="DZ29" s="719"/>
      <c r="EA29" s="719"/>
      <c r="EB29" s="719"/>
      <c r="EC29" s="720"/>
    </row>
    <row r="30" spans="2:133" ht="11.25" customHeight="1">
      <c r="B30" s="682" t="s">
        <v>306</v>
      </c>
      <c r="C30" s="683"/>
      <c r="D30" s="683"/>
      <c r="E30" s="683"/>
      <c r="F30" s="683"/>
      <c r="G30" s="683"/>
      <c r="H30" s="683"/>
      <c r="I30" s="683"/>
      <c r="J30" s="683"/>
      <c r="K30" s="683"/>
      <c r="L30" s="683"/>
      <c r="M30" s="683"/>
      <c r="N30" s="683"/>
      <c r="O30" s="683"/>
      <c r="P30" s="683"/>
      <c r="Q30" s="684"/>
      <c r="R30" s="685">
        <v>5819</v>
      </c>
      <c r="S30" s="686"/>
      <c r="T30" s="686"/>
      <c r="U30" s="686"/>
      <c r="V30" s="686"/>
      <c r="W30" s="686"/>
      <c r="X30" s="686"/>
      <c r="Y30" s="687"/>
      <c r="Z30" s="688">
        <v>0.1</v>
      </c>
      <c r="AA30" s="688"/>
      <c r="AB30" s="688"/>
      <c r="AC30" s="688"/>
      <c r="AD30" s="689" t="s">
        <v>236</v>
      </c>
      <c r="AE30" s="689"/>
      <c r="AF30" s="689"/>
      <c r="AG30" s="689"/>
      <c r="AH30" s="689"/>
      <c r="AI30" s="689"/>
      <c r="AJ30" s="689"/>
      <c r="AK30" s="689"/>
      <c r="AL30" s="690" t="s">
        <v>129</v>
      </c>
      <c r="AM30" s="691"/>
      <c r="AN30" s="691"/>
      <c r="AO30" s="692"/>
      <c r="AP30" s="664" t="s">
        <v>222</v>
      </c>
      <c r="AQ30" s="665"/>
      <c r="AR30" s="665"/>
      <c r="AS30" s="665"/>
      <c r="AT30" s="665"/>
      <c r="AU30" s="665"/>
      <c r="AV30" s="665"/>
      <c r="AW30" s="665"/>
      <c r="AX30" s="665"/>
      <c r="AY30" s="665"/>
      <c r="AZ30" s="665"/>
      <c r="BA30" s="665"/>
      <c r="BB30" s="665"/>
      <c r="BC30" s="665"/>
      <c r="BD30" s="665"/>
      <c r="BE30" s="665"/>
      <c r="BF30" s="666"/>
      <c r="BG30" s="664" t="s">
        <v>307</v>
      </c>
      <c r="BH30" s="738"/>
      <c r="BI30" s="738"/>
      <c r="BJ30" s="738"/>
      <c r="BK30" s="738"/>
      <c r="BL30" s="738"/>
      <c r="BM30" s="738"/>
      <c r="BN30" s="738"/>
      <c r="BO30" s="738"/>
      <c r="BP30" s="738"/>
      <c r="BQ30" s="739"/>
      <c r="BR30" s="664" t="s">
        <v>308</v>
      </c>
      <c r="BS30" s="738"/>
      <c r="BT30" s="738"/>
      <c r="BU30" s="738"/>
      <c r="BV30" s="738"/>
      <c r="BW30" s="738"/>
      <c r="BX30" s="738"/>
      <c r="BY30" s="738"/>
      <c r="BZ30" s="738"/>
      <c r="CA30" s="738"/>
      <c r="CB30" s="739"/>
      <c r="CD30" s="731"/>
      <c r="CE30" s="732"/>
      <c r="CF30" s="700" t="s">
        <v>309</v>
      </c>
      <c r="CG30" s="701"/>
      <c r="CH30" s="701"/>
      <c r="CI30" s="701"/>
      <c r="CJ30" s="701"/>
      <c r="CK30" s="701"/>
      <c r="CL30" s="701"/>
      <c r="CM30" s="701"/>
      <c r="CN30" s="701"/>
      <c r="CO30" s="701"/>
      <c r="CP30" s="701"/>
      <c r="CQ30" s="702"/>
      <c r="CR30" s="685">
        <v>387626</v>
      </c>
      <c r="CS30" s="686"/>
      <c r="CT30" s="686"/>
      <c r="CU30" s="686"/>
      <c r="CV30" s="686"/>
      <c r="CW30" s="686"/>
      <c r="CX30" s="686"/>
      <c r="CY30" s="687"/>
      <c r="CZ30" s="690">
        <v>4.8</v>
      </c>
      <c r="DA30" s="719"/>
      <c r="DB30" s="719"/>
      <c r="DC30" s="723"/>
      <c r="DD30" s="694">
        <v>381434</v>
      </c>
      <c r="DE30" s="686"/>
      <c r="DF30" s="686"/>
      <c r="DG30" s="686"/>
      <c r="DH30" s="686"/>
      <c r="DI30" s="686"/>
      <c r="DJ30" s="686"/>
      <c r="DK30" s="687"/>
      <c r="DL30" s="694">
        <v>381434</v>
      </c>
      <c r="DM30" s="686"/>
      <c r="DN30" s="686"/>
      <c r="DO30" s="686"/>
      <c r="DP30" s="686"/>
      <c r="DQ30" s="686"/>
      <c r="DR30" s="686"/>
      <c r="DS30" s="686"/>
      <c r="DT30" s="686"/>
      <c r="DU30" s="686"/>
      <c r="DV30" s="687"/>
      <c r="DW30" s="690">
        <v>8.9</v>
      </c>
      <c r="DX30" s="719"/>
      <c r="DY30" s="719"/>
      <c r="DZ30" s="719"/>
      <c r="EA30" s="719"/>
      <c r="EB30" s="719"/>
      <c r="EC30" s="720"/>
    </row>
    <row r="31" spans="2:133" ht="11.25" customHeight="1">
      <c r="B31" s="682" t="s">
        <v>310</v>
      </c>
      <c r="C31" s="683"/>
      <c r="D31" s="683"/>
      <c r="E31" s="683"/>
      <c r="F31" s="683"/>
      <c r="G31" s="683"/>
      <c r="H31" s="683"/>
      <c r="I31" s="683"/>
      <c r="J31" s="683"/>
      <c r="K31" s="683"/>
      <c r="L31" s="683"/>
      <c r="M31" s="683"/>
      <c r="N31" s="683"/>
      <c r="O31" s="683"/>
      <c r="P31" s="683"/>
      <c r="Q31" s="684"/>
      <c r="R31" s="685">
        <v>2564082</v>
      </c>
      <c r="S31" s="686"/>
      <c r="T31" s="686"/>
      <c r="U31" s="686"/>
      <c r="V31" s="686"/>
      <c r="W31" s="686"/>
      <c r="X31" s="686"/>
      <c r="Y31" s="687"/>
      <c r="Z31" s="688">
        <v>30.6</v>
      </c>
      <c r="AA31" s="688"/>
      <c r="AB31" s="688"/>
      <c r="AC31" s="688"/>
      <c r="AD31" s="689" t="s">
        <v>236</v>
      </c>
      <c r="AE31" s="689"/>
      <c r="AF31" s="689"/>
      <c r="AG31" s="689"/>
      <c r="AH31" s="689"/>
      <c r="AI31" s="689"/>
      <c r="AJ31" s="689"/>
      <c r="AK31" s="689"/>
      <c r="AL31" s="690" t="s">
        <v>129</v>
      </c>
      <c r="AM31" s="691"/>
      <c r="AN31" s="691"/>
      <c r="AO31" s="692"/>
      <c r="AP31" s="742" t="s">
        <v>311</v>
      </c>
      <c r="AQ31" s="743"/>
      <c r="AR31" s="743"/>
      <c r="AS31" s="743"/>
      <c r="AT31" s="748" t="s">
        <v>312</v>
      </c>
      <c r="AU31" s="231"/>
      <c r="AV31" s="231"/>
      <c r="AW31" s="231"/>
      <c r="AX31" s="671" t="s">
        <v>189</v>
      </c>
      <c r="AY31" s="672"/>
      <c r="AZ31" s="672"/>
      <c r="BA31" s="672"/>
      <c r="BB31" s="672"/>
      <c r="BC31" s="672"/>
      <c r="BD31" s="672"/>
      <c r="BE31" s="672"/>
      <c r="BF31" s="673"/>
      <c r="BG31" s="753">
        <v>99</v>
      </c>
      <c r="BH31" s="740"/>
      <c r="BI31" s="740"/>
      <c r="BJ31" s="740"/>
      <c r="BK31" s="740"/>
      <c r="BL31" s="740"/>
      <c r="BM31" s="680">
        <v>97.8</v>
      </c>
      <c r="BN31" s="740"/>
      <c r="BO31" s="740"/>
      <c r="BP31" s="740"/>
      <c r="BQ31" s="741"/>
      <c r="BR31" s="753">
        <v>99.3</v>
      </c>
      <c r="BS31" s="740"/>
      <c r="BT31" s="740"/>
      <c r="BU31" s="740"/>
      <c r="BV31" s="740"/>
      <c r="BW31" s="740"/>
      <c r="BX31" s="680">
        <v>96.2</v>
      </c>
      <c r="BY31" s="740"/>
      <c r="BZ31" s="740"/>
      <c r="CA31" s="740"/>
      <c r="CB31" s="741"/>
      <c r="CD31" s="731"/>
      <c r="CE31" s="732"/>
      <c r="CF31" s="700" t="s">
        <v>313</v>
      </c>
      <c r="CG31" s="701"/>
      <c r="CH31" s="701"/>
      <c r="CI31" s="701"/>
      <c r="CJ31" s="701"/>
      <c r="CK31" s="701"/>
      <c r="CL31" s="701"/>
      <c r="CM31" s="701"/>
      <c r="CN31" s="701"/>
      <c r="CO31" s="701"/>
      <c r="CP31" s="701"/>
      <c r="CQ31" s="702"/>
      <c r="CR31" s="685">
        <v>21033</v>
      </c>
      <c r="CS31" s="721"/>
      <c r="CT31" s="721"/>
      <c r="CU31" s="721"/>
      <c r="CV31" s="721"/>
      <c r="CW31" s="721"/>
      <c r="CX31" s="721"/>
      <c r="CY31" s="722"/>
      <c r="CZ31" s="690">
        <v>0.3</v>
      </c>
      <c r="DA31" s="719"/>
      <c r="DB31" s="719"/>
      <c r="DC31" s="723"/>
      <c r="DD31" s="694">
        <v>20831</v>
      </c>
      <c r="DE31" s="721"/>
      <c r="DF31" s="721"/>
      <c r="DG31" s="721"/>
      <c r="DH31" s="721"/>
      <c r="DI31" s="721"/>
      <c r="DJ31" s="721"/>
      <c r="DK31" s="722"/>
      <c r="DL31" s="694">
        <v>20831</v>
      </c>
      <c r="DM31" s="721"/>
      <c r="DN31" s="721"/>
      <c r="DO31" s="721"/>
      <c r="DP31" s="721"/>
      <c r="DQ31" s="721"/>
      <c r="DR31" s="721"/>
      <c r="DS31" s="721"/>
      <c r="DT31" s="721"/>
      <c r="DU31" s="721"/>
      <c r="DV31" s="722"/>
      <c r="DW31" s="690">
        <v>0.5</v>
      </c>
      <c r="DX31" s="719"/>
      <c r="DY31" s="719"/>
      <c r="DZ31" s="719"/>
      <c r="EA31" s="719"/>
      <c r="EB31" s="719"/>
      <c r="EC31" s="720"/>
    </row>
    <row r="32" spans="2:133" ht="11.25" customHeight="1">
      <c r="B32" s="735" t="s">
        <v>314</v>
      </c>
      <c r="C32" s="736"/>
      <c r="D32" s="736"/>
      <c r="E32" s="736"/>
      <c r="F32" s="736"/>
      <c r="G32" s="736"/>
      <c r="H32" s="736"/>
      <c r="I32" s="736"/>
      <c r="J32" s="736"/>
      <c r="K32" s="736"/>
      <c r="L32" s="736"/>
      <c r="M32" s="736"/>
      <c r="N32" s="736"/>
      <c r="O32" s="736"/>
      <c r="P32" s="736"/>
      <c r="Q32" s="737"/>
      <c r="R32" s="685">
        <v>349</v>
      </c>
      <c r="S32" s="686"/>
      <c r="T32" s="686"/>
      <c r="U32" s="686"/>
      <c r="V32" s="686"/>
      <c r="W32" s="686"/>
      <c r="X32" s="686"/>
      <c r="Y32" s="687"/>
      <c r="Z32" s="688">
        <v>0</v>
      </c>
      <c r="AA32" s="688"/>
      <c r="AB32" s="688"/>
      <c r="AC32" s="688"/>
      <c r="AD32" s="689">
        <v>349</v>
      </c>
      <c r="AE32" s="689"/>
      <c r="AF32" s="689"/>
      <c r="AG32" s="689"/>
      <c r="AH32" s="689"/>
      <c r="AI32" s="689"/>
      <c r="AJ32" s="689"/>
      <c r="AK32" s="689"/>
      <c r="AL32" s="690">
        <v>0</v>
      </c>
      <c r="AM32" s="691"/>
      <c r="AN32" s="691"/>
      <c r="AO32" s="692"/>
      <c r="AP32" s="744"/>
      <c r="AQ32" s="745"/>
      <c r="AR32" s="745"/>
      <c r="AS32" s="745"/>
      <c r="AT32" s="749"/>
      <c r="AU32" s="230" t="s">
        <v>315</v>
      </c>
      <c r="AV32" s="230"/>
      <c r="AW32" s="230"/>
      <c r="AX32" s="682" t="s">
        <v>316</v>
      </c>
      <c r="AY32" s="683"/>
      <c r="AZ32" s="683"/>
      <c r="BA32" s="683"/>
      <c r="BB32" s="683"/>
      <c r="BC32" s="683"/>
      <c r="BD32" s="683"/>
      <c r="BE32" s="683"/>
      <c r="BF32" s="684"/>
      <c r="BG32" s="754">
        <v>99.4</v>
      </c>
      <c r="BH32" s="721"/>
      <c r="BI32" s="721"/>
      <c r="BJ32" s="721"/>
      <c r="BK32" s="721"/>
      <c r="BL32" s="721"/>
      <c r="BM32" s="691">
        <v>98.2</v>
      </c>
      <c r="BN32" s="751"/>
      <c r="BO32" s="751"/>
      <c r="BP32" s="751"/>
      <c r="BQ32" s="752"/>
      <c r="BR32" s="754">
        <v>99.4</v>
      </c>
      <c r="BS32" s="721"/>
      <c r="BT32" s="721"/>
      <c r="BU32" s="721"/>
      <c r="BV32" s="721"/>
      <c r="BW32" s="721"/>
      <c r="BX32" s="691">
        <v>97.9</v>
      </c>
      <c r="BY32" s="751"/>
      <c r="BZ32" s="751"/>
      <c r="CA32" s="751"/>
      <c r="CB32" s="752"/>
      <c r="CD32" s="733"/>
      <c r="CE32" s="734"/>
      <c r="CF32" s="700" t="s">
        <v>317</v>
      </c>
      <c r="CG32" s="701"/>
      <c r="CH32" s="701"/>
      <c r="CI32" s="701"/>
      <c r="CJ32" s="701"/>
      <c r="CK32" s="701"/>
      <c r="CL32" s="701"/>
      <c r="CM32" s="701"/>
      <c r="CN32" s="701"/>
      <c r="CO32" s="701"/>
      <c r="CP32" s="701"/>
      <c r="CQ32" s="702"/>
      <c r="CR32" s="685">
        <v>11</v>
      </c>
      <c r="CS32" s="686"/>
      <c r="CT32" s="686"/>
      <c r="CU32" s="686"/>
      <c r="CV32" s="686"/>
      <c r="CW32" s="686"/>
      <c r="CX32" s="686"/>
      <c r="CY32" s="687"/>
      <c r="CZ32" s="690">
        <v>0</v>
      </c>
      <c r="DA32" s="719"/>
      <c r="DB32" s="719"/>
      <c r="DC32" s="723"/>
      <c r="DD32" s="694">
        <v>11</v>
      </c>
      <c r="DE32" s="686"/>
      <c r="DF32" s="686"/>
      <c r="DG32" s="686"/>
      <c r="DH32" s="686"/>
      <c r="DI32" s="686"/>
      <c r="DJ32" s="686"/>
      <c r="DK32" s="687"/>
      <c r="DL32" s="694">
        <v>11</v>
      </c>
      <c r="DM32" s="686"/>
      <c r="DN32" s="686"/>
      <c r="DO32" s="686"/>
      <c r="DP32" s="686"/>
      <c r="DQ32" s="686"/>
      <c r="DR32" s="686"/>
      <c r="DS32" s="686"/>
      <c r="DT32" s="686"/>
      <c r="DU32" s="686"/>
      <c r="DV32" s="687"/>
      <c r="DW32" s="690">
        <v>0</v>
      </c>
      <c r="DX32" s="719"/>
      <c r="DY32" s="719"/>
      <c r="DZ32" s="719"/>
      <c r="EA32" s="719"/>
      <c r="EB32" s="719"/>
      <c r="EC32" s="720"/>
    </row>
    <row r="33" spans="2:133" ht="11.25" customHeight="1">
      <c r="B33" s="682" t="s">
        <v>318</v>
      </c>
      <c r="C33" s="683"/>
      <c r="D33" s="683"/>
      <c r="E33" s="683"/>
      <c r="F33" s="683"/>
      <c r="G33" s="683"/>
      <c r="H33" s="683"/>
      <c r="I33" s="683"/>
      <c r="J33" s="683"/>
      <c r="K33" s="683"/>
      <c r="L33" s="683"/>
      <c r="M33" s="683"/>
      <c r="N33" s="683"/>
      <c r="O33" s="683"/>
      <c r="P33" s="683"/>
      <c r="Q33" s="684"/>
      <c r="R33" s="685">
        <v>429164</v>
      </c>
      <c r="S33" s="686"/>
      <c r="T33" s="686"/>
      <c r="U33" s="686"/>
      <c r="V33" s="686"/>
      <c r="W33" s="686"/>
      <c r="X33" s="686"/>
      <c r="Y33" s="687"/>
      <c r="Z33" s="688">
        <v>5.0999999999999996</v>
      </c>
      <c r="AA33" s="688"/>
      <c r="AB33" s="688"/>
      <c r="AC33" s="688"/>
      <c r="AD33" s="689" t="s">
        <v>236</v>
      </c>
      <c r="AE33" s="689"/>
      <c r="AF33" s="689"/>
      <c r="AG33" s="689"/>
      <c r="AH33" s="689"/>
      <c r="AI33" s="689"/>
      <c r="AJ33" s="689"/>
      <c r="AK33" s="689"/>
      <c r="AL33" s="690" t="s">
        <v>236</v>
      </c>
      <c r="AM33" s="691"/>
      <c r="AN33" s="691"/>
      <c r="AO33" s="692"/>
      <c r="AP33" s="746"/>
      <c r="AQ33" s="747"/>
      <c r="AR33" s="747"/>
      <c r="AS33" s="747"/>
      <c r="AT33" s="750"/>
      <c r="AU33" s="232"/>
      <c r="AV33" s="232"/>
      <c r="AW33" s="232"/>
      <c r="AX33" s="726" t="s">
        <v>319</v>
      </c>
      <c r="AY33" s="727"/>
      <c r="AZ33" s="727"/>
      <c r="BA33" s="727"/>
      <c r="BB33" s="727"/>
      <c r="BC33" s="727"/>
      <c r="BD33" s="727"/>
      <c r="BE33" s="727"/>
      <c r="BF33" s="728"/>
      <c r="BG33" s="755">
        <v>98.5</v>
      </c>
      <c r="BH33" s="756"/>
      <c r="BI33" s="756"/>
      <c r="BJ33" s="756"/>
      <c r="BK33" s="756"/>
      <c r="BL33" s="756"/>
      <c r="BM33" s="757">
        <v>97.3</v>
      </c>
      <c r="BN33" s="756"/>
      <c r="BO33" s="756"/>
      <c r="BP33" s="756"/>
      <c r="BQ33" s="758"/>
      <c r="BR33" s="755">
        <v>99.1</v>
      </c>
      <c r="BS33" s="756"/>
      <c r="BT33" s="756"/>
      <c r="BU33" s="756"/>
      <c r="BV33" s="756"/>
      <c r="BW33" s="756"/>
      <c r="BX33" s="757">
        <v>94</v>
      </c>
      <c r="BY33" s="756"/>
      <c r="BZ33" s="756"/>
      <c r="CA33" s="756"/>
      <c r="CB33" s="758"/>
      <c r="CD33" s="700" t="s">
        <v>320</v>
      </c>
      <c r="CE33" s="701"/>
      <c r="CF33" s="701"/>
      <c r="CG33" s="701"/>
      <c r="CH33" s="701"/>
      <c r="CI33" s="701"/>
      <c r="CJ33" s="701"/>
      <c r="CK33" s="701"/>
      <c r="CL33" s="701"/>
      <c r="CM33" s="701"/>
      <c r="CN33" s="701"/>
      <c r="CO33" s="701"/>
      <c r="CP33" s="701"/>
      <c r="CQ33" s="702"/>
      <c r="CR33" s="685">
        <v>5138201</v>
      </c>
      <c r="CS33" s="721"/>
      <c r="CT33" s="721"/>
      <c r="CU33" s="721"/>
      <c r="CV33" s="721"/>
      <c r="CW33" s="721"/>
      <c r="CX33" s="721"/>
      <c r="CY33" s="722"/>
      <c r="CZ33" s="690">
        <v>63.1</v>
      </c>
      <c r="DA33" s="719"/>
      <c r="DB33" s="719"/>
      <c r="DC33" s="723"/>
      <c r="DD33" s="694">
        <v>2573058</v>
      </c>
      <c r="DE33" s="721"/>
      <c r="DF33" s="721"/>
      <c r="DG33" s="721"/>
      <c r="DH33" s="721"/>
      <c r="DI33" s="721"/>
      <c r="DJ33" s="721"/>
      <c r="DK33" s="722"/>
      <c r="DL33" s="694">
        <v>1609765</v>
      </c>
      <c r="DM33" s="721"/>
      <c r="DN33" s="721"/>
      <c r="DO33" s="721"/>
      <c r="DP33" s="721"/>
      <c r="DQ33" s="721"/>
      <c r="DR33" s="721"/>
      <c r="DS33" s="721"/>
      <c r="DT33" s="721"/>
      <c r="DU33" s="721"/>
      <c r="DV33" s="722"/>
      <c r="DW33" s="690">
        <v>37.5</v>
      </c>
      <c r="DX33" s="719"/>
      <c r="DY33" s="719"/>
      <c r="DZ33" s="719"/>
      <c r="EA33" s="719"/>
      <c r="EB33" s="719"/>
      <c r="EC33" s="720"/>
    </row>
    <row r="34" spans="2:133" ht="11.25" customHeight="1">
      <c r="B34" s="682" t="s">
        <v>321</v>
      </c>
      <c r="C34" s="683"/>
      <c r="D34" s="683"/>
      <c r="E34" s="683"/>
      <c r="F34" s="683"/>
      <c r="G34" s="683"/>
      <c r="H34" s="683"/>
      <c r="I34" s="683"/>
      <c r="J34" s="683"/>
      <c r="K34" s="683"/>
      <c r="L34" s="683"/>
      <c r="M34" s="683"/>
      <c r="N34" s="683"/>
      <c r="O34" s="683"/>
      <c r="P34" s="683"/>
      <c r="Q34" s="684"/>
      <c r="R34" s="685">
        <v>3257</v>
      </c>
      <c r="S34" s="686"/>
      <c r="T34" s="686"/>
      <c r="U34" s="686"/>
      <c r="V34" s="686"/>
      <c r="W34" s="686"/>
      <c r="X34" s="686"/>
      <c r="Y34" s="687"/>
      <c r="Z34" s="688">
        <v>0</v>
      </c>
      <c r="AA34" s="688"/>
      <c r="AB34" s="688"/>
      <c r="AC34" s="688"/>
      <c r="AD34" s="689" t="s">
        <v>129</v>
      </c>
      <c r="AE34" s="689"/>
      <c r="AF34" s="689"/>
      <c r="AG34" s="689"/>
      <c r="AH34" s="689"/>
      <c r="AI34" s="689"/>
      <c r="AJ34" s="689"/>
      <c r="AK34" s="689"/>
      <c r="AL34" s="690" t="s">
        <v>129</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322</v>
      </c>
      <c r="CE34" s="701"/>
      <c r="CF34" s="701"/>
      <c r="CG34" s="701"/>
      <c r="CH34" s="701"/>
      <c r="CI34" s="701"/>
      <c r="CJ34" s="701"/>
      <c r="CK34" s="701"/>
      <c r="CL34" s="701"/>
      <c r="CM34" s="701"/>
      <c r="CN34" s="701"/>
      <c r="CO34" s="701"/>
      <c r="CP34" s="701"/>
      <c r="CQ34" s="702"/>
      <c r="CR34" s="685">
        <v>1401065</v>
      </c>
      <c r="CS34" s="686"/>
      <c r="CT34" s="686"/>
      <c r="CU34" s="686"/>
      <c r="CV34" s="686"/>
      <c r="CW34" s="686"/>
      <c r="CX34" s="686"/>
      <c r="CY34" s="687"/>
      <c r="CZ34" s="690">
        <v>17.2</v>
      </c>
      <c r="DA34" s="719"/>
      <c r="DB34" s="719"/>
      <c r="DC34" s="723"/>
      <c r="DD34" s="694">
        <v>804185</v>
      </c>
      <c r="DE34" s="686"/>
      <c r="DF34" s="686"/>
      <c r="DG34" s="686"/>
      <c r="DH34" s="686"/>
      <c r="DI34" s="686"/>
      <c r="DJ34" s="686"/>
      <c r="DK34" s="687"/>
      <c r="DL34" s="694">
        <v>642975</v>
      </c>
      <c r="DM34" s="686"/>
      <c r="DN34" s="686"/>
      <c r="DO34" s="686"/>
      <c r="DP34" s="686"/>
      <c r="DQ34" s="686"/>
      <c r="DR34" s="686"/>
      <c r="DS34" s="686"/>
      <c r="DT34" s="686"/>
      <c r="DU34" s="686"/>
      <c r="DV34" s="687"/>
      <c r="DW34" s="690">
        <v>15</v>
      </c>
      <c r="DX34" s="719"/>
      <c r="DY34" s="719"/>
      <c r="DZ34" s="719"/>
      <c r="EA34" s="719"/>
      <c r="EB34" s="719"/>
      <c r="EC34" s="720"/>
    </row>
    <row r="35" spans="2:133" ht="11.25" customHeight="1">
      <c r="B35" s="682" t="s">
        <v>323</v>
      </c>
      <c r="C35" s="683"/>
      <c r="D35" s="683"/>
      <c r="E35" s="683"/>
      <c r="F35" s="683"/>
      <c r="G35" s="683"/>
      <c r="H35" s="683"/>
      <c r="I35" s="683"/>
      <c r="J35" s="683"/>
      <c r="K35" s="683"/>
      <c r="L35" s="683"/>
      <c r="M35" s="683"/>
      <c r="N35" s="683"/>
      <c r="O35" s="683"/>
      <c r="P35" s="683"/>
      <c r="Q35" s="684"/>
      <c r="R35" s="685">
        <v>114056</v>
      </c>
      <c r="S35" s="686"/>
      <c r="T35" s="686"/>
      <c r="U35" s="686"/>
      <c r="V35" s="686"/>
      <c r="W35" s="686"/>
      <c r="X35" s="686"/>
      <c r="Y35" s="687"/>
      <c r="Z35" s="688">
        <v>1.4</v>
      </c>
      <c r="AA35" s="688"/>
      <c r="AB35" s="688"/>
      <c r="AC35" s="688"/>
      <c r="AD35" s="689" t="s">
        <v>236</v>
      </c>
      <c r="AE35" s="689"/>
      <c r="AF35" s="689"/>
      <c r="AG35" s="689"/>
      <c r="AH35" s="689"/>
      <c r="AI35" s="689"/>
      <c r="AJ35" s="689"/>
      <c r="AK35" s="689"/>
      <c r="AL35" s="690" t="s">
        <v>236</v>
      </c>
      <c r="AM35" s="691"/>
      <c r="AN35" s="691"/>
      <c r="AO35" s="692"/>
      <c r="AP35" s="235"/>
      <c r="AQ35" s="664" t="s">
        <v>324</v>
      </c>
      <c r="AR35" s="665"/>
      <c r="AS35" s="665"/>
      <c r="AT35" s="665"/>
      <c r="AU35" s="665"/>
      <c r="AV35" s="665"/>
      <c r="AW35" s="665"/>
      <c r="AX35" s="665"/>
      <c r="AY35" s="665"/>
      <c r="AZ35" s="665"/>
      <c r="BA35" s="665"/>
      <c r="BB35" s="665"/>
      <c r="BC35" s="665"/>
      <c r="BD35" s="665"/>
      <c r="BE35" s="665"/>
      <c r="BF35" s="666"/>
      <c r="BG35" s="664" t="s">
        <v>325</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326</v>
      </c>
      <c r="CE35" s="701"/>
      <c r="CF35" s="701"/>
      <c r="CG35" s="701"/>
      <c r="CH35" s="701"/>
      <c r="CI35" s="701"/>
      <c r="CJ35" s="701"/>
      <c r="CK35" s="701"/>
      <c r="CL35" s="701"/>
      <c r="CM35" s="701"/>
      <c r="CN35" s="701"/>
      <c r="CO35" s="701"/>
      <c r="CP35" s="701"/>
      <c r="CQ35" s="702"/>
      <c r="CR35" s="685">
        <v>203955</v>
      </c>
      <c r="CS35" s="721"/>
      <c r="CT35" s="721"/>
      <c r="CU35" s="721"/>
      <c r="CV35" s="721"/>
      <c r="CW35" s="721"/>
      <c r="CX35" s="721"/>
      <c r="CY35" s="722"/>
      <c r="CZ35" s="690">
        <v>2.5</v>
      </c>
      <c r="DA35" s="719"/>
      <c r="DB35" s="719"/>
      <c r="DC35" s="723"/>
      <c r="DD35" s="694">
        <v>150776</v>
      </c>
      <c r="DE35" s="721"/>
      <c r="DF35" s="721"/>
      <c r="DG35" s="721"/>
      <c r="DH35" s="721"/>
      <c r="DI35" s="721"/>
      <c r="DJ35" s="721"/>
      <c r="DK35" s="722"/>
      <c r="DL35" s="694">
        <v>2270</v>
      </c>
      <c r="DM35" s="721"/>
      <c r="DN35" s="721"/>
      <c r="DO35" s="721"/>
      <c r="DP35" s="721"/>
      <c r="DQ35" s="721"/>
      <c r="DR35" s="721"/>
      <c r="DS35" s="721"/>
      <c r="DT35" s="721"/>
      <c r="DU35" s="721"/>
      <c r="DV35" s="722"/>
      <c r="DW35" s="690">
        <v>0.1</v>
      </c>
      <c r="DX35" s="719"/>
      <c r="DY35" s="719"/>
      <c r="DZ35" s="719"/>
      <c r="EA35" s="719"/>
      <c r="EB35" s="719"/>
      <c r="EC35" s="720"/>
    </row>
    <row r="36" spans="2:133" ht="11.25" customHeight="1">
      <c r="B36" s="682" t="s">
        <v>327</v>
      </c>
      <c r="C36" s="683"/>
      <c r="D36" s="683"/>
      <c r="E36" s="683"/>
      <c r="F36" s="683"/>
      <c r="G36" s="683"/>
      <c r="H36" s="683"/>
      <c r="I36" s="683"/>
      <c r="J36" s="683"/>
      <c r="K36" s="683"/>
      <c r="L36" s="683"/>
      <c r="M36" s="683"/>
      <c r="N36" s="683"/>
      <c r="O36" s="683"/>
      <c r="P36" s="683"/>
      <c r="Q36" s="684"/>
      <c r="R36" s="685">
        <v>123900</v>
      </c>
      <c r="S36" s="686"/>
      <c r="T36" s="686"/>
      <c r="U36" s="686"/>
      <c r="V36" s="686"/>
      <c r="W36" s="686"/>
      <c r="X36" s="686"/>
      <c r="Y36" s="687"/>
      <c r="Z36" s="688">
        <v>1.5</v>
      </c>
      <c r="AA36" s="688"/>
      <c r="AB36" s="688"/>
      <c r="AC36" s="688"/>
      <c r="AD36" s="689" t="s">
        <v>129</v>
      </c>
      <c r="AE36" s="689"/>
      <c r="AF36" s="689"/>
      <c r="AG36" s="689"/>
      <c r="AH36" s="689"/>
      <c r="AI36" s="689"/>
      <c r="AJ36" s="689"/>
      <c r="AK36" s="689"/>
      <c r="AL36" s="690" t="s">
        <v>236</v>
      </c>
      <c r="AM36" s="691"/>
      <c r="AN36" s="691"/>
      <c r="AO36" s="692"/>
      <c r="AP36" s="235"/>
      <c r="AQ36" s="759" t="s">
        <v>328</v>
      </c>
      <c r="AR36" s="760"/>
      <c r="AS36" s="760"/>
      <c r="AT36" s="760"/>
      <c r="AU36" s="760"/>
      <c r="AV36" s="760"/>
      <c r="AW36" s="760"/>
      <c r="AX36" s="760"/>
      <c r="AY36" s="761"/>
      <c r="AZ36" s="674">
        <v>1112287</v>
      </c>
      <c r="BA36" s="675"/>
      <c r="BB36" s="675"/>
      <c r="BC36" s="675"/>
      <c r="BD36" s="675"/>
      <c r="BE36" s="675"/>
      <c r="BF36" s="762"/>
      <c r="BG36" s="696" t="s">
        <v>329</v>
      </c>
      <c r="BH36" s="697"/>
      <c r="BI36" s="697"/>
      <c r="BJ36" s="697"/>
      <c r="BK36" s="697"/>
      <c r="BL36" s="697"/>
      <c r="BM36" s="697"/>
      <c r="BN36" s="697"/>
      <c r="BO36" s="697"/>
      <c r="BP36" s="697"/>
      <c r="BQ36" s="697"/>
      <c r="BR36" s="697"/>
      <c r="BS36" s="697"/>
      <c r="BT36" s="697"/>
      <c r="BU36" s="698"/>
      <c r="BV36" s="674">
        <v>25548</v>
      </c>
      <c r="BW36" s="675"/>
      <c r="BX36" s="675"/>
      <c r="BY36" s="675"/>
      <c r="BZ36" s="675"/>
      <c r="CA36" s="675"/>
      <c r="CB36" s="762"/>
      <c r="CD36" s="700" t="s">
        <v>330</v>
      </c>
      <c r="CE36" s="701"/>
      <c r="CF36" s="701"/>
      <c r="CG36" s="701"/>
      <c r="CH36" s="701"/>
      <c r="CI36" s="701"/>
      <c r="CJ36" s="701"/>
      <c r="CK36" s="701"/>
      <c r="CL36" s="701"/>
      <c r="CM36" s="701"/>
      <c r="CN36" s="701"/>
      <c r="CO36" s="701"/>
      <c r="CP36" s="701"/>
      <c r="CQ36" s="702"/>
      <c r="CR36" s="685">
        <v>2843484</v>
      </c>
      <c r="CS36" s="686"/>
      <c r="CT36" s="686"/>
      <c r="CU36" s="686"/>
      <c r="CV36" s="686"/>
      <c r="CW36" s="686"/>
      <c r="CX36" s="686"/>
      <c r="CY36" s="687"/>
      <c r="CZ36" s="690">
        <v>34.9</v>
      </c>
      <c r="DA36" s="719"/>
      <c r="DB36" s="719"/>
      <c r="DC36" s="723"/>
      <c r="DD36" s="694">
        <v>1130175</v>
      </c>
      <c r="DE36" s="686"/>
      <c r="DF36" s="686"/>
      <c r="DG36" s="686"/>
      <c r="DH36" s="686"/>
      <c r="DI36" s="686"/>
      <c r="DJ36" s="686"/>
      <c r="DK36" s="687"/>
      <c r="DL36" s="694">
        <v>552413</v>
      </c>
      <c r="DM36" s="686"/>
      <c r="DN36" s="686"/>
      <c r="DO36" s="686"/>
      <c r="DP36" s="686"/>
      <c r="DQ36" s="686"/>
      <c r="DR36" s="686"/>
      <c r="DS36" s="686"/>
      <c r="DT36" s="686"/>
      <c r="DU36" s="686"/>
      <c r="DV36" s="687"/>
      <c r="DW36" s="690">
        <v>12.9</v>
      </c>
      <c r="DX36" s="719"/>
      <c r="DY36" s="719"/>
      <c r="DZ36" s="719"/>
      <c r="EA36" s="719"/>
      <c r="EB36" s="719"/>
      <c r="EC36" s="720"/>
    </row>
    <row r="37" spans="2:133" ht="11.25" customHeight="1">
      <c r="B37" s="682" t="s">
        <v>331</v>
      </c>
      <c r="C37" s="683"/>
      <c r="D37" s="683"/>
      <c r="E37" s="683"/>
      <c r="F37" s="683"/>
      <c r="G37" s="683"/>
      <c r="H37" s="683"/>
      <c r="I37" s="683"/>
      <c r="J37" s="683"/>
      <c r="K37" s="683"/>
      <c r="L37" s="683"/>
      <c r="M37" s="683"/>
      <c r="N37" s="683"/>
      <c r="O37" s="683"/>
      <c r="P37" s="683"/>
      <c r="Q37" s="684"/>
      <c r="R37" s="685">
        <v>107092</v>
      </c>
      <c r="S37" s="686"/>
      <c r="T37" s="686"/>
      <c r="U37" s="686"/>
      <c r="V37" s="686"/>
      <c r="W37" s="686"/>
      <c r="X37" s="686"/>
      <c r="Y37" s="687"/>
      <c r="Z37" s="688">
        <v>1.3</v>
      </c>
      <c r="AA37" s="688"/>
      <c r="AB37" s="688"/>
      <c r="AC37" s="688"/>
      <c r="AD37" s="689" t="s">
        <v>129</v>
      </c>
      <c r="AE37" s="689"/>
      <c r="AF37" s="689"/>
      <c r="AG37" s="689"/>
      <c r="AH37" s="689"/>
      <c r="AI37" s="689"/>
      <c r="AJ37" s="689"/>
      <c r="AK37" s="689"/>
      <c r="AL37" s="690" t="s">
        <v>129</v>
      </c>
      <c r="AM37" s="691"/>
      <c r="AN37" s="691"/>
      <c r="AO37" s="692"/>
      <c r="AQ37" s="763" t="s">
        <v>332</v>
      </c>
      <c r="AR37" s="764"/>
      <c r="AS37" s="764"/>
      <c r="AT37" s="764"/>
      <c r="AU37" s="764"/>
      <c r="AV37" s="764"/>
      <c r="AW37" s="764"/>
      <c r="AX37" s="764"/>
      <c r="AY37" s="765"/>
      <c r="AZ37" s="685">
        <v>420195</v>
      </c>
      <c r="BA37" s="686"/>
      <c r="BB37" s="686"/>
      <c r="BC37" s="686"/>
      <c r="BD37" s="721"/>
      <c r="BE37" s="721"/>
      <c r="BF37" s="752"/>
      <c r="BG37" s="700" t="s">
        <v>333</v>
      </c>
      <c r="BH37" s="701"/>
      <c r="BI37" s="701"/>
      <c r="BJ37" s="701"/>
      <c r="BK37" s="701"/>
      <c r="BL37" s="701"/>
      <c r="BM37" s="701"/>
      <c r="BN37" s="701"/>
      <c r="BO37" s="701"/>
      <c r="BP37" s="701"/>
      <c r="BQ37" s="701"/>
      <c r="BR37" s="701"/>
      <c r="BS37" s="701"/>
      <c r="BT37" s="701"/>
      <c r="BU37" s="702"/>
      <c r="BV37" s="685">
        <v>-12863</v>
      </c>
      <c r="BW37" s="686"/>
      <c r="BX37" s="686"/>
      <c r="BY37" s="686"/>
      <c r="BZ37" s="686"/>
      <c r="CA37" s="686"/>
      <c r="CB37" s="695"/>
      <c r="CD37" s="700" t="s">
        <v>334</v>
      </c>
      <c r="CE37" s="701"/>
      <c r="CF37" s="701"/>
      <c r="CG37" s="701"/>
      <c r="CH37" s="701"/>
      <c r="CI37" s="701"/>
      <c r="CJ37" s="701"/>
      <c r="CK37" s="701"/>
      <c r="CL37" s="701"/>
      <c r="CM37" s="701"/>
      <c r="CN37" s="701"/>
      <c r="CO37" s="701"/>
      <c r="CP37" s="701"/>
      <c r="CQ37" s="702"/>
      <c r="CR37" s="685">
        <v>168068</v>
      </c>
      <c r="CS37" s="721"/>
      <c r="CT37" s="721"/>
      <c r="CU37" s="721"/>
      <c r="CV37" s="721"/>
      <c r="CW37" s="721"/>
      <c r="CX37" s="721"/>
      <c r="CY37" s="722"/>
      <c r="CZ37" s="690">
        <v>2.1</v>
      </c>
      <c r="DA37" s="719"/>
      <c r="DB37" s="719"/>
      <c r="DC37" s="723"/>
      <c r="DD37" s="694">
        <v>168068</v>
      </c>
      <c r="DE37" s="721"/>
      <c r="DF37" s="721"/>
      <c r="DG37" s="721"/>
      <c r="DH37" s="721"/>
      <c r="DI37" s="721"/>
      <c r="DJ37" s="721"/>
      <c r="DK37" s="722"/>
      <c r="DL37" s="694">
        <v>168068</v>
      </c>
      <c r="DM37" s="721"/>
      <c r="DN37" s="721"/>
      <c r="DO37" s="721"/>
      <c r="DP37" s="721"/>
      <c r="DQ37" s="721"/>
      <c r="DR37" s="721"/>
      <c r="DS37" s="721"/>
      <c r="DT37" s="721"/>
      <c r="DU37" s="721"/>
      <c r="DV37" s="722"/>
      <c r="DW37" s="690">
        <v>3.9</v>
      </c>
      <c r="DX37" s="719"/>
      <c r="DY37" s="719"/>
      <c r="DZ37" s="719"/>
      <c r="EA37" s="719"/>
      <c r="EB37" s="719"/>
      <c r="EC37" s="720"/>
    </row>
    <row r="38" spans="2:133" ht="11.25" customHeight="1">
      <c r="B38" s="682" t="s">
        <v>335</v>
      </c>
      <c r="C38" s="683"/>
      <c r="D38" s="683"/>
      <c r="E38" s="683"/>
      <c r="F38" s="683"/>
      <c r="G38" s="683"/>
      <c r="H38" s="683"/>
      <c r="I38" s="683"/>
      <c r="J38" s="683"/>
      <c r="K38" s="683"/>
      <c r="L38" s="683"/>
      <c r="M38" s="683"/>
      <c r="N38" s="683"/>
      <c r="O38" s="683"/>
      <c r="P38" s="683"/>
      <c r="Q38" s="684"/>
      <c r="R38" s="685">
        <v>95251</v>
      </c>
      <c r="S38" s="686"/>
      <c r="T38" s="686"/>
      <c r="U38" s="686"/>
      <c r="V38" s="686"/>
      <c r="W38" s="686"/>
      <c r="X38" s="686"/>
      <c r="Y38" s="687"/>
      <c r="Z38" s="688">
        <v>1.1000000000000001</v>
      </c>
      <c r="AA38" s="688"/>
      <c r="AB38" s="688"/>
      <c r="AC38" s="688"/>
      <c r="AD38" s="689">
        <v>76</v>
      </c>
      <c r="AE38" s="689"/>
      <c r="AF38" s="689"/>
      <c r="AG38" s="689"/>
      <c r="AH38" s="689"/>
      <c r="AI38" s="689"/>
      <c r="AJ38" s="689"/>
      <c r="AK38" s="689"/>
      <c r="AL38" s="690">
        <v>0</v>
      </c>
      <c r="AM38" s="691"/>
      <c r="AN38" s="691"/>
      <c r="AO38" s="692"/>
      <c r="AQ38" s="763" t="s">
        <v>336</v>
      </c>
      <c r="AR38" s="764"/>
      <c r="AS38" s="764"/>
      <c r="AT38" s="764"/>
      <c r="AU38" s="764"/>
      <c r="AV38" s="764"/>
      <c r="AW38" s="764"/>
      <c r="AX38" s="764"/>
      <c r="AY38" s="765"/>
      <c r="AZ38" s="685">
        <v>157274</v>
      </c>
      <c r="BA38" s="686"/>
      <c r="BB38" s="686"/>
      <c r="BC38" s="686"/>
      <c r="BD38" s="721"/>
      <c r="BE38" s="721"/>
      <c r="BF38" s="752"/>
      <c r="BG38" s="700" t="s">
        <v>337</v>
      </c>
      <c r="BH38" s="701"/>
      <c r="BI38" s="701"/>
      <c r="BJ38" s="701"/>
      <c r="BK38" s="701"/>
      <c r="BL38" s="701"/>
      <c r="BM38" s="701"/>
      <c r="BN38" s="701"/>
      <c r="BO38" s="701"/>
      <c r="BP38" s="701"/>
      <c r="BQ38" s="701"/>
      <c r="BR38" s="701"/>
      <c r="BS38" s="701"/>
      <c r="BT38" s="701"/>
      <c r="BU38" s="702"/>
      <c r="BV38" s="685">
        <v>1956</v>
      </c>
      <c r="BW38" s="686"/>
      <c r="BX38" s="686"/>
      <c r="BY38" s="686"/>
      <c r="BZ38" s="686"/>
      <c r="CA38" s="686"/>
      <c r="CB38" s="695"/>
      <c r="CD38" s="700" t="s">
        <v>338</v>
      </c>
      <c r="CE38" s="701"/>
      <c r="CF38" s="701"/>
      <c r="CG38" s="701"/>
      <c r="CH38" s="701"/>
      <c r="CI38" s="701"/>
      <c r="CJ38" s="701"/>
      <c r="CK38" s="701"/>
      <c r="CL38" s="701"/>
      <c r="CM38" s="701"/>
      <c r="CN38" s="701"/>
      <c r="CO38" s="701"/>
      <c r="CP38" s="701"/>
      <c r="CQ38" s="702"/>
      <c r="CR38" s="685">
        <v>560436</v>
      </c>
      <c r="CS38" s="686"/>
      <c r="CT38" s="686"/>
      <c r="CU38" s="686"/>
      <c r="CV38" s="686"/>
      <c r="CW38" s="686"/>
      <c r="CX38" s="686"/>
      <c r="CY38" s="687"/>
      <c r="CZ38" s="690">
        <v>6.9</v>
      </c>
      <c r="DA38" s="719"/>
      <c r="DB38" s="719"/>
      <c r="DC38" s="723"/>
      <c r="DD38" s="694">
        <v>483938</v>
      </c>
      <c r="DE38" s="686"/>
      <c r="DF38" s="686"/>
      <c r="DG38" s="686"/>
      <c r="DH38" s="686"/>
      <c r="DI38" s="686"/>
      <c r="DJ38" s="686"/>
      <c r="DK38" s="687"/>
      <c r="DL38" s="694">
        <v>412107</v>
      </c>
      <c r="DM38" s="686"/>
      <c r="DN38" s="686"/>
      <c r="DO38" s="686"/>
      <c r="DP38" s="686"/>
      <c r="DQ38" s="686"/>
      <c r="DR38" s="686"/>
      <c r="DS38" s="686"/>
      <c r="DT38" s="686"/>
      <c r="DU38" s="686"/>
      <c r="DV38" s="687"/>
      <c r="DW38" s="690">
        <v>9.6</v>
      </c>
      <c r="DX38" s="719"/>
      <c r="DY38" s="719"/>
      <c r="DZ38" s="719"/>
      <c r="EA38" s="719"/>
      <c r="EB38" s="719"/>
      <c r="EC38" s="720"/>
    </row>
    <row r="39" spans="2:133" ht="11.25" customHeight="1">
      <c r="B39" s="682" t="s">
        <v>339</v>
      </c>
      <c r="C39" s="683"/>
      <c r="D39" s="683"/>
      <c r="E39" s="683"/>
      <c r="F39" s="683"/>
      <c r="G39" s="683"/>
      <c r="H39" s="683"/>
      <c r="I39" s="683"/>
      <c r="J39" s="683"/>
      <c r="K39" s="683"/>
      <c r="L39" s="683"/>
      <c r="M39" s="683"/>
      <c r="N39" s="683"/>
      <c r="O39" s="683"/>
      <c r="P39" s="683"/>
      <c r="Q39" s="684"/>
      <c r="R39" s="685">
        <v>579400</v>
      </c>
      <c r="S39" s="686"/>
      <c r="T39" s="686"/>
      <c r="U39" s="686"/>
      <c r="V39" s="686"/>
      <c r="W39" s="686"/>
      <c r="X39" s="686"/>
      <c r="Y39" s="687"/>
      <c r="Z39" s="688">
        <v>6.9</v>
      </c>
      <c r="AA39" s="688"/>
      <c r="AB39" s="688"/>
      <c r="AC39" s="688"/>
      <c r="AD39" s="689" t="s">
        <v>129</v>
      </c>
      <c r="AE39" s="689"/>
      <c r="AF39" s="689"/>
      <c r="AG39" s="689"/>
      <c r="AH39" s="689"/>
      <c r="AI39" s="689"/>
      <c r="AJ39" s="689"/>
      <c r="AK39" s="689"/>
      <c r="AL39" s="690" t="s">
        <v>129</v>
      </c>
      <c r="AM39" s="691"/>
      <c r="AN39" s="691"/>
      <c r="AO39" s="692"/>
      <c r="AQ39" s="763" t="s">
        <v>340</v>
      </c>
      <c r="AR39" s="764"/>
      <c r="AS39" s="764"/>
      <c r="AT39" s="764"/>
      <c r="AU39" s="764"/>
      <c r="AV39" s="764"/>
      <c r="AW39" s="764"/>
      <c r="AX39" s="764"/>
      <c r="AY39" s="765"/>
      <c r="AZ39" s="685">
        <v>15218</v>
      </c>
      <c r="BA39" s="686"/>
      <c r="BB39" s="686"/>
      <c r="BC39" s="686"/>
      <c r="BD39" s="721"/>
      <c r="BE39" s="721"/>
      <c r="BF39" s="752"/>
      <c r="BG39" s="700" t="s">
        <v>341</v>
      </c>
      <c r="BH39" s="701"/>
      <c r="BI39" s="701"/>
      <c r="BJ39" s="701"/>
      <c r="BK39" s="701"/>
      <c r="BL39" s="701"/>
      <c r="BM39" s="701"/>
      <c r="BN39" s="701"/>
      <c r="BO39" s="701"/>
      <c r="BP39" s="701"/>
      <c r="BQ39" s="701"/>
      <c r="BR39" s="701"/>
      <c r="BS39" s="701"/>
      <c r="BT39" s="701"/>
      <c r="BU39" s="702"/>
      <c r="BV39" s="685">
        <v>3217</v>
      </c>
      <c r="BW39" s="686"/>
      <c r="BX39" s="686"/>
      <c r="BY39" s="686"/>
      <c r="BZ39" s="686"/>
      <c r="CA39" s="686"/>
      <c r="CB39" s="695"/>
      <c r="CD39" s="700" t="s">
        <v>342</v>
      </c>
      <c r="CE39" s="701"/>
      <c r="CF39" s="701"/>
      <c r="CG39" s="701"/>
      <c r="CH39" s="701"/>
      <c r="CI39" s="701"/>
      <c r="CJ39" s="701"/>
      <c r="CK39" s="701"/>
      <c r="CL39" s="701"/>
      <c r="CM39" s="701"/>
      <c r="CN39" s="701"/>
      <c r="CO39" s="701"/>
      <c r="CP39" s="701"/>
      <c r="CQ39" s="702"/>
      <c r="CR39" s="685">
        <v>110261</v>
      </c>
      <c r="CS39" s="721"/>
      <c r="CT39" s="721"/>
      <c r="CU39" s="721"/>
      <c r="CV39" s="721"/>
      <c r="CW39" s="721"/>
      <c r="CX39" s="721"/>
      <c r="CY39" s="722"/>
      <c r="CZ39" s="690">
        <v>1.4</v>
      </c>
      <c r="DA39" s="719"/>
      <c r="DB39" s="719"/>
      <c r="DC39" s="723"/>
      <c r="DD39" s="694">
        <v>3984</v>
      </c>
      <c r="DE39" s="721"/>
      <c r="DF39" s="721"/>
      <c r="DG39" s="721"/>
      <c r="DH39" s="721"/>
      <c r="DI39" s="721"/>
      <c r="DJ39" s="721"/>
      <c r="DK39" s="722"/>
      <c r="DL39" s="694" t="s">
        <v>129</v>
      </c>
      <c r="DM39" s="721"/>
      <c r="DN39" s="721"/>
      <c r="DO39" s="721"/>
      <c r="DP39" s="721"/>
      <c r="DQ39" s="721"/>
      <c r="DR39" s="721"/>
      <c r="DS39" s="721"/>
      <c r="DT39" s="721"/>
      <c r="DU39" s="721"/>
      <c r="DV39" s="722"/>
      <c r="DW39" s="690" t="s">
        <v>129</v>
      </c>
      <c r="DX39" s="719"/>
      <c r="DY39" s="719"/>
      <c r="DZ39" s="719"/>
      <c r="EA39" s="719"/>
      <c r="EB39" s="719"/>
      <c r="EC39" s="720"/>
    </row>
    <row r="40" spans="2:133" ht="11.25" customHeight="1">
      <c r="B40" s="682" t="s">
        <v>343</v>
      </c>
      <c r="C40" s="683"/>
      <c r="D40" s="683"/>
      <c r="E40" s="683"/>
      <c r="F40" s="683"/>
      <c r="G40" s="683"/>
      <c r="H40" s="683"/>
      <c r="I40" s="683"/>
      <c r="J40" s="683"/>
      <c r="K40" s="683"/>
      <c r="L40" s="683"/>
      <c r="M40" s="683"/>
      <c r="N40" s="683"/>
      <c r="O40" s="683"/>
      <c r="P40" s="683"/>
      <c r="Q40" s="684"/>
      <c r="R40" s="685" t="s">
        <v>236</v>
      </c>
      <c r="S40" s="686"/>
      <c r="T40" s="686"/>
      <c r="U40" s="686"/>
      <c r="V40" s="686"/>
      <c r="W40" s="686"/>
      <c r="X40" s="686"/>
      <c r="Y40" s="687"/>
      <c r="Z40" s="688" t="s">
        <v>129</v>
      </c>
      <c r="AA40" s="688"/>
      <c r="AB40" s="688"/>
      <c r="AC40" s="688"/>
      <c r="AD40" s="689" t="s">
        <v>236</v>
      </c>
      <c r="AE40" s="689"/>
      <c r="AF40" s="689"/>
      <c r="AG40" s="689"/>
      <c r="AH40" s="689"/>
      <c r="AI40" s="689"/>
      <c r="AJ40" s="689"/>
      <c r="AK40" s="689"/>
      <c r="AL40" s="690" t="s">
        <v>129</v>
      </c>
      <c r="AM40" s="691"/>
      <c r="AN40" s="691"/>
      <c r="AO40" s="692"/>
      <c r="AQ40" s="763" t="s">
        <v>344</v>
      </c>
      <c r="AR40" s="764"/>
      <c r="AS40" s="764"/>
      <c r="AT40" s="764"/>
      <c r="AU40" s="764"/>
      <c r="AV40" s="764"/>
      <c r="AW40" s="764"/>
      <c r="AX40" s="764"/>
      <c r="AY40" s="765"/>
      <c r="AZ40" s="685">
        <v>12940</v>
      </c>
      <c r="BA40" s="686"/>
      <c r="BB40" s="686"/>
      <c r="BC40" s="686"/>
      <c r="BD40" s="721"/>
      <c r="BE40" s="721"/>
      <c r="BF40" s="752"/>
      <c r="BG40" s="772" t="s">
        <v>345</v>
      </c>
      <c r="BH40" s="773"/>
      <c r="BI40" s="773"/>
      <c r="BJ40" s="773"/>
      <c r="BK40" s="773"/>
      <c r="BL40" s="236"/>
      <c r="BM40" s="701" t="s">
        <v>346</v>
      </c>
      <c r="BN40" s="701"/>
      <c r="BO40" s="701"/>
      <c r="BP40" s="701"/>
      <c r="BQ40" s="701"/>
      <c r="BR40" s="701"/>
      <c r="BS40" s="701"/>
      <c r="BT40" s="701"/>
      <c r="BU40" s="702"/>
      <c r="BV40" s="685">
        <v>80</v>
      </c>
      <c r="BW40" s="686"/>
      <c r="BX40" s="686"/>
      <c r="BY40" s="686"/>
      <c r="BZ40" s="686"/>
      <c r="CA40" s="686"/>
      <c r="CB40" s="695"/>
      <c r="CD40" s="700" t="s">
        <v>347</v>
      </c>
      <c r="CE40" s="701"/>
      <c r="CF40" s="701"/>
      <c r="CG40" s="701"/>
      <c r="CH40" s="701"/>
      <c r="CI40" s="701"/>
      <c r="CJ40" s="701"/>
      <c r="CK40" s="701"/>
      <c r="CL40" s="701"/>
      <c r="CM40" s="701"/>
      <c r="CN40" s="701"/>
      <c r="CO40" s="701"/>
      <c r="CP40" s="701"/>
      <c r="CQ40" s="702"/>
      <c r="CR40" s="685">
        <v>19000</v>
      </c>
      <c r="CS40" s="686"/>
      <c r="CT40" s="686"/>
      <c r="CU40" s="686"/>
      <c r="CV40" s="686"/>
      <c r="CW40" s="686"/>
      <c r="CX40" s="686"/>
      <c r="CY40" s="687"/>
      <c r="CZ40" s="690">
        <v>0.2</v>
      </c>
      <c r="DA40" s="719"/>
      <c r="DB40" s="719"/>
      <c r="DC40" s="723"/>
      <c r="DD40" s="694" t="s">
        <v>129</v>
      </c>
      <c r="DE40" s="686"/>
      <c r="DF40" s="686"/>
      <c r="DG40" s="686"/>
      <c r="DH40" s="686"/>
      <c r="DI40" s="686"/>
      <c r="DJ40" s="686"/>
      <c r="DK40" s="687"/>
      <c r="DL40" s="694" t="s">
        <v>236</v>
      </c>
      <c r="DM40" s="686"/>
      <c r="DN40" s="686"/>
      <c r="DO40" s="686"/>
      <c r="DP40" s="686"/>
      <c r="DQ40" s="686"/>
      <c r="DR40" s="686"/>
      <c r="DS40" s="686"/>
      <c r="DT40" s="686"/>
      <c r="DU40" s="686"/>
      <c r="DV40" s="687"/>
      <c r="DW40" s="690" t="s">
        <v>129</v>
      </c>
      <c r="DX40" s="719"/>
      <c r="DY40" s="719"/>
      <c r="DZ40" s="719"/>
      <c r="EA40" s="719"/>
      <c r="EB40" s="719"/>
      <c r="EC40" s="720"/>
    </row>
    <row r="41" spans="2:133" ht="11.25" customHeight="1">
      <c r="B41" s="682" t="s">
        <v>348</v>
      </c>
      <c r="C41" s="683"/>
      <c r="D41" s="683"/>
      <c r="E41" s="683"/>
      <c r="F41" s="683"/>
      <c r="G41" s="683"/>
      <c r="H41" s="683"/>
      <c r="I41" s="683"/>
      <c r="J41" s="683"/>
      <c r="K41" s="683"/>
      <c r="L41" s="683"/>
      <c r="M41" s="683"/>
      <c r="N41" s="683"/>
      <c r="O41" s="683"/>
      <c r="P41" s="683"/>
      <c r="Q41" s="684"/>
      <c r="R41" s="685" t="s">
        <v>236</v>
      </c>
      <c r="S41" s="686"/>
      <c r="T41" s="686"/>
      <c r="U41" s="686"/>
      <c r="V41" s="686"/>
      <c r="W41" s="686"/>
      <c r="X41" s="686"/>
      <c r="Y41" s="687"/>
      <c r="Z41" s="688" t="s">
        <v>236</v>
      </c>
      <c r="AA41" s="688"/>
      <c r="AB41" s="688"/>
      <c r="AC41" s="688"/>
      <c r="AD41" s="689" t="s">
        <v>236</v>
      </c>
      <c r="AE41" s="689"/>
      <c r="AF41" s="689"/>
      <c r="AG41" s="689"/>
      <c r="AH41" s="689"/>
      <c r="AI41" s="689"/>
      <c r="AJ41" s="689"/>
      <c r="AK41" s="689"/>
      <c r="AL41" s="690" t="s">
        <v>236</v>
      </c>
      <c r="AM41" s="691"/>
      <c r="AN41" s="691"/>
      <c r="AO41" s="692"/>
      <c r="AQ41" s="763" t="s">
        <v>349</v>
      </c>
      <c r="AR41" s="764"/>
      <c r="AS41" s="764"/>
      <c r="AT41" s="764"/>
      <c r="AU41" s="764"/>
      <c r="AV41" s="764"/>
      <c r="AW41" s="764"/>
      <c r="AX41" s="764"/>
      <c r="AY41" s="765"/>
      <c r="AZ41" s="685">
        <v>99220</v>
      </c>
      <c r="BA41" s="686"/>
      <c r="BB41" s="686"/>
      <c r="BC41" s="686"/>
      <c r="BD41" s="721"/>
      <c r="BE41" s="721"/>
      <c r="BF41" s="752"/>
      <c r="BG41" s="772"/>
      <c r="BH41" s="773"/>
      <c r="BI41" s="773"/>
      <c r="BJ41" s="773"/>
      <c r="BK41" s="773"/>
      <c r="BL41" s="236"/>
      <c r="BM41" s="701" t="s">
        <v>350</v>
      </c>
      <c r="BN41" s="701"/>
      <c r="BO41" s="701"/>
      <c r="BP41" s="701"/>
      <c r="BQ41" s="701"/>
      <c r="BR41" s="701"/>
      <c r="BS41" s="701"/>
      <c r="BT41" s="701"/>
      <c r="BU41" s="702"/>
      <c r="BV41" s="685">
        <v>1</v>
      </c>
      <c r="BW41" s="686"/>
      <c r="BX41" s="686"/>
      <c r="BY41" s="686"/>
      <c r="BZ41" s="686"/>
      <c r="CA41" s="686"/>
      <c r="CB41" s="695"/>
      <c r="CD41" s="700" t="s">
        <v>351</v>
      </c>
      <c r="CE41" s="701"/>
      <c r="CF41" s="701"/>
      <c r="CG41" s="701"/>
      <c r="CH41" s="701"/>
      <c r="CI41" s="701"/>
      <c r="CJ41" s="701"/>
      <c r="CK41" s="701"/>
      <c r="CL41" s="701"/>
      <c r="CM41" s="701"/>
      <c r="CN41" s="701"/>
      <c r="CO41" s="701"/>
      <c r="CP41" s="701"/>
      <c r="CQ41" s="702"/>
      <c r="CR41" s="685" t="s">
        <v>129</v>
      </c>
      <c r="CS41" s="721"/>
      <c r="CT41" s="721"/>
      <c r="CU41" s="721"/>
      <c r="CV41" s="721"/>
      <c r="CW41" s="721"/>
      <c r="CX41" s="721"/>
      <c r="CY41" s="722"/>
      <c r="CZ41" s="690" t="s">
        <v>129</v>
      </c>
      <c r="DA41" s="719"/>
      <c r="DB41" s="719"/>
      <c r="DC41" s="723"/>
      <c r="DD41" s="694" t="s">
        <v>129</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c r="B42" s="682" t="s">
        <v>352</v>
      </c>
      <c r="C42" s="683"/>
      <c r="D42" s="683"/>
      <c r="E42" s="683"/>
      <c r="F42" s="683"/>
      <c r="G42" s="683"/>
      <c r="H42" s="683"/>
      <c r="I42" s="683"/>
      <c r="J42" s="683"/>
      <c r="K42" s="683"/>
      <c r="L42" s="683"/>
      <c r="M42" s="683"/>
      <c r="N42" s="683"/>
      <c r="O42" s="683"/>
      <c r="P42" s="683"/>
      <c r="Q42" s="684"/>
      <c r="R42" s="685">
        <v>140900</v>
      </c>
      <c r="S42" s="686"/>
      <c r="T42" s="686"/>
      <c r="U42" s="686"/>
      <c r="V42" s="686"/>
      <c r="W42" s="686"/>
      <c r="X42" s="686"/>
      <c r="Y42" s="687"/>
      <c r="Z42" s="688">
        <v>1.7</v>
      </c>
      <c r="AA42" s="688"/>
      <c r="AB42" s="688"/>
      <c r="AC42" s="688"/>
      <c r="AD42" s="689" t="s">
        <v>236</v>
      </c>
      <c r="AE42" s="689"/>
      <c r="AF42" s="689"/>
      <c r="AG42" s="689"/>
      <c r="AH42" s="689"/>
      <c r="AI42" s="689"/>
      <c r="AJ42" s="689"/>
      <c r="AK42" s="689"/>
      <c r="AL42" s="690" t="s">
        <v>236</v>
      </c>
      <c r="AM42" s="691"/>
      <c r="AN42" s="691"/>
      <c r="AO42" s="692"/>
      <c r="AQ42" s="784" t="s">
        <v>353</v>
      </c>
      <c r="AR42" s="785"/>
      <c r="AS42" s="785"/>
      <c r="AT42" s="785"/>
      <c r="AU42" s="785"/>
      <c r="AV42" s="785"/>
      <c r="AW42" s="785"/>
      <c r="AX42" s="785"/>
      <c r="AY42" s="786"/>
      <c r="AZ42" s="776">
        <v>407440</v>
      </c>
      <c r="BA42" s="777"/>
      <c r="BB42" s="777"/>
      <c r="BC42" s="777"/>
      <c r="BD42" s="756"/>
      <c r="BE42" s="756"/>
      <c r="BF42" s="758"/>
      <c r="BG42" s="774"/>
      <c r="BH42" s="775"/>
      <c r="BI42" s="775"/>
      <c r="BJ42" s="775"/>
      <c r="BK42" s="775"/>
      <c r="BL42" s="237"/>
      <c r="BM42" s="711" t="s">
        <v>354</v>
      </c>
      <c r="BN42" s="711"/>
      <c r="BO42" s="711"/>
      <c r="BP42" s="711"/>
      <c r="BQ42" s="711"/>
      <c r="BR42" s="711"/>
      <c r="BS42" s="711"/>
      <c r="BT42" s="711"/>
      <c r="BU42" s="712"/>
      <c r="BV42" s="776">
        <v>311</v>
      </c>
      <c r="BW42" s="777"/>
      <c r="BX42" s="777"/>
      <c r="BY42" s="777"/>
      <c r="BZ42" s="777"/>
      <c r="CA42" s="777"/>
      <c r="CB42" s="783"/>
      <c r="CD42" s="682" t="s">
        <v>355</v>
      </c>
      <c r="CE42" s="683"/>
      <c r="CF42" s="683"/>
      <c r="CG42" s="683"/>
      <c r="CH42" s="683"/>
      <c r="CI42" s="683"/>
      <c r="CJ42" s="683"/>
      <c r="CK42" s="683"/>
      <c r="CL42" s="683"/>
      <c r="CM42" s="683"/>
      <c r="CN42" s="683"/>
      <c r="CO42" s="683"/>
      <c r="CP42" s="683"/>
      <c r="CQ42" s="684"/>
      <c r="CR42" s="685">
        <v>653147</v>
      </c>
      <c r="CS42" s="686"/>
      <c r="CT42" s="686"/>
      <c r="CU42" s="686"/>
      <c r="CV42" s="686"/>
      <c r="CW42" s="686"/>
      <c r="CX42" s="686"/>
      <c r="CY42" s="687"/>
      <c r="CZ42" s="690">
        <v>8</v>
      </c>
      <c r="DA42" s="691"/>
      <c r="DB42" s="691"/>
      <c r="DC42" s="703"/>
      <c r="DD42" s="694">
        <v>145787</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c r="B43" s="726" t="s">
        <v>356</v>
      </c>
      <c r="C43" s="727"/>
      <c r="D43" s="727"/>
      <c r="E43" s="727"/>
      <c r="F43" s="727"/>
      <c r="G43" s="727"/>
      <c r="H43" s="727"/>
      <c r="I43" s="727"/>
      <c r="J43" s="727"/>
      <c r="K43" s="727"/>
      <c r="L43" s="727"/>
      <c r="M43" s="727"/>
      <c r="N43" s="727"/>
      <c r="O43" s="727"/>
      <c r="P43" s="727"/>
      <c r="Q43" s="728"/>
      <c r="R43" s="776">
        <v>8366331</v>
      </c>
      <c r="S43" s="777"/>
      <c r="T43" s="777"/>
      <c r="U43" s="777"/>
      <c r="V43" s="777"/>
      <c r="W43" s="777"/>
      <c r="X43" s="777"/>
      <c r="Y43" s="778"/>
      <c r="Z43" s="779">
        <v>100</v>
      </c>
      <c r="AA43" s="779"/>
      <c r="AB43" s="779"/>
      <c r="AC43" s="779"/>
      <c r="AD43" s="780">
        <v>4149762</v>
      </c>
      <c r="AE43" s="780"/>
      <c r="AF43" s="780"/>
      <c r="AG43" s="780"/>
      <c r="AH43" s="780"/>
      <c r="AI43" s="780"/>
      <c r="AJ43" s="780"/>
      <c r="AK43" s="780"/>
      <c r="AL43" s="781">
        <v>100</v>
      </c>
      <c r="AM43" s="757"/>
      <c r="AN43" s="757"/>
      <c r="AO43" s="782"/>
      <c r="BV43" s="238"/>
      <c r="BW43" s="238"/>
      <c r="BX43" s="238"/>
      <c r="BY43" s="238"/>
      <c r="BZ43" s="238"/>
      <c r="CA43" s="238"/>
      <c r="CB43" s="238"/>
      <c r="CD43" s="682" t="s">
        <v>357</v>
      </c>
      <c r="CE43" s="683"/>
      <c r="CF43" s="683"/>
      <c r="CG43" s="683"/>
      <c r="CH43" s="683"/>
      <c r="CI43" s="683"/>
      <c r="CJ43" s="683"/>
      <c r="CK43" s="683"/>
      <c r="CL43" s="683"/>
      <c r="CM43" s="683"/>
      <c r="CN43" s="683"/>
      <c r="CO43" s="683"/>
      <c r="CP43" s="683"/>
      <c r="CQ43" s="684"/>
      <c r="CR43" s="685">
        <v>21095</v>
      </c>
      <c r="CS43" s="721"/>
      <c r="CT43" s="721"/>
      <c r="CU43" s="721"/>
      <c r="CV43" s="721"/>
      <c r="CW43" s="721"/>
      <c r="CX43" s="721"/>
      <c r="CY43" s="722"/>
      <c r="CZ43" s="690">
        <v>0.3</v>
      </c>
      <c r="DA43" s="719"/>
      <c r="DB43" s="719"/>
      <c r="DC43" s="723"/>
      <c r="DD43" s="694">
        <v>16531</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304</v>
      </c>
      <c r="CE44" s="798"/>
      <c r="CF44" s="682" t="s">
        <v>358</v>
      </c>
      <c r="CG44" s="683"/>
      <c r="CH44" s="683"/>
      <c r="CI44" s="683"/>
      <c r="CJ44" s="683"/>
      <c r="CK44" s="683"/>
      <c r="CL44" s="683"/>
      <c r="CM44" s="683"/>
      <c r="CN44" s="683"/>
      <c r="CO44" s="683"/>
      <c r="CP44" s="683"/>
      <c r="CQ44" s="684"/>
      <c r="CR44" s="685">
        <v>642525</v>
      </c>
      <c r="CS44" s="686"/>
      <c r="CT44" s="686"/>
      <c r="CU44" s="686"/>
      <c r="CV44" s="686"/>
      <c r="CW44" s="686"/>
      <c r="CX44" s="686"/>
      <c r="CY44" s="687"/>
      <c r="CZ44" s="690">
        <v>7.9</v>
      </c>
      <c r="DA44" s="691"/>
      <c r="DB44" s="691"/>
      <c r="DC44" s="703"/>
      <c r="DD44" s="694">
        <v>140565</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360</v>
      </c>
      <c r="CG45" s="683"/>
      <c r="CH45" s="683"/>
      <c r="CI45" s="683"/>
      <c r="CJ45" s="683"/>
      <c r="CK45" s="683"/>
      <c r="CL45" s="683"/>
      <c r="CM45" s="683"/>
      <c r="CN45" s="683"/>
      <c r="CO45" s="683"/>
      <c r="CP45" s="683"/>
      <c r="CQ45" s="684"/>
      <c r="CR45" s="685">
        <v>218295</v>
      </c>
      <c r="CS45" s="721"/>
      <c r="CT45" s="721"/>
      <c r="CU45" s="721"/>
      <c r="CV45" s="721"/>
      <c r="CW45" s="721"/>
      <c r="CX45" s="721"/>
      <c r="CY45" s="722"/>
      <c r="CZ45" s="690">
        <v>2.7</v>
      </c>
      <c r="DA45" s="719"/>
      <c r="DB45" s="719"/>
      <c r="DC45" s="723"/>
      <c r="DD45" s="694">
        <v>11367</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362</v>
      </c>
      <c r="CG46" s="683"/>
      <c r="CH46" s="683"/>
      <c r="CI46" s="683"/>
      <c r="CJ46" s="683"/>
      <c r="CK46" s="683"/>
      <c r="CL46" s="683"/>
      <c r="CM46" s="683"/>
      <c r="CN46" s="683"/>
      <c r="CO46" s="683"/>
      <c r="CP46" s="683"/>
      <c r="CQ46" s="684"/>
      <c r="CR46" s="685">
        <v>347971</v>
      </c>
      <c r="CS46" s="686"/>
      <c r="CT46" s="686"/>
      <c r="CU46" s="686"/>
      <c r="CV46" s="686"/>
      <c r="CW46" s="686"/>
      <c r="CX46" s="686"/>
      <c r="CY46" s="687"/>
      <c r="CZ46" s="690">
        <v>4.3</v>
      </c>
      <c r="DA46" s="691"/>
      <c r="DB46" s="691"/>
      <c r="DC46" s="703"/>
      <c r="DD46" s="694">
        <v>125539</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364</v>
      </c>
      <c r="CG47" s="683"/>
      <c r="CH47" s="683"/>
      <c r="CI47" s="683"/>
      <c r="CJ47" s="683"/>
      <c r="CK47" s="683"/>
      <c r="CL47" s="683"/>
      <c r="CM47" s="683"/>
      <c r="CN47" s="683"/>
      <c r="CO47" s="683"/>
      <c r="CP47" s="683"/>
      <c r="CQ47" s="684"/>
      <c r="CR47" s="685">
        <v>10622</v>
      </c>
      <c r="CS47" s="721"/>
      <c r="CT47" s="721"/>
      <c r="CU47" s="721"/>
      <c r="CV47" s="721"/>
      <c r="CW47" s="721"/>
      <c r="CX47" s="721"/>
      <c r="CY47" s="722"/>
      <c r="CZ47" s="690">
        <v>0.1</v>
      </c>
      <c r="DA47" s="719"/>
      <c r="DB47" s="719"/>
      <c r="DC47" s="723"/>
      <c r="DD47" s="694">
        <v>5222</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365</v>
      </c>
      <c r="CG48" s="683"/>
      <c r="CH48" s="683"/>
      <c r="CI48" s="683"/>
      <c r="CJ48" s="683"/>
      <c r="CK48" s="683"/>
      <c r="CL48" s="683"/>
      <c r="CM48" s="683"/>
      <c r="CN48" s="683"/>
      <c r="CO48" s="683"/>
      <c r="CP48" s="683"/>
      <c r="CQ48" s="684"/>
      <c r="CR48" s="685" t="s">
        <v>139</v>
      </c>
      <c r="CS48" s="686"/>
      <c r="CT48" s="686"/>
      <c r="CU48" s="686"/>
      <c r="CV48" s="686"/>
      <c r="CW48" s="686"/>
      <c r="CX48" s="686"/>
      <c r="CY48" s="687"/>
      <c r="CZ48" s="690" t="s">
        <v>129</v>
      </c>
      <c r="DA48" s="691"/>
      <c r="DB48" s="691"/>
      <c r="DC48" s="703"/>
      <c r="DD48" s="694" t="s">
        <v>139</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366</v>
      </c>
      <c r="CE49" s="727"/>
      <c r="CF49" s="727"/>
      <c r="CG49" s="727"/>
      <c r="CH49" s="727"/>
      <c r="CI49" s="727"/>
      <c r="CJ49" s="727"/>
      <c r="CK49" s="727"/>
      <c r="CL49" s="727"/>
      <c r="CM49" s="727"/>
      <c r="CN49" s="727"/>
      <c r="CO49" s="727"/>
      <c r="CP49" s="727"/>
      <c r="CQ49" s="728"/>
      <c r="CR49" s="776">
        <v>8145296</v>
      </c>
      <c r="CS49" s="756"/>
      <c r="CT49" s="756"/>
      <c r="CU49" s="756"/>
      <c r="CV49" s="756"/>
      <c r="CW49" s="756"/>
      <c r="CX49" s="756"/>
      <c r="CY49" s="787"/>
      <c r="CZ49" s="781">
        <v>100</v>
      </c>
      <c r="DA49" s="788"/>
      <c r="DB49" s="788"/>
      <c r="DC49" s="789"/>
      <c r="DD49" s="790">
        <v>4330508</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UCPibexiSitqi9AS1WJy64fKEit9aAw6T6pOUGtpYez0lifiSeGcElOcpiLaFWF+5cbjRZDtbli/WslbktjkRg==" saltValue="ZX0Uzh2cfx9uct/oIlb00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R1" zoomScale="70" zoomScaleNormal="2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368</v>
      </c>
      <c r="DK2" s="833"/>
      <c r="DL2" s="833"/>
      <c r="DM2" s="833"/>
      <c r="DN2" s="833"/>
      <c r="DO2" s="834"/>
      <c r="DP2" s="251"/>
      <c r="DQ2" s="832" t="s">
        <v>369</v>
      </c>
      <c r="DR2" s="833"/>
      <c r="DS2" s="833"/>
      <c r="DT2" s="833"/>
      <c r="DU2" s="833"/>
      <c r="DV2" s="833"/>
      <c r="DW2" s="833"/>
      <c r="DX2" s="833"/>
      <c r="DY2" s="833"/>
      <c r="DZ2" s="834"/>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835" t="s">
        <v>370</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826" t="s">
        <v>372</v>
      </c>
      <c r="B5" s="827"/>
      <c r="C5" s="827"/>
      <c r="D5" s="827"/>
      <c r="E5" s="827"/>
      <c r="F5" s="827"/>
      <c r="G5" s="827"/>
      <c r="H5" s="827"/>
      <c r="I5" s="827"/>
      <c r="J5" s="827"/>
      <c r="K5" s="827"/>
      <c r="L5" s="827"/>
      <c r="M5" s="827"/>
      <c r="N5" s="827"/>
      <c r="O5" s="827"/>
      <c r="P5" s="828"/>
      <c r="Q5" s="803" t="s">
        <v>373</v>
      </c>
      <c r="R5" s="804"/>
      <c r="S5" s="804"/>
      <c r="T5" s="804"/>
      <c r="U5" s="805"/>
      <c r="V5" s="803" t="s">
        <v>374</v>
      </c>
      <c r="W5" s="804"/>
      <c r="X5" s="804"/>
      <c r="Y5" s="804"/>
      <c r="Z5" s="805"/>
      <c r="AA5" s="803" t="s">
        <v>375</v>
      </c>
      <c r="AB5" s="804"/>
      <c r="AC5" s="804"/>
      <c r="AD5" s="804"/>
      <c r="AE5" s="804"/>
      <c r="AF5" s="836" t="s">
        <v>376</v>
      </c>
      <c r="AG5" s="804"/>
      <c r="AH5" s="804"/>
      <c r="AI5" s="804"/>
      <c r="AJ5" s="815"/>
      <c r="AK5" s="804" t="s">
        <v>377</v>
      </c>
      <c r="AL5" s="804"/>
      <c r="AM5" s="804"/>
      <c r="AN5" s="804"/>
      <c r="AO5" s="805"/>
      <c r="AP5" s="803" t="s">
        <v>378</v>
      </c>
      <c r="AQ5" s="804"/>
      <c r="AR5" s="804"/>
      <c r="AS5" s="804"/>
      <c r="AT5" s="805"/>
      <c r="AU5" s="803" t="s">
        <v>379</v>
      </c>
      <c r="AV5" s="804"/>
      <c r="AW5" s="804"/>
      <c r="AX5" s="804"/>
      <c r="AY5" s="815"/>
      <c r="AZ5" s="258"/>
      <c r="BA5" s="258"/>
      <c r="BB5" s="258"/>
      <c r="BC5" s="258"/>
      <c r="BD5" s="258"/>
      <c r="BE5" s="259"/>
      <c r="BF5" s="259"/>
      <c r="BG5" s="259"/>
      <c r="BH5" s="259"/>
      <c r="BI5" s="259"/>
      <c r="BJ5" s="259"/>
      <c r="BK5" s="259"/>
      <c r="BL5" s="259"/>
      <c r="BM5" s="259"/>
      <c r="BN5" s="259"/>
      <c r="BO5" s="259"/>
      <c r="BP5" s="259"/>
      <c r="BQ5" s="826" t="s">
        <v>380</v>
      </c>
      <c r="BR5" s="827"/>
      <c r="BS5" s="827"/>
      <c r="BT5" s="827"/>
      <c r="BU5" s="827"/>
      <c r="BV5" s="827"/>
      <c r="BW5" s="827"/>
      <c r="BX5" s="827"/>
      <c r="BY5" s="827"/>
      <c r="BZ5" s="827"/>
      <c r="CA5" s="827"/>
      <c r="CB5" s="827"/>
      <c r="CC5" s="827"/>
      <c r="CD5" s="827"/>
      <c r="CE5" s="827"/>
      <c r="CF5" s="827"/>
      <c r="CG5" s="828"/>
      <c r="CH5" s="803" t="s">
        <v>381</v>
      </c>
      <c r="CI5" s="804"/>
      <c r="CJ5" s="804"/>
      <c r="CK5" s="804"/>
      <c r="CL5" s="805"/>
      <c r="CM5" s="803" t="s">
        <v>382</v>
      </c>
      <c r="CN5" s="804"/>
      <c r="CO5" s="804"/>
      <c r="CP5" s="804"/>
      <c r="CQ5" s="805"/>
      <c r="CR5" s="803" t="s">
        <v>383</v>
      </c>
      <c r="CS5" s="804"/>
      <c r="CT5" s="804"/>
      <c r="CU5" s="804"/>
      <c r="CV5" s="805"/>
      <c r="CW5" s="803" t="s">
        <v>384</v>
      </c>
      <c r="CX5" s="804"/>
      <c r="CY5" s="804"/>
      <c r="CZ5" s="804"/>
      <c r="DA5" s="805"/>
      <c r="DB5" s="803" t="s">
        <v>385</v>
      </c>
      <c r="DC5" s="804"/>
      <c r="DD5" s="804"/>
      <c r="DE5" s="804"/>
      <c r="DF5" s="805"/>
      <c r="DG5" s="809" t="s">
        <v>386</v>
      </c>
      <c r="DH5" s="810"/>
      <c r="DI5" s="810"/>
      <c r="DJ5" s="810"/>
      <c r="DK5" s="811"/>
      <c r="DL5" s="809" t="s">
        <v>387</v>
      </c>
      <c r="DM5" s="810"/>
      <c r="DN5" s="810"/>
      <c r="DO5" s="810"/>
      <c r="DP5" s="811"/>
      <c r="DQ5" s="803" t="s">
        <v>388</v>
      </c>
      <c r="DR5" s="804"/>
      <c r="DS5" s="804"/>
      <c r="DT5" s="804"/>
      <c r="DU5" s="805"/>
      <c r="DV5" s="803" t="s">
        <v>379</v>
      </c>
      <c r="DW5" s="804"/>
      <c r="DX5" s="804"/>
      <c r="DY5" s="804"/>
      <c r="DZ5" s="815"/>
      <c r="EA5" s="256"/>
    </row>
    <row r="6" spans="1:131" s="257" customFormat="1" ht="26.25" customHeight="1" thickBot="1">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c r="A7" s="260">
        <v>1</v>
      </c>
      <c r="B7" s="817" t="s">
        <v>389</v>
      </c>
      <c r="C7" s="818"/>
      <c r="D7" s="818"/>
      <c r="E7" s="818"/>
      <c r="F7" s="818"/>
      <c r="G7" s="818"/>
      <c r="H7" s="818"/>
      <c r="I7" s="818"/>
      <c r="J7" s="818"/>
      <c r="K7" s="818"/>
      <c r="L7" s="818"/>
      <c r="M7" s="818"/>
      <c r="N7" s="818"/>
      <c r="O7" s="818"/>
      <c r="P7" s="819"/>
      <c r="Q7" s="820">
        <v>8317</v>
      </c>
      <c r="R7" s="821"/>
      <c r="S7" s="821"/>
      <c r="T7" s="821"/>
      <c r="U7" s="821"/>
      <c r="V7" s="821">
        <v>8069.2169999999996</v>
      </c>
      <c r="W7" s="821"/>
      <c r="X7" s="821"/>
      <c r="Y7" s="821"/>
      <c r="Z7" s="821"/>
      <c r="AA7" s="821">
        <v>247</v>
      </c>
      <c r="AB7" s="821"/>
      <c r="AC7" s="821"/>
      <c r="AD7" s="821"/>
      <c r="AE7" s="822"/>
      <c r="AF7" s="823">
        <v>223</v>
      </c>
      <c r="AG7" s="824"/>
      <c r="AH7" s="824"/>
      <c r="AI7" s="824"/>
      <c r="AJ7" s="825"/>
      <c r="AK7" s="860" t="s">
        <v>592</v>
      </c>
      <c r="AL7" s="861"/>
      <c r="AM7" s="861"/>
      <c r="AN7" s="861"/>
      <c r="AO7" s="861"/>
      <c r="AP7" s="861">
        <v>5335</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591</v>
      </c>
      <c r="BT7" s="865"/>
      <c r="BU7" s="865"/>
      <c r="BV7" s="865"/>
      <c r="BW7" s="865"/>
      <c r="BX7" s="865"/>
      <c r="BY7" s="865"/>
      <c r="BZ7" s="865"/>
      <c r="CA7" s="865"/>
      <c r="CB7" s="865"/>
      <c r="CC7" s="865"/>
      <c r="CD7" s="865"/>
      <c r="CE7" s="865"/>
      <c r="CF7" s="865"/>
      <c r="CG7" s="866"/>
      <c r="CH7" s="857">
        <v>0</v>
      </c>
      <c r="CI7" s="858"/>
      <c r="CJ7" s="858"/>
      <c r="CK7" s="858"/>
      <c r="CL7" s="859"/>
      <c r="CM7" s="857">
        <v>4</v>
      </c>
      <c r="CN7" s="858"/>
      <c r="CO7" s="858"/>
      <c r="CP7" s="858"/>
      <c r="CQ7" s="859"/>
      <c r="CR7" s="857">
        <v>2</v>
      </c>
      <c r="CS7" s="858"/>
      <c r="CT7" s="858"/>
      <c r="CU7" s="858"/>
      <c r="CV7" s="859"/>
      <c r="CW7" s="857" t="s">
        <v>592</v>
      </c>
      <c r="CX7" s="858"/>
      <c r="CY7" s="858"/>
      <c r="CZ7" s="858"/>
      <c r="DA7" s="859"/>
      <c r="DB7" s="857" t="s">
        <v>592</v>
      </c>
      <c r="DC7" s="858"/>
      <c r="DD7" s="858"/>
      <c r="DE7" s="858"/>
      <c r="DF7" s="859"/>
      <c r="DG7" s="857">
        <v>8</v>
      </c>
      <c r="DH7" s="858"/>
      <c r="DI7" s="858"/>
      <c r="DJ7" s="858"/>
      <c r="DK7" s="859"/>
      <c r="DL7" s="857" t="s">
        <v>592</v>
      </c>
      <c r="DM7" s="858"/>
      <c r="DN7" s="858"/>
      <c r="DO7" s="858"/>
      <c r="DP7" s="859"/>
      <c r="DQ7" s="857" t="s">
        <v>592</v>
      </c>
      <c r="DR7" s="858"/>
      <c r="DS7" s="858"/>
      <c r="DT7" s="858"/>
      <c r="DU7" s="859"/>
      <c r="DV7" s="838"/>
      <c r="DW7" s="839"/>
      <c r="DX7" s="839"/>
      <c r="DY7" s="839"/>
      <c r="DZ7" s="840"/>
      <c r="EA7" s="256"/>
    </row>
    <row r="8" spans="1:131" s="257" customFormat="1" ht="26.25" customHeight="1">
      <c r="A8" s="263">
        <v>2</v>
      </c>
      <c r="B8" s="841" t="s">
        <v>390</v>
      </c>
      <c r="C8" s="842"/>
      <c r="D8" s="842"/>
      <c r="E8" s="842"/>
      <c r="F8" s="842"/>
      <c r="G8" s="842"/>
      <c r="H8" s="842"/>
      <c r="I8" s="842"/>
      <c r="J8" s="842"/>
      <c r="K8" s="842"/>
      <c r="L8" s="842"/>
      <c r="M8" s="842"/>
      <c r="N8" s="842"/>
      <c r="O8" s="842"/>
      <c r="P8" s="843"/>
      <c r="Q8" s="844">
        <v>2</v>
      </c>
      <c r="R8" s="845"/>
      <c r="S8" s="845"/>
      <c r="T8" s="845"/>
      <c r="U8" s="845"/>
      <c r="V8" s="845">
        <v>28</v>
      </c>
      <c r="W8" s="845"/>
      <c r="X8" s="845"/>
      <c r="Y8" s="845"/>
      <c r="Z8" s="845"/>
      <c r="AA8" s="845">
        <v>-27</v>
      </c>
      <c r="AB8" s="845"/>
      <c r="AC8" s="845"/>
      <c r="AD8" s="845"/>
      <c r="AE8" s="846"/>
      <c r="AF8" s="847">
        <v>-27</v>
      </c>
      <c r="AG8" s="848"/>
      <c r="AH8" s="848"/>
      <c r="AI8" s="848"/>
      <c r="AJ8" s="849"/>
      <c r="AK8" s="850" t="s">
        <v>592</v>
      </c>
      <c r="AL8" s="851"/>
      <c r="AM8" s="851"/>
      <c r="AN8" s="851"/>
      <c r="AO8" s="851"/>
      <c r="AP8" s="851">
        <v>1</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c r="A9" s="263">
        <v>3</v>
      </c>
      <c r="B9" s="841" t="s">
        <v>391</v>
      </c>
      <c r="C9" s="842"/>
      <c r="D9" s="842"/>
      <c r="E9" s="842"/>
      <c r="F9" s="842"/>
      <c r="G9" s="842"/>
      <c r="H9" s="842"/>
      <c r="I9" s="842"/>
      <c r="J9" s="842"/>
      <c r="K9" s="842"/>
      <c r="L9" s="842"/>
      <c r="M9" s="842"/>
      <c r="N9" s="842"/>
      <c r="O9" s="842"/>
      <c r="P9" s="843"/>
      <c r="Q9" s="844">
        <v>48</v>
      </c>
      <c r="R9" s="845"/>
      <c r="S9" s="845"/>
      <c r="T9" s="845"/>
      <c r="U9" s="845"/>
      <c r="V9" s="845">
        <v>48</v>
      </c>
      <c r="W9" s="845"/>
      <c r="X9" s="845"/>
      <c r="Y9" s="845"/>
      <c r="Z9" s="845"/>
      <c r="AA9" s="845">
        <v>0</v>
      </c>
      <c r="AB9" s="845"/>
      <c r="AC9" s="845"/>
      <c r="AD9" s="845"/>
      <c r="AE9" s="846"/>
      <c r="AF9" s="847">
        <v>0</v>
      </c>
      <c r="AG9" s="848"/>
      <c r="AH9" s="848"/>
      <c r="AI9" s="848"/>
      <c r="AJ9" s="849"/>
      <c r="AK9" s="850" t="s">
        <v>592</v>
      </c>
      <c r="AL9" s="851"/>
      <c r="AM9" s="851"/>
      <c r="AN9" s="851"/>
      <c r="AO9" s="851"/>
      <c r="AP9" s="851" t="s">
        <v>592</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392</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c r="A23" s="266" t="s">
        <v>393</v>
      </c>
      <c r="B23" s="876" t="s">
        <v>394</v>
      </c>
      <c r="C23" s="877"/>
      <c r="D23" s="877"/>
      <c r="E23" s="877"/>
      <c r="F23" s="877"/>
      <c r="G23" s="877"/>
      <c r="H23" s="877"/>
      <c r="I23" s="877"/>
      <c r="J23" s="877"/>
      <c r="K23" s="877"/>
      <c r="L23" s="877"/>
      <c r="M23" s="877"/>
      <c r="N23" s="877"/>
      <c r="O23" s="877"/>
      <c r="P23" s="878"/>
      <c r="Q23" s="879">
        <v>8366</v>
      </c>
      <c r="R23" s="880"/>
      <c r="S23" s="880"/>
      <c r="T23" s="880"/>
      <c r="U23" s="880"/>
      <c r="V23" s="880">
        <v>8145</v>
      </c>
      <c r="W23" s="880"/>
      <c r="X23" s="880"/>
      <c r="Y23" s="880"/>
      <c r="Z23" s="880"/>
      <c r="AA23" s="880">
        <v>221</v>
      </c>
      <c r="AB23" s="880"/>
      <c r="AC23" s="880"/>
      <c r="AD23" s="880"/>
      <c r="AE23" s="881"/>
      <c r="AF23" s="882">
        <v>197</v>
      </c>
      <c r="AG23" s="880"/>
      <c r="AH23" s="880"/>
      <c r="AI23" s="880"/>
      <c r="AJ23" s="883"/>
      <c r="AK23" s="884"/>
      <c r="AL23" s="885"/>
      <c r="AM23" s="885"/>
      <c r="AN23" s="885"/>
      <c r="AO23" s="885"/>
      <c r="AP23" s="880">
        <v>5335</v>
      </c>
      <c r="AQ23" s="880"/>
      <c r="AR23" s="880"/>
      <c r="AS23" s="880"/>
      <c r="AT23" s="880"/>
      <c r="AU23" s="886"/>
      <c r="AV23" s="886"/>
      <c r="AW23" s="886"/>
      <c r="AX23" s="886"/>
      <c r="AY23" s="887"/>
      <c r="AZ23" s="895" t="s">
        <v>129</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c r="A24" s="894" t="s">
        <v>395</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c r="A25" s="835" t="s">
        <v>396</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c r="A26" s="826" t="s">
        <v>372</v>
      </c>
      <c r="B26" s="827"/>
      <c r="C26" s="827"/>
      <c r="D26" s="827"/>
      <c r="E26" s="827"/>
      <c r="F26" s="827"/>
      <c r="G26" s="827"/>
      <c r="H26" s="827"/>
      <c r="I26" s="827"/>
      <c r="J26" s="827"/>
      <c r="K26" s="827"/>
      <c r="L26" s="827"/>
      <c r="M26" s="827"/>
      <c r="N26" s="827"/>
      <c r="O26" s="827"/>
      <c r="P26" s="828"/>
      <c r="Q26" s="803" t="s">
        <v>397</v>
      </c>
      <c r="R26" s="804"/>
      <c r="S26" s="804"/>
      <c r="T26" s="804"/>
      <c r="U26" s="805"/>
      <c r="V26" s="803" t="s">
        <v>398</v>
      </c>
      <c r="W26" s="804"/>
      <c r="X26" s="804"/>
      <c r="Y26" s="804"/>
      <c r="Z26" s="805"/>
      <c r="AA26" s="803" t="s">
        <v>399</v>
      </c>
      <c r="AB26" s="804"/>
      <c r="AC26" s="804"/>
      <c r="AD26" s="804"/>
      <c r="AE26" s="804"/>
      <c r="AF26" s="898" t="s">
        <v>400</v>
      </c>
      <c r="AG26" s="899"/>
      <c r="AH26" s="899"/>
      <c r="AI26" s="899"/>
      <c r="AJ26" s="900"/>
      <c r="AK26" s="804" t="s">
        <v>401</v>
      </c>
      <c r="AL26" s="804"/>
      <c r="AM26" s="804"/>
      <c r="AN26" s="804"/>
      <c r="AO26" s="805"/>
      <c r="AP26" s="803" t="s">
        <v>402</v>
      </c>
      <c r="AQ26" s="804"/>
      <c r="AR26" s="804"/>
      <c r="AS26" s="804"/>
      <c r="AT26" s="805"/>
      <c r="AU26" s="803" t="s">
        <v>403</v>
      </c>
      <c r="AV26" s="804"/>
      <c r="AW26" s="804"/>
      <c r="AX26" s="804"/>
      <c r="AY26" s="805"/>
      <c r="AZ26" s="803" t="s">
        <v>404</v>
      </c>
      <c r="BA26" s="804"/>
      <c r="BB26" s="804"/>
      <c r="BC26" s="804"/>
      <c r="BD26" s="805"/>
      <c r="BE26" s="803" t="s">
        <v>379</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c r="A28" s="268">
        <v>1</v>
      </c>
      <c r="B28" s="817" t="s">
        <v>405</v>
      </c>
      <c r="C28" s="818"/>
      <c r="D28" s="818"/>
      <c r="E28" s="818"/>
      <c r="F28" s="818"/>
      <c r="G28" s="818"/>
      <c r="H28" s="818"/>
      <c r="I28" s="818"/>
      <c r="J28" s="818"/>
      <c r="K28" s="818"/>
      <c r="L28" s="818"/>
      <c r="M28" s="818"/>
      <c r="N28" s="818"/>
      <c r="O28" s="818"/>
      <c r="P28" s="819"/>
      <c r="Q28" s="908">
        <v>1512</v>
      </c>
      <c r="R28" s="909"/>
      <c r="S28" s="909"/>
      <c r="T28" s="909"/>
      <c r="U28" s="909"/>
      <c r="V28" s="909">
        <v>1486</v>
      </c>
      <c r="W28" s="909"/>
      <c r="X28" s="909"/>
      <c r="Y28" s="909"/>
      <c r="Z28" s="909"/>
      <c r="AA28" s="909">
        <v>26</v>
      </c>
      <c r="AB28" s="909"/>
      <c r="AC28" s="909"/>
      <c r="AD28" s="909"/>
      <c r="AE28" s="910"/>
      <c r="AF28" s="911">
        <v>26</v>
      </c>
      <c r="AG28" s="909"/>
      <c r="AH28" s="909"/>
      <c r="AI28" s="909"/>
      <c r="AJ28" s="912"/>
      <c r="AK28" s="913" t="s">
        <v>592</v>
      </c>
      <c r="AL28" s="904"/>
      <c r="AM28" s="904"/>
      <c r="AN28" s="904"/>
      <c r="AO28" s="904"/>
      <c r="AP28" s="904" t="s">
        <v>592</v>
      </c>
      <c r="AQ28" s="904"/>
      <c r="AR28" s="904"/>
      <c r="AS28" s="904"/>
      <c r="AT28" s="904"/>
      <c r="AU28" s="904" t="s">
        <v>592</v>
      </c>
      <c r="AV28" s="904"/>
      <c r="AW28" s="904"/>
      <c r="AX28" s="904"/>
      <c r="AY28" s="904"/>
      <c r="AZ28" s="905" t="s">
        <v>592</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c r="A29" s="268">
        <v>2</v>
      </c>
      <c r="B29" s="841" t="s">
        <v>406</v>
      </c>
      <c r="C29" s="842"/>
      <c r="D29" s="842"/>
      <c r="E29" s="842"/>
      <c r="F29" s="842"/>
      <c r="G29" s="842"/>
      <c r="H29" s="842"/>
      <c r="I29" s="842"/>
      <c r="J29" s="842"/>
      <c r="K29" s="842"/>
      <c r="L29" s="842"/>
      <c r="M29" s="842"/>
      <c r="N29" s="842"/>
      <c r="O29" s="842"/>
      <c r="P29" s="843"/>
      <c r="Q29" s="844">
        <v>1406</v>
      </c>
      <c r="R29" s="845"/>
      <c r="S29" s="845"/>
      <c r="T29" s="845"/>
      <c r="U29" s="845"/>
      <c r="V29" s="845">
        <v>1383</v>
      </c>
      <c r="W29" s="845"/>
      <c r="X29" s="845"/>
      <c r="Y29" s="845"/>
      <c r="Z29" s="845"/>
      <c r="AA29" s="845">
        <v>24</v>
      </c>
      <c r="AB29" s="845"/>
      <c r="AC29" s="845"/>
      <c r="AD29" s="845"/>
      <c r="AE29" s="846"/>
      <c r="AF29" s="847">
        <v>24</v>
      </c>
      <c r="AG29" s="848"/>
      <c r="AH29" s="848"/>
      <c r="AI29" s="848"/>
      <c r="AJ29" s="849"/>
      <c r="AK29" s="916" t="s">
        <v>592</v>
      </c>
      <c r="AL29" s="917"/>
      <c r="AM29" s="917"/>
      <c r="AN29" s="917"/>
      <c r="AO29" s="917"/>
      <c r="AP29" s="917" t="s">
        <v>592</v>
      </c>
      <c r="AQ29" s="917"/>
      <c r="AR29" s="917"/>
      <c r="AS29" s="917"/>
      <c r="AT29" s="917"/>
      <c r="AU29" s="917" t="s">
        <v>592</v>
      </c>
      <c r="AV29" s="917"/>
      <c r="AW29" s="917"/>
      <c r="AX29" s="917"/>
      <c r="AY29" s="917"/>
      <c r="AZ29" s="918" t="s">
        <v>592</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c r="A30" s="268">
        <v>3</v>
      </c>
      <c r="B30" s="841" t="s">
        <v>407</v>
      </c>
      <c r="C30" s="842"/>
      <c r="D30" s="842"/>
      <c r="E30" s="842"/>
      <c r="F30" s="842"/>
      <c r="G30" s="842"/>
      <c r="H30" s="842"/>
      <c r="I30" s="842"/>
      <c r="J30" s="842"/>
      <c r="K30" s="842"/>
      <c r="L30" s="842"/>
      <c r="M30" s="842"/>
      <c r="N30" s="842"/>
      <c r="O30" s="842"/>
      <c r="P30" s="843"/>
      <c r="Q30" s="844">
        <v>328</v>
      </c>
      <c r="R30" s="845"/>
      <c r="S30" s="845"/>
      <c r="T30" s="845"/>
      <c r="U30" s="845"/>
      <c r="V30" s="845">
        <v>325</v>
      </c>
      <c r="W30" s="845"/>
      <c r="X30" s="845"/>
      <c r="Y30" s="845"/>
      <c r="Z30" s="845"/>
      <c r="AA30" s="845">
        <v>3</v>
      </c>
      <c r="AB30" s="845"/>
      <c r="AC30" s="845"/>
      <c r="AD30" s="845"/>
      <c r="AE30" s="846"/>
      <c r="AF30" s="847">
        <v>3</v>
      </c>
      <c r="AG30" s="848"/>
      <c r="AH30" s="848"/>
      <c r="AI30" s="848"/>
      <c r="AJ30" s="849"/>
      <c r="AK30" s="916" t="s">
        <v>592</v>
      </c>
      <c r="AL30" s="917"/>
      <c r="AM30" s="917"/>
      <c r="AN30" s="917"/>
      <c r="AO30" s="917"/>
      <c r="AP30" s="917" t="s">
        <v>592</v>
      </c>
      <c r="AQ30" s="917"/>
      <c r="AR30" s="917"/>
      <c r="AS30" s="917"/>
      <c r="AT30" s="917"/>
      <c r="AU30" s="917" t="s">
        <v>592</v>
      </c>
      <c r="AV30" s="917"/>
      <c r="AW30" s="917"/>
      <c r="AX30" s="917"/>
      <c r="AY30" s="917"/>
      <c r="AZ30" s="918" t="s">
        <v>592</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c r="A31" s="268">
        <v>4</v>
      </c>
      <c r="B31" s="841" t="s">
        <v>408</v>
      </c>
      <c r="C31" s="842"/>
      <c r="D31" s="842"/>
      <c r="E31" s="842"/>
      <c r="F31" s="842"/>
      <c r="G31" s="842"/>
      <c r="H31" s="842"/>
      <c r="I31" s="842"/>
      <c r="J31" s="842"/>
      <c r="K31" s="842"/>
      <c r="L31" s="842"/>
      <c r="M31" s="842"/>
      <c r="N31" s="842"/>
      <c r="O31" s="842"/>
      <c r="P31" s="843"/>
      <c r="Q31" s="844">
        <v>300</v>
      </c>
      <c r="R31" s="845"/>
      <c r="S31" s="845"/>
      <c r="T31" s="845"/>
      <c r="U31" s="845"/>
      <c r="V31" s="845">
        <v>220</v>
      </c>
      <c r="W31" s="845"/>
      <c r="X31" s="845"/>
      <c r="Y31" s="845"/>
      <c r="Z31" s="845"/>
      <c r="AA31" s="845">
        <v>81</v>
      </c>
      <c r="AB31" s="845"/>
      <c r="AC31" s="845"/>
      <c r="AD31" s="845"/>
      <c r="AE31" s="846"/>
      <c r="AF31" s="847">
        <v>876</v>
      </c>
      <c r="AG31" s="848"/>
      <c r="AH31" s="848"/>
      <c r="AI31" s="848"/>
      <c r="AJ31" s="849"/>
      <c r="AK31" s="916">
        <v>13</v>
      </c>
      <c r="AL31" s="917"/>
      <c r="AM31" s="917"/>
      <c r="AN31" s="917"/>
      <c r="AO31" s="917"/>
      <c r="AP31" s="917">
        <v>391</v>
      </c>
      <c r="AQ31" s="917"/>
      <c r="AR31" s="917"/>
      <c r="AS31" s="917"/>
      <c r="AT31" s="917"/>
      <c r="AU31" s="917">
        <v>20</v>
      </c>
      <c r="AV31" s="917"/>
      <c r="AW31" s="917"/>
      <c r="AX31" s="917"/>
      <c r="AY31" s="917"/>
      <c r="AZ31" s="918" t="s">
        <v>592</v>
      </c>
      <c r="BA31" s="918"/>
      <c r="BB31" s="918"/>
      <c r="BC31" s="918"/>
      <c r="BD31" s="918"/>
      <c r="BE31" s="914" t="s">
        <v>409</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c r="A32" s="268">
        <v>5</v>
      </c>
      <c r="B32" s="841" t="s">
        <v>410</v>
      </c>
      <c r="C32" s="842"/>
      <c r="D32" s="842"/>
      <c r="E32" s="842"/>
      <c r="F32" s="842"/>
      <c r="G32" s="842"/>
      <c r="H32" s="842"/>
      <c r="I32" s="842"/>
      <c r="J32" s="842"/>
      <c r="K32" s="842"/>
      <c r="L32" s="842"/>
      <c r="M32" s="842"/>
      <c r="N32" s="842"/>
      <c r="O32" s="842"/>
      <c r="P32" s="843"/>
      <c r="Q32" s="844">
        <v>474</v>
      </c>
      <c r="R32" s="845"/>
      <c r="S32" s="845"/>
      <c r="T32" s="845"/>
      <c r="U32" s="845"/>
      <c r="V32" s="845">
        <v>470</v>
      </c>
      <c r="W32" s="845"/>
      <c r="X32" s="845"/>
      <c r="Y32" s="845"/>
      <c r="Z32" s="845"/>
      <c r="AA32" s="845">
        <v>4</v>
      </c>
      <c r="AB32" s="845"/>
      <c r="AC32" s="845"/>
      <c r="AD32" s="845"/>
      <c r="AE32" s="846"/>
      <c r="AF32" s="847">
        <v>381</v>
      </c>
      <c r="AG32" s="848"/>
      <c r="AH32" s="848"/>
      <c r="AI32" s="848"/>
      <c r="AJ32" s="849"/>
      <c r="AK32" s="916">
        <v>366</v>
      </c>
      <c r="AL32" s="917"/>
      <c r="AM32" s="917"/>
      <c r="AN32" s="917"/>
      <c r="AO32" s="917"/>
      <c r="AP32" s="917">
        <v>5241</v>
      </c>
      <c r="AQ32" s="917"/>
      <c r="AR32" s="917"/>
      <c r="AS32" s="917"/>
      <c r="AT32" s="917"/>
      <c r="AU32" s="917">
        <v>4586</v>
      </c>
      <c r="AV32" s="917"/>
      <c r="AW32" s="917"/>
      <c r="AX32" s="917"/>
      <c r="AY32" s="917"/>
      <c r="AZ32" s="918" t="s">
        <v>592</v>
      </c>
      <c r="BA32" s="918"/>
      <c r="BB32" s="918"/>
      <c r="BC32" s="918"/>
      <c r="BD32" s="918"/>
      <c r="BE32" s="914" t="s">
        <v>409</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c r="A33" s="268">
        <v>6</v>
      </c>
      <c r="B33" s="841" t="s">
        <v>411</v>
      </c>
      <c r="C33" s="842"/>
      <c r="D33" s="842"/>
      <c r="E33" s="842"/>
      <c r="F33" s="842"/>
      <c r="G33" s="842"/>
      <c r="H33" s="842"/>
      <c r="I33" s="842"/>
      <c r="J33" s="842"/>
      <c r="K33" s="842"/>
      <c r="L33" s="842"/>
      <c r="M33" s="842"/>
      <c r="N33" s="842"/>
      <c r="O33" s="842"/>
      <c r="P33" s="843"/>
      <c r="Q33" s="844">
        <v>750</v>
      </c>
      <c r="R33" s="845"/>
      <c r="S33" s="845"/>
      <c r="T33" s="845"/>
      <c r="U33" s="845"/>
      <c r="V33" s="845">
        <v>724</v>
      </c>
      <c r="W33" s="845"/>
      <c r="X33" s="845"/>
      <c r="Y33" s="845"/>
      <c r="Z33" s="845"/>
      <c r="AA33" s="845">
        <v>25</v>
      </c>
      <c r="AB33" s="845"/>
      <c r="AC33" s="845"/>
      <c r="AD33" s="845"/>
      <c r="AE33" s="846"/>
      <c r="AF33" s="847">
        <v>488</v>
      </c>
      <c r="AG33" s="848"/>
      <c r="AH33" s="848"/>
      <c r="AI33" s="848"/>
      <c r="AJ33" s="849"/>
      <c r="AK33" s="916">
        <v>157</v>
      </c>
      <c r="AL33" s="917"/>
      <c r="AM33" s="917"/>
      <c r="AN33" s="917"/>
      <c r="AO33" s="917"/>
      <c r="AP33" s="917">
        <v>485</v>
      </c>
      <c r="AQ33" s="917"/>
      <c r="AR33" s="917"/>
      <c r="AS33" s="917"/>
      <c r="AT33" s="917"/>
      <c r="AU33" s="917">
        <v>317</v>
      </c>
      <c r="AV33" s="917"/>
      <c r="AW33" s="917"/>
      <c r="AX33" s="917"/>
      <c r="AY33" s="917"/>
      <c r="AZ33" s="918" t="s">
        <v>592</v>
      </c>
      <c r="BA33" s="918"/>
      <c r="BB33" s="918"/>
      <c r="BC33" s="918"/>
      <c r="BD33" s="918"/>
      <c r="BE33" s="914" t="s">
        <v>412</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c r="A34" s="268">
        <v>7</v>
      </c>
      <c r="B34" s="841" t="s">
        <v>413</v>
      </c>
      <c r="C34" s="842"/>
      <c r="D34" s="842"/>
      <c r="E34" s="842"/>
      <c r="F34" s="842"/>
      <c r="G34" s="842"/>
      <c r="H34" s="842"/>
      <c r="I34" s="842"/>
      <c r="J34" s="842"/>
      <c r="K34" s="842"/>
      <c r="L34" s="842"/>
      <c r="M34" s="842"/>
      <c r="N34" s="842"/>
      <c r="O34" s="842"/>
      <c r="P34" s="843"/>
      <c r="Q34" s="844">
        <v>361</v>
      </c>
      <c r="R34" s="845"/>
      <c r="S34" s="845"/>
      <c r="T34" s="845"/>
      <c r="U34" s="845"/>
      <c r="V34" s="845">
        <v>367</v>
      </c>
      <c r="W34" s="845"/>
      <c r="X34" s="845"/>
      <c r="Y34" s="845"/>
      <c r="Z34" s="845"/>
      <c r="AA34" s="845">
        <v>8</v>
      </c>
      <c r="AB34" s="845"/>
      <c r="AC34" s="845"/>
      <c r="AD34" s="845"/>
      <c r="AE34" s="846"/>
      <c r="AF34" s="847">
        <v>49</v>
      </c>
      <c r="AG34" s="848"/>
      <c r="AH34" s="848"/>
      <c r="AI34" s="848"/>
      <c r="AJ34" s="849"/>
      <c r="AK34" s="916">
        <v>49</v>
      </c>
      <c r="AL34" s="917"/>
      <c r="AM34" s="917"/>
      <c r="AN34" s="917"/>
      <c r="AO34" s="917"/>
      <c r="AP34" s="917">
        <v>15</v>
      </c>
      <c r="AQ34" s="917"/>
      <c r="AR34" s="917"/>
      <c r="AS34" s="917"/>
      <c r="AT34" s="917"/>
      <c r="AU34" s="917" t="s">
        <v>592</v>
      </c>
      <c r="AV34" s="917"/>
      <c r="AW34" s="917"/>
      <c r="AX34" s="917"/>
      <c r="AY34" s="917"/>
      <c r="AZ34" s="918" t="s">
        <v>592</v>
      </c>
      <c r="BA34" s="918"/>
      <c r="BB34" s="918"/>
      <c r="BC34" s="918"/>
      <c r="BD34" s="918"/>
      <c r="BE34" s="914" t="s">
        <v>409</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c r="A35" s="268">
        <v>8</v>
      </c>
      <c r="B35" s="841" t="s">
        <v>414</v>
      </c>
      <c r="C35" s="842"/>
      <c r="D35" s="842"/>
      <c r="E35" s="842"/>
      <c r="F35" s="842"/>
      <c r="G35" s="842"/>
      <c r="H35" s="842"/>
      <c r="I35" s="842"/>
      <c r="J35" s="842"/>
      <c r="K35" s="842"/>
      <c r="L35" s="842"/>
      <c r="M35" s="842"/>
      <c r="N35" s="842"/>
      <c r="O35" s="842"/>
      <c r="P35" s="843"/>
      <c r="Q35" s="844">
        <v>74</v>
      </c>
      <c r="R35" s="845"/>
      <c r="S35" s="845"/>
      <c r="T35" s="845"/>
      <c r="U35" s="845"/>
      <c r="V35" s="845">
        <v>73</v>
      </c>
      <c r="W35" s="845"/>
      <c r="X35" s="845"/>
      <c r="Y35" s="845"/>
      <c r="Z35" s="845"/>
      <c r="AA35" s="845">
        <v>1</v>
      </c>
      <c r="AB35" s="845"/>
      <c r="AC35" s="845"/>
      <c r="AD35" s="845"/>
      <c r="AE35" s="846"/>
      <c r="AF35" s="847">
        <v>1</v>
      </c>
      <c r="AG35" s="848"/>
      <c r="AH35" s="848"/>
      <c r="AI35" s="848"/>
      <c r="AJ35" s="849"/>
      <c r="AK35" s="916">
        <v>54</v>
      </c>
      <c r="AL35" s="917"/>
      <c r="AM35" s="917"/>
      <c r="AN35" s="917"/>
      <c r="AO35" s="917"/>
      <c r="AP35" s="917">
        <v>497</v>
      </c>
      <c r="AQ35" s="917"/>
      <c r="AR35" s="917"/>
      <c r="AS35" s="917"/>
      <c r="AT35" s="917"/>
      <c r="AU35" s="917">
        <v>446</v>
      </c>
      <c r="AV35" s="917"/>
      <c r="AW35" s="917"/>
      <c r="AX35" s="917"/>
      <c r="AY35" s="917"/>
      <c r="AZ35" s="918" t="s">
        <v>592</v>
      </c>
      <c r="BA35" s="918"/>
      <c r="BB35" s="918"/>
      <c r="BC35" s="918"/>
      <c r="BD35" s="918"/>
      <c r="BE35" s="914" t="s">
        <v>415</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416</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c r="A63" s="266" t="s">
        <v>393</v>
      </c>
      <c r="B63" s="876" t="s">
        <v>417</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1846</v>
      </c>
      <c r="AG63" s="928"/>
      <c r="AH63" s="928"/>
      <c r="AI63" s="928"/>
      <c r="AJ63" s="929"/>
      <c r="AK63" s="930"/>
      <c r="AL63" s="925"/>
      <c r="AM63" s="925"/>
      <c r="AN63" s="925"/>
      <c r="AO63" s="925"/>
      <c r="AP63" s="928"/>
      <c r="AQ63" s="928"/>
      <c r="AR63" s="928"/>
      <c r="AS63" s="928"/>
      <c r="AT63" s="928"/>
      <c r="AU63" s="928"/>
      <c r="AV63" s="928"/>
      <c r="AW63" s="928"/>
      <c r="AX63" s="928"/>
      <c r="AY63" s="928"/>
      <c r="AZ63" s="932"/>
      <c r="BA63" s="932"/>
      <c r="BB63" s="932"/>
      <c r="BC63" s="932"/>
      <c r="BD63" s="932"/>
      <c r="BE63" s="933"/>
      <c r="BF63" s="933"/>
      <c r="BG63" s="933"/>
      <c r="BH63" s="933"/>
      <c r="BI63" s="934"/>
      <c r="BJ63" s="935" t="s">
        <v>418</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c r="A65" s="254" t="s">
        <v>419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c r="A66" s="826" t="s">
        <v>420</v>
      </c>
      <c r="B66" s="827"/>
      <c r="C66" s="827"/>
      <c r="D66" s="827"/>
      <c r="E66" s="827"/>
      <c r="F66" s="827"/>
      <c r="G66" s="827"/>
      <c r="H66" s="827"/>
      <c r="I66" s="827"/>
      <c r="J66" s="827"/>
      <c r="K66" s="827"/>
      <c r="L66" s="827"/>
      <c r="M66" s="827"/>
      <c r="N66" s="827"/>
      <c r="O66" s="827"/>
      <c r="P66" s="828"/>
      <c r="Q66" s="803" t="s">
        <v>421</v>
      </c>
      <c r="R66" s="804"/>
      <c r="S66" s="804"/>
      <c r="T66" s="804"/>
      <c r="U66" s="805"/>
      <c r="V66" s="803" t="s">
        <v>398</v>
      </c>
      <c r="W66" s="804"/>
      <c r="X66" s="804"/>
      <c r="Y66" s="804"/>
      <c r="Z66" s="805"/>
      <c r="AA66" s="803" t="s">
        <v>422</v>
      </c>
      <c r="AB66" s="804"/>
      <c r="AC66" s="804"/>
      <c r="AD66" s="804"/>
      <c r="AE66" s="805"/>
      <c r="AF66" s="938" t="s">
        <v>423</v>
      </c>
      <c r="AG66" s="899"/>
      <c r="AH66" s="899"/>
      <c r="AI66" s="899"/>
      <c r="AJ66" s="939"/>
      <c r="AK66" s="803" t="s">
        <v>424</v>
      </c>
      <c r="AL66" s="827"/>
      <c r="AM66" s="827"/>
      <c r="AN66" s="827"/>
      <c r="AO66" s="828"/>
      <c r="AP66" s="803" t="s">
        <v>425</v>
      </c>
      <c r="AQ66" s="804"/>
      <c r="AR66" s="804"/>
      <c r="AS66" s="804"/>
      <c r="AT66" s="805"/>
      <c r="AU66" s="803" t="s">
        <v>426</v>
      </c>
      <c r="AV66" s="804"/>
      <c r="AW66" s="804"/>
      <c r="AX66" s="804"/>
      <c r="AY66" s="805"/>
      <c r="AZ66" s="803" t="s">
        <v>379</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c r="A68" s="260">
        <v>1</v>
      </c>
      <c r="B68" s="955" t="s">
        <v>593</v>
      </c>
      <c r="C68" s="956"/>
      <c r="D68" s="956"/>
      <c r="E68" s="956"/>
      <c r="F68" s="956"/>
      <c r="G68" s="956"/>
      <c r="H68" s="956"/>
      <c r="I68" s="956"/>
      <c r="J68" s="956"/>
      <c r="K68" s="956"/>
      <c r="L68" s="956"/>
      <c r="M68" s="956"/>
      <c r="N68" s="956"/>
      <c r="O68" s="956"/>
      <c r="P68" s="957"/>
      <c r="Q68" s="958">
        <v>131</v>
      </c>
      <c r="R68" s="952"/>
      <c r="S68" s="952"/>
      <c r="T68" s="952"/>
      <c r="U68" s="952"/>
      <c r="V68" s="952">
        <v>129</v>
      </c>
      <c r="W68" s="952"/>
      <c r="X68" s="952"/>
      <c r="Y68" s="952"/>
      <c r="Z68" s="952"/>
      <c r="AA68" s="952">
        <v>2</v>
      </c>
      <c r="AB68" s="952"/>
      <c r="AC68" s="952"/>
      <c r="AD68" s="952"/>
      <c r="AE68" s="952"/>
      <c r="AF68" s="952">
        <v>2</v>
      </c>
      <c r="AG68" s="952"/>
      <c r="AH68" s="952"/>
      <c r="AI68" s="952"/>
      <c r="AJ68" s="952"/>
      <c r="AK68" s="952" t="s">
        <v>592</v>
      </c>
      <c r="AL68" s="952"/>
      <c r="AM68" s="952"/>
      <c r="AN68" s="952"/>
      <c r="AO68" s="952"/>
      <c r="AP68" s="952">
        <v>753</v>
      </c>
      <c r="AQ68" s="952"/>
      <c r="AR68" s="952"/>
      <c r="AS68" s="952"/>
      <c r="AT68" s="952"/>
      <c r="AU68" s="952" t="s">
        <v>592</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c r="A69" s="263">
        <v>2</v>
      </c>
      <c r="B69" s="959" t="s">
        <v>594</v>
      </c>
      <c r="C69" s="960"/>
      <c r="D69" s="960"/>
      <c r="E69" s="960"/>
      <c r="F69" s="960"/>
      <c r="G69" s="960"/>
      <c r="H69" s="960"/>
      <c r="I69" s="960"/>
      <c r="J69" s="960"/>
      <c r="K69" s="960"/>
      <c r="L69" s="960"/>
      <c r="M69" s="960"/>
      <c r="N69" s="960"/>
      <c r="O69" s="960"/>
      <c r="P69" s="961"/>
      <c r="Q69" s="962">
        <v>389</v>
      </c>
      <c r="R69" s="917"/>
      <c r="S69" s="917"/>
      <c r="T69" s="917"/>
      <c r="U69" s="917"/>
      <c r="V69" s="917">
        <v>383</v>
      </c>
      <c r="W69" s="917"/>
      <c r="X69" s="917"/>
      <c r="Y69" s="917"/>
      <c r="Z69" s="917"/>
      <c r="AA69" s="917">
        <v>5</v>
      </c>
      <c r="AB69" s="917"/>
      <c r="AC69" s="917"/>
      <c r="AD69" s="917"/>
      <c r="AE69" s="917"/>
      <c r="AF69" s="917">
        <v>5</v>
      </c>
      <c r="AG69" s="917"/>
      <c r="AH69" s="917"/>
      <c r="AI69" s="917"/>
      <c r="AJ69" s="917"/>
      <c r="AK69" s="917" t="s">
        <v>592</v>
      </c>
      <c r="AL69" s="917"/>
      <c r="AM69" s="917"/>
      <c r="AN69" s="917"/>
      <c r="AO69" s="917"/>
      <c r="AP69" s="917" t="s">
        <v>592</v>
      </c>
      <c r="AQ69" s="917"/>
      <c r="AR69" s="917"/>
      <c r="AS69" s="917"/>
      <c r="AT69" s="917"/>
      <c r="AU69" s="917" t="s">
        <v>592</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c r="A70" s="263">
        <v>3</v>
      </c>
      <c r="B70" s="959" t="s">
        <v>595</v>
      </c>
      <c r="C70" s="960"/>
      <c r="D70" s="960"/>
      <c r="E70" s="960"/>
      <c r="F70" s="960"/>
      <c r="G70" s="960"/>
      <c r="H70" s="960"/>
      <c r="I70" s="960"/>
      <c r="J70" s="960"/>
      <c r="K70" s="960"/>
      <c r="L70" s="960"/>
      <c r="M70" s="960"/>
      <c r="N70" s="960"/>
      <c r="O70" s="960"/>
      <c r="P70" s="961"/>
      <c r="Q70" s="962">
        <v>51</v>
      </c>
      <c r="R70" s="917"/>
      <c r="S70" s="917"/>
      <c r="T70" s="917"/>
      <c r="U70" s="917"/>
      <c r="V70" s="917">
        <v>50</v>
      </c>
      <c r="W70" s="917"/>
      <c r="X70" s="917"/>
      <c r="Y70" s="917"/>
      <c r="Z70" s="917"/>
      <c r="AA70" s="917">
        <v>1</v>
      </c>
      <c r="AB70" s="917"/>
      <c r="AC70" s="917"/>
      <c r="AD70" s="917"/>
      <c r="AE70" s="917"/>
      <c r="AF70" s="917">
        <v>1</v>
      </c>
      <c r="AG70" s="917"/>
      <c r="AH70" s="917"/>
      <c r="AI70" s="917"/>
      <c r="AJ70" s="917"/>
      <c r="AK70" s="917">
        <v>3</v>
      </c>
      <c r="AL70" s="917"/>
      <c r="AM70" s="917"/>
      <c r="AN70" s="917"/>
      <c r="AO70" s="917"/>
      <c r="AP70" s="917" t="s">
        <v>592</v>
      </c>
      <c r="AQ70" s="917"/>
      <c r="AR70" s="917"/>
      <c r="AS70" s="917"/>
      <c r="AT70" s="917"/>
      <c r="AU70" s="917" t="s">
        <v>592</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c r="A71" s="263">
        <v>4</v>
      </c>
      <c r="B71" s="959" t="s">
        <v>596</v>
      </c>
      <c r="C71" s="960"/>
      <c r="D71" s="960"/>
      <c r="E71" s="960"/>
      <c r="F71" s="960"/>
      <c r="G71" s="960"/>
      <c r="H71" s="960"/>
      <c r="I71" s="960"/>
      <c r="J71" s="960"/>
      <c r="K71" s="960"/>
      <c r="L71" s="960"/>
      <c r="M71" s="960"/>
      <c r="N71" s="960"/>
      <c r="O71" s="960"/>
      <c r="P71" s="961"/>
      <c r="Q71" s="962">
        <v>311</v>
      </c>
      <c r="R71" s="917"/>
      <c r="S71" s="917"/>
      <c r="T71" s="917"/>
      <c r="U71" s="917"/>
      <c r="V71" s="917">
        <v>309</v>
      </c>
      <c r="W71" s="917"/>
      <c r="X71" s="917"/>
      <c r="Y71" s="917"/>
      <c r="Z71" s="917"/>
      <c r="AA71" s="917">
        <v>2</v>
      </c>
      <c r="AB71" s="917"/>
      <c r="AC71" s="917"/>
      <c r="AD71" s="917"/>
      <c r="AE71" s="917"/>
      <c r="AF71" s="917">
        <v>2</v>
      </c>
      <c r="AG71" s="917"/>
      <c r="AH71" s="917"/>
      <c r="AI71" s="917"/>
      <c r="AJ71" s="917"/>
      <c r="AK71" s="917">
        <v>3</v>
      </c>
      <c r="AL71" s="917"/>
      <c r="AM71" s="917"/>
      <c r="AN71" s="917"/>
      <c r="AO71" s="917"/>
      <c r="AP71" s="917" t="s">
        <v>592</v>
      </c>
      <c r="AQ71" s="917"/>
      <c r="AR71" s="917"/>
      <c r="AS71" s="917"/>
      <c r="AT71" s="917"/>
      <c r="AU71" s="917" t="s">
        <v>592</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c r="A72" s="263">
        <v>5</v>
      </c>
      <c r="B72" s="959" t="s">
        <v>597</v>
      </c>
      <c r="C72" s="960"/>
      <c r="D72" s="960"/>
      <c r="E72" s="960"/>
      <c r="F72" s="960"/>
      <c r="G72" s="960"/>
      <c r="H72" s="960"/>
      <c r="I72" s="960"/>
      <c r="J72" s="960"/>
      <c r="K72" s="960"/>
      <c r="L72" s="960"/>
      <c r="M72" s="960"/>
      <c r="N72" s="960"/>
      <c r="O72" s="960"/>
      <c r="P72" s="961"/>
      <c r="Q72" s="962">
        <v>443</v>
      </c>
      <c r="R72" s="917"/>
      <c r="S72" s="917"/>
      <c r="T72" s="917"/>
      <c r="U72" s="917"/>
      <c r="V72" s="917">
        <v>419</v>
      </c>
      <c r="W72" s="917"/>
      <c r="X72" s="917"/>
      <c r="Y72" s="917"/>
      <c r="Z72" s="917"/>
      <c r="AA72" s="917">
        <v>24</v>
      </c>
      <c r="AB72" s="917"/>
      <c r="AC72" s="917"/>
      <c r="AD72" s="917"/>
      <c r="AE72" s="917"/>
      <c r="AF72" s="917">
        <v>24</v>
      </c>
      <c r="AG72" s="917"/>
      <c r="AH72" s="917"/>
      <c r="AI72" s="917"/>
      <c r="AJ72" s="917"/>
      <c r="AK72" s="917" t="s">
        <v>592</v>
      </c>
      <c r="AL72" s="917"/>
      <c r="AM72" s="917"/>
      <c r="AN72" s="917"/>
      <c r="AO72" s="917"/>
      <c r="AP72" s="917" t="s">
        <v>592</v>
      </c>
      <c r="AQ72" s="917"/>
      <c r="AR72" s="917"/>
      <c r="AS72" s="917"/>
      <c r="AT72" s="917"/>
      <c r="AU72" s="917" t="s">
        <v>592</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c r="A73" s="263">
        <v>6</v>
      </c>
      <c r="B73" s="959" t="s">
        <v>598</v>
      </c>
      <c r="C73" s="960"/>
      <c r="D73" s="960"/>
      <c r="E73" s="960"/>
      <c r="F73" s="960"/>
      <c r="G73" s="960"/>
      <c r="H73" s="960"/>
      <c r="I73" s="960"/>
      <c r="J73" s="960"/>
      <c r="K73" s="960"/>
      <c r="L73" s="960"/>
      <c r="M73" s="960"/>
      <c r="N73" s="960"/>
      <c r="O73" s="960"/>
      <c r="P73" s="961"/>
      <c r="Q73" s="962">
        <v>297</v>
      </c>
      <c r="R73" s="917"/>
      <c r="S73" s="917"/>
      <c r="T73" s="917"/>
      <c r="U73" s="917"/>
      <c r="V73" s="917">
        <v>286</v>
      </c>
      <c r="W73" s="917"/>
      <c r="X73" s="917"/>
      <c r="Y73" s="917"/>
      <c r="Z73" s="917"/>
      <c r="AA73" s="917">
        <v>11</v>
      </c>
      <c r="AB73" s="917"/>
      <c r="AC73" s="917"/>
      <c r="AD73" s="917"/>
      <c r="AE73" s="917"/>
      <c r="AF73" s="917">
        <v>11</v>
      </c>
      <c r="AG73" s="917"/>
      <c r="AH73" s="917"/>
      <c r="AI73" s="917"/>
      <c r="AJ73" s="917"/>
      <c r="AK73" s="917">
        <v>85</v>
      </c>
      <c r="AL73" s="917"/>
      <c r="AM73" s="917"/>
      <c r="AN73" s="917"/>
      <c r="AO73" s="917"/>
      <c r="AP73" s="917" t="s">
        <v>592</v>
      </c>
      <c r="AQ73" s="917"/>
      <c r="AR73" s="917"/>
      <c r="AS73" s="917"/>
      <c r="AT73" s="917"/>
      <c r="AU73" s="917" t="s">
        <v>592</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c r="A74" s="263">
        <v>7</v>
      </c>
      <c r="B74" s="959" t="s">
        <v>601</v>
      </c>
      <c r="C74" s="960"/>
      <c r="D74" s="960"/>
      <c r="E74" s="960"/>
      <c r="F74" s="960"/>
      <c r="G74" s="960"/>
      <c r="H74" s="960"/>
      <c r="I74" s="960"/>
      <c r="J74" s="960"/>
      <c r="K74" s="960"/>
      <c r="L74" s="960"/>
      <c r="M74" s="960"/>
      <c r="N74" s="960"/>
      <c r="O74" s="960"/>
      <c r="P74" s="961"/>
      <c r="Q74" s="962">
        <v>55</v>
      </c>
      <c r="R74" s="917"/>
      <c r="S74" s="917"/>
      <c r="T74" s="917"/>
      <c r="U74" s="917"/>
      <c r="V74" s="917">
        <v>55</v>
      </c>
      <c r="W74" s="917"/>
      <c r="X74" s="917"/>
      <c r="Y74" s="917"/>
      <c r="Z74" s="917"/>
      <c r="AA74" s="917">
        <v>0</v>
      </c>
      <c r="AB74" s="917"/>
      <c r="AC74" s="917"/>
      <c r="AD74" s="917"/>
      <c r="AE74" s="917"/>
      <c r="AF74" s="917">
        <v>0</v>
      </c>
      <c r="AG74" s="917"/>
      <c r="AH74" s="917"/>
      <c r="AI74" s="917"/>
      <c r="AJ74" s="917"/>
      <c r="AK74" s="917" t="s">
        <v>592</v>
      </c>
      <c r="AL74" s="917"/>
      <c r="AM74" s="917"/>
      <c r="AN74" s="917"/>
      <c r="AO74" s="917"/>
      <c r="AP74" s="917" t="s">
        <v>592</v>
      </c>
      <c r="AQ74" s="917"/>
      <c r="AR74" s="917"/>
      <c r="AS74" s="917"/>
      <c r="AT74" s="917"/>
      <c r="AU74" s="917" t="s">
        <v>592</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c r="A75" s="263">
        <v>8</v>
      </c>
      <c r="B75" s="959" t="s">
        <v>600</v>
      </c>
      <c r="C75" s="960"/>
      <c r="D75" s="960"/>
      <c r="E75" s="960"/>
      <c r="F75" s="960"/>
      <c r="G75" s="960"/>
      <c r="H75" s="960"/>
      <c r="I75" s="960"/>
      <c r="J75" s="960"/>
      <c r="K75" s="960"/>
      <c r="L75" s="960"/>
      <c r="M75" s="960"/>
      <c r="N75" s="960"/>
      <c r="O75" s="960"/>
      <c r="P75" s="961"/>
      <c r="Q75" s="965">
        <v>109</v>
      </c>
      <c r="R75" s="966"/>
      <c r="S75" s="966"/>
      <c r="T75" s="966"/>
      <c r="U75" s="916"/>
      <c r="V75" s="967">
        <v>108</v>
      </c>
      <c r="W75" s="966"/>
      <c r="X75" s="966"/>
      <c r="Y75" s="966"/>
      <c r="Z75" s="916"/>
      <c r="AA75" s="967">
        <v>1</v>
      </c>
      <c r="AB75" s="966"/>
      <c r="AC75" s="966"/>
      <c r="AD75" s="966"/>
      <c r="AE75" s="916"/>
      <c r="AF75" s="967">
        <v>1</v>
      </c>
      <c r="AG75" s="966"/>
      <c r="AH75" s="966"/>
      <c r="AI75" s="966"/>
      <c r="AJ75" s="916"/>
      <c r="AK75" s="967" t="s">
        <v>592</v>
      </c>
      <c r="AL75" s="966"/>
      <c r="AM75" s="966"/>
      <c r="AN75" s="966"/>
      <c r="AO75" s="916"/>
      <c r="AP75" s="967" t="s">
        <v>592</v>
      </c>
      <c r="AQ75" s="966"/>
      <c r="AR75" s="966"/>
      <c r="AS75" s="966"/>
      <c r="AT75" s="916"/>
      <c r="AU75" s="967" t="s">
        <v>592</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c r="A76" s="263">
        <v>9</v>
      </c>
      <c r="B76" s="959" t="s">
        <v>602</v>
      </c>
      <c r="C76" s="960"/>
      <c r="D76" s="960"/>
      <c r="E76" s="960"/>
      <c r="F76" s="960"/>
      <c r="G76" s="960"/>
      <c r="H76" s="960"/>
      <c r="I76" s="960"/>
      <c r="J76" s="960"/>
      <c r="K76" s="960"/>
      <c r="L76" s="960"/>
      <c r="M76" s="960"/>
      <c r="N76" s="960"/>
      <c r="O76" s="960"/>
      <c r="P76" s="961"/>
      <c r="Q76" s="965">
        <v>6</v>
      </c>
      <c r="R76" s="966"/>
      <c r="S76" s="966"/>
      <c r="T76" s="966"/>
      <c r="U76" s="916"/>
      <c r="V76" s="967">
        <v>5</v>
      </c>
      <c r="W76" s="966"/>
      <c r="X76" s="966"/>
      <c r="Y76" s="966"/>
      <c r="Z76" s="916"/>
      <c r="AA76" s="967">
        <v>1</v>
      </c>
      <c r="AB76" s="966"/>
      <c r="AC76" s="966"/>
      <c r="AD76" s="966"/>
      <c r="AE76" s="916"/>
      <c r="AF76" s="967">
        <v>1</v>
      </c>
      <c r="AG76" s="966"/>
      <c r="AH76" s="966"/>
      <c r="AI76" s="966"/>
      <c r="AJ76" s="916"/>
      <c r="AK76" s="967" t="s">
        <v>592</v>
      </c>
      <c r="AL76" s="966"/>
      <c r="AM76" s="966"/>
      <c r="AN76" s="966"/>
      <c r="AO76" s="916"/>
      <c r="AP76" s="967" t="s">
        <v>592</v>
      </c>
      <c r="AQ76" s="966"/>
      <c r="AR76" s="966"/>
      <c r="AS76" s="966"/>
      <c r="AT76" s="916"/>
      <c r="AU76" s="967" t="s">
        <v>592</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c r="A77" s="263">
        <v>10</v>
      </c>
      <c r="B77" s="959" t="s">
        <v>599</v>
      </c>
      <c r="C77" s="960"/>
      <c r="D77" s="960"/>
      <c r="E77" s="960"/>
      <c r="F77" s="960"/>
      <c r="G77" s="960"/>
      <c r="H77" s="960"/>
      <c r="I77" s="960"/>
      <c r="J77" s="960"/>
      <c r="K77" s="960"/>
      <c r="L77" s="960"/>
      <c r="M77" s="960"/>
      <c r="N77" s="960"/>
      <c r="O77" s="960"/>
      <c r="P77" s="961"/>
      <c r="Q77" s="965">
        <v>7294</v>
      </c>
      <c r="R77" s="966"/>
      <c r="S77" s="966"/>
      <c r="T77" s="966"/>
      <c r="U77" s="916"/>
      <c r="V77" s="967">
        <v>5559</v>
      </c>
      <c r="W77" s="966"/>
      <c r="X77" s="966"/>
      <c r="Y77" s="966"/>
      <c r="Z77" s="916"/>
      <c r="AA77" s="967">
        <v>1735</v>
      </c>
      <c r="AB77" s="966"/>
      <c r="AC77" s="966"/>
      <c r="AD77" s="966"/>
      <c r="AE77" s="916"/>
      <c r="AF77" s="967">
        <v>1735</v>
      </c>
      <c r="AG77" s="966"/>
      <c r="AH77" s="966"/>
      <c r="AI77" s="966"/>
      <c r="AJ77" s="916"/>
      <c r="AK77" s="967">
        <v>21</v>
      </c>
      <c r="AL77" s="966"/>
      <c r="AM77" s="966"/>
      <c r="AN77" s="966"/>
      <c r="AO77" s="916"/>
      <c r="AP77" s="967" t="s">
        <v>592</v>
      </c>
      <c r="AQ77" s="966"/>
      <c r="AR77" s="966"/>
      <c r="AS77" s="966"/>
      <c r="AT77" s="916"/>
      <c r="AU77" s="967" t="s">
        <v>592</v>
      </c>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c r="A78" s="263">
        <v>11</v>
      </c>
      <c r="B78" s="959" t="s">
        <v>604</v>
      </c>
      <c r="C78" s="960"/>
      <c r="D78" s="960"/>
      <c r="E78" s="960"/>
      <c r="F78" s="960"/>
      <c r="G78" s="960"/>
      <c r="H78" s="960"/>
      <c r="I78" s="960"/>
      <c r="J78" s="960"/>
      <c r="K78" s="960"/>
      <c r="L78" s="960"/>
      <c r="M78" s="960"/>
      <c r="N78" s="960"/>
      <c r="O78" s="960"/>
      <c r="P78" s="961"/>
      <c r="Q78" s="962">
        <v>266</v>
      </c>
      <c r="R78" s="917"/>
      <c r="S78" s="917"/>
      <c r="T78" s="917"/>
      <c r="U78" s="917"/>
      <c r="V78" s="917">
        <v>257</v>
      </c>
      <c r="W78" s="917"/>
      <c r="X78" s="917"/>
      <c r="Y78" s="917"/>
      <c r="Z78" s="917"/>
      <c r="AA78" s="917">
        <v>9</v>
      </c>
      <c r="AB78" s="917"/>
      <c r="AC78" s="917"/>
      <c r="AD78" s="917"/>
      <c r="AE78" s="917"/>
      <c r="AF78" s="917">
        <v>9</v>
      </c>
      <c r="AG78" s="917"/>
      <c r="AH78" s="917"/>
      <c r="AI78" s="917"/>
      <c r="AJ78" s="917"/>
      <c r="AK78" s="917" t="s">
        <v>592</v>
      </c>
      <c r="AL78" s="917"/>
      <c r="AM78" s="917"/>
      <c r="AN78" s="917"/>
      <c r="AO78" s="917"/>
      <c r="AP78" s="917" t="s">
        <v>592</v>
      </c>
      <c r="AQ78" s="917"/>
      <c r="AR78" s="917"/>
      <c r="AS78" s="917"/>
      <c r="AT78" s="917"/>
      <c r="AU78" s="917">
        <v>4</v>
      </c>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c r="A79" s="263">
        <v>12</v>
      </c>
      <c r="B79" s="959" t="s">
        <v>603</v>
      </c>
      <c r="C79" s="960"/>
      <c r="D79" s="960"/>
      <c r="E79" s="960"/>
      <c r="F79" s="960"/>
      <c r="G79" s="960"/>
      <c r="H79" s="960"/>
      <c r="I79" s="960"/>
      <c r="J79" s="960"/>
      <c r="K79" s="960"/>
      <c r="L79" s="960"/>
      <c r="M79" s="960"/>
      <c r="N79" s="960"/>
      <c r="O79" s="960"/>
      <c r="P79" s="961"/>
      <c r="Q79" s="962">
        <v>3</v>
      </c>
      <c r="R79" s="917"/>
      <c r="S79" s="917"/>
      <c r="T79" s="917"/>
      <c r="U79" s="917"/>
      <c r="V79" s="917">
        <v>2</v>
      </c>
      <c r="W79" s="917"/>
      <c r="X79" s="917"/>
      <c r="Y79" s="917"/>
      <c r="Z79" s="917"/>
      <c r="AA79" s="917">
        <v>1</v>
      </c>
      <c r="AB79" s="917"/>
      <c r="AC79" s="917"/>
      <c r="AD79" s="917"/>
      <c r="AE79" s="917"/>
      <c r="AF79" s="917">
        <v>1</v>
      </c>
      <c r="AG79" s="917"/>
      <c r="AH79" s="917"/>
      <c r="AI79" s="917"/>
      <c r="AJ79" s="917"/>
      <c r="AK79" s="917">
        <v>0</v>
      </c>
      <c r="AL79" s="917"/>
      <c r="AM79" s="917"/>
      <c r="AN79" s="917"/>
      <c r="AO79" s="917"/>
      <c r="AP79" s="917" t="s">
        <v>592</v>
      </c>
      <c r="AQ79" s="917"/>
      <c r="AR79" s="917"/>
      <c r="AS79" s="917"/>
      <c r="AT79" s="917"/>
      <c r="AU79" s="917" t="s">
        <v>592</v>
      </c>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c r="A80" s="263">
        <v>13</v>
      </c>
      <c r="B80" s="959" t="s">
        <v>605</v>
      </c>
      <c r="C80" s="960"/>
      <c r="D80" s="960"/>
      <c r="E80" s="960"/>
      <c r="F80" s="960"/>
      <c r="G80" s="960"/>
      <c r="H80" s="960"/>
      <c r="I80" s="960"/>
      <c r="J80" s="960"/>
      <c r="K80" s="960"/>
      <c r="L80" s="960"/>
      <c r="M80" s="960"/>
      <c r="N80" s="960"/>
      <c r="O80" s="960"/>
      <c r="P80" s="961"/>
      <c r="Q80" s="962">
        <v>2343</v>
      </c>
      <c r="R80" s="917"/>
      <c r="S80" s="917"/>
      <c r="T80" s="917"/>
      <c r="U80" s="917"/>
      <c r="V80" s="917">
        <v>2293</v>
      </c>
      <c r="W80" s="917"/>
      <c r="X80" s="917"/>
      <c r="Y80" s="917"/>
      <c r="Z80" s="917"/>
      <c r="AA80" s="917">
        <v>50</v>
      </c>
      <c r="AB80" s="917"/>
      <c r="AC80" s="917"/>
      <c r="AD80" s="917"/>
      <c r="AE80" s="917"/>
      <c r="AF80" s="917">
        <v>50</v>
      </c>
      <c r="AG80" s="917"/>
      <c r="AH80" s="917"/>
      <c r="AI80" s="917"/>
      <c r="AJ80" s="917"/>
      <c r="AK80" s="917">
        <v>91</v>
      </c>
      <c r="AL80" s="917"/>
      <c r="AM80" s="917"/>
      <c r="AN80" s="917"/>
      <c r="AO80" s="917"/>
      <c r="AP80" s="917">
        <v>971</v>
      </c>
      <c r="AQ80" s="917"/>
      <c r="AR80" s="917"/>
      <c r="AS80" s="917"/>
      <c r="AT80" s="917"/>
      <c r="AU80" s="917">
        <v>102</v>
      </c>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c r="A81" s="263">
        <v>14</v>
      </c>
      <c r="B81" s="959" t="s">
        <v>606</v>
      </c>
      <c r="C81" s="960"/>
      <c r="D81" s="960"/>
      <c r="E81" s="960"/>
      <c r="F81" s="960"/>
      <c r="G81" s="960"/>
      <c r="H81" s="960"/>
      <c r="I81" s="960"/>
      <c r="J81" s="960"/>
      <c r="K81" s="960"/>
      <c r="L81" s="960"/>
      <c r="M81" s="960"/>
      <c r="N81" s="960"/>
      <c r="O81" s="960"/>
      <c r="P81" s="961"/>
      <c r="Q81" s="962">
        <v>224</v>
      </c>
      <c r="R81" s="917"/>
      <c r="S81" s="917"/>
      <c r="T81" s="917"/>
      <c r="U81" s="917"/>
      <c r="V81" s="917">
        <v>149</v>
      </c>
      <c r="W81" s="917"/>
      <c r="X81" s="917"/>
      <c r="Y81" s="917"/>
      <c r="Z81" s="917"/>
      <c r="AA81" s="917">
        <v>75</v>
      </c>
      <c r="AB81" s="917"/>
      <c r="AC81" s="917"/>
      <c r="AD81" s="917"/>
      <c r="AE81" s="917"/>
      <c r="AF81" s="917">
        <v>75</v>
      </c>
      <c r="AG81" s="917"/>
      <c r="AH81" s="917"/>
      <c r="AI81" s="917"/>
      <c r="AJ81" s="917"/>
      <c r="AK81" s="917" t="s">
        <v>592</v>
      </c>
      <c r="AL81" s="917"/>
      <c r="AM81" s="917"/>
      <c r="AN81" s="917"/>
      <c r="AO81" s="917"/>
      <c r="AP81" s="917" t="s">
        <v>592</v>
      </c>
      <c r="AQ81" s="917"/>
      <c r="AR81" s="917"/>
      <c r="AS81" s="917"/>
      <c r="AT81" s="917"/>
      <c r="AU81" s="917" t="s">
        <v>592</v>
      </c>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c r="A82" s="263">
        <v>15</v>
      </c>
      <c r="B82" s="959" t="s">
        <v>607</v>
      </c>
      <c r="C82" s="960"/>
      <c r="D82" s="960"/>
      <c r="E82" s="960"/>
      <c r="F82" s="960"/>
      <c r="G82" s="960"/>
      <c r="H82" s="960"/>
      <c r="I82" s="960"/>
      <c r="J82" s="960"/>
      <c r="K82" s="960"/>
      <c r="L82" s="960"/>
      <c r="M82" s="960"/>
      <c r="N82" s="960"/>
      <c r="O82" s="960"/>
      <c r="P82" s="961"/>
      <c r="Q82" s="962">
        <v>33</v>
      </c>
      <c r="R82" s="917"/>
      <c r="S82" s="917"/>
      <c r="T82" s="917"/>
      <c r="U82" s="917"/>
      <c r="V82" s="917">
        <v>24</v>
      </c>
      <c r="W82" s="917"/>
      <c r="X82" s="917"/>
      <c r="Y82" s="917"/>
      <c r="Z82" s="917"/>
      <c r="AA82" s="917">
        <v>9</v>
      </c>
      <c r="AB82" s="917"/>
      <c r="AC82" s="917"/>
      <c r="AD82" s="917"/>
      <c r="AE82" s="917"/>
      <c r="AF82" s="917">
        <v>9</v>
      </c>
      <c r="AG82" s="917"/>
      <c r="AH82" s="917"/>
      <c r="AI82" s="917"/>
      <c r="AJ82" s="917"/>
      <c r="AK82" s="917" t="s">
        <v>592</v>
      </c>
      <c r="AL82" s="917"/>
      <c r="AM82" s="917"/>
      <c r="AN82" s="917"/>
      <c r="AO82" s="917"/>
      <c r="AP82" s="917" t="s">
        <v>592</v>
      </c>
      <c r="AQ82" s="917"/>
      <c r="AR82" s="917"/>
      <c r="AS82" s="917"/>
      <c r="AT82" s="917"/>
      <c r="AU82" s="917" t="s">
        <v>592</v>
      </c>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c r="A83" s="263">
        <v>16</v>
      </c>
      <c r="B83" s="959" t="s">
        <v>608</v>
      </c>
      <c r="C83" s="960"/>
      <c r="D83" s="960"/>
      <c r="E83" s="960"/>
      <c r="F83" s="960"/>
      <c r="G83" s="960"/>
      <c r="H83" s="960"/>
      <c r="I83" s="960"/>
      <c r="J83" s="960"/>
      <c r="K83" s="960"/>
      <c r="L83" s="960"/>
      <c r="M83" s="960"/>
      <c r="N83" s="960"/>
      <c r="O83" s="960"/>
      <c r="P83" s="961"/>
      <c r="Q83" s="962">
        <v>188</v>
      </c>
      <c r="R83" s="917"/>
      <c r="S83" s="917"/>
      <c r="T83" s="917"/>
      <c r="U83" s="917"/>
      <c r="V83" s="917">
        <v>183</v>
      </c>
      <c r="W83" s="917"/>
      <c r="X83" s="917"/>
      <c r="Y83" s="917"/>
      <c r="Z83" s="917"/>
      <c r="AA83" s="917">
        <v>5</v>
      </c>
      <c r="AB83" s="917"/>
      <c r="AC83" s="917"/>
      <c r="AD83" s="917"/>
      <c r="AE83" s="917"/>
      <c r="AF83" s="917">
        <v>5</v>
      </c>
      <c r="AG83" s="917"/>
      <c r="AH83" s="917"/>
      <c r="AI83" s="917"/>
      <c r="AJ83" s="917"/>
      <c r="AK83" s="917" t="s">
        <v>592</v>
      </c>
      <c r="AL83" s="917"/>
      <c r="AM83" s="917"/>
      <c r="AN83" s="917"/>
      <c r="AO83" s="917"/>
      <c r="AP83" s="917" t="s">
        <v>592</v>
      </c>
      <c r="AQ83" s="917"/>
      <c r="AR83" s="917"/>
      <c r="AS83" s="917"/>
      <c r="AT83" s="917"/>
      <c r="AU83" s="917" t="s">
        <v>592</v>
      </c>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c r="A84" s="263">
        <v>17</v>
      </c>
      <c r="B84" s="959" t="s">
        <v>609</v>
      </c>
      <c r="C84" s="960"/>
      <c r="D84" s="960"/>
      <c r="E84" s="960"/>
      <c r="F84" s="960"/>
      <c r="G84" s="960"/>
      <c r="H84" s="960"/>
      <c r="I84" s="960"/>
      <c r="J84" s="960"/>
      <c r="K84" s="960"/>
      <c r="L84" s="960"/>
      <c r="M84" s="960"/>
      <c r="N84" s="960"/>
      <c r="O84" s="960"/>
      <c r="P84" s="961"/>
      <c r="Q84" s="962">
        <v>233436</v>
      </c>
      <c r="R84" s="917"/>
      <c r="S84" s="917"/>
      <c r="T84" s="917"/>
      <c r="U84" s="917"/>
      <c r="V84" s="917">
        <v>216486</v>
      </c>
      <c r="W84" s="917"/>
      <c r="X84" s="917"/>
      <c r="Y84" s="917"/>
      <c r="Z84" s="917"/>
      <c r="AA84" s="917">
        <v>16951</v>
      </c>
      <c r="AB84" s="917"/>
      <c r="AC84" s="917"/>
      <c r="AD84" s="917"/>
      <c r="AE84" s="917"/>
      <c r="AF84" s="917">
        <v>16951</v>
      </c>
      <c r="AG84" s="917"/>
      <c r="AH84" s="917"/>
      <c r="AI84" s="917"/>
      <c r="AJ84" s="917"/>
      <c r="AK84" s="917" t="s">
        <v>592</v>
      </c>
      <c r="AL84" s="917"/>
      <c r="AM84" s="917"/>
      <c r="AN84" s="917"/>
      <c r="AO84" s="917"/>
      <c r="AP84" s="917" t="s">
        <v>592</v>
      </c>
      <c r="AQ84" s="917"/>
      <c r="AR84" s="917"/>
      <c r="AS84" s="917"/>
      <c r="AT84" s="917"/>
      <c r="AU84" s="917" t="s">
        <v>592</v>
      </c>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c r="A88" s="266" t="s">
        <v>393</v>
      </c>
      <c r="B88" s="876" t="s">
        <v>427</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c r="AG88" s="928"/>
      <c r="AH88" s="928"/>
      <c r="AI88" s="928"/>
      <c r="AJ88" s="928"/>
      <c r="AK88" s="925"/>
      <c r="AL88" s="925"/>
      <c r="AM88" s="925"/>
      <c r="AN88" s="925"/>
      <c r="AO88" s="925"/>
      <c r="AP88" s="928"/>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876" t="s">
        <v>428</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429</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430</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431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07" t="s">
        <v>433</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434</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c r="A109" s="1000" t="s">
        <v>435</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436</v>
      </c>
      <c r="AB109" s="981"/>
      <c r="AC109" s="981"/>
      <c r="AD109" s="981"/>
      <c r="AE109" s="982"/>
      <c r="AF109" s="980" t="s">
        <v>437</v>
      </c>
      <c r="AG109" s="981"/>
      <c r="AH109" s="981"/>
      <c r="AI109" s="981"/>
      <c r="AJ109" s="982"/>
      <c r="AK109" s="980" t="s">
        <v>307</v>
      </c>
      <c r="AL109" s="981"/>
      <c r="AM109" s="981"/>
      <c r="AN109" s="981"/>
      <c r="AO109" s="982"/>
      <c r="AP109" s="980" t="s">
        <v>438</v>
      </c>
      <c r="AQ109" s="981"/>
      <c r="AR109" s="981"/>
      <c r="AS109" s="981"/>
      <c r="AT109" s="983"/>
      <c r="AU109" s="1000" t="s">
        <v>435</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436</v>
      </c>
      <c r="BR109" s="981"/>
      <c r="BS109" s="981"/>
      <c r="BT109" s="981"/>
      <c r="BU109" s="982"/>
      <c r="BV109" s="980" t="s">
        <v>437</v>
      </c>
      <c r="BW109" s="981"/>
      <c r="BX109" s="981"/>
      <c r="BY109" s="981"/>
      <c r="BZ109" s="982"/>
      <c r="CA109" s="980" t="s">
        <v>307</v>
      </c>
      <c r="CB109" s="981"/>
      <c r="CC109" s="981"/>
      <c r="CD109" s="981"/>
      <c r="CE109" s="982"/>
      <c r="CF109" s="1001" t="s">
        <v>438</v>
      </c>
      <c r="CG109" s="1001"/>
      <c r="CH109" s="1001"/>
      <c r="CI109" s="1001"/>
      <c r="CJ109" s="1001"/>
      <c r="CK109" s="980" t="s">
        <v>439</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436</v>
      </c>
      <c r="DH109" s="981"/>
      <c r="DI109" s="981"/>
      <c r="DJ109" s="981"/>
      <c r="DK109" s="982"/>
      <c r="DL109" s="980" t="s">
        <v>437</v>
      </c>
      <c r="DM109" s="981"/>
      <c r="DN109" s="981"/>
      <c r="DO109" s="981"/>
      <c r="DP109" s="982"/>
      <c r="DQ109" s="980" t="s">
        <v>307</v>
      </c>
      <c r="DR109" s="981"/>
      <c r="DS109" s="981"/>
      <c r="DT109" s="981"/>
      <c r="DU109" s="982"/>
      <c r="DV109" s="980" t="s">
        <v>438</v>
      </c>
      <c r="DW109" s="981"/>
      <c r="DX109" s="981"/>
      <c r="DY109" s="981"/>
      <c r="DZ109" s="983"/>
    </row>
    <row r="110" spans="1:131" s="248" customFormat="1" ht="26.25" customHeight="1">
      <c r="A110" s="984" t="s">
        <v>440</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412926</v>
      </c>
      <c r="AB110" s="988"/>
      <c r="AC110" s="988"/>
      <c r="AD110" s="988"/>
      <c r="AE110" s="989"/>
      <c r="AF110" s="990">
        <v>407649</v>
      </c>
      <c r="AG110" s="988"/>
      <c r="AH110" s="988"/>
      <c r="AI110" s="988"/>
      <c r="AJ110" s="989"/>
      <c r="AK110" s="990">
        <v>408659</v>
      </c>
      <c r="AL110" s="988"/>
      <c r="AM110" s="988"/>
      <c r="AN110" s="988"/>
      <c r="AO110" s="989"/>
      <c r="AP110" s="991">
        <v>10.7</v>
      </c>
      <c r="AQ110" s="992"/>
      <c r="AR110" s="992"/>
      <c r="AS110" s="992"/>
      <c r="AT110" s="993"/>
      <c r="AU110" s="994" t="s">
        <v>74</v>
      </c>
      <c r="AV110" s="995"/>
      <c r="AW110" s="995"/>
      <c r="AX110" s="995"/>
      <c r="AY110" s="995"/>
      <c r="AZ110" s="1036" t="s">
        <v>441</v>
      </c>
      <c r="BA110" s="985"/>
      <c r="BB110" s="985"/>
      <c r="BC110" s="985"/>
      <c r="BD110" s="985"/>
      <c r="BE110" s="985"/>
      <c r="BF110" s="985"/>
      <c r="BG110" s="985"/>
      <c r="BH110" s="985"/>
      <c r="BI110" s="985"/>
      <c r="BJ110" s="985"/>
      <c r="BK110" s="985"/>
      <c r="BL110" s="985"/>
      <c r="BM110" s="985"/>
      <c r="BN110" s="985"/>
      <c r="BO110" s="985"/>
      <c r="BP110" s="986"/>
      <c r="BQ110" s="1022">
        <v>5133130</v>
      </c>
      <c r="BR110" s="1023"/>
      <c r="BS110" s="1023"/>
      <c r="BT110" s="1023"/>
      <c r="BU110" s="1023"/>
      <c r="BV110" s="1023">
        <v>5144893</v>
      </c>
      <c r="BW110" s="1023"/>
      <c r="BX110" s="1023"/>
      <c r="BY110" s="1023"/>
      <c r="BZ110" s="1023"/>
      <c r="CA110" s="1023">
        <v>5335497</v>
      </c>
      <c r="CB110" s="1023"/>
      <c r="CC110" s="1023"/>
      <c r="CD110" s="1023"/>
      <c r="CE110" s="1023"/>
      <c r="CF110" s="1037">
        <v>139.30000000000001</v>
      </c>
      <c r="CG110" s="1038"/>
      <c r="CH110" s="1038"/>
      <c r="CI110" s="1038"/>
      <c r="CJ110" s="1038"/>
      <c r="CK110" s="1039" t="s">
        <v>442</v>
      </c>
      <c r="CL110" s="1040"/>
      <c r="CM110" s="1019" t="s">
        <v>443</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444</v>
      </c>
      <c r="DH110" s="1023"/>
      <c r="DI110" s="1023"/>
      <c r="DJ110" s="1023"/>
      <c r="DK110" s="1023"/>
      <c r="DL110" s="1023" t="s">
        <v>129</v>
      </c>
      <c r="DM110" s="1023"/>
      <c r="DN110" s="1023"/>
      <c r="DO110" s="1023"/>
      <c r="DP110" s="1023"/>
      <c r="DQ110" s="1023" t="s">
        <v>129</v>
      </c>
      <c r="DR110" s="1023"/>
      <c r="DS110" s="1023"/>
      <c r="DT110" s="1023"/>
      <c r="DU110" s="1023"/>
      <c r="DV110" s="1024" t="s">
        <v>129</v>
      </c>
      <c r="DW110" s="1024"/>
      <c r="DX110" s="1024"/>
      <c r="DY110" s="1024"/>
      <c r="DZ110" s="1025"/>
    </row>
    <row r="111" spans="1:131" s="248" customFormat="1" ht="26.25" customHeight="1">
      <c r="A111" s="1026" t="s">
        <v>445</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129</v>
      </c>
      <c r="AB111" s="1030"/>
      <c r="AC111" s="1030"/>
      <c r="AD111" s="1030"/>
      <c r="AE111" s="1031"/>
      <c r="AF111" s="1032" t="s">
        <v>446</v>
      </c>
      <c r="AG111" s="1030"/>
      <c r="AH111" s="1030"/>
      <c r="AI111" s="1030"/>
      <c r="AJ111" s="1031"/>
      <c r="AK111" s="1032" t="s">
        <v>446</v>
      </c>
      <c r="AL111" s="1030"/>
      <c r="AM111" s="1030"/>
      <c r="AN111" s="1030"/>
      <c r="AO111" s="1031"/>
      <c r="AP111" s="1033" t="s">
        <v>447</v>
      </c>
      <c r="AQ111" s="1034"/>
      <c r="AR111" s="1034"/>
      <c r="AS111" s="1034"/>
      <c r="AT111" s="1035"/>
      <c r="AU111" s="996"/>
      <c r="AV111" s="997"/>
      <c r="AW111" s="997"/>
      <c r="AX111" s="997"/>
      <c r="AY111" s="997"/>
      <c r="AZ111" s="1045" t="s">
        <v>448</v>
      </c>
      <c r="BA111" s="1046"/>
      <c r="BB111" s="1046"/>
      <c r="BC111" s="1046"/>
      <c r="BD111" s="1046"/>
      <c r="BE111" s="1046"/>
      <c r="BF111" s="1046"/>
      <c r="BG111" s="1046"/>
      <c r="BH111" s="1046"/>
      <c r="BI111" s="1046"/>
      <c r="BJ111" s="1046"/>
      <c r="BK111" s="1046"/>
      <c r="BL111" s="1046"/>
      <c r="BM111" s="1046"/>
      <c r="BN111" s="1046"/>
      <c r="BO111" s="1046"/>
      <c r="BP111" s="1047"/>
      <c r="BQ111" s="1015">
        <v>3032</v>
      </c>
      <c r="BR111" s="1016"/>
      <c r="BS111" s="1016"/>
      <c r="BT111" s="1016"/>
      <c r="BU111" s="1016"/>
      <c r="BV111" s="1016">
        <v>3029</v>
      </c>
      <c r="BW111" s="1016"/>
      <c r="BX111" s="1016"/>
      <c r="BY111" s="1016"/>
      <c r="BZ111" s="1016"/>
      <c r="CA111" s="1016">
        <v>7647</v>
      </c>
      <c r="CB111" s="1016"/>
      <c r="CC111" s="1016"/>
      <c r="CD111" s="1016"/>
      <c r="CE111" s="1016"/>
      <c r="CF111" s="1010">
        <v>0.2</v>
      </c>
      <c r="CG111" s="1011"/>
      <c r="CH111" s="1011"/>
      <c r="CI111" s="1011"/>
      <c r="CJ111" s="1011"/>
      <c r="CK111" s="1041"/>
      <c r="CL111" s="1042"/>
      <c r="CM111" s="1012" t="s">
        <v>449</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129</v>
      </c>
      <c r="DH111" s="1016"/>
      <c r="DI111" s="1016"/>
      <c r="DJ111" s="1016"/>
      <c r="DK111" s="1016"/>
      <c r="DL111" s="1016" t="s">
        <v>447</v>
      </c>
      <c r="DM111" s="1016"/>
      <c r="DN111" s="1016"/>
      <c r="DO111" s="1016"/>
      <c r="DP111" s="1016"/>
      <c r="DQ111" s="1016" t="s">
        <v>418</v>
      </c>
      <c r="DR111" s="1016"/>
      <c r="DS111" s="1016"/>
      <c r="DT111" s="1016"/>
      <c r="DU111" s="1016"/>
      <c r="DV111" s="1017" t="s">
        <v>129</v>
      </c>
      <c r="DW111" s="1017"/>
      <c r="DX111" s="1017"/>
      <c r="DY111" s="1017"/>
      <c r="DZ111" s="1018"/>
    </row>
    <row r="112" spans="1:131" s="248" customFormat="1" ht="26.25" customHeight="1">
      <c r="A112" s="1048" t="s">
        <v>450</v>
      </c>
      <c r="B112" s="1049"/>
      <c r="C112" s="1046" t="s">
        <v>451</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444</v>
      </c>
      <c r="AB112" s="1055"/>
      <c r="AC112" s="1055"/>
      <c r="AD112" s="1055"/>
      <c r="AE112" s="1056"/>
      <c r="AF112" s="1057" t="s">
        <v>129</v>
      </c>
      <c r="AG112" s="1055"/>
      <c r="AH112" s="1055"/>
      <c r="AI112" s="1055"/>
      <c r="AJ112" s="1056"/>
      <c r="AK112" s="1057" t="s">
        <v>447</v>
      </c>
      <c r="AL112" s="1055"/>
      <c r="AM112" s="1055"/>
      <c r="AN112" s="1055"/>
      <c r="AO112" s="1056"/>
      <c r="AP112" s="1058" t="s">
        <v>129</v>
      </c>
      <c r="AQ112" s="1059"/>
      <c r="AR112" s="1059"/>
      <c r="AS112" s="1059"/>
      <c r="AT112" s="1060"/>
      <c r="AU112" s="996"/>
      <c r="AV112" s="997"/>
      <c r="AW112" s="997"/>
      <c r="AX112" s="997"/>
      <c r="AY112" s="997"/>
      <c r="AZ112" s="1045" t="s">
        <v>452</v>
      </c>
      <c r="BA112" s="1046"/>
      <c r="BB112" s="1046"/>
      <c r="BC112" s="1046"/>
      <c r="BD112" s="1046"/>
      <c r="BE112" s="1046"/>
      <c r="BF112" s="1046"/>
      <c r="BG112" s="1046"/>
      <c r="BH112" s="1046"/>
      <c r="BI112" s="1046"/>
      <c r="BJ112" s="1046"/>
      <c r="BK112" s="1046"/>
      <c r="BL112" s="1046"/>
      <c r="BM112" s="1046"/>
      <c r="BN112" s="1046"/>
      <c r="BO112" s="1046"/>
      <c r="BP112" s="1047"/>
      <c r="BQ112" s="1015">
        <v>5782516</v>
      </c>
      <c r="BR112" s="1016"/>
      <c r="BS112" s="1016"/>
      <c r="BT112" s="1016"/>
      <c r="BU112" s="1016"/>
      <c r="BV112" s="1016">
        <v>5680528</v>
      </c>
      <c r="BW112" s="1016"/>
      <c r="BX112" s="1016"/>
      <c r="BY112" s="1016"/>
      <c r="BZ112" s="1016"/>
      <c r="CA112" s="1016">
        <v>5369835</v>
      </c>
      <c r="CB112" s="1016"/>
      <c r="CC112" s="1016"/>
      <c r="CD112" s="1016"/>
      <c r="CE112" s="1016"/>
      <c r="CF112" s="1010">
        <v>140.19999999999999</v>
      </c>
      <c r="CG112" s="1011"/>
      <c r="CH112" s="1011"/>
      <c r="CI112" s="1011"/>
      <c r="CJ112" s="1011"/>
      <c r="CK112" s="1041"/>
      <c r="CL112" s="1042"/>
      <c r="CM112" s="1012" t="s">
        <v>453</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454</v>
      </c>
      <c r="DH112" s="1016"/>
      <c r="DI112" s="1016"/>
      <c r="DJ112" s="1016"/>
      <c r="DK112" s="1016"/>
      <c r="DL112" s="1016" t="s">
        <v>447</v>
      </c>
      <c r="DM112" s="1016"/>
      <c r="DN112" s="1016"/>
      <c r="DO112" s="1016"/>
      <c r="DP112" s="1016"/>
      <c r="DQ112" s="1016" t="s">
        <v>129</v>
      </c>
      <c r="DR112" s="1016"/>
      <c r="DS112" s="1016"/>
      <c r="DT112" s="1016"/>
      <c r="DU112" s="1016"/>
      <c r="DV112" s="1017" t="s">
        <v>418</v>
      </c>
      <c r="DW112" s="1017"/>
      <c r="DX112" s="1017"/>
      <c r="DY112" s="1017"/>
      <c r="DZ112" s="1018"/>
    </row>
    <row r="113" spans="1:130" s="248" customFormat="1" ht="26.25" customHeight="1">
      <c r="A113" s="1050"/>
      <c r="B113" s="1051"/>
      <c r="C113" s="1046" t="s">
        <v>455</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361708</v>
      </c>
      <c r="AB113" s="1030"/>
      <c r="AC113" s="1030"/>
      <c r="AD113" s="1030"/>
      <c r="AE113" s="1031"/>
      <c r="AF113" s="1032">
        <v>372535</v>
      </c>
      <c r="AG113" s="1030"/>
      <c r="AH113" s="1030"/>
      <c r="AI113" s="1030"/>
      <c r="AJ113" s="1031"/>
      <c r="AK113" s="1032">
        <v>370900</v>
      </c>
      <c r="AL113" s="1030"/>
      <c r="AM113" s="1030"/>
      <c r="AN113" s="1030"/>
      <c r="AO113" s="1031"/>
      <c r="AP113" s="1033">
        <v>9.6999999999999993</v>
      </c>
      <c r="AQ113" s="1034"/>
      <c r="AR113" s="1034"/>
      <c r="AS113" s="1034"/>
      <c r="AT113" s="1035"/>
      <c r="AU113" s="996"/>
      <c r="AV113" s="997"/>
      <c r="AW113" s="997"/>
      <c r="AX113" s="997"/>
      <c r="AY113" s="997"/>
      <c r="AZ113" s="1045" t="s">
        <v>456</v>
      </c>
      <c r="BA113" s="1046"/>
      <c r="BB113" s="1046"/>
      <c r="BC113" s="1046"/>
      <c r="BD113" s="1046"/>
      <c r="BE113" s="1046"/>
      <c r="BF113" s="1046"/>
      <c r="BG113" s="1046"/>
      <c r="BH113" s="1046"/>
      <c r="BI113" s="1046"/>
      <c r="BJ113" s="1046"/>
      <c r="BK113" s="1046"/>
      <c r="BL113" s="1046"/>
      <c r="BM113" s="1046"/>
      <c r="BN113" s="1046"/>
      <c r="BO113" s="1046"/>
      <c r="BP113" s="1047"/>
      <c r="BQ113" s="1015">
        <v>146504</v>
      </c>
      <c r="BR113" s="1016"/>
      <c r="BS113" s="1016"/>
      <c r="BT113" s="1016"/>
      <c r="BU113" s="1016"/>
      <c r="BV113" s="1016">
        <v>121465</v>
      </c>
      <c r="BW113" s="1016"/>
      <c r="BX113" s="1016"/>
      <c r="BY113" s="1016"/>
      <c r="BZ113" s="1016"/>
      <c r="CA113" s="1016">
        <v>105747</v>
      </c>
      <c r="CB113" s="1016"/>
      <c r="CC113" s="1016"/>
      <c r="CD113" s="1016"/>
      <c r="CE113" s="1016"/>
      <c r="CF113" s="1010">
        <v>2.8</v>
      </c>
      <c r="CG113" s="1011"/>
      <c r="CH113" s="1011"/>
      <c r="CI113" s="1011"/>
      <c r="CJ113" s="1011"/>
      <c r="CK113" s="1041"/>
      <c r="CL113" s="1042"/>
      <c r="CM113" s="1012" t="s">
        <v>457</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129</v>
      </c>
      <c r="DH113" s="1055"/>
      <c r="DI113" s="1055"/>
      <c r="DJ113" s="1055"/>
      <c r="DK113" s="1056"/>
      <c r="DL113" s="1057" t="s">
        <v>129</v>
      </c>
      <c r="DM113" s="1055"/>
      <c r="DN113" s="1055"/>
      <c r="DO113" s="1055"/>
      <c r="DP113" s="1056"/>
      <c r="DQ113" s="1057" t="s">
        <v>447</v>
      </c>
      <c r="DR113" s="1055"/>
      <c r="DS113" s="1055"/>
      <c r="DT113" s="1055"/>
      <c r="DU113" s="1056"/>
      <c r="DV113" s="1058" t="s">
        <v>129</v>
      </c>
      <c r="DW113" s="1059"/>
      <c r="DX113" s="1059"/>
      <c r="DY113" s="1059"/>
      <c r="DZ113" s="1060"/>
    </row>
    <row r="114" spans="1:130" s="248" customFormat="1" ht="26.25" customHeight="1">
      <c r="A114" s="1050"/>
      <c r="B114" s="1051"/>
      <c r="C114" s="1046" t="s">
        <v>458</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56146</v>
      </c>
      <c r="AB114" s="1055"/>
      <c r="AC114" s="1055"/>
      <c r="AD114" s="1055"/>
      <c r="AE114" s="1056"/>
      <c r="AF114" s="1057">
        <v>39599</v>
      </c>
      <c r="AG114" s="1055"/>
      <c r="AH114" s="1055"/>
      <c r="AI114" s="1055"/>
      <c r="AJ114" s="1056"/>
      <c r="AK114" s="1057">
        <v>18935</v>
      </c>
      <c r="AL114" s="1055"/>
      <c r="AM114" s="1055"/>
      <c r="AN114" s="1055"/>
      <c r="AO114" s="1056"/>
      <c r="AP114" s="1058">
        <v>0.5</v>
      </c>
      <c r="AQ114" s="1059"/>
      <c r="AR114" s="1059"/>
      <c r="AS114" s="1059"/>
      <c r="AT114" s="1060"/>
      <c r="AU114" s="996"/>
      <c r="AV114" s="997"/>
      <c r="AW114" s="997"/>
      <c r="AX114" s="997"/>
      <c r="AY114" s="997"/>
      <c r="AZ114" s="1045" t="s">
        <v>459</v>
      </c>
      <c r="BA114" s="1046"/>
      <c r="BB114" s="1046"/>
      <c r="BC114" s="1046"/>
      <c r="BD114" s="1046"/>
      <c r="BE114" s="1046"/>
      <c r="BF114" s="1046"/>
      <c r="BG114" s="1046"/>
      <c r="BH114" s="1046"/>
      <c r="BI114" s="1046"/>
      <c r="BJ114" s="1046"/>
      <c r="BK114" s="1046"/>
      <c r="BL114" s="1046"/>
      <c r="BM114" s="1046"/>
      <c r="BN114" s="1046"/>
      <c r="BO114" s="1046"/>
      <c r="BP114" s="1047"/>
      <c r="BQ114" s="1015">
        <v>172183</v>
      </c>
      <c r="BR114" s="1016"/>
      <c r="BS114" s="1016"/>
      <c r="BT114" s="1016"/>
      <c r="BU114" s="1016"/>
      <c r="BV114" s="1016">
        <v>176889</v>
      </c>
      <c r="BW114" s="1016"/>
      <c r="BX114" s="1016"/>
      <c r="BY114" s="1016"/>
      <c r="BZ114" s="1016"/>
      <c r="CA114" s="1016">
        <v>172154</v>
      </c>
      <c r="CB114" s="1016"/>
      <c r="CC114" s="1016"/>
      <c r="CD114" s="1016"/>
      <c r="CE114" s="1016"/>
      <c r="CF114" s="1010">
        <v>4.5</v>
      </c>
      <c r="CG114" s="1011"/>
      <c r="CH114" s="1011"/>
      <c r="CI114" s="1011"/>
      <c r="CJ114" s="1011"/>
      <c r="CK114" s="1041"/>
      <c r="CL114" s="1042"/>
      <c r="CM114" s="1012" t="s">
        <v>460</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129</v>
      </c>
      <c r="DH114" s="1055"/>
      <c r="DI114" s="1055"/>
      <c r="DJ114" s="1055"/>
      <c r="DK114" s="1056"/>
      <c r="DL114" s="1057" t="s">
        <v>129</v>
      </c>
      <c r="DM114" s="1055"/>
      <c r="DN114" s="1055"/>
      <c r="DO114" s="1055"/>
      <c r="DP114" s="1056"/>
      <c r="DQ114" s="1057" t="s">
        <v>447</v>
      </c>
      <c r="DR114" s="1055"/>
      <c r="DS114" s="1055"/>
      <c r="DT114" s="1055"/>
      <c r="DU114" s="1056"/>
      <c r="DV114" s="1058" t="s">
        <v>129</v>
      </c>
      <c r="DW114" s="1059"/>
      <c r="DX114" s="1059"/>
      <c r="DY114" s="1059"/>
      <c r="DZ114" s="1060"/>
    </row>
    <row r="115" spans="1:130" s="248" customFormat="1" ht="26.25" customHeight="1">
      <c r="A115" s="1050"/>
      <c r="B115" s="1051"/>
      <c r="C115" s="1046" t="s">
        <v>461</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129</v>
      </c>
      <c r="AB115" s="1030"/>
      <c r="AC115" s="1030"/>
      <c r="AD115" s="1030"/>
      <c r="AE115" s="1031"/>
      <c r="AF115" s="1032" t="s">
        <v>129</v>
      </c>
      <c r="AG115" s="1030"/>
      <c r="AH115" s="1030"/>
      <c r="AI115" s="1030"/>
      <c r="AJ115" s="1031"/>
      <c r="AK115" s="1032" t="s">
        <v>129</v>
      </c>
      <c r="AL115" s="1030"/>
      <c r="AM115" s="1030"/>
      <c r="AN115" s="1030"/>
      <c r="AO115" s="1031"/>
      <c r="AP115" s="1033" t="s">
        <v>447</v>
      </c>
      <c r="AQ115" s="1034"/>
      <c r="AR115" s="1034"/>
      <c r="AS115" s="1034"/>
      <c r="AT115" s="1035"/>
      <c r="AU115" s="996"/>
      <c r="AV115" s="997"/>
      <c r="AW115" s="997"/>
      <c r="AX115" s="997"/>
      <c r="AY115" s="997"/>
      <c r="AZ115" s="1045" t="s">
        <v>462</v>
      </c>
      <c r="BA115" s="1046"/>
      <c r="BB115" s="1046"/>
      <c r="BC115" s="1046"/>
      <c r="BD115" s="1046"/>
      <c r="BE115" s="1046"/>
      <c r="BF115" s="1046"/>
      <c r="BG115" s="1046"/>
      <c r="BH115" s="1046"/>
      <c r="BI115" s="1046"/>
      <c r="BJ115" s="1046"/>
      <c r="BK115" s="1046"/>
      <c r="BL115" s="1046"/>
      <c r="BM115" s="1046"/>
      <c r="BN115" s="1046"/>
      <c r="BO115" s="1046"/>
      <c r="BP115" s="1047"/>
      <c r="BQ115" s="1015" t="s">
        <v>447</v>
      </c>
      <c r="BR115" s="1016"/>
      <c r="BS115" s="1016"/>
      <c r="BT115" s="1016"/>
      <c r="BU115" s="1016"/>
      <c r="BV115" s="1016" t="s">
        <v>129</v>
      </c>
      <c r="BW115" s="1016"/>
      <c r="BX115" s="1016"/>
      <c r="BY115" s="1016"/>
      <c r="BZ115" s="1016"/>
      <c r="CA115" s="1016" t="s">
        <v>444</v>
      </c>
      <c r="CB115" s="1016"/>
      <c r="CC115" s="1016"/>
      <c r="CD115" s="1016"/>
      <c r="CE115" s="1016"/>
      <c r="CF115" s="1010" t="s">
        <v>447</v>
      </c>
      <c r="CG115" s="1011"/>
      <c r="CH115" s="1011"/>
      <c r="CI115" s="1011"/>
      <c r="CJ115" s="1011"/>
      <c r="CK115" s="1041"/>
      <c r="CL115" s="1042"/>
      <c r="CM115" s="1045" t="s">
        <v>463</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v>3032</v>
      </c>
      <c r="DH115" s="1055"/>
      <c r="DI115" s="1055"/>
      <c r="DJ115" s="1055"/>
      <c r="DK115" s="1056"/>
      <c r="DL115" s="1057">
        <v>3029</v>
      </c>
      <c r="DM115" s="1055"/>
      <c r="DN115" s="1055"/>
      <c r="DO115" s="1055"/>
      <c r="DP115" s="1056"/>
      <c r="DQ115" s="1057">
        <v>7647</v>
      </c>
      <c r="DR115" s="1055"/>
      <c r="DS115" s="1055"/>
      <c r="DT115" s="1055"/>
      <c r="DU115" s="1056"/>
      <c r="DV115" s="1058">
        <v>0.2</v>
      </c>
      <c r="DW115" s="1059"/>
      <c r="DX115" s="1059"/>
      <c r="DY115" s="1059"/>
      <c r="DZ115" s="1060"/>
    </row>
    <row r="116" spans="1:130" s="248" customFormat="1" ht="26.25" customHeight="1">
      <c r="A116" s="1052"/>
      <c r="B116" s="1053"/>
      <c r="C116" s="1061" t="s">
        <v>464</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8</v>
      </c>
      <c r="AB116" s="1055"/>
      <c r="AC116" s="1055"/>
      <c r="AD116" s="1055"/>
      <c r="AE116" s="1056"/>
      <c r="AF116" s="1057">
        <v>11</v>
      </c>
      <c r="AG116" s="1055"/>
      <c r="AH116" s="1055"/>
      <c r="AI116" s="1055"/>
      <c r="AJ116" s="1056"/>
      <c r="AK116" s="1057">
        <v>11</v>
      </c>
      <c r="AL116" s="1055"/>
      <c r="AM116" s="1055"/>
      <c r="AN116" s="1055"/>
      <c r="AO116" s="1056"/>
      <c r="AP116" s="1058">
        <v>0</v>
      </c>
      <c r="AQ116" s="1059"/>
      <c r="AR116" s="1059"/>
      <c r="AS116" s="1059"/>
      <c r="AT116" s="1060"/>
      <c r="AU116" s="996"/>
      <c r="AV116" s="997"/>
      <c r="AW116" s="997"/>
      <c r="AX116" s="997"/>
      <c r="AY116" s="997"/>
      <c r="AZ116" s="1063" t="s">
        <v>465</v>
      </c>
      <c r="BA116" s="1064"/>
      <c r="BB116" s="1064"/>
      <c r="BC116" s="1064"/>
      <c r="BD116" s="1064"/>
      <c r="BE116" s="1064"/>
      <c r="BF116" s="1064"/>
      <c r="BG116" s="1064"/>
      <c r="BH116" s="1064"/>
      <c r="BI116" s="1064"/>
      <c r="BJ116" s="1064"/>
      <c r="BK116" s="1064"/>
      <c r="BL116" s="1064"/>
      <c r="BM116" s="1064"/>
      <c r="BN116" s="1064"/>
      <c r="BO116" s="1064"/>
      <c r="BP116" s="1065"/>
      <c r="BQ116" s="1015" t="s">
        <v>418</v>
      </c>
      <c r="BR116" s="1016"/>
      <c r="BS116" s="1016"/>
      <c r="BT116" s="1016"/>
      <c r="BU116" s="1016"/>
      <c r="BV116" s="1016" t="s">
        <v>129</v>
      </c>
      <c r="BW116" s="1016"/>
      <c r="BX116" s="1016"/>
      <c r="BY116" s="1016"/>
      <c r="BZ116" s="1016"/>
      <c r="CA116" s="1016" t="s">
        <v>447</v>
      </c>
      <c r="CB116" s="1016"/>
      <c r="CC116" s="1016"/>
      <c r="CD116" s="1016"/>
      <c r="CE116" s="1016"/>
      <c r="CF116" s="1010" t="s">
        <v>447</v>
      </c>
      <c r="CG116" s="1011"/>
      <c r="CH116" s="1011"/>
      <c r="CI116" s="1011"/>
      <c r="CJ116" s="1011"/>
      <c r="CK116" s="1041"/>
      <c r="CL116" s="1042"/>
      <c r="CM116" s="1012" t="s">
        <v>466</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454</v>
      </c>
      <c r="DH116" s="1055"/>
      <c r="DI116" s="1055"/>
      <c r="DJ116" s="1055"/>
      <c r="DK116" s="1056"/>
      <c r="DL116" s="1057" t="s">
        <v>447</v>
      </c>
      <c r="DM116" s="1055"/>
      <c r="DN116" s="1055"/>
      <c r="DO116" s="1055"/>
      <c r="DP116" s="1056"/>
      <c r="DQ116" s="1057" t="s">
        <v>418</v>
      </c>
      <c r="DR116" s="1055"/>
      <c r="DS116" s="1055"/>
      <c r="DT116" s="1055"/>
      <c r="DU116" s="1056"/>
      <c r="DV116" s="1058" t="s">
        <v>129</v>
      </c>
      <c r="DW116" s="1059"/>
      <c r="DX116" s="1059"/>
      <c r="DY116" s="1059"/>
      <c r="DZ116" s="1060"/>
    </row>
    <row r="117" spans="1:130" s="248" customFormat="1" ht="26.25" customHeight="1">
      <c r="A117" s="1000" t="s">
        <v>189</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467</v>
      </c>
      <c r="Z117" s="982"/>
      <c r="AA117" s="1072">
        <v>830788</v>
      </c>
      <c r="AB117" s="1073"/>
      <c r="AC117" s="1073"/>
      <c r="AD117" s="1073"/>
      <c r="AE117" s="1074"/>
      <c r="AF117" s="1075">
        <v>819794</v>
      </c>
      <c r="AG117" s="1073"/>
      <c r="AH117" s="1073"/>
      <c r="AI117" s="1073"/>
      <c r="AJ117" s="1074"/>
      <c r="AK117" s="1075">
        <v>798505</v>
      </c>
      <c r="AL117" s="1073"/>
      <c r="AM117" s="1073"/>
      <c r="AN117" s="1073"/>
      <c r="AO117" s="1074"/>
      <c r="AP117" s="1076"/>
      <c r="AQ117" s="1077"/>
      <c r="AR117" s="1077"/>
      <c r="AS117" s="1077"/>
      <c r="AT117" s="1078"/>
      <c r="AU117" s="996"/>
      <c r="AV117" s="997"/>
      <c r="AW117" s="997"/>
      <c r="AX117" s="997"/>
      <c r="AY117" s="997"/>
      <c r="AZ117" s="1063" t="s">
        <v>468</v>
      </c>
      <c r="BA117" s="1064"/>
      <c r="BB117" s="1064"/>
      <c r="BC117" s="1064"/>
      <c r="BD117" s="1064"/>
      <c r="BE117" s="1064"/>
      <c r="BF117" s="1064"/>
      <c r="BG117" s="1064"/>
      <c r="BH117" s="1064"/>
      <c r="BI117" s="1064"/>
      <c r="BJ117" s="1064"/>
      <c r="BK117" s="1064"/>
      <c r="BL117" s="1064"/>
      <c r="BM117" s="1064"/>
      <c r="BN117" s="1064"/>
      <c r="BO117" s="1064"/>
      <c r="BP117" s="1065"/>
      <c r="BQ117" s="1015" t="s">
        <v>129</v>
      </c>
      <c r="BR117" s="1016"/>
      <c r="BS117" s="1016"/>
      <c r="BT117" s="1016"/>
      <c r="BU117" s="1016"/>
      <c r="BV117" s="1016" t="s">
        <v>454</v>
      </c>
      <c r="BW117" s="1016"/>
      <c r="BX117" s="1016"/>
      <c r="BY117" s="1016"/>
      <c r="BZ117" s="1016"/>
      <c r="CA117" s="1016" t="s">
        <v>454</v>
      </c>
      <c r="CB117" s="1016"/>
      <c r="CC117" s="1016"/>
      <c r="CD117" s="1016"/>
      <c r="CE117" s="1016"/>
      <c r="CF117" s="1010" t="s">
        <v>444</v>
      </c>
      <c r="CG117" s="1011"/>
      <c r="CH117" s="1011"/>
      <c r="CI117" s="1011"/>
      <c r="CJ117" s="1011"/>
      <c r="CK117" s="1041"/>
      <c r="CL117" s="1042"/>
      <c r="CM117" s="1012" t="s">
        <v>469</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129</v>
      </c>
      <c r="DH117" s="1055"/>
      <c r="DI117" s="1055"/>
      <c r="DJ117" s="1055"/>
      <c r="DK117" s="1056"/>
      <c r="DL117" s="1057" t="s">
        <v>447</v>
      </c>
      <c r="DM117" s="1055"/>
      <c r="DN117" s="1055"/>
      <c r="DO117" s="1055"/>
      <c r="DP117" s="1056"/>
      <c r="DQ117" s="1057" t="s">
        <v>447</v>
      </c>
      <c r="DR117" s="1055"/>
      <c r="DS117" s="1055"/>
      <c r="DT117" s="1055"/>
      <c r="DU117" s="1056"/>
      <c r="DV117" s="1058" t="s">
        <v>129</v>
      </c>
      <c r="DW117" s="1059"/>
      <c r="DX117" s="1059"/>
      <c r="DY117" s="1059"/>
      <c r="DZ117" s="1060"/>
    </row>
    <row r="118" spans="1:130" s="248" customFormat="1" ht="26.25" customHeight="1">
      <c r="A118" s="1000" t="s">
        <v>439</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436</v>
      </c>
      <c r="AB118" s="981"/>
      <c r="AC118" s="981"/>
      <c r="AD118" s="981"/>
      <c r="AE118" s="982"/>
      <c r="AF118" s="980" t="s">
        <v>437</v>
      </c>
      <c r="AG118" s="981"/>
      <c r="AH118" s="981"/>
      <c r="AI118" s="981"/>
      <c r="AJ118" s="982"/>
      <c r="AK118" s="980" t="s">
        <v>307</v>
      </c>
      <c r="AL118" s="981"/>
      <c r="AM118" s="981"/>
      <c r="AN118" s="981"/>
      <c r="AO118" s="982"/>
      <c r="AP118" s="1067" t="s">
        <v>438</v>
      </c>
      <c r="AQ118" s="1068"/>
      <c r="AR118" s="1068"/>
      <c r="AS118" s="1068"/>
      <c r="AT118" s="1069"/>
      <c r="AU118" s="996"/>
      <c r="AV118" s="997"/>
      <c r="AW118" s="997"/>
      <c r="AX118" s="997"/>
      <c r="AY118" s="997"/>
      <c r="AZ118" s="1070" t="s">
        <v>470</v>
      </c>
      <c r="BA118" s="1061"/>
      <c r="BB118" s="1061"/>
      <c r="BC118" s="1061"/>
      <c r="BD118" s="1061"/>
      <c r="BE118" s="1061"/>
      <c r="BF118" s="1061"/>
      <c r="BG118" s="1061"/>
      <c r="BH118" s="1061"/>
      <c r="BI118" s="1061"/>
      <c r="BJ118" s="1061"/>
      <c r="BK118" s="1061"/>
      <c r="BL118" s="1061"/>
      <c r="BM118" s="1061"/>
      <c r="BN118" s="1061"/>
      <c r="BO118" s="1061"/>
      <c r="BP118" s="1062"/>
      <c r="BQ118" s="1093" t="s">
        <v>129</v>
      </c>
      <c r="BR118" s="1094"/>
      <c r="BS118" s="1094"/>
      <c r="BT118" s="1094"/>
      <c r="BU118" s="1094"/>
      <c r="BV118" s="1094" t="s">
        <v>129</v>
      </c>
      <c r="BW118" s="1094"/>
      <c r="BX118" s="1094"/>
      <c r="BY118" s="1094"/>
      <c r="BZ118" s="1094"/>
      <c r="CA118" s="1094" t="s">
        <v>129</v>
      </c>
      <c r="CB118" s="1094"/>
      <c r="CC118" s="1094"/>
      <c r="CD118" s="1094"/>
      <c r="CE118" s="1094"/>
      <c r="CF118" s="1010" t="s">
        <v>129</v>
      </c>
      <c r="CG118" s="1011"/>
      <c r="CH118" s="1011"/>
      <c r="CI118" s="1011"/>
      <c r="CJ118" s="1011"/>
      <c r="CK118" s="1041"/>
      <c r="CL118" s="1042"/>
      <c r="CM118" s="1012" t="s">
        <v>471</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129</v>
      </c>
      <c r="DH118" s="1055"/>
      <c r="DI118" s="1055"/>
      <c r="DJ118" s="1055"/>
      <c r="DK118" s="1056"/>
      <c r="DL118" s="1057" t="s">
        <v>129</v>
      </c>
      <c r="DM118" s="1055"/>
      <c r="DN118" s="1055"/>
      <c r="DO118" s="1055"/>
      <c r="DP118" s="1056"/>
      <c r="DQ118" s="1057" t="s">
        <v>454</v>
      </c>
      <c r="DR118" s="1055"/>
      <c r="DS118" s="1055"/>
      <c r="DT118" s="1055"/>
      <c r="DU118" s="1056"/>
      <c r="DV118" s="1058" t="s">
        <v>129</v>
      </c>
      <c r="DW118" s="1059"/>
      <c r="DX118" s="1059"/>
      <c r="DY118" s="1059"/>
      <c r="DZ118" s="1060"/>
    </row>
    <row r="119" spans="1:130" s="248" customFormat="1" ht="26.25" customHeight="1">
      <c r="A119" s="1154" t="s">
        <v>442</v>
      </c>
      <c r="B119" s="1040"/>
      <c r="C119" s="1019" t="s">
        <v>443</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129</v>
      </c>
      <c r="AB119" s="988"/>
      <c r="AC119" s="988"/>
      <c r="AD119" s="988"/>
      <c r="AE119" s="989"/>
      <c r="AF119" s="990" t="s">
        <v>447</v>
      </c>
      <c r="AG119" s="988"/>
      <c r="AH119" s="988"/>
      <c r="AI119" s="988"/>
      <c r="AJ119" s="989"/>
      <c r="AK119" s="990" t="s">
        <v>129</v>
      </c>
      <c r="AL119" s="988"/>
      <c r="AM119" s="988"/>
      <c r="AN119" s="988"/>
      <c r="AO119" s="989"/>
      <c r="AP119" s="991" t="s">
        <v>447</v>
      </c>
      <c r="AQ119" s="992"/>
      <c r="AR119" s="992"/>
      <c r="AS119" s="992"/>
      <c r="AT119" s="993"/>
      <c r="AU119" s="998"/>
      <c r="AV119" s="999"/>
      <c r="AW119" s="999"/>
      <c r="AX119" s="999"/>
      <c r="AY119" s="999"/>
      <c r="AZ119" s="279" t="s">
        <v>189</v>
      </c>
      <c r="BA119" s="279"/>
      <c r="BB119" s="279"/>
      <c r="BC119" s="279"/>
      <c r="BD119" s="279"/>
      <c r="BE119" s="279"/>
      <c r="BF119" s="279"/>
      <c r="BG119" s="279"/>
      <c r="BH119" s="279"/>
      <c r="BI119" s="279"/>
      <c r="BJ119" s="279"/>
      <c r="BK119" s="279"/>
      <c r="BL119" s="279"/>
      <c r="BM119" s="279"/>
      <c r="BN119" s="279"/>
      <c r="BO119" s="1071" t="s">
        <v>472</v>
      </c>
      <c r="BP119" s="1102"/>
      <c r="BQ119" s="1093">
        <v>11237365</v>
      </c>
      <c r="BR119" s="1094"/>
      <c r="BS119" s="1094"/>
      <c r="BT119" s="1094"/>
      <c r="BU119" s="1094"/>
      <c r="BV119" s="1094">
        <v>11126804</v>
      </c>
      <c r="BW119" s="1094"/>
      <c r="BX119" s="1094"/>
      <c r="BY119" s="1094"/>
      <c r="BZ119" s="1094"/>
      <c r="CA119" s="1094">
        <v>10990880</v>
      </c>
      <c r="CB119" s="1094"/>
      <c r="CC119" s="1094"/>
      <c r="CD119" s="1094"/>
      <c r="CE119" s="1094"/>
      <c r="CF119" s="1095"/>
      <c r="CG119" s="1096"/>
      <c r="CH119" s="1096"/>
      <c r="CI119" s="1096"/>
      <c r="CJ119" s="1097"/>
      <c r="CK119" s="1043"/>
      <c r="CL119" s="1044"/>
      <c r="CM119" s="1098" t="s">
        <v>473</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129</v>
      </c>
      <c r="DH119" s="1080"/>
      <c r="DI119" s="1080"/>
      <c r="DJ119" s="1080"/>
      <c r="DK119" s="1081"/>
      <c r="DL119" s="1079" t="s">
        <v>444</v>
      </c>
      <c r="DM119" s="1080"/>
      <c r="DN119" s="1080"/>
      <c r="DO119" s="1080"/>
      <c r="DP119" s="1081"/>
      <c r="DQ119" s="1079" t="s">
        <v>447</v>
      </c>
      <c r="DR119" s="1080"/>
      <c r="DS119" s="1080"/>
      <c r="DT119" s="1080"/>
      <c r="DU119" s="1081"/>
      <c r="DV119" s="1082" t="s">
        <v>447</v>
      </c>
      <c r="DW119" s="1083"/>
      <c r="DX119" s="1083"/>
      <c r="DY119" s="1083"/>
      <c r="DZ119" s="1084"/>
    </row>
    <row r="120" spans="1:130" s="248" customFormat="1" ht="26.25" customHeight="1">
      <c r="A120" s="1155"/>
      <c r="B120" s="1042"/>
      <c r="C120" s="1012" t="s">
        <v>449</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454</v>
      </c>
      <c r="AB120" s="1055"/>
      <c r="AC120" s="1055"/>
      <c r="AD120" s="1055"/>
      <c r="AE120" s="1056"/>
      <c r="AF120" s="1057" t="s">
        <v>444</v>
      </c>
      <c r="AG120" s="1055"/>
      <c r="AH120" s="1055"/>
      <c r="AI120" s="1055"/>
      <c r="AJ120" s="1056"/>
      <c r="AK120" s="1057" t="s">
        <v>447</v>
      </c>
      <c r="AL120" s="1055"/>
      <c r="AM120" s="1055"/>
      <c r="AN120" s="1055"/>
      <c r="AO120" s="1056"/>
      <c r="AP120" s="1058" t="s">
        <v>129</v>
      </c>
      <c r="AQ120" s="1059"/>
      <c r="AR120" s="1059"/>
      <c r="AS120" s="1059"/>
      <c r="AT120" s="1060"/>
      <c r="AU120" s="1085" t="s">
        <v>474</v>
      </c>
      <c r="AV120" s="1086"/>
      <c r="AW120" s="1086"/>
      <c r="AX120" s="1086"/>
      <c r="AY120" s="1087"/>
      <c r="AZ120" s="1036" t="s">
        <v>475</v>
      </c>
      <c r="BA120" s="985"/>
      <c r="BB120" s="985"/>
      <c r="BC120" s="985"/>
      <c r="BD120" s="985"/>
      <c r="BE120" s="985"/>
      <c r="BF120" s="985"/>
      <c r="BG120" s="985"/>
      <c r="BH120" s="985"/>
      <c r="BI120" s="985"/>
      <c r="BJ120" s="985"/>
      <c r="BK120" s="985"/>
      <c r="BL120" s="985"/>
      <c r="BM120" s="985"/>
      <c r="BN120" s="985"/>
      <c r="BO120" s="985"/>
      <c r="BP120" s="986"/>
      <c r="BQ120" s="1022">
        <v>2317843</v>
      </c>
      <c r="BR120" s="1023"/>
      <c r="BS120" s="1023"/>
      <c r="BT120" s="1023"/>
      <c r="BU120" s="1023"/>
      <c r="BV120" s="1023">
        <v>2356422</v>
      </c>
      <c r="BW120" s="1023"/>
      <c r="BX120" s="1023"/>
      <c r="BY120" s="1023"/>
      <c r="BZ120" s="1023"/>
      <c r="CA120" s="1023">
        <v>2439526</v>
      </c>
      <c r="CB120" s="1023"/>
      <c r="CC120" s="1023"/>
      <c r="CD120" s="1023"/>
      <c r="CE120" s="1023"/>
      <c r="CF120" s="1037">
        <v>63.7</v>
      </c>
      <c r="CG120" s="1038"/>
      <c r="CH120" s="1038"/>
      <c r="CI120" s="1038"/>
      <c r="CJ120" s="1038"/>
      <c r="CK120" s="1103" t="s">
        <v>476</v>
      </c>
      <c r="CL120" s="1104"/>
      <c r="CM120" s="1104"/>
      <c r="CN120" s="1104"/>
      <c r="CO120" s="1105"/>
      <c r="CP120" s="1111" t="s">
        <v>477</v>
      </c>
      <c r="CQ120" s="1112"/>
      <c r="CR120" s="1112"/>
      <c r="CS120" s="1112"/>
      <c r="CT120" s="1112"/>
      <c r="CU120" s="1112"/>
      <c r="CV120" s="1112"/>
      <c r="CW120" s="1112"/>
      <c r="CX120" s="1112"/>
      <c r="CY120" s="1112"/>
      <c r="CZ120" s="1112"/>
      <c r="DA120" s="1112"/>
      <c r="DB120" s="1112"/>
      <c r="DC120" s="1112"/>
      <c r="DD120" s="1112"/>
      <c r="DE120" s="1112"/>
      <c r="DF120" s="1113"/>
      <c r="DG120" s="1022">
        <v>4946535</v>
      </c>
      <c r="DH120" s="1023"/>
      <c r="DI120" s="1023"/>
      <c r="DJ120" s="1023"/>
      <c r="DK120" s="1023"/>
      <c r="DL120" s="1023">
        <v>4912855</v>
      </c>
      <c r="DM120" s="1023"/>
      <c r="DN120" s="1023"/>
      <c r="DO120" s="1023"/>
      <c r="DP120" s="1023"/>
      <c r="DQ120" s="1023">
        <v>4586095</v>
      </c>
      <c r="DR120" s="1023"/>
      <c r="DS120" s="1023"/>
      <c r="DT120" s="1023"/>
      <c r="DU120" s="1023"/>
      <c r="DV120" s="1024">
        <v>119.8</v>
      </c>
      <c r="DW120" s="1024"/>
      <c r="DX120" s="1024"/>
      <c r="DY120" s="1024"/>
      <c r="DZ120" s="1025"/>
    </row>
    <row r="121" spans="1:130" s="248" customFormat="1" ht="26.25" customHeight="1">
      <c r="A121" s="1155"/>
      <c r="B121" s="1042"/>
      <c r="C121" s="1063" t="s">
        <v>478</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454</v>
      </c>
      <c r="AB121" s="1055"/>
      <c r="AC121" s="1055"/>
      <c r="AD121" s="1055"/>
      <c r="AE121" s="1056"/>
      <c r="AF121" s="1057" t="s">
        <v>129</v>
      </c>
      <c r="AG121" s="1055"/>
      <c r="AH121" s="1055"/>
      <c r="AI121" s="1055"/>
      <c r="AJ121" s="1056"/>
      <c r="AK121" s="1057" t="s">
        <v>447</v>
      </c>
      <c r="AL121" s="1055"/>
      <c r="AM121" s="1055"/>
      <c r="AN121" s="1055"/>
      <c r="AO121" s="1056"/>
      <c r="AP121" s="1058" t="s">
        <v>447</v>
      </c>
      <c r="AQ121" s="1059"/>
      <c r="AR121" s="1059"/>
      <c r="AS121" s="1059"/>
      <c r="AT121" s="1060"/>
      <c r="AU121" s="1088"/>
      <c r="AV121" s="1089"/>
      <c r="AW121" s="1089"/>
      <c r="AX121" s="1089"/>
      <c r="AY121" s="1090"/>
      <c r="AZ121" s="1045" t="s">
        <v>479</v>
      </c>
      <c r="BA121" s="1046"/>
      <c r="BB121" s="1046"/>
      <c r="BC121" s="1046"/>
      <c r="BD121" s="1046"/>
      <c r="BE121" s="1046"/>
      <c r="BF121" s="1046"/>
      <c r="BG121" s="1046"/>
      <c r="BH121" s="1046"/>
      <c r="BI121" s="1046"/>
      <c r="BJ121" s="1046"/>
      <c r="BK121" s="1046"/>
      <c r="BL121" s="1046"/>
      <c r="BM121" s="1046"/>
      <c r="BN121" s="1046"/>
      <c r="BO121" s="1046"/>
      <c r="BP121" s="1047"/>
      <c r="BQ121" s="1015">
        <v>32646</v>
      </c>
      <c r="BR121" s="1016"/>
      <c r="BS121" s="1016"/>
      <c r="BT121" s="1016"/>
      <c r="BU121" s="1016"/>
      <c r="BV121" s="1016">
        <v>24287</v>
      </c>
      <c r="BW121" s="1016"/>
      <c r="BX121" s="1016"/>
      <c r="BY121" s="1016"/>
      <c r="BZ121" s="1016"/>
      <c r="CA121" s="1016">
        <v>16792</v>
      </c>
      <c r="CB121" s="1016"/>
      <c r="CC121" s="1016"/>
      <c r="CD121" s="1016"/>
      <c r="CE121" s="1016"/>
      <c r="CF121" s="1010">
        <v>0.4</v>
      </c>
      <c r="CG121" s="1011"/>
      <c r="CH121" s="1011"/>
      <c r="CI121" s="1011"/>
      <c r="CJ121" s="1011"/>
      <c r="CK121" s="1106"/>
      <c r="CL121" s="1107"/>
      <c r="CM121" s="1107"/>
      <c r="CN121" s="1107"/>
      <c r="CO121" s="1108"/>
      <c r="CP121" s="1116" t="s">
        <v>480</v>
      </c>
      <c r="CQ121" s="1117"/>
      <c r="CR121" s="1117"/>
      <c r="CS121" s="1117"/>
      <c r="CT121" s="1117"/>
      <c r="CU121" s="1117"/>
      <c r="CV121" s="1117"/>
      <c r="CW121" s="1117"/>
      <c r="CX121" s="1117"/>
      <c r="CY121" s="1117"/>
      <c r="CZ121" s="1117"/>
      <c r="DA121" s="1117"/>
      <c r="DB121" s="1117"/>
      <c r="DC121" s="1117"/>
      <c r="DD121" s="1117"/>
      <c r="DE121" s="1117"/>
      <c r="DF121" s="1118"/>
      <c r="DG121" s="1015">
        <v>456703</v>
      </c>
      <c r="DH121" s="1016"/>
      <c r="DI121" s="1016"/>
      <c r="DJ121" s="1016"/>
      <c r="DK121" s="1016"/>
      <c r="DL121" s="1016">
        <v>444770</v>
      </c>
      <c r="DM121" s="1016"/>
      <c r="DN121" s="1016"/>
      <c r="DO121" s="1016"/>
      <c r="DP121" s="1016"/>
      <c r="DQ121" s="1016">
        <v>446297</v>
      </c>
      <c r="DR121" s="1016"/>
      <c r="DS121" s="1016"/>
      <c r="DT121" s="1016"/>
      <c r="DU121" s="1016"/>
      <c r="DV121" s="1017">
        <v>11.7</v>
      </c>
      <c r="DW121" s="1017"/>
      <c r="DX121" s="1017"/>
      <c r="DY121" s="1017"/>
      <c r="DZ121" s="1018"/>
    </row>
    <row r="122" spans="1:130" s="248" customFormat="1" ht="26.25" customHeight="1">
      <c r="A122" s="1155"/>
      <c r="B122" s="1042"/>
      <c r="C122" s="1012" t="s">
        <v>460</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129</v>
      </c>
      <c r="AB122" s="1055"/>
      <c r="AC122" s="1055"/>
      <c r="AD122" s="1055"/>
      <c r="AE122" s="1056"/>
      <c r="AF122" s="1057" t="s">
        <v>418</v>
      </c>
      <c r="AG122" s="1055"/>
      <c r="AH122" s="1055"/>
      <c r="AI122" s="1055"/>
      <c r="AJ122" s="1056"/>
      <c r="AK122" s="1057" t="s">
        <v>129</v>
      </c>
      <c r="AL122" s="1055"/>
      <c r="AM122" s="1055"/>
      <c r="AN122" s="1055"/>
      <c r="AO122" s="1056"/>
      <c r="AP122" s="1058" t="s">
        <v>129</v>
      </c>
      <c r="AQ122" s="1059"/>
      <c r="AR122" s="1059"/>
      <c r="AS122" s="1059"/>
      <c r="AT122" s="1060"/>
      <c r="AU122" s="1088"/>
      <c r="AV122" s="1089"/>
      <c r="AW122" s="1089"/>
      <c r="AX122" s="1089"/>
      <c r="AY122" s="1090"/>
      <c r="AZ122" s="1070" t="s">
        <v>481</v>
      </c>
      <c r="BA122" s="1061"/>
      <c r="BB122" s="1061"/>
      <c r="BC122" s="1061"/>
      <c r="BD122" s="1061"/>
      <c r="BE122" s="1061"/>
      <c r="BF122" s="1061"/>
      <c r="BG122" s="1061"/>
      <c r="BH122" s="1061"/>
      <c r="BI122" s="1061"/>
      <c r="BJ122" s="1061"/>
      <c r="BK122" s="1061"/>
      <c r="BL122" s="1061"/>
      <c r="BM122" s="1061"/>
      <c r="BN122" s="1061"/>
      <c r="BO122" s="1061"/>
      <c r="BP122" s="1062"/>
      <c r="BQ122" s="1093">
        <v>6960139</v>
      </c>
      <c r="BR122" s="1094"/>
      <c r="BS122" s="1094"/>
      <c r="BT122" s="1094"/>
      <c r="BU122" s="1094"/>
      <c r="BV122" s="1094">
        <v>6796679</v>
      </c>
      <c r="BW122" s="1094"/>
      <c r="BX122" s="1094"/>
      <c r="BY122" s="1094"/>
      <c r="BZ122" s="1094"/>
      <c r="CA122" s="1094">
        <v>6821462</v>
      </c>
      <c r="CB122" s="1094"/>
      <c r="CC122" s="1094"/>
      <c r="CD122" s="1094"/>
      <c r="CE122" s="1094"/>
      <c r="CF122" s="1114">
        <v>178.2</v>
      </c>
      <c r="CG122" s="1115"/>
      <c r="CH122" s="1115"/>
      <c r="CI122" s="1115"/>
      <c r="CJ122" s="1115"/>
      <c r="CK122" s="1106"/>
      <c r="CL122" s="1107"/>
      <c r="CM122" s="1107"/>
      <c r="CN122" s="1107"/>
      <c r="CO122" s="1108"/>
      <c r="CP122" s="1116" t="s">
        <v>482</v>
      </c>
      <c r="CQ122" s="1117"/>
      <c r="CR122" s="1117"/>
      <c r="CS122" s="1117"/>
      <c r="CT122" s="1117"/>
      <c r="CU122" s="1117"/>
      <c r="CV122" s="1117"/>
      <c r="CW122" s="1117"/>
      <c r="CX122" s="1117"/>
      <c r="CY122" s="1117"/>
      <c r="CZ122" s="1117"/>
      <c r="DA122" s="1117"/>
      <c r="DB122" s="1117"/>
      <c r="DC122" s="1117"/>
      <c r="DD122" s="1117"/>
      <c r="DE122" s="1117"/>
      <c r="DF122" s="1118"/>
      <c r="DG122" s="1015">
        <v>355428</v>
      </c>
      <c r="DH122" s="1016"/>
      <c r="DI122" s="1016"/>
      <c r="DJ122" s="1016"/>
      <c r="DK122" s="1016"/>
      <c r="DL122" s="1016">
        <v>318082</v>
      </c>
      <c r="DM122" s="1016"/>
      <c r="DN122" s="1016"/>
      <c r="DO122" s="1016"/>
      <c r="DP122" s="1016"/>
      <c r="DQ122" s="1016">
        <v>317456</v>
      </c>
      <c r="DR122" s="1016"/>
      <c r="DS122" s="1016"/>
      <c r="DT122" s="1016"/>
      <c r="DU122" s="1016"/>
      <c r="DV122" s="1017">
        <v>8.3000000000000007</v>
      </c>
      <c r="DW122" s="1017"/>
      <c r="DX122" s="1017"/>
      <c r="DY122" s="1017"/>
      <c r="DZ122" s="1018"/>
    </row>
    <row r="123" spans="1:130" s="248" customFormat="1" ht="26.25" customHeight="1">
      <c r="A123" s="1155"/>
      <c r="B123" s="1042"/>
      <c r="C123" s="1012" t="s">
        <v>466</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129</v>
      </c>
      <c r="AB123" s="1055"/>
      <c r="AC123" s="1055"/>
      <c r="AD123" s="1055"/>
      <c r="AE123" s="1056"/>
      <c r="AF123" s="1057" t="s">
        <v>447</v>
      </c>
      <c r="AG123" s="1055"/>
      <c r="AH123" s="1055"/>
      <c r="AI123" s="1055"/>
      <c r="AJ123" s="1056"/>
      <c r="AK123" s="1057" t="s">
        <v>444</v>
      </c>
      <c r="AL123" s="1055"/>
      <c r="AM123" s="1055"/>
      <c r="AN123" s="1055"/>
      <c r="AO123" s="1056"/>
      <c r="AP123" s="1058" t="s">
        <v>129</v>
      </c>
      <c r="AQ123" s="1059"/>
      <c r="AR123" s="1059"/>
      <c r="AS123" s="1059"/>
      <c r="AT123" s="1060"/>
      <c r="AU123" s="1091"/>
      <c r="AV123" s="1092"/>
      <c r="AW123" s="1092"/>
      <c r="AX123" s="1092"/>
      <c r="AY123" s="1092"/>
      <c r="AZ123" s="279" t="s">
        <v>189</v>
      </c>
      <c r="BA123" s="279"/>
      <c r="BB123" s="279"/>
      <c r="BC123" s="279"/>
      <c r="BD123" s="279"/>
      <c r="BE123" s="279"/>
      <c r="BF123" s="279"/>
      <c r="BG123" s="279"/>
      <c r="BH123" s="279"/>
      <c r="BI123" s="279"/>
      <c r="BJ123" s="279"/>
      <c r="BK123" s="279"/>
      <c r="BL123" s="279"/>
      <c r="BM123" s="279"/>
      <c r="BN123" s="279"/>
      <c r="BO123" s="1071" t="s">
        <v>483</v>
      </c>
      <c r="BP123" s="1102"/>
      <c r="BQ123" s="1161">
        <v>9310628</v>
      </c>
      <c r="BR123" s="1162"/>
      <c r="BS123" s="1162"/>
      <c r="BT123" s="1162"/>
      <c r="BU123" s="1162"/>
      <c r="BV123" s="1162">
        <v>9177388</v>
      </c>
      <c r="BW123" s="1162"/>
      <c r="BX123" s="1162"/>
      <c r="BY123" s="1162"/>
      <c r="BZ123" s="1162"/>
      <c r="CA123" s="1162">
        <v>9277780</v>
      </c>
      <c r="CB123" s="1162"/>
      <c r="CC123" s="1162"/>
      <c r="CD123" s="1162"/>
      <c r="CE123" s="1162"/>
      <c r="CF123" s="1095"/>
      <c r="CG123" s="1096"/>
      <c r="CH123" s="1096"/>
      <c r="CI123" s="1096"/>
      <c r="CJ123" s="1097"/>
      <c r="CK123" s="1106"/>
      <c r="CL123" s="1107"/>
      <c r="CM123" s="1107"/>
      <c r="CN123" s="1107"/>
      <c r="CO123" s="1108"/>
      <c r="CP123" s="1116" t="s">
        <v>408</v>
      </c>
      <c r="CQ123" s="1117"/>
      <c r="CR123" s="1117"/>
      <c r="CS123" s="1117"/>
      <c r="CT123" s="1117"/>
      <c r="CU123" s="1117"/>
      <c r="CV123" s="1117"/>
      <c r="CW123" s="1117"/>
      <c r="CX123" s="1117"/>
      <c r="CY123" s="1117"/>
      <c r="CZ123" s="1117"/>
      <c r="DA123" s="1117"/>
      <c r="DB123" s="1117"/>
      <c r="DC123" s="1117"/>
      <c r="DD123" s="1117"/>
      <c r="DE123" s="1117"/>
      <c r="DF123" s="1118"/>
      <c r="DG123" s="1054">
        <v>9927</v>
      </c>
      <c r="DH123" s="1055"/>
      <c r="DI123" s="1055"/>
      <c r="DJ123" s="1055"/>
      <c r="DK123" s="1056"/>
      <c r="DL123" s="1057">
        <v>4821</v>
      </c>
      <c r="DM123" s="1055"/>
      <c r="DN123" s="1055"/>
      <c r="DO123" s="1055"/>
      <c r="DP123" s="1056"/>
      <c r="DQ123" s="1057">
        <v>19987</v>
      </c>
      <c r="DR123" s="1055"/>
      <c r="DS123" s="1055"/>
      <c r="DT123" s="1055"/>
      <c r="DU123" s="1056"/>
      <c r="DV123" s="1058">
        <v>0.5</v>
      </c>
      <c r="DW123" s="1059"/>
      <c r="DX123" s="1059"/>
      <c r="DY123" s="1059"/>
      <c r="DZ123" s="1060"/>
    </row>
    <row r="124" spans="1:130" s="248" customFormat="1" ht="26.25" customHeight="1" thickBot="1">
      <c r="A124" s="1155"/>
      <c r="B124" s="1042"/>
      <c r="C124" s="1012" t="s">
        <v>469</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129</v>
      </c>
      <c r="AB124" s="1055"/>
      <c r="AC124" s="1055"/>
      <c r="AD124" s="1055"/>
      <c r="AE124" s="1056"/>
      <c r="AF124" s="1057" t="s">
        <v>129</v>
      </c>
      <c r="AG124" s="1055"/>
      <c r="AH124" s="1055"/>
      <c r="AI124" s="1055"/>
      <c r="AJ124" s="1056"/>
      <c r="AK124" s="1057" t="s">
        <v>129</v>
      </c>
      <c r="AL124" s="1055"/>
      <c r="AM124" s="1055"/>
      <c r="AN124" s="1055"/>
      <c r="AO124" s="1056"/>
      <c r="AP124" s="1058" t="s">
        <v>447</v>
      </c>
      <c r="AQ124" s="1059"/>
      <c r="AR124" s="1059"/>
      <c r="AS124" s="1059"/>
      <c r="AT124" s="1060"/>
      <c r="AU124" s="1157" t="s">
        <v>484</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56.2</v>
      </c>
      <c r="BR124" s="1124"/>
      <c r="BS124" s="1124"/>
      <c r="BT124" s="1124"/>
      <c r="BU124" s="1124"/>
      <c r="BV124" s="1124">
        <v>55.3</v>
      </c>
      <c r="BW124" s="1124"/>
      <c r="BX124" s="1124"/>
      <c r="BY124" s="1124"/>
      <c r="BZ124" s="1124"/>
      <c r="CA124" s="1124">
        <v>44.7</v>
      </c>
      <c r="CB124" s="1124"/>
      <c r="CC124" s="1124"/>
      <c r="CD124" s="1124"/>
      <c r="CE124" s="1124"/>
      <c r="CF124" s="1125"/>
      <c r="CG124" s="1126"/>
      <c r="CH124" s="1126"/>
      <c r="CI124" s="1126"/>
      <c r="CJ124" s="1127"/>
      <c r="CK124" s="1109"/>
      <c r="CL124" s="1109"/>
      <c r="CM124" s="1109"/>
      <c r="CN124" s="1109"/>
      <c r="CO124" s="1110"/>
      <c r="CP124" s="1116" t="s">
        <v>485</v>
      </c>
      <c r="CQ124" s="1117"/>
      <c r="CR124" s="1117"/>
      <c r="CS124" s="1117"/>
      <c r="CT124" s="1117"/>
      <c r="CU124" s="1117"/>
      <c r="CV124" s="1117"/>
      <c r="CW124" s="1117"/>
      <c r="CX124" s="1117"/>
      <c r="CY124" s="1117"/>
      <c r="CZ124" s="1117"/>
      <c r="DA124" s="1117"/>
      <c r="DB124" s="1117"/>
      <c r="DC124" s="1117"/>
      <c r="DD124" s="1117"/>
      <c r="DE124" s="1117"/>
      <c r="DF124" s="1118"/>
      <c r="DG124" s="1101">
        <v>13923</v>
      </c>
      <c r="DH124" s="1080"/>
      <c r="DI124" s="1080"/>
      <c r="DJ124" s="1080"/>
      <c r="DK124" s="1081"/>
      <c r="DL124" s="1079" t="s">
        <v>418</v>
      </c>
      <c r="DM124" s="1080"/>
      <c r="DN124" s="1080"/>
      <c r="DO124" s="1080"/>
      <c r="DP124" s="1081"/>
      <c r="DQ124" s="1079" t="s">
        <v>129</v>
      </c>
      <c r="DR124" s="1080"/>
      <c r="DS124" s="1080"/>
      <c r="DT124" s="1080"/>
      <c r="DU124" s="1081"/>
      <c r="DV124" s="1082" t="s">
        <v>418</v>
      </c>
      <c r="DW124" s="1083"/>
      <c r="DX124" s="1083"/>
      <c r="DY124" s="1083"/>
      <c r="DZ124" s="1084"/>
    </row>
    <row r="125" spans="1:130" s="248" customFormat="1" ht="26.25" customHeight="1">
      <c r="A125" s="1155"/>
      <c r="B125" s="1042"/>
      <c r="C125" s="1012" t="s">
        <v>471</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446</v>
      </c>
      <c r="AB125" s="1055"/>
      <c r="AC125" s="1055"/>
      <c r="AD125" s="1055"/>
      <c r="AE125" s="1056"/>
      <c r="AF125" s="1057" t="s">
        <v>129</v>
      </c>
      <c r="AG125" s="1055"/>
      <c r="AH125" s="1055"/>
      <c r="AI125" s="1055"/>
      <c r="AJ125" s="1056"/>
      <c r="AK125" s="1057" t="s">
        <v>446</v>
      </c>
      <c r="AL125" s="1055"/>
      <c r="AM125" s="1055"/>
      <c r="AN125" s="1055"/>
      <c r="AO125" s="1056"/>
      <c r="AP125" s="1058" t="s">
        <v>418</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486</v>
      </c>
      <c r="CL125" s="1104"/>
      <c r="CM125" s="1104"/>
      <c r="CN125" s="1104"/>
      <c r="CO125" s="1105"/>
      <c r="CP125" s="1036" t="s">
        <v>487</v>
      </c>
      <c r="CQ125" s="985"/>
      <c r="CR125" s="985"/>
      <c r="CS125" s="985"/>
      <c r="CT125" s="985"/>
      <c r="CU125" s="985"/>
      <c r="CV125" s="985"/>
      <c r="CW125" s="985"/>
      <c r="CX125" s="985"/>
      <c r="CY125" s="985"/>
      <c r="CZ125" s="985"/>
      <c r="DA125" s="985"/>
      <c r="DB125" s="985"/>
      <c r="DC125" s="985"/>
      <c r="DD125" s="985"/>
      <c r="DE125" s="985"/>
      <c r="DF125" s="986"/>
      <c r="DG125" s="1022" t="s">
        <v>447</v>
      </c>
      <c r="DH125" s="1023"/>
      <c r="DI125" s="1023"/>
      <c r="DJ125" s="1023"/>
      <c r="DK125" s="1023"/>
      <c r="DL125" s="1023" t="s">
        <v>446</v>
      </c>
      <c r="DM125" s="1023"/>
      <c r="DN125" s="1023"/>
      <c r="DO125" s="1023"/>
      <c r="DP125" s="1023"/>
      <c r="DQ125" s="1023" t="s">
        <v>446</v>
      </c>
      <c r="DR125" s="1023"/>
      <c r="DS125" s="1023"/>
      <c r="DT125" s="1023"/>
      <c r="DU125" s="1023"/>
      <c r="DV125" s="1024" t="s">
        <v>418</v>
      </c>
      <c r="DW125" s="1024"/>
      <c r="DX125" s="1024"/>
      <c r="DY125" s="1024"/>
      <c r="DZ125" s="1025"/>
    </row>
    <row r="126" spans="1:130" s="248" customFormat="1" ht="26.25" customHeight="1" thickBot="1">
      <c r="A126" s="1155"/>
      <c r="B126" s="1042"/>
      <c r="C126" s="1012" t="s">
        <v>473</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418</v>
      </c>
      <c r="AB126" s="1055"/>
      <c r="AC126" s="1055"/>
      <c r="AD126" s="1055"/>
      <c r="AE126" s="1056"/>
      <c r="AF126" s="1057" t="s">
        <v>129</v>
      </c>
      <c r="AG126" s="1055"/>
      <c r="AH126" s="1055"/>
      <c r="AI126" s="1055"/>
      <c r="AJ126" s="1056"/>
      <c r="AK126" s="1057" t="s">
        <v>418</v>
      </c>
      <c r="AL126" s="1055"/>
      <c r="AM126" s="1055"/>
      <c r="AN126" s="1055"/>
      <c r="AO126" s="1056"/>
      <c r="AP126" s="1058" t="s">
        <v>129</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488</v>
      </c>
      <c r="CQ126" s="1046"/>
      <c r="CR126" s="1046"/>
      <c r="CS126" s="1046"/>
      <c r="CT126" s="1046"/>
      <c r="CU126" s="1046"/>
      <c r="CV126" s="1046"/>
      <c r="CW126" s="1046"/>
      <c r="CX126" s="1046"/>
      <c r="CY126" s="1046"/>
      <c r="CZ126" s="1046"/>
      <c r="DA126" s="1046"/>
      <c r="DB126" s="1046"/>
      <c r="DC126" s="1046"/>
      <c r="DD126" s="1046"/>
      <c r="DE126" s="1046"/>
      <c r="DF126" s="1047"/>
      <c r="DG126" s="1015" t="s">
        <v>129</v>
      </c>
      <c r="DH126" s="1016"/>
      <c r="DI126" s="1016"/>
      <c r="DJ126" s="1016"/>
      <c r="DK126" s="1016"/>
      <c r="DL126" s="1016" t="s">
        <v>446</v>
      </c>
      <c r="DM126" s="1016"/>
      <c r="DN126" s="1016"/>
      <c r="DO126" s="1016"/>
      <c r="DP126" s="1016"/>
      <c r="DQ126" s="1016" t="s">
        <v>446</v>
      </c>
      <c r="DR126" s="1016"/>
      <c r="DS126" s="1016"/>
      <c r="DT126" s="1016"/>
      <c r="DU126" s="1016"/>
      <c r="DV126" s="1017" t="s">
        <v>129</v>
      </c>
      <c r="DW126" s="1017"/>
      <c r="DX126" s="1017"/>
      <c r="DY126" s="1017"/>
      <c r="DZ126" s="1018"/>
    </row>
    <row r="127" spans="1:130" s="248" customFormat="1" ht="26.25" customHeight="1">
      <c r="A127" s="1156"/>
      <c r="B127" s="1044"/>
      <c r="C127" s="1098" t="s">
        <v>489</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418</v>
      </c>
      <c r="AB127" s="1055"/>
      <c r="AC127" s="1055"/>
      <c r="AD127" s="1055"/>
      <c r="AE127" s="1056"/>
      <c r="AF127" s="1057" t="s">
        <v>447</v>
      </c>
      <c r="AG127" s="1055"/>
      <c r="AH127" s="1055"/>
      <c r="AI127" s="1055"/>
      <c r="AJ127" s="1056"/>
      <c r="AK127" s="1057" t="s">
        <v>447</v>
      </c>
      <c r="AL127" s="1055"/>
      <c r="AM127" s="1055"/>
      <c r="AN127" s="1055"/>
      <c r="AO127" s="1056"/>
      <c r="AP127" s="1058" t="s">
        <v>129</v>
      </c>
      <c r="AQ127" s="1059"/>
      <c r="AR127" s="1059"/>
      <c r="AS127" s="1059"/>
      <c r="AT127" s="1060"/>
      <c r="AU127" s="284"/>
      <c r="AV127" s="284"/>
      <c r="AW127" s="284"/>
      <c r="AX127" s="1128" t="s">
        <v>490</v>
      </c>
      <c r="AY127" s="1129"/>
      <c r="AZ127" s="1129"/>
      <c r="BA127" s="1129"/>
      <c r="BB127" s="1129"/>
      <c r="BC127" s="1129"/>
      <c r="BD127" s="1129"/>
      <c r="BE127" s="1130"/>
      <c r="BF127" s="1131" t="s">
        <v>491</v>
      </c>
      <c r="BG127" s="1129"/>
      <c r="BH127" s="1129"/>
      <c r="BI127" s="1129"/>
      <c r="BJ127" s="1129"/>
      <c r="BK127" s="1129"/>
      <c r="BL127" s="1130"/>
      <c r="BM127" s="1131" t="s">
        <v>492</v>
      </c>
      <c r="BN127" s="1129"/>
      <c r="BO127" s="1129"/>
      <c r="BP127" s="1129"/>
      <c r="BQ127" s="1129"/>
      <c r="BR127" s="1129"/>
      <c r="BS127" s="1130"/>
      <c r="BT127" s="1131" t="s">
        <v>493</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494</v>
      </c>
      <c r="CQ127" s="1046"/>
      <c r="CR127" s="1046"/>
      <c r="CS127" s="1046"/>
      <c r="CT127" s="1046"/>
      <c r="CU127" s="1046"/>
      <c r="CV127" s="1046"/>
      <c r="CW127" s="1046"/>
      <c r="CX127" s="1046"/>
      <c r="CY127" s="1046"/>
      <c r="CZ127" s="1046"/>
      <c r="DA127" s="1046"/>
      <c r="DB127" s="1046"/>
      <c r="DC127" s="1046"/>
      <c r="DD127" s="1046"/>
      <c r="DE127" s="1046"/>
      <c r="DF127" s="1047"/>
      <c r="DG127" s="1015" t="s">
        <v>446</v>
      </c>
      <c r="DH127" s="1016"/>
      <c r="DI127" s="1016"/>
      <c r="DJ127" s="1016"/>
      <c r="DK127" s="1016"/>
      <c r="DL127" s="1016" t="s">
        <v>129</v>
      </c>
      <c r="DM127" s="1016"/>
      <c r="DN127" s="1016"/>
      <c r="DO127" s="1016"/>
      <c r="DP127" s="1016"/>
      <c r="DQ127" s="1016" t="s">
        <v>418</v>
      </c>
      <c r="DR127" s="1016"/>
      <c r="DS127" s="1016"/>
      <c r="DT127" s="1016"/>
      <c r="DU127" s="1016"/>
      <c r="DV127" s="1017" t="s">
        <v>129</v>
      </c>
      <c r="DW127" s="1017"/>
      <c r="DX127" s="1017"/>
      <c r="DY127" s="1017"/>
      <c r="DZ127" s="1018"/>
    </row>
    <row r="128" spans="1:130" s="248" customFormat="1" ht="26.25" customHeight="1" thickBot="1">
      <c r="A128" s="1139" t="s">
        <v>495</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496</v>
      </c>
      <c r="X128" s="1141"/>
      <c r="Y128" s="1141"/>
      <c r="Z128" s="1142"/>
      <c r="AA128" s="1143">
        <v>5842</v>
      </c>
      <c r="AB128" s="1144"/>
      <c r="AC128" s="1144"/>
      <c r="AD128" s="1144"/>
      <c r="AE128" s="1145"/>
      <c r="AF128" s="1146">
        <v>5215</v>
      </c>
      <c r="AG128" s="1144"/>
      <c r="AH128" s="1144"/>
      <c r="AI128" s="1144"/>
      <c r="AJ128" s="1145"/>
      <c r="AK128" s="1146">
        <v>6394</v>
      </c>
      <c r="AL128" s="1144"/>
      <c r="AM128" s="1144"/>
      <c r="AN128" s="1144"/>
      <c r="AO128" s="1145"/>
      <c r="AP128" s="1147"/>
      <c r="AQ128" s="1148"/>
      <c r="AR128" s="1148"/>
      <c r="AS128" s="1148"/>
      <c r="AT128" s="1149"/>
      <c r="AU128" s="284"/>
      <c r="AV128" s="284"/>
      <c r="AW128" s="284"/>
      <c r="AX128" s="984" t="s">
        <v>497</v>
      </c>
      <c r="AY128" s="985"/>
      <c r="AZ128" s="985"/>
      <c r="BA128" s="985"/>
      <c r="BB128" s="985"/>
      <c r="BC128" s="985"/>
      <c r="BD128" s="985"/>
      <c r="BE128" s="986"/>
      <c r="BF128" s="1150" t="s">
        <v>447</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498</v>
      </c>
      <c r="CQ128" s="1133"/>
      <c r="CR128" s="1133"/>
      <c r="CS128" s="1133"/>
      <c r="CT128" s="1133"/>
      <c r="CU128" s="1133"/>
      <c r="CV128" s="1133"/>
      <c r="CW128" s="1133"/>
      <c r="CX128" s="1133"/>
      <c r="CY128" s="1133"/>
      <c r="CZ128" s="1133"/>
      <c r="DA128" s="1133"/>
      <c r="DB128" s="1133"/>
      <c r="DC128" s="1133"/>
      <c r="DD128" s="1133"/>
      <c r="DE128" s="1133"/>
      <c r="DF128" s="1134"/>
      <c r="DG128" s="1135" t="s">
        <v>129</v>
      </c>
      <c r="DH128" s="1136"/>
      <c r="DI128" s="1136"/>
      <c r="DJ128" s="1136"/>
      <c r="DK128" s="1136"/>
      <c r="DL128" s="1136" t="s">
        <v>129</v>
      </c>
      <c r="DM128" s="1136"/>
      <c r="DN128" s="1136"/>
      <c r="DO128" s="1136"/>
      <c r="DP128" s="1136"/>
      <c r="DQ128" s="1136" t="s">
        <v>129</v>
      </c>
      <c r="DR128" s="1136"/>
      <c r="DS128" s="1136"/>
      <c r="DT128" s="1136"/>
      <c r="DU128" s="1136"/>
      <c r="DV128" s="1137" t="s">
        <v>129</v>
      </c>
      <c r="DW128" s="1137"/>
      <c r="DX128" s="1137"/>
      <c r="DY128" s="1137"/>
      <c r="DZ128" s="1138"/>
    </row>
    <row r="129" spans="1:131" s="248" customFormat="1" ht="26.25" customHeight="1">
      <c r="A129" s="1026" t="s">
        <v>109</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499</v>
      </c>
      <c r="X129" s="1170"/>
      <c r="Y129" s="1170"/>
      <c r="Z129" s="1171"/>
      <c r="AA129" s="1054">
        <v>3999165</v>
      </c>
      <c r="AB129" s="1055"/>
      <c r="AC129" s="1055"/>
      <c r="AD129" s="1055"/>
      <c r="AE129" s="1056"/>
      <c r="AF129" s="1057">
        <v>4080240</v>
      </c>
      <c r="AG129" s="1055"/>
      <c r="AH129" s="1055"/>
      <c r="AI129" s="1055"/>
      <c r="AJ129" s="1056"/>
      <c r="AK129" s="1057">
        <v>4389865</v>
      </c>
      <c r="AL129" s="1055"/>
      <c r="AM129" s="1055"/>
      <c r="AN129" s="1055"/>
      <c r="AO129" s="1056"/>
      <c r="AP129" s="1172"/>
      <c r="AQ129" s="1173"/>
      <c r="AR129" s="1173"/>
      <c r="AS129" s="1173"/>
      <c r="AT129" s="1174"/>
      <c r="AU129" s="286"/>
      <c r="AV129" s="286"/>
      <c r="AW129" s="286"/>
      <c r="AX129" s="1163" t="s">
        <v>500</v>
      </c>
      <c r="AY129" s="1046"/>
      <c r="AZ129" s="1046"/>
      <c r="BA129" s="1046"/>
      <c r="BB129" s="1046"/>
      <c r="BC129" s="1046"/>
      <c r="BD129" s="1046"/>
      <c r="BE129" s="1047"/>
      <c r="BF129" s="1164" t="s">
        <v>129</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1026" t="s">
        <v>501</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502</v>
      </c>
      <c r="X130" s="1170"/>
      <c r="Y130" s="1170"/>
      <c r="Z130" s="1171"/>
      <c r="AA130" s="1054">
        <v>571575</v>
      </c>
      <c r="AB130" s="1055"/>
      <c r="AC130" s="1055"/>
      <c r="AD130" s="1055"/>
      <c r="AE130" s="1056"/>
      <c r="AF130" s="1057">
        <v>557548</v>
      </c>
      <c r="AG130" s="1055"/>
      <c r="AH130" s="1055"/>
      <c r="AI130" s="1055"/>
      <c r="AJ130" s="1056"/>
      <c r="AK130" s="1057">
        <v>560824</v>
      </c>
      <c r="AL130" s="1055"/>
      <c r="AM130" s="1055"/>
      <c r="AN130" s="1055"/>
      <c r="AO130" s="1056"/>
      <c r="AP130" s="1172"/>
      <c r="AQ130" s="1173"/>
      <c r="AR130" s="1173"/>
      <c r="AS130" s="1173"/>
      <c r="AT130" s="1174"/>
      <c r="AU130" s="286"/>
      <c r="AV130" s="286"/>
      <c r="AW130" s="286"/>
      <c r="AX130" s="1163" t="s">
        <v>503</v>
      </c>
      <c r="AY130" s="1046"/>
      <c r="AZ130" s="1046"/>
      <c r="BA130" s="1046"/>
      <c r="BB130" s="1046"/>
      <c r="BC130" s="1046"/>
      <c r="BD130" s="1046"/>
      <c r="BE130" s="1047"/>
      <c r="BF130" s="1200">
        <v>6.9</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504</v>
      </c>
      <c r="X131" s="1208"/>
      <c r="Y131" s="1208"/>
      <c r="Z131" s="1209"/>
      <c r="AA131" s="1101">
        <v>3427590</v>
      </c>
      <c r="AB131" s="1080"/>
      <c r="AC131" s="1080"/>
      <c r="AD131" s="1080"/>
      <c r="AE131" s="1081"/>
      <c r="AF131" s="1079">
        <v>3522692</v>
      </c>
      <c r="AG131" s="1080"/>
      <c r="AH131" s="1080"/>
      <c r="AI131" s="1080"/>
      <c r="AJ131" s="1081"/>
      <c r="AK131" s="1079">
        <v>3829041</v>
      </c>
      <c r="AL131" s="1080"/>
      <c r="AM131" s="1080"/>
      <c r="AN131" s="1080"/>
      <c r="AO131" s="1081"/>
      <c r="AP131" s="1210"/>
      <c r="AQ131" s="1211"/>
      <c r="AR131" s="1211"/>
      <c r="AS131" s="1211"/>
      <c r="AT131" s="1212"/>
      <c r="AU131" s="286"/>
      <c r="AV131" s="286"/>
      <c r="AW131" s="286"/>
      <c r="AX131" s="1182" t="s">
        <v>505</v>
      </c>
      <c r="AY131" s="1133"/>
      <c r="AZ131" s="1133"/>
      <c r="BA131" s="1133"/>
      <c r="BB131" s="1133"/>
      <c r="BC131" s="1133"/>
      <c r="BD131" s="1133"/>
      <c r="BE131" s="1134"/>
      <c r="BF131" s="1183">
        <v>44.7</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89" t="s">
        <v>506</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507</v>
      </c>
      <c r="W132" s="1193"/>
      <c r="X132" s="1193"/>
      <c r="Y132" s="1193"/>
      <c r="Z132" s="1194"/>
      <c r="AA132" s="1195">
        <v>7.3921034900000002</v>
      </c>
      <c r="AB132" s="1196"/>
      <c r="AC132" s="1196"/>
      <c r="AD132" s="1196"/>
      <c r="AE132" s="1197"/>
      <c r="AF132" s="1198">
        <v>7.2964369290000004</v>
      </c>
      <c r="AG132" s="1196"/>
      <c r="AH132" s="1196"/>
      <c r="AI132" s="1196"/>
      <c r="AJ132" s="1197"/>
      <c r="AK132" s="1198">
        <v>6.040337515</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508</v>
      </c>
      <c r="W133" s="1176"/>
      <c r="X133" s="1176"/>
      <c r="Y133" s="1176"/>
      <c r="Z133" s="1177"/>
      <c r="AA133" s="1178">
        <v>7.7</v>
      </c>
      <c r="AB133" s="1179"/>
      <c r="AC133" s="1179"/>
      <c r="AD133" s="1179"/>
      <c r="AE133" s="1180"/>
      <c r="AF133" s="1178">
        <v>7.5</v>
      </c>
      <c r="AG133" s="1179"/>
      <c r="AH133" s="1179"/>
      <c r="AI133" s="1179"/>
      <c r="AJ133" s="1180"/>
      <c r="AK133" s="1178">
        <v>6.9</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h6hgZ/eqCm8J85WdYeEce0XGSSND+3Pv8EtrttQU+36b4Png1OFtOh898G4IaJ1Aimyhl9J8QTl030GvSSbi+w==" saltValue="h9O3sRfDBh2N0ZYWi4AZU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49" zoomScaleNormal="85"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509</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R3dFBvLHEGEq+KA4OkKBcXSzW1VLoU1+xrklySAvUP3wnEz3f9SFut4SEdxTvRvz6aMu8O6jvsE/Jj4ghVh4EA==" saltValue="KJqhqpuLxFGXwD3/ZBHIu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C19"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NDWwSHM03KbButYxOaWYIwQUTjIUATp71d3VtcfqNCYd+xzO8UIEaBjWU/N+yEakTkMGWKkjiK8GsUi1+Y/B4w==" saltValue="W+whDrOK/dj987Ts6eLzT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37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510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511</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512</v>
      </c>
      <c r="AP7" s="305"/>
      <c r="AQ7" s="306" t="s">
        <v>513</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514</v>
      </c>
      <c r="AQ8" s="312" t="s">
        <v>515</v>
      </c>
      <c r="AR8" s="313" t="s">
        <v>516</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517</v>
      </c>
      <c r="AL9" s="1216"/>
      <c r="AM9" s="1216"/>
      <c r="AN9" s="1217"/>
      <c r="AO9" s="314">
        <v>1055473</v>
      </c>
      <c r="AP9" s="314">
        <v>68635</v>
      </c>
      <c r="AQ9" s="315">
        <v>92289</v>
      </c>
      <c r="AR9" s="316">
        <v>-25.6</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518</v>
      </c>
      <c r="AL10" s="1216"/>
      <c r="AM10" s="1216"/>
      <c r="AN10" s="1217"/>
      <c r="AO10" s="317">
        <v>18907</v>
      </c>
      <c r="AP10" s="317">
        <v>1229</v>
      </c>
      <c r="AQ10" s="318">
        <v>11808</v>
      </c>
      <c r="AR10" s="319">
        <v>-89.6</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519</v>
      </c>
      <c r="AL11" s="1216"/>
      <c r="AM11" s="1216"/>
      <c r="AN11" s="1217"/>
      <c r="AO11" s="317">
        <v>15438</v>
      </c>
      <c r="AP11" s="317">
        <v>1004</v>
      </c>
      <c r="AQ11" s="318">
        <v>701</v>
      </c>
      <c r="AR11" s="319">
        <v>43.2</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520</v>
      </c>
      <c r="AL12" s="1216"/>
      <c r="AM12" s="1216"/>
      <c r="AN12" s="1217"/>
      <c r="AO12" s="317" t="s">
        <v>521</v>
      </c>
      <c r="AP12" s="317" t="s">
        <v>521</v>
      </c>
      <c r="AQ12" s="318">
        <v>15</v>
      </c>
      <c r="AR12" s="319" t="s">
        <v>521</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522</v>
      </c>
      <c r="AL13" s="1216"/>
      <c r="AM13" s="1216"/>
      <c r="AN13" s="1217"/>
      <c r="AO13" s="317" t="s">
        <v>521</v>
      </c>
      <c r="AP13" s="317" t="s">
        <v>521</v>
      </c>
      <c r="AQ13" s="318">
        <v>3431</v>
      </c>
      <c r="AR13" s="319" t="s">
        <v>521</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523</v>
      </c>
      <c r="AL14" s="1216"/>
      <c r="AM14" s="1216"/>
      <c r="AN14" s="1217"/>
      <c r="AO14" s="317">
        <v>21095</v>
      </c>
      <c r="AP14" s="317">
        <v>1372</v>
      </c>
      <c r="AQ14" s="318">
        <v>2100</v>
      </c>
      <c r="AR14" s="319">
        <v>-34.700000000000003</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524</v>
      </c>
      <c r="AL15" s="1222"/>
      <c r="AM15" s="1222"/>
      <c r="AN15" s="1223"/>
      <c r="AO15" s="317">
        <v>-81263</v>
      </c>
      <c r="AP15" s="317">
        <v>-5284</v>
      </c>
      <c r="AQ15" s="318">
        <v>-6802</v>
      </c>
      <c r="AR15" s="319">
        <v>-22.3</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189</v>
      </c>
      <c r="AL16" s="1222"/>
      <c r="AM16" s="1222"/>
      <c r="AN16" s="1223"/>
      <c r="AO16" s="317">
        <v>1029650</v>
      </c>
      <c r="AP16" s="317">
        <v>66956</v>
      </c>
      <c r="AQ16" s="318">
        <v>103540</v>
      </c>
      <c r="AR16" s="319">
        <v>-35.299999999999997</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525</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526</v>
      </c>
      <c r="AP20" s="326" t="s">
        <v>527</v>
      </c>
      <c r="AQ20" s="327" t="s">
        <v>528</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529</v>
      </c>
      <c r="AL21" s="1225"/>
      <c r="AM21" s="1225"/>
      <c r="AN21" s="1226"/>
      <c r="AO21" s="330">
        <v>6.89</v>
      </c>
      <c r="AP21" s="331">
        <v>9.4700000000000006</v>
      </c>
      <c r="AQ21" s="332">
        <v>-2.58</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530</v>
      </c>
      <c r="AL22" s="1225"/>
      <c r="AM22" s="1225"/>
      <c r="AN22" s="1226"/>
      <c r="AO22" s="335">
        <v>95</v>
      </c>
      <c r="AP22" s="336">
        <v>96.3</v>
      </c>
      <c r="AQ22" s="337">
        <v>-1.3</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531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532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533</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512</v>
      </c>
      <c r="AP30" s="305"/>
      <c r="AQ30" s="306" t="s">
        <v>513</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514</v>
      </c>
      <c r="AQ31" s="312" t="s">
        <v>515</v>
      </c>
      <c r="AR31" s="313" t="s">
        <v>516</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534</v>
      </c>
      <c r="AL32" s="1219"/>
      <c r="AM32" s="1219"/>
      <c r="AN32" s="1220"/>
      <c r="AO32" s="345">
        <v>408659</v>
      </c>
      <c r="AP32" s="345">
        <v>26574</v>
      </c>
      <c r="AQ32" s="346">
        <v>55103</v>
      </c>
      <c r="AR32" s="347">
        <v>-51.8</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535</v>
      </c>
      <c r="AL33" s="1219"/>
      <c r="AM33" s="1219"/>
      <c r="AN33" s="1220"/>
      <c r="AO33" s="345" t="s">
        <v>521</v>
      </c>
      <c r="AP33" s="345" t="s">
        <v>521</v>
      </c>
      <c r="AQ33" s="346" t="s">
        <v>521</v>
      </c>
      <c r="AR33" s="347" t="s">
        <v>521</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536</v>
      </c>
      <c r="AL34" s="1219"/>
      <c r="AM34" s="1219"/>
      <c r="AN34" s="1220"/>
      <c r="AO34" s="345" t="s">
        <v>521</v>
      </c>
      <c r="AP34" s="345" t="s">
        <v>521</v>
      </c>
      <c r="AQ34" s="346">
        <v>63</v>
      </c>
      <c r="AR34" s="347" t="s">
        <v>521</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537</v>
      </c>
      <c r="AL35" s="1219"/>
      <c r="AM35" s="1219"/>
      <c r="AN35" s="1220"/>
      <c r="AO35" s="345">
        <v>370900</v>
      </c>
      <c r="AP35" s="345">
        <v>24119</v>
      </c>
      <c r="AQ35" s="346">
        <v>21337</v>
      </c>
      <c r="AR35" s="347">
        <v>13</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538</v>
      </c>
      <c r="AL36" s="1219"/>
      <c r="AM36" s="1219"/>
      <c r="AN36" s="1220"/>
      <c r="AO36" s="345">
        <v>18935</v>
      </c>
      <c r="AP36" s="345">
        <v>1231</v>
      </c>
      <c r="AQ36" s="346">
        <v>3097</v>
      </c>
      <c r="AR36" s="347">
        <v>-60.3</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539</v>
      </c>
      <c r="AL37" s="1219"/>
      <c r="AM37" s="1219"/>
      <c r="AN37" s="1220"/>
      <c r="AO37" s="345" t="s">
        <v>521</v>
      </c>
      <c r="AP37" s="345" t="s">
        <v>521</v>
      </c>
      <c r="AQ37" s="346">
        <v>611</v>
      </c>
      <c r="AR37" s="347" t="s">
        <v>521</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540</v>
      </c>
      <c r="AL38" s="1228"/>
      <c r="AM38" s="1228"/>
      <c r="AN38" s="1229"/>
      <c r="AO38" s="348">
        <v>11</v>
      </c>
      <c r="AP38" s="348">
        <v>1</v>
      </c>
      <c r="AQ38" s="349">
        <v>1</v>
      </c>
      <c r="AR38" s="337">
        <v>0</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541</v>
      </c>
      <c r="AL39" s="1228"/>
      <c r="AM39" s="1228"/>
      <c r="AN39" s="1229"/>
      <c r="AO39" s="345">
        <v>-6394</v>
      </c>
      <c r="AP39" s="345">
        <v>-416</v>
      </c>
      <c r="AQ39" s="346">
        <v>-2054</v>
      </c>
      <c r="AR39" s="347">
        <v>-79.7</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542</v>
      </c>
      <c r="AL40" s="1219"/>
      <c r="AM40" s="1219"/>
      <c r="AN40" s="1220"/>
      <c r="AO40" s="345">
        <v>-560824</v>
      </c>
      <c r="AP40" s="345">
        <v>-36469</v>
      </c>
      <c r="AQ40" s="346">
        <v>-55559</v>
      </c>
      <c r="AR40" s="347">
        <v>-34.4</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299</v>
      </c>
      <c r="AL41" s="1231"/>
      <c r="AM41" s="1231"/>
      <c r="AN41" s="1232"/>
      <c r="AO41" s="345">
        <v>231287</v>
      </c>
      <c r="AP41" s="345">
        <v>15040</v>
      </c>
      <c r="AQ41" s="346">
        <v>22600</v>
      </c>
      <c r="AR41" s="347">
        <v>-33.5</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543</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544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545</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512</v>
      </c>
      <c r="AN49" s="1235" t="s">
        <v>546</v>
      </c>
      <c r="AO49" s="1236"/>
      <c r="AP49" s="1236"/>
      <c r="AQ49" s="1236"/>
      <c r="AR49" s="1237"/>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547</v>
      </c>
      <c r="AO50" s="362" t="s">
        <v>548</v>
      </c>
      <c r="AP50" s="363" t="s">
        <v>549</v>
      </c>
      <c r="AQ50" s="364" t="s">
        <v>550</v>
      </c>
      <c r="AR50" s="365" t="s">
        <v>551</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552</v>
      </c>
      <c r="AL51" s="358"/>
      <c r="AM51" s="366">
        <v>604932</v>
      </c>
      <c r="AN51" s="367">
        <v>38499</v>
      </c>
      <c r="AO51" s="368">
        <v>-9.5</v>
      </c>
      <c r="AP51" s="369">
        <v>115123</v>
      </c>
      <c r="AQ51" s="370">
        <v>48.4</v>
      </c>
      <c r="AR51" s="371">
        <v>-57.9</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553</v>
      </c>
      <c r="AM52" s="374">
        <v>335869</v>
      </c>
      <c r="AN52" s="375">
        <v>21375</v>
      </c>
      <c r="AO52" s="376">
        <v>-7.6</v>
      </c>
      <c r="AP52" s="377">
        <v>46026</v>
      </c>
      <c r="AQ52" s="378">
        <v>12.6</v>
      </c>
      <c r="AR52" s="379">
        <v>-20.2</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554</v>
      </c>
      <c r="AL53" s="358"/>
      <c r="AM53" s="366">
        <v>549120</v>
      </c>
      <c r="AN53" s="367">
        <v>35135</v>
      </c>
      <c r="AO53" s="368">
        <v>-8.6999999999999993</v>
      </c>
      <c r="AP53" s="369">
        <v>98899</v>
      </c>
      <c r="AQ53" s="370">
        <v>-14.1</v>
      </c>
      <c r="AR53" s="371">
        <v>5.4</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553</v>
      </c>
      <c r="AM54" s="374">
        <v>246821</v>
      </c>
      <c r="AN54" s="375">
        <v>15793</v>
      </c>
      <c r="AO54" s="376">
        <v>-26.1</v>
      </c>
      <c r="AP54" s="377">
        <v>43734</v>
      </c>
      <c r="AQ54" s="378">
        <v>-5</v>
      </c>
      <c r="AR54" s="379">
        <v>-21.1</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555</v>
      </c>
      <c r="AL55" s="358"/>
      <c r="AM55" s="366">
        <v>432618</v>
      </c>
      <c r="AN55" s="367">
        <v>27785</v>
      </c>
      <c r="AO55" s="368">
        <v>-20.9</v>
      </c>
      <c r="AP55" s="369">
        <v>96462</v>
      </c>
      <c r="AQ55" s="370">
        <v>-2.5</v>
      </c>
      <c r="AR55" s="371">
        <v>-18.399999999999999</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553</v>
      </c>
      <c r="AM56" s="374">
        <v>238347</v>
      </c>
      <c r="AN56" s="375">
        <v>15308</v>
      </c>
      <c r="AO56" s="376">
        <v>-3.1</v>
      </c>
      <c r="AP56" s="377">
        <v>39886</v>
      </c>
      <c r="AQ56" s="378">
        <v>-8.8000000000000007</v>
      </c>
      <c r="AR56" s="379">
        <v>5.7</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556</v>
      </c>
      <c r="AL57" s="358"/>
      <c r="AM57" s="366">
        <v>444464</v>
      </c>
      <c r="AN57" s="367">
        <v>28764</v>
      </c>
      <c r="AO57" s="368">
        <v>3.5</v>
      </c>
      <c r="AP57" s="369">
        <v>83103</v>
      </c>
      <c r="AQ57" s="370">
        <v>-13.8</v>
      </c>
      <c r="AR57" s="371">
        <v>17.3</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553</v>
      </c>
      <c r="AM58" s="374">
        <v>279946</v>
      </c>
      <c r="AN58" s="375">
        <v>18117</v>
      </c>
      <c r="AO58" s="376">
        <v>18.3</v>
      </c>
      <c r="AP58" s="377">
        <v>41378</v>
      </c>
      <c r="AQ58" s="378">
        <v>3.7</v>
      </c>
      <c r="AR58" s="379">
        <v>14.6</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557</v>
      </c>
      <c r="AL59" s="358"/>
      <c r="AM59" s="366">
        <v>642525</v>
      </c>
      <c r="AN59" s="367">
        <v>41782</v>
      </c>
      <c r="AO59" s="368">
        <v>45.3</v>
      </c>
      <c r="AP59" s="369">
        <v>84459</v>
      </c>
      <c r="AQ59" s="370">
        <v>1.6</v>
      </c>
      <c r="AR59" s="371">
        <v>43.7</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553</v>
      </c>
      <c r="AM60" s="374">
        <v>347971</v>
      </c>
      <c r="AN60" s="375">
        <v>22628</v>
      </c>
      <c r="AO60" s="376">
        <v>24.9</v>
      </c>
      <c r="AP60" s="377">
        <v>47314</v>
      </c>
      <c r="AQ60" s="378">
        <v>14.3</v>
      </c>
      <c r="AR60" s="379">
        <v>10.6</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558</v>
      </c>
      <c r="AL61" s="380"/>
      <c r="AM61" s="381">
        <v>534732</v>
      </c>
      <c r="AN61" s="382">
        <v>34393</v>
      </c>
      <c r="AO61" s="383">
        <v>1.9</v>
      </c>
      <c r="AP61" s="384">
        <v>95609</v>
      </c>
      <c r="AQ61" s="385">
        <v>3.9</v>
      </c>
      <c r="AR61" s="371">
        <v>-2</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553</v>
      </c>
      <c r="AM62" s="374">
        <v>289791</v>
      </c>
      <c r="AN62" s="375">
        <v>18644</v>
      </c>
      <c r="AO62" s="376">
        <v>1.3</v>
      </c>
      <c r="AP62" s="377">
        <v>43668</v>
      </c>
      <c r="AQ62" s="378">
        <v>3.4</v>
      </c>
      <c r="AR62" s="379">
        <v>-2.1</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KaPAMcBwlSdp+ghgKAxSGIv4JWmB78aOCpHzLLTyqfHMK6L4d2o0zhBhSrtnspDqZ4DQWMeGzpoQ1xjCan7C7A==" saltValue="N+0t0ij5Blw6bTx+h6cju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9" zoomScale="85" zoomScaleNormal="85" zoomScaleSheetLayoutView="55" workbookViewId="0"/>
  </sheetViews>
  <sheetFormatPr defaultColWidth="0" defaultRowHeight="13.5" customHeight="1" zeroHeight="1"/>
  <cols>
    <col min="1" max="125" width="2.37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560</v>
      </c>
    </row>
    <row r="120" spans="125:125" ht="13.5" hidden="1" customHeight="1"/>
    <row r="121" spans="125:125" ht="13.5" hidden="1" customHeight="1">
      <c r="DU121" s="292"/>
    </row>
  </sheetData>
  <sheetProtection algorithmName="SHA-512" hashValue="5lA3yuOY5d3ZoKIrscmZTJ6vKrqOfIYgEH9aOH46qUS9Yr8xGhjxpomDR7WA7MLmy+zQr6VsQbEbOPdItFDlfA==" saltValue="jyy6JaYmRA7dIYsNjXoA4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0" zoomScaleNormal="100" zoomScaleSheetLayoutView="55" workbookViewId="0"/>
  </sheetViews>
  <sheetFormatPr defaultColWidth="0" defaultRowHeight="13.5" customHeight="1" zeroHeight="1"/>
  <cols>
    <col min="1" max="125" width="2.37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561</v>
      </c>
    </row>
  </sheetData>
  <sheetProtection algorithmName="SHA-512" hashValue="LJ+wjwmwlGIfgCdycP24Cia9Fs18m1bnK/eV7FwEp5l6q/N5r9kCkGtWVm6JjOJ3ZdhgnV9MZexh9jB2GkFLXw==" saltValue="e8pm7yZpoiGhh66PALStf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1048576"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562</v>
      </c>
      <c r="G46" s="8" t="s">
        <v>563</v>
      </c>
      <c r="H46" s="8" t="s">
        <v>564</v>
      </c>
      <c r="I46" s="8" t="s">
        <v>565</v>
      </c>
      <c r="J46" s="9" t="s">
        <v>566</v>
      </c>
    </row>
    <row r="47" spans="2:10" ht="57.75" customHeight="1">
      <c r="B47" s="10"/>
      <c r="C47" s="1238" t="s">
        <v>3</v>
      </c>
      <c r="D47" s="1238"/>
      <c r="E47" s="1239"/>
      <c r="F47" s="11">
        <v>42.36</v>
      </c>
      <c r="G47" s="12">
        <v>37.869999999999997</v>
      </c>
      <c r="H47" s="12">
        <v>41.4</v>
      </c>
      <c r="I47" s="12">
        <v>39.53</v>
      </c>
      <c r="J47" s="13">
        <v>39.049999999999997</v>
      </c>
    </row>
    <row r="48" spans="2:10" ht="57.75" customHeight="1">
      <c r="B48" s="14"/>
      <c r="C48" s="1240" t="s">
        <v>4</v>
      </c>
      <c r="D48" s="1240"/>
      <c r="E48" s="1241"/>
      <c r="F48" s="15">
        <v>3.61</v>
      </c>
      <c r="G48" s="16">
        <v>7.31</v>
      </c>
      <c r="H48" s="16">
        <v>5.16</v>
      </c>
      <c r="I48" s="16">
        <v>4.1900000000000004</v>
      </c>
      <c r="J48" s="17">
        <v>4.4800000000000004</v>
      </c>
    </row>
    <row r="49" spans="2:10" ht="57.75" customHeight="1" thickBot="1">
      <c r="B49" s="18"/>
      <c r="C49" s="1242" t="s">
        <v>5</v>
      </c>
      <c r="D49" s="1242"/>
      <c r="E49" s="1243"/>
      <c r="F49" s="19" t="s">
        <v>567</v>
      </c>
      <c r="G49" s="20" t="s">
        <v>568</v>
      </c>
      <c r="H49" s="20" t="s">
        <v>569</v>
      </c>
      <c r="I49" s="20" t="s">
        <v>570</v>
      </c>
      <c r="J49" s="21">
        <v>0.62</v>
      </c>
    </row>
    <row r="50" spans="2:10" ht="13.5" customHeight="1"/>
  </sheetData>
  <sheetProtection algorithmName="SHA-512" hashValue="cLXD1Bx3pXFX+hPY4HP+OdV9eJNPojwNp1NWkOdvLar3Ss8vpv1KUQlO9E+lTg3SqkxFeAIm3QtHj/4mkCbE7A==" saltValue="UAa4F1ty3JuuGOqEVCIym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2022-02-02T05:40:04Z</dcterms:created>
  <dcterms:modified xsi:type="dcterms:W3CDTF">2022-09-26T11:51:46Z</dcterms:modified>
  <cp:category/>
</cp:coreProperties>
</file>