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6"/>
  <workbookPr/>
  <mc:AlternateContent xmlns:mc="http://schemas.openxmlformats.org/markup-compatibility/2006">
    <mc:Choice Requires="x15">
      <x15ac:absPath xmlns:x15ac="http://schemas.microsoft.com/office/spreadsheetml/2010/11/ac" url="\\Ncc-svnb18\部署別$\上下水道部経営総務室\下水道事業\経営比較分析表\R3\依頼及び様式\【経営比較分析表】2021_242080_46_1718\"/>
    </mc:Choice>
  </mc:AlternateContent>
  <xr:revisionPtr revIDLastSave="0" documentId="13_ncr:1_{ED846552-F6D1-4263-B99F-568A4D51051E}" xr6:coauthVersionLast="36" xr6:coauthVersionMax="36" xr10:uidLastSave="{00000000-0000-0000-0000-000000000000}"/>
  <workbookProtection workbookAlgorithmName="SHA-512" workbookHashValue="YFRWh6cAm71wKSz6IqTknQxW2233iJ9F8JmIiqfWi43e+4yyYuJp4ghsY5I3nhfBQDu/GZL38VvH6on+TuGKPw==" workbookSaltValue="419FlRDgjPPRnWlfBS4THg==" workbookSpinCount="100000" lockStructure="1"/>
  <bookViews>
    <workbookView xWindow="0" yWindow="0" windowWidth="15360" windowHeight="763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AT10" i="4" s="1"/>
  <c r="V6" i="5"/>
  <c r="AL10" i="4" s="1"/>
  <c r="U6" i="5"/>
  <c r="T6" i="5"/>
  <c r="AT8" i="4" s="1"/>
  <c r="S6" i="5"/>
  <c r="AL8" i="4" s="1"/>
  <c r="R6" i="5"/>
  <c r="AD10" i="4" s="1"/>
  <c r="Q6" i="5"/>
  <c r="P6" i="5"/>
  <c r="O6" i="5"/>
  <c r="N6" i="5"/>
  <c r="B10" i="4" s="1"/>
  <c r="M6" i="5"/>
  <c r="L6" i="5"/>
  <c r="W8" i="4" s="1"/>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BB10" i="4"/>
  <c r="W10" i="4"/>
  <c r="P10" i="4"/>
  <c r="I10" i="4"/>
  <c r="BB8" i="4"/>
  <c r="AD8" i="4"/>
  <c r="B8" i="4"/>
  <c r="B6" i="4"/>
</calcChain>
</file>

<file path=xl/sharedStrings.xml><?xml version="1.0" encoding="utf-8"?>
<sst xmlns="http://schemas.openxmlformats.org/spreadsheetml/2006/main" count="297" uniqueCount="117">
  <si>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</si>
  <si>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</si>
  <si>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</si>
  <si>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</si>
  <si>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</si>
  <si>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</si>
  <si>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</si>
  <si>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</si>
  <si>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</si>
  <si>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</si>
  <si>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</si>
  <si>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</si>
  <si>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</si>
  <si>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</si>
  <si>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</si>
  <si>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</si>
  <si>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</si>
  <si>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</si>
  <si>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</si>
  <si>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</si>
  <si>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</si>
  <si>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</si>
  <si>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</si>
  <si>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</si>
  <si>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</si>
  <si>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</si>
  <si>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</si>
  <si>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</si>
  <si>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</si>
  <si>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</si>
  <si>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</si>
  <si>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</si>
  <si>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</si>
  <si>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</si>
  <si>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</si>
  <si>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</si>
  <si>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</si>
  <si>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</si>
  <si>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</si>
  <si>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</si>
  <si>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</si>
  <si>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</si>
  <si>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</si>
  <si>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</si>
  <si>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</si>
  <si>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</si>
  <si>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</si>
  <si>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</si>
  <si>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</si>
  <si>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</si>
  <si>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</si>
  <si>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</si>
  <si>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</si>
  <si>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</si>
  <si>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</si>
  <si>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</si>
  <si>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</si>
  <si>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</si>
  <si>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</si>
  <si>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</si>
  <si>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</si>
  <si>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</si>
  <si>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</si>
  <si>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</si>
  <si>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</si>
  <si>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</si>
  <si>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</si>
  <si>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</si>
  <si>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</si>
  <si>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</si>
  <si>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</si>
  <si>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</si>
  <si>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</si>
  <si>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</si>
  <si>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</si>
  <si>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</si>
  <si>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</si>
  <si>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</si>
  <si>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</si>
  <si>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</si>
  <si>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</si>
  <si>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</si>
  <si>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</si>
  <si>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</si>
  <si>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</si>
  <si>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</si>
  <si>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</si>
  <si>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</si>
  <si>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</si>
  <si>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</si>
  <si>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</si>
  <si>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</si>
  <si>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</si>
  <si>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</si>
  <si>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</si>
  <si>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</si>
  <si>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名張市</t>
  </si>
  <si>
    <t>法適用</t>
  </si>
  <si>
    <t>下水道事業</t>
  </si>
  <si>
    <t>公共下水道</t>
  </si>
  <si>
    <t>Bd2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</si>
  <si>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</si>
  <si>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</si>
  <si>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</si>
  <si>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</si>
  <si>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</si>
  <si>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</si>
  <si>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</si>
  <si>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</si>
  <si>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</si>
  <si>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</si>
  <si>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</si>
  <si>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</si>
  <si>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</si>
  <si>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当市の公共下水道は、供用開始が平成18年で比較的新しく、新設管渠については、古いものでも十数年程度の経過であったが、民間から市に移管された大規模住宅地施設が公共下水道となったことから令和3年度老朽化率12.71％となった。③管渠改善率は令和3年度も0％である。
現在「名張市公共下水道ストックマネジメント計画」を策定し、管路のみならず、汚水処理場やマンホールポンプ施設も含め老朽化対策に取り組んでいる。</t>
    <rPh sb="58" eb="60">
      <t>ミンカン</t>
    </rPh>
    <rPh sb="62" eb="63">
      <t>シ</t>
    </rPh>
    <rPh sb="64" eb="66">
      <t>イカン</t>
    </rPh>
    <rPh sb="69" eb="72">
      <t>ダイキボ</t>
    </rPh>
    <rPh sb="72" eb="75">
      <t>ジュウタクチ</t>
    </rPh>
    <rPh sb="75" eb="77">
      <t>シセツ</t>
    </rPh>
    <rPh sb="78" eb="80">
      <t>コウキョウ</t>
    </rPh>
    <rPh sb="80" eb="83">
      <t>ゲスイドウ</t>
    </rPh>
    <rPh sb="91" eb="93">
      <t>レイワ</t>
    </rPh>
    <rPh sb="94" eb="96">
      <t>ネンド</t>
    </rPh>
    <rPh sb="96" eb="99">
      <t>ロウキュウカ</t>
    </rPh>
    <rPh sb="99" eb="100">
      <t>リツ</t>
    </rPh>
    <rPh sb="118" eb="120">
      <t>レイワ</t>
    </rPh>
    <rPh sb="121" eb="123">
      <t>ネンド</t>
    </rPh>
    <rPh sb="160" eb="162">
      <t>ケイカク</t>
    </rPh>
    <rPh sb="174" eb="176">
      <t>レイワ</t>
    </rPh>
    <rPh sb="190" eb="192">
      <t>メンセキ</t>
    </rPh>
    <phoneticPr fontId="15"/>
  </si>
  <si>
    <r>
      <t>　平成10年に事業着手し、平成18年3月から一部供用開始をした当市の公共下水道は、「名張市下水道整備マスタープラン」、「名張市公共下水道全体計画」に基づき計画的に未普及解消、住宅団地の移管接続等の事業に取り組んでいる。</t>
    </r>
    <r>
      <rPr>
        <sz val="9"/>
        <rFont val="ＭＳ ゴシック"/>
        <family val="3"/>
        <charset val="128"/>
      </rPr>
      <t>令和2年度には住宅地の大型汚水処理施設の区域が公共下水道の認可をうけることとなり、公共下水道事業の処理水量、維持管理対象施設（管路含む）が増え、それに伴う汚水処理費も増大している状態である。接続率の向上による使用料の増収はもちろんのこと、補助事業の活用、大規模修繕への起債充当など、使用料以外の収入も確保を工夫しながら、一般会計繰入金に依存しない経営となるよう努力していく必要がある。
　また地方公営企業法としての決算数値を踏まえた経営状況の分析を行うとともに、公共下水道事業全体計画、ストックマネジメント計画で算出された事業費の情報を盛り込んだ経営戦略を令和4年度に改定する予定となっており、今後は経営戦略を活用し経営改善に取り組んでいく。</t>
    </r>
    <rPh sb="129" eb="131">
      <t>クイキ</t>
    </rPh>
    <rPh sb="138" eb="140">
      <t>ニンカ</t>
    </rPh>
    <rPh sb="150" eb="152">
      <t>コウキョウ</t>
    </rPh>
    <rPh sb="152" eb="155">
      <t>ゲスイドウ</t>
    </rPh>
    <rPh sb="155" eb="157">
      <t>ジギョウ</t>
    </rPh>
    <rPh sb="305" eb="307">
      <t>チホウ</t>
    </rPh>
    <rPh sb="307" eb="309">
      <t>コウエイ</t>
    </rPh>
    <rPh sb="309" eb="311">
      <t>キギョウ</t>
    </rPh>
    <rPh sb="311" eb="312">
      <t>ホウ</t>
    </rPh>
    <rPh sb="316" eb="318">
      <t>ケッサン</t>
    </rPh>
    <rPh sb="318" eb="320">
      <t>スウチ</t>
    </rPh>
    <rPh sb="321" eb="322">
      <t>フ</t>
    </rPh>
    <rPh sb="325" eb="327">
      <t>ケイエイ</t>
    </rPh>
    <rPh sb="327" eb="329">
      <t>ジョウキョウ</t>
    </rPh>
    <rPh sb="330" eb="332">
      <t>ブンセキ</t>
    </rPh>
    <rPh sb="333" eb="334">
      <t>オコナ</t>
    </rPh>
    <rPh sb="340" eb="342">
      <t>コウキョウ</t>
    </rPh>
    <rPh sb="342" eb="345">
      <t>ゲスイドウ</t>
    </rPh>
    <rPh sb="345" eb="347">
      <t>ジギョウ</t>
    </rPh>
    <rPh sb="347" eb="349">
      <t>ゼンタイ</t>
    </rPh>
    <rPh sb="349" eb="351">
      <t>ケイカク</t>
    </rPh>
    <rPh sb="362" eb="364">
      <t>ケイカク</t>
    </rPh>
    <rPh sb="365" eb="367">
      <t>サンシュツ</t>
    </rPh>
    <rPh sb="370" eb="373">
      <t>ジギョウヒ</t>
    </rPh>
    <rPh sb="374" eb="376">
      <t>ジョウホウ</t>
    </rPh>
    <rPh sb="377" eb="378">
      <t>モ</t>
    </rPh>
    <rPh sb="379" eb="380">
      <t>コ</t>
    </rPh>
    <rPh sb="382" eb="384">
      <t>ケイエイ</t>
    </rPh>
    <rPh sb="384" eb="386">
      <t>センリャク</t>
    </rPh>
    <rPh sb="387" eb="389">
      <t>レイワ</t>
    </rPh>
    <rPh sb="390" eb="392">
      <t>ネンド</t>
    </rPh>
    <rPh sb="393" eb="395">
      <t>カイテイ</t>
    </rPh>
    <rPh sb="397" eb="399">
      <t>ヨテイ</t>
    </rPh>
    <rPh sb="406" eb="408">
      <t>コンゴ</t>
    </rPh>
    <rPh sb="409" eb="411">
      <t>ケイエイ</t>
    </rPh>
    <rPh sb="411" eb="413">
      <t>センリャク</t>
    </rPh>
    <rPh sb="414" eb="416">
      <t>カツヨウ</t>
    </rPh>
    <rPh sb="417" eb="419">
      <t>ケイエイ</t>
    </rPh>
    <rPh sb="419" eb="421">
      <t>カイゼン</t>
    </rPh>
    <rPh sb="422" eb="423">
      <t>ト</t>
    </rPh>
    <rPh sb="424" eb="425">
      <t>ク</t>
    </rPh>
    <phoneticPr fontId="15"/>
  </si>
  <si>
    <t>　令和２年度より地方公営企業法を適用したため、令和元年度以前の数値は全て０となっている。
①経常収支比率は、100％を超えており2年連続黒字決算とすることができた。
また⑤経費回収率も100％であり、下水道使用料で回収すべき経費を全て賄えている状態であり、経営状況は概ね良好であると言える。
②累積欠損金比率は、4.53％となっている。当市の場合は開始貸借対照表の時点で負債・資本剰余金の合計が資産の合計を上回り繰越欠損金からのスタートとなっている。これは企業債元金と減価償却費の差額により生じたものだが、2年連続で純利益となったことから改善されている。
③流動比率は流動負債に占める企業債元金償還の割合が高いため低率となる傾向にあるが、令和3年度は100％を超えることができた。また一時借入も行うことなく支払能力の改善が見えた。
④企業債残高体事業規模比率は、類似団体及び全国平均と比べても高い値となっている。これは建設事業を進めているためで今後の区域拡大後の使用料収入の伸びにより改善されるよう接続率促進に努める必要がある。
⑥汚水処理原価は類似団体や全国平均と比較して高い値を示しているが若干の減少が図れた。今後も維持管理費の削減や接続率の向上に努める必要がある。
⑦施設利用率は中央浄化センターが区域拡大中であることから低い率となっている。
⑧水洗化率は大規模な住宅団地が公共下水道に認可されてから高い率となっている。</t>
    <rPh sb="1" eb="3">
      <t>レイワ</t>
    </rPh>
    <rPh sb="4" eb="6">
      <t>ネンド</t>
    </rPh>
    <rPh sb="8" eb="10">
      <t>チホウ</t>
    </rPh>
    <rPh sb="10" eb="12">
      <t>コウエイ</t>
    </rPh>
    <rPh sb="12" eb="14">
      <t>キギョウ</t>
    </rPh>
    <rPh sb="14" eb="15">
      <t>ホウ</t>
    </rPh>
    <rPh sb="16" eb="18">
      <t>テキヨウ</t>
    </rPh>
    <rPh sb="23" eb="25">
      <t>レイワ</t>
    </rPh>
    <rPh sb="25" eb="27">
      <t>ガンネン</t>
    </rPh>
    <rPh sb="27" eb="28">
      <t>ド</t>
    </rPh>
    <rPh sb="28" eb="30">
      <t>イゼン</t>
    </rPh>
    <rPh sb="31" eb="33">
      <t>スウチ</t>
    </rPh>
    <rPh sb="34" eb="35">
      <t>スベ</t>
    </rPh>
    <rPh sb="46" eb="52">
      <t>ケイジョウシュウシヒリツ</t>
    </rPh>
    <rPh sb="59" eb="60">
      <t>コ</t>
    </rPh>
    <rPh sb="65" eb="66">
      <t>ネン</t>
    </rPh>
    <rPh sb="66" eb="68">
      <t>レンゾク</t>
    </rPh>
    <rPh sb="68" eb="70">
      <t>クロジ</t>
    </rPh>
    <rPh sb="70" eb="72">
      <t>ケッサン</t>
    </rPh>
    <rPh sb="86" eb="88">
      <t>ケイヒ</t>
    </rPh>
    <rPh sb="88" eb="90">
      <t>カイシュウ</t>
    </rPh>
    <rPh sb="90" eb="91">
      <t>リツ</t>
    </rPh>
    <rPh sb="100" eb="103">
      <t>ゲスイドウ</t>
    </rPh>
    <rPh sb="103" eb="106">
      <t>シヨウリョウ</t>
    </rPh>
    <rPh sb="107" eb="109">
      <t>カイシュウ</t>
    </rPh>
    <rPh sb="112" eb="114">
      <t>ケイヒ</t>
    </rPh>
    <rPh sb="115" eb="116">
      <t>スベ</t>
    </rPh>
    <rPh sb="117" eb="118">
      <t>マカナ</t>
    </rPh>
    <rPh sb="122" eb="124">
      <t>ジョウタイ</t>
    </rPh>
    <rPh sb="133" eb="134">
      <t>オオム</t>
    </rPh>
    <rPh sb="135" eb="137">
      <t>リョウコウ</t>
    </rPh>
    <rPh sb="141" eb="142">
      <t>イ</t>
    </rPh>
    <rPh sb="147" eb="149">
      <t>ルイセキ</t>
    </rPh>
    <rPh sb="149" eb="151">
      <t>ケッソン</t>
    </rPh>
    <rPh sb="151" eb="152">
      <t>キン</t>
    </rPh>
    <rPh sb="152" eb="154">
      <t>ヒリツ</t>
    </rPh>
    <rPh sb="168" eb="170">
      <t>トウシ</t>
    </rPh>
    <rPh sb="171" eb="173">
      <t>バアイ</t>
    </rPh>
    <rPh sb="174" eb="176">
      <t>カイシ</t>
    </rPh>
    <rPh sb="176" eb="178">
      <t>タイシャク</t>
    </rPh>
    <rPh sb="178" eb="181">
      <t>タイショウヒョウ</t>
    </rPh>
    <rPh sb="182" eb="184">
      <t>ジテン</t>
    </rPh>
    <rPh sb="185" eb="187">
      <t>フサイ</t>
    </rPh>
    <rPh sb="188" eb="190">
      <t>シホン</t>
    </rPh>
    <rPh sb="190" eb="193">
      <t>ジョウヨキン</t>
    </rPh>
    <rPh sb="194" eb="196">
      <t>ゴウケイ</t>
    </rPh>
    <rPh sb="197" eb="199">
      <t>シサン</t>
    </rPh>
    <rPh sb="200" eb="202">
      <t>ゴウケイ</t>
    </rPh>
    <rPh sb="203" eb="205">
      <t>ウワマワ</t>
    </rPh>
    <rPh sb="206" eb="208">
      <t>クリコシ</t>
    </rPh>
    <rPh sb="208" eb="211">
      <t>ケッソンキン</t>
    </rPh>
    <rPh sb="228" eb="230">
      <t>キギョウ</t>
    </rPh>
    <rPh sb="230" eb="231">
      <t>サイ</t>
    </rPh>
    <rPh sb="231" eb="233">
      <t>ガンキン</t>
    </rPh>
    <rPh sb="234" eb="239">
      <t>ゲンカショウキャクヒ</t>
    </rPh>
    <rPh sb="240" eb="242">
      <t>サガク</t>
    </rPh>
    <rPh sb="245" eb="246">
      <t>ショウ</t>
    </rPh>
    <rPh sb="258" eb="261">
      <t>ジュンリエキ</t>
    </rPh>
    <rPh sb="269" eb="271">
      <t>カイゼン</t>
    </rPh>
    <rPh sb="279" eb="281">
      <t>リュウドウ</t>
    </rPh>
    <rPh sb="281" eb="283">
      <t>ヒリツ</t>
    </rPh>
    <rPh sb="284" eb="286">
      <t>リュウドウ</t>
    </rPh>
    <rPh sb="286" eb="288">
      <t>フサイ</t>
    </rPh>
    <rPh sb="289" eb="290">
      <t>シ</t>
    </rPh>
    <rPh sb="292" eb="294">
      <t>キギョウ</t>
    </rPh>
    <rPh sb="294" eb="295">
      <t>サイ</t>
    </rPh>
    <rPh sb="295" eb="297">
      <t>ガンキン</t>
    </rPh>
    <rPh sb="297" eb="299">
      <t>ショウカン</t>
    </rPh>
    <rPh sb="300" eb="302">
      <t>ワリアイ</t>
    </rPh>
    <rPh sb="303" eb="304">
      <t>タカ</t>
    </rPh>
    <rPh sb="307" eb="308">
      <t>ヒク</t>
    </rPh>
    <rPh sb="308" eb="309">
      <t>リツ</t>
    </rPh>
    <rPh sb="312" eb="314">
      <t>ケイコウ</t>
    </rPh>
    <rPh sb="319" eb="321">
      <t>レイワ</t>
    </rPh>
    <rPh sb="322" eb="324">
      <t>ネンド</t>
    </rPh>
    <rPh sb="330" eb="331">
      <t>コ</t>
    </rPh>
    <rPh sb="342" eb="344">
      <t>イチジ</t>
    </rPh>
    <rPh sb="344" eb="346">
      <t>カリイレ</t>
    </rPh>
    <rPh sb="347" eb="348">
      <t>オコナ</t>
    </rPh>
    <rPh sb="353" eb="355">
      <t>シハライ</t>
    </rPh>
    <rPh sb="355" eb="357">
      <t>ノウリョク</t>
    </rPh>
    <rPh sb="358" eb="360">
      <t>カイゼン</t>
    </rPh>
    <rPh sb="361" eb="362">
      <t>ミ</t>
    </rPh>
    <rPh sb="367" eb="369">
      <t>キギョウ</t>
    </rPh>
    <rPh sb="369" eb="370">
      <t>サイ</t>
    </rPh>
    <rPh sb="370" eb="372">
      <t>ザンダカ</t>
    </rPh>
    <rPh sb="372" eb="373">
      <t>タイ</t>
    </rPh>
    <rPh sb="373" eb="375">
      <t>ジギョウ</t>
    </rPh>
    <rPh sb="375" eb="377">
      <t>キボ</t>
    </rPh>
    <rPh sb="377" eb="379">
      <t>ヒリツ</t>
    </rPh>
    <rPh sb="381" eb="383">
      <t>ルイジ</t>
    </rPh>
    <rPh sb="383" eb="385">
      <t>ダンタイ</t>
    </rPh>
    <rPh sb="385" eb="386">
      <t>オヨ</t>
    </rPh>
    <rPh sb="387" eb="389">
      <t>ゼンコク</t>
    </rPh>
    <rPh sb="389" eb="391">
      <t>ヘイキン</t>
    </rPh>
    <rPh sb="392" eb="393">
      <t>クラ</t>
    </rPh>
    <rPh sb="396" eb="397">
      <t>タカ</t>
    </rPh>
    <rPh sb="398" eb="399">
      <t>アタイ</t>
    </rPh>
    <rPh sb="409" eb="411">
      <t>ケンセツ</t>
    </rPh>
    <rPh sb="411" eb="413">
      <t>ジギョウ</t>
    </rPh>
    <rPh sb="414" eb="415">
      <t>スス</t>
    </rPh>
    <rPh sb="422" eb="424">
      <t>コンゴ</t>
    </rPh>
    <rPh sb="425" eb="427">
      <t>クイキ</t>
    </rPh>
    <rPh sb="427" eb="429">
      <t>カクダイ</t>
    </rPh>
    <rPh sb="429" eb="430">
      <t>ゴ</t>
    </rPh>
    <rPh sb="431" eb="434">
      <t>シヨウリョウ</t>
    </rPh>
    <rPh sb="434" eb="436">
      <t>シュウニュウ</t>
    </rPh>
    <rPh sb="437" eb="438">
      <t>ノ</t>
    </rPh>
    <rPh sb="442" eb="444">
      <t>カイゼン</t>
    </rPh>
    <rPh sb="449" eb="451">
      <t>セツゾク</t>
    </rPh>
    <rPh sb="451" eb="452">
      <t>リツ</t>
    </rPh>
    <rPh sb="452" eb="454">
      <t>ソクシン</t>
    </rPh>
    <rPh sb="455" eb="456">
      <t>ツト</t>
    </rPh>
    <rPh sb="458" eb="460">
      <t>ヒツヨウ</t>
    </rPh>
    <rPh sb="466" eb="468">
      <t>オスイ</t>
    </rPh>
    <rPh sb="468" eb="470">
      <t>ショリ</t>
    </rPh>
    <rPh sb="470" eb="472">
      <t>ゲンカ</t>
    </rPh>
    <rPh sb="473" eb="475">
      <t>ルイジ</t>
    </rPh>
    <rPh sb="475" eb="477">
      <t>ダンタイ</t>
    </rPh>
    <rPh sb="478" eb="480">
      <t>ゼンコク</t>
    </rPh>
    <rPh sb="480" eb="482">
      <t>ヘイキン</t>
    </rPh>
    <rPh sb="483" eb="485">
      <t>ヒカク</t>
    </rPh>
    <rPh sb="487" eb="488">
      <t>タカ</t>
    </rPh>
    <rPh sb="489" eb="490">
      <t>アタイ</t>
    </rPh>
    <rPh sb="491" eb="492">
      <t>シメ</t>
    </rPh>
    <rPh sb="497" eb="499">
      <t>ジャッカン</t>
    </rPh>
    <rPh sb="500" eb="502">
      <t>ゲンショウ</t>
    </rPh>
    <rPh sb="503" eb="504">
      <t>ハカ</t>
    </rPh>
    <rPh sb="507" eb="509">
      <t>コンゴ</t>
    </rPh>
    <rPh sb="510" eb="512">
      <t>イジ</t>
    </rPh>
    <rPh sb="512" eb="515">
      <t>カンリヒ</t>
    </rPh>
    <rPh sb="516" eb="518">
      <t>サクゲン</t>
    </rPh>
    <rPh sb="519" eb="521">
      <t>セツゾク</t>
    </rPh>
    <rPh sb="521" eb="522">
      <t>リツ</t>
    </rPh>
    <rPh sb="523" eb="525">
      <t>コウジョウ</t>
    </rPh>
    <rPh sb="526" eb="527">
      <t>ツト</t>
    </rPh>
    <rPh sb="529" eb="531">
      <t>ヒツヨウ</t>
    </rPh>
    <rPh sb="543" eb="545">
      <t>チュウオウ</t>
    </rPh>
    <rPh sb="545" eb="547">
      <t>ジョウカ</t>
    </rPh>
    <rPh sb="552" eb="554">
      <t>クイキ</t>
    </rPh>
    <rPh sb="554" eb="557">
      <t>カクダイチュウ</t>
    </rPh>
    <rPh sb="564" eb="565">
      <t>ヒク</t>
    </rPh>
    <rPh sb="566" eb="567">
      <t>リツ</t>
    </rPh>
    <rPh sb="585" eb="587">
      <t>ジュウタク</t>
    </rPh>
    <rPh sb="587" eb="589">
      <t>ダンチ</t>
    </rPh>
    <rPh sb="590" eb="592">
      <t>コウキョウ</t>
    </rPh>
    <rPh sb="592" eb="595">
      <t>ゲスイドウ</t>
    </rPh>
    <rPh sb="596" eb="598">
      <t>ニンカ</t>
    </rPh>
    <rPh sb="603" eb="604">
      <t>タカ</t>
    </rPh>
    <rPh sb="605" eb="606">
      <t>リツ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</si>
</sst>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b/>
      <sz val="15"/>
      <color theme="3"/>
      <name val="ＭＳ 明朝"/>
      <family val="2"/>
      <charset val="128"/>
    </font>
    <font>
      <sz val="9"/>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2">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3" fillId="0" borderId="6" xfId="0" applyFont="1" applyBorder="1" applyAlignment="1" applyProtection="1">
      <alignment horizontal="left" vertical="top" wrapText="1"/>
      <protection locked="0"/>
    </xf>
    <xf numFmtId="0" fontId="13" fillId="0" borderId="0" xfId="0" applyFont="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7" fillId="0" borderId="6" xfId="0" applyFont="1" applyBorder="1" applyAlignment="1" applyProtection="1">
      <alignment horizontal="left" vertical="top" wrapText="1"/>
      <protection locked="0"/>
    </xf>
    <xf numFmtId="0" fontId="17" fillId="0" borderId="0" xfId="0" applyFont="1" applyAlignment="1" applyProtection="1">
      <alignment horizontal="left" vertical="top" wrapText="1"/>
      <protection locked="0"/>
    </xf>
    <xf numFmtId="0" fontId="17" fillId="0" borderId="7" xfId="0" applyFont="1" applyBorder="1" applyAlignment="1" applyProtection="1">
      <alignment horizontal="left" vertical="top" wrapText="1"/>
      <protection locked="0"/>
    </xf>
    <xf numFmtId="0" fontId="17" fillId="0" borderId="8" xfId="0" applyFont="1" applyBorder="1" applyAlignment="1" applyProtection="1">
      <alignment horizontal="left" vertical="top" wrapText="1"/>
      <protection locked="0"/>
    </xf>
    <xf numFmtId="0" fontId="17" fillId="0" borderId="1" xfId="0" applyFont="1" applyBorder="1" applyAlignment="1" applyProtection="1">
      <alignment horizontal="left" vertical="top" wrapText="1"/>
      <protection locked="0"/>
    </xf>
    <xf numFmtId="0" fontId="17" fillId="0" borderId="9" xfId="0" applyFont="1" applyBorder="1" applyAlignment="1" applyProtection="1">
      <alignment horizontal="left" vertical="top" wrapText="1"/>
      <protection locked="0"/>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D7B5-4DCC-9A26-6151213D97CD}"/>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0.15</c:v>
                </c:pt>
                <c:pt idx="4">
                  <c:v>0.06</c:v>
                </c:pt>
              </c:numCache>
            </c:numRef>
          </c:val>
          <c:smooth val="0"/>
          <c:extLst>
            <c:ext xmlns:c16="http://schemas.microsoft.com/office/drawing/2014/chart" uri="{C3380CC4-5D6E-409C-BE32-E72D297353CC}">
              <c16:uniqueId val="{00000001-D7B5-4DCC-9A26-6151213D97CD}"/>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35.549999999999997</c:v>
                </c:pt>
                <c:pt idx="4">
                  <c:v>34.96</c:v>
                </c:pt>
              </c:numCache>
            </c:numRef>
          </c:val>
          <c:extLst>
            <c:ext xmlns:c16="http://schemas.microsoft.com/office/drawing/2014/chart" uri="{C3380CC4-5D6E-409C-BE32-E72D297353CC}">
              <c16:uniqueId val="{00000000-97DC-4F3E-9E76-64304F470677}"/>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61.51</c:v>
                </c:pt>
                <c:pt idx="4">
                  <c:v>51.2</c:v>
                </c:pt>
              </c:numCache>
            </c:numRef>
          </c:val>
          <c:smooth val="0"/>
          <c:extLst>
            <c:ext xmlns:c16="http://schemas.microsoft.com/office/drawing/2014/chart" uri="{C3380CC4-5D6E-409C-BE32-E72D297353CC}">
              <c16:uniqueId val="{00000001-97DC-4F3E-9E76-64304F470677}"/>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96.75</c:v>
                </c:pt>
                <c:pt idx="4">
                  <c:v>95.43</c:v>
                </c:pt>
              </c:numCache>
            </c:numRef>
          </c:val>
          <c:extLst>
            <c:ext xmlns:c16="http://schemas.microsoft.com/office/drawing/2014/chart" uri="{C3380CC4-5D6E-409C-BE32-E72D297353CC}">
              <c16:uniqueId val="{00000000-7EC8-4F34-9352-DBD45ED8D6CD}"/>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85.82</c:v>
                </c:pt>
                <c:pt idx="4">
                  <c:v>85.03</c:v>
                </c:pt>
              </c:numCache>
            </c:numRef>
          </c:val>
          <c:smooth val="0"/>
          <c:extLst>
            <c:ext xmlns:c16="http://schemas.microsoft.com/office/drawing/2014/chart" uri="{C3380CC4-5D6E-409C-BE32-E72D297353CC}">
              <c16:uniqueId val="{00000001-7EC8-4F34-9352-DBD45ED8D6CD}"/>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107.81</c:v>
                </c:pt>
                <c:pt idx="4">
                  <c:v>108.81</c:v>
                </c:pt>
              </c:numCache>
            </c:numRef>
          </c:val>
          <c:extLst>
            <c:ext xmlns:c16="http://schemas.microsoft.com/office/drawing/2014/chart" uri="{C3380CC4-5D6E-409C-BE32-E72D297353CC}">
              <c16:uniqueId val="{00000000-CBAB-4C62-B704-3D4CB96029E3}"/>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109.91</c:v>
                </c:pt>
                <c:pt idx="4">
                  <c:v>108.61</c:v>
                </c:pt>
              </c:numCache>
            </c:numRef>
          </c:val>
          <c:smooth val="0"/>
          <c:extLst>
            <c:ext xmlns:c16="http://schemas.microsoft.com/office/drawing/2014/chart" uri="{C3380CC4-5D6E-409C-BE32-E72D297353CC}">
              <c16:uniqueId val="{00000001-CBAB-4C62-B704-3D4CB96029E3}"/>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4.99</c:v>
                </c:pt>
                <c:pt idx="4">
                  <c:v>8.8699999999999992</c:v>
                </c:pt>
              </c:numCache>
            </c:numRef>
          </c:val>
          <c:extLst>
            <c:ext xmlns:c16="http://schemas.microsoft.com/office/drawing/2014/chart" uri="{C3380CC4-5D6E-409C-BE32-E72D297353CC}">
              <c16:uniqueId val="{00000000-A58B-473D-96BE-CDCBD1D8E2EB}"/>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15.29</c:v>
                </c:pt>
                <c:pt idx="4">
                  <c:v>17.809999999999999</c:v>
                </c:pt>
              </c:numCache>
            </c:numRef>
          </c:val>
          <c:smooth val="0"/>
          <c:extLst>
            <c:ext xmlns:c16="http://schemas.microsoft.com/office/drawing/2014/chart" uri="{C3380CC4-5D6E-409C-BE32-E72D297353CC}">
              <c16:uniqueId val="{00000001-A58B-473D-96BE-CDCBD1D8E2EB}"/>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formatCode="#,##0.00;&quot;△&quot;#,##0.00">
                  <c:v>0</c:v>
                </c:pt>
                <c:pt idx="4">
                  <c:v>12.71</c:v>
                </c:pt>
              </c:numCache>
            </c:numRef>
          </c:val>
          <c:extLst>
            <c:ext xmlns:c16="http://schemas.microsoft.com/office/drawing/2014/chart" uri="{C3380CC4-5D6E-409C-BE32-E72D297353CC}">
              <c16:uniqueId val="{00000000-9A4F-4DA0-B196-2EAD51930759}"/>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0.11</c:v>
                </c:pt>
                <c:pt idx="4">
                  <c:v>0.64</c:v>
                </c:pt>
              </c:numCache>
            </c:numRef>
          </c:val>
          <c:smooth val="0"/>
          <c:extLst>
            <c:ext xmlns:c16="http://schemas.microsoft.com/office/drawing/2014/chart" uri="{C3380CC4-5D6E-409C-BE32-E72D297353CC}">
              <c16:uniqueId val="{00000001-9A4F-4DA0-B196-2EAD51930759}"/>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c:v>24.26</c:v>
                </c:pt>
                <c:pt idx="4">
                  <c:v>4.53</c:v>
                </c:pt>
              </c:numCache>
            </c:numRef>
          </c:val>
          <c:extLst>
            <c:ext xmlns:c16="http://schemas.microsoft.com/office/drawing/2014/chart" uri="{C3380CC4-5D6E-409C-BE32-E72D297353CC}">
              <c16:uniqueId val="{00000000-009E-46DE-A0FB-AD956B574C7B}"/>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9.42</c:v>
                </c:pt>
                <c:pt idx="4">
                  <c:v>11.49</c:v>
                </c:pt>
              </c:numCache>
            </c:numRef>
          </c:val>
          <c:smooth val="0"/>
          <c:extLst>
            <c:ext xmlns:c16="http://schemas.microsoft.com/office/drawing/2014/chart" uri="{C3380CC4-5D6E-409C-BE32-E72D297353CC}">
              <c16:uniqueId val="{00000001-009E-46DE-A0FB-AD956B574C7B}"/>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98.3</c:v>
                </c:pt>
                <c:pt idx="4">
                  <c:v>119.95</c:v>
                </c:pt>
              </c:numCache>
            </c:numRef>
          </c:val>
          <c:extLst>
            <c:ext xmlns:c16="http://schemas.microsoft.com/office/drawing/2014/chart" uri="{C3380CC4-5D6E-409C-BE32-E72D297353CC}">
              <c16:uniqueId val="{00000000-81F5-4E2A-9DF2-BC9D8C96F036}"/>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47.61</c:v>
                </c:pt>
                <c:pt idx="4">
                  <c:v>52.69</c:v>
                </c:pt>
              </c:numCache>
            </c:numRef>
          </c:val>
          <c:smooth val="0"/>
          <c:extLst>
            <c:ext xmlns:c16="http://schemas.microsoft.com/office/drawing/2014/chart" uri="{C3380CC4-5D6E-409C-BE32-E72D297353CC}">
              <c16:uniqueId val="{00000001-81F5-4E2A-9DF2-BC9D8C96F036}"/>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1199.19</c:v>
                </c:pt>
                <c:pt idx="4">
                  <c:v>1274.4100000000001</c:v>
                </c:pt>
              </c:numCache>
            </c:numRef>
          </c:val>
          <c:extLst>
            <c:ext xmlns:c16="http://schemas.microsoft.com/office/drawing/2014/chart" uri="{C3380CC4-5D6E-409C-BE32-E72D297353CC}">
              <c16:uniqueId val="{00000000-26D1-4A1E-A563-D77A5146DFD6}"/>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1092.22</c:v>
                </c:pt>
                <c:pt idx="4">
                  <c:v>998.38</c:v>
                </c:pt>
              </c:numCache>
            </c:numRef>
          </c:val>
          <c:smooth val="0"/>
          <c:extLst>
            <c:ext xmlns:c16="http://schemas.microsoft.com/office/drawing/2014/chart" uri="{C3380CC4-5D6E-409C-BE32-E72D297353CC}">
              <c16:uniqueId val="{00000001-26D1-4A1E-A563-D77A5146DFD6}"/>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100</c:v>
                </c:pt>
                <c:pt idx="4">
                  <c:v>100.6</c:v>
                </c:pt>
              </c:numCache>
            </c:numRef>
          </c:val>
          <c:extLst>
            <c:ext xmlns:c16="http://schemas.microsoft.com/office/drawing/2014/chart" uri="{C3380CC4-5D6E-409C-BE32-E72D297353CC}">
              <c16:uniqueId val="{00000000-47BC-4B53-8750-30FA4A662BE5}"/>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97.53</c:v>
                </c:pt>
                <c:pt idx="4">
                  <c:v>95.92</c:v>
                </c:pt>
              </c:numCache>
            </c:numRef>
          </c:val>
          <c:smooth val="0"/>
          <c:extLst>
            <c:ext xmlns:c16="http://schemas.microsoft.com/office/drawing/2014/chart" uri="{C3380CC4-5D6E-409C-BE32-E72D297353CC}">
              <c16:uniqueId val="{00000001-47BC-4B53-8750-30FA4A662BE5}"/>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172.43</c:v>
                </c:pt>
                <c:pt idx="4">
                  <c:v>171.91</c:v>
                </c:pt>
              </c:numCache>
            </c:numRef>
          </c:val>
          <c:extLst>
            <c:ext xmlns:c16="http://schemas.microsoft.com/office/drawing/2014/chart" uri="{C3380CC4-5D6E-409C-BE32-E72D297353CC}">
              <c16:uniqueId val="{00000000-248D-4CA0-90B5-576076D6E5E6}"/>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155.83000000000001</c:v>
                </c:pt>
                <c:pt idx="4">
                  <c:v>156.75</c:v>
                </c:pt>
              </c:numCache>
            </c:numRef>
          </c:val>
          <c:smooth val="0"/>
          <c:extLst>
            <c:ext xmlns:c16="http://schemas.microsoft.com/office/drawing/2014/chart" uri="{C3380CC4-5D6E-409C-BE32-E72D297353CC}">
              <c16:uniqueId val="{00000001-248D-4CA0-90B5-576076D6E5E6}"/>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I13"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0" t="str">
        <f>データ!H6</f>
        <v>三重県　名張市</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3" t="s">
        <v>1</v>
      </c>
      <c r="C7" s="53"/>
      <c r="D7" s="53"/>
      <c r="E7" s="53"/>
      <c r="F7" s="53"/>
      <c r="G7" s="53"/>
      <c r="H7" s="53"/>
      <c r="I7" s="53" t="s">
        <v>2</v>
      </c>
      <c r="J7" s="53"/>
      <c r="K7" s="53"/>
      <c r="L7" s="53"/>
      <c r="M7" s="53"/>
      <c r="N7" s="53"/>
      <c r="O7" s="53"/>
      <c r="P7" s="53" t="s">
        <v>3</v>
      </c>
      <c r="Q7" s="53"/>
      <c r="R7" s="53"/>
      <c r="S7" s="53"/>
      <c r="T7" s="53"/>
      <c r="U7" s="53"/>
      <c r="V7" s="53"/>
      <c r="W7" s="53" t="s">
        <v>4</v>
      </c>
      <c r="X7" s="53"/>
      <c r="Y7" s="53"/>
      <c r="Z7" s="53"/>
      <c r="AA7" s="53"/>
      <c r="AB7" s="53"/>
      <c r="AC7" s="53"/>
      <c r="AD7" s="53" t="s">
        <v>5</v>
      </c>
      <c r="AE7" s="53"/>
      <c r="AF7" s="53"/>
      <c r="AG7" s="53"/>
      <c r="AH7" s="53"/>
      <c r="AI7" s="53"/>
      <c r="AJ7" s="53"/>
      <c r="AK7" s="3"/>
      <c r="AL7" s="53" t="s">
        <v>6</v>
      </c>
      <c r="AM7" s="53"/>
      <c r="AN7" s="53"/>
      <c r="AO7" s="53"/>
      <c r="AP7" s="53"/>
      <c r="AQ7" s="53"/>
      <c r="AR7" s="53"/>
      <c r="AS7" s="53"/>
      <c r="AT7" s="53" t="s">
        <v>7</v>
      </c>
      <c r="AU7" s="53"/>
      <c r="AV7" s="53"/>
      <c r="AW7" s="53"/>
      <c r="AX7" s="53"/>
      <c r="AY7" s="53"/>
      <c r="AZ7" s="53"/>
      <c r="BA7" s="53"/>
      <c r="BB7" s="53" t="s">
        <v>8</v>
      </c>
      <c r="BC7" s="53"/>
      <c r="BD7" s="53"/>
      <c r="BE7" s="53"/>
      <c r="BF7" s="53"/>
      <c r="BG7" s="53"/>
      <c r="BH7" s="53"/>
      <c r="BI7" s="53"/>
      <c r="BJ7" s="3"/>
      <c r="BK7" s="3"/>
      <c r="BL7" s="81" t="s">
        <v>9</v>
      </c>
      <c r="BM7" s="82"/>
      <c r="BN7" s="82"/>
      <c r="BO7" s="82"/>
      <c r="BP7" s="82"/>
      <c r="BQ7" s="82"/>
      <c r="BR7" s="82"/>
      <c r="BS7" s="82"/>
      <c r="BT7" s="82"/>
      <c r="BU7" s="82"/>
      <c r="BV7" s="82"/>
      <c r="BW7" s="82"/>
      <c r="BX7" s="82"/>
      <c r="BY7" s="83"/>
    </row>
    <row r="8" spans="1:78" ht="18.75" customHeight="1" x14ac:dyDescent="0.15">
      <c r="A8" s="2"/>
      <c r="B8" s="77" t="str">
        <f>データ!I6</f>
        <v>法適用</v>
      </c>
      <c r="C8" s="77"/>
      <c r="D8" s="77"/>
      <c r="E8" s="77"/>
      <c r="F8" s="77"/>
      <c r="G8" s="77"/>
      <c r="H8" s="77"/>
      <c r="I8" s="77" t="str">
        <f>データ!J6</f>
        <v>下水道事業</v>
      </c>
      <c r="J8" s="77"/>
      <c r="K8" s="77"/>
      <c r="L8" s="77"/>
      <c r="M8" s="77"/>
      <c r="N8" s="77"/>
      <c r="O8" s="77"/>
      <c r="P8" s="77" t="str">
        <f>データ!K6</f>
        <v>公共下水道</v>
      </c>
      <c r="Q8" s="77"/>
      <c r="R8" s="77"/>
      <c r="S8" s="77"/>
      <c r="T8" s="77"/>
      <c r="U8" s="77"/>
      <c r="V8" s="77"/>
      <c r="W8" s="77" t="str">
        <f>データ!L6</f>
        <v>Bd2</v>
      </c>
      <c r="X8" s="77"/>
      <c r="Y8" s="77"/>
      <c r="Z8" s="77"/>
      <c r="AA8" s="77"/>
      <c r="AB8" s="77"/>
      <c r="AC8" s="77"/>
      <c r="AD8" s="78" t="str">
        <f>データ!$M$6</f>
        <v>非設置</v>
      </c>
      <c r="AE8" s="78"/>
      <c r="AF8" s="78"/>
      <c r="AG8" s="78"/>
      <c r="AH8" s="78"/>
      <c r="AI8" s="78"/>
      <c r="AJ8" s="78"/>
      <c r="AK8" s="3"/>
      <c r="AL8" s="52">
        <f>データ!S6</f>
        <v>76909</v>
      </c>
      <c r="AM8" s="52"/>
      <c r="AN8" s="52"/>
      <c r="AO8" s="52"/>
      <c r="AP8" s="52"/>
      <c r="AQ8" s="52"/>
      <c r="AR8" s="52"/>
      <c r="AS8" s="52"/>
      <c r="AT8" s="51">
        <f>データ!T6</f>
        <v>129.77000000000001</v>
      </c>
      <c r="AU8" s="51"/>
      <c r="AV8" s="51"/>
      <c r="AW8" s="51"/>
      <c r="AX8" s="51"/>
      <c r="AY8" s="51"/>
      <c r="AZ8" s="51"/>
      <c r="BA8" s="51"/>
      <c r="BB8" s="51">
        <f>データ!U6</f>
        <v>592.66</v>
      </c>
      <c r="BC8" s="51"/>
      <c r="BD8" s="51"/>
      <c r="BE8" s="51"/>
      <c r="BF8" s="51"/>
      <c r="BG8" s="51"/>
      <c r="BH8" s="51"/>
      <c r="BI8" s="51"/>
      <c r="BJ8" s="3"/>
      <c r="BK8" s="3"/>
      <c r="BL8" s="73" t="s">
        <v>10</v>
      </c>
      <c r="BM8" s="74"/>
      <c r="BN8" s="75" t="s">
        <v>11</v>
      </c>
      <c r="BO8" s="75"/>
      <c r="BP8" s="75"/>
      <c r="BQ8" s="75"/>
      <c r="BR8" s="75"/>
      <c r="BS8" s="75"/>
      <c r="BT8" s="75"/>
      <c r="BU8" s="75"/>
      <c r="BV8" s="75"/>
      <c r="BW8" s="75"/>
      <c r="BX8" s="75"/>
      <c r="BY8" s="76"/>
    </row>
    <row r="9" spans="1:78" ht="18.75" customHeight="1" x14ac:dyDescent="0.15">
      <c r="A9" s="2"/>
      <c r="B9" s="53" t="s">
        <v>12</v>
      </c>
      <c r="C9" s="53"/>
      <c r="D9" s="53"/>
      <c r="E9" s="53"/>
      <c r="F9" s="53"/>
      <c r="G9" s="53"/>
      <c r="H9" s="53"/>
      <c r="I9" s="53" t="s">
        <v>13</v>
      </c>
      <c r="J9" s="53"/>
      <c r="K9" s="53"/>
      <c r="L9" s="53"/>
      <c r="M9" s="53"/>
      <c r="N9" s="53"/>
      <c r="O9" s="53"/>
      <c r="P9" s="53" t="s">
        <v>14</v>
      </c>
      <c r="Q9" s="53"/>
      <c r="R9" s="53"/>
      <c r="S9" s="53"/>
      <c r="T9" s="53"/>
      <c r="U9" s="53"/>
      <c r="V9" s="53"/>
      <c r="W9" s="53" t="s">
        <v>15</v>
      </c>
      <c r="X9" s="53"/>
      <c r="Y9" s="53"/>
      <c r="Z9" s="53"/>
      <c r="AA9" s="53"/>
      <c r="AB9" s="53"/>
      <c r="AC9" s="53"/>
      <c r="AD9" s="53" t="s">
        <v>16</v>
      </c>
      <c r="AE9" s="53"/>
      <c r="AF9" s="53"/>
      <c r="AG9" s="53"/>
      <c r="AH9" s="53"/>
      <c r="AI9" s="53"/>
      <c r="AJ9" s="53"/>
      <c r="AK9" s="3"/>
      <c r="AL9" s="53" t="s">
        <v>17</v>
      </c>
      <c r="AM9" s="53"/>
      <c r="AN9" s="53"/>
      <c r="AO9" s="53"/>
      <c r="AP9" s="53"/>
      <c r="AQ9" s="53"/>
      <c r="AR9" s="53"/>
      <c r="AS9" s="53"/>
      <c r="AT9" s="53" t="s">
        <v>18</v>
      </c>
      <c r="AU9" s="53"/>
      <c r="AV9" s="53"/>
      <c r="AW9" s="53"/>
      <c r="AX9" s="53"/>
      <c r="AY9" s="53"/>
      <c r="AZ9" s="53"/>
      <c r="BA9" s="53"/>
      <c r="BB9" s="53" t="s">
        <v>19</v>
      </c>
      <c r="BC9" s="53"/>
      <c r="BD9" s="53"/>
      <c r="BE9" s="53"/>
      <c r="BF9" s="53"/>
      <c r="BG9" s="53"/>
      <c r="BH9" s="53"/>
      <c r="BI9" s="53"/>
      <c r="BJ9" s="3"/>
      <c r="BK9" s="3"/>
      <c r="BL9" s="54" t="s">
        <v>20</v>
      </c>
      <c r="BM9" s="55"/>
      <c r="BN9" s="56" t="s">
        <v>21</v>
      </c>
      <c r="BO9" s="56"/>
      <c r="BP9" s="56"/>
      <c r="BQ9" s="56"/>
      <c r="BR9" s="56"/>
      <c r="BS9" s="56"/>
      <c r="BT9" s="56"/>
      <c r="BU9" s="56"/>
      <c r="BV9" s="56"/>
      <c r="BW9" s="56"/>
      <c r="BX9" s="56"/>
      <c r="BY9" s="57"/>
    </row>
    <row r="10" spans="1:78" ht="18.75" customHeight="1" x14ac:dyDescent="0.15">
      <c r="A10" s="2"/>
      <c r="B10" s="51" t="str">
        <f>データ!N6</f>
        <v>-</v>
      </c>
      <c r="C10" s="51"/>
      <c r="D10" s="51"/>
      <c r="E10" s="51"/>
      <c r="F10" s="51"/>
      <c r="G10" s="51"/>
      <c r="H10" s="51"/>
      <c r="I10" s="51">
        <f>データ!O6</f>
        <v>60.13</v>
      </c>
      <c r="J10" s="51"/>
      <c r="K10" s="51"/>
      <c r="L10" s="51"/>
      <c r="M10" s="51"/>
      <c r="N10" s="51"/>
      <c r="O10" s="51"/>
      <c r="P10" s="51">
        <f>データ!P6</f>
        <v>58.12</v>
      </c>
      <c r="Q10" s="51"/>
      <c r="R10" s="51"/>
      <c r="S10" s="51"/>
      <c r="T10" s="51"/>
      <c r="U10" s="51"/>
      <c r="V10" s="51"/>
      <c r="W10" s="51">
        <f>データ!Q6</f>
        <v>90.34</v>
      </c>
      <c r="X10" s="51"/>
      <c r="Y10" s="51"/>
      <c r="Z10" s="51"/>
      <c r="AA10" s="51"/>
      <c r="AB10" s="51"/>
      <c r="AC10" s="51"/>
      <c r="AD10" s="52">
        <f>データ!R6</f>
        <v>3344</v>
      </c>
      <c r="AE10" s="52"/>
      <c r="AF10" s="52"/>
      <c r="AG10" s="52"/>
      <c r="AH10" s="52"/>
      <c r="AI10" s="52"/>
      <c r="AJ10" s="52"/>
      <c r="AK10" s="2"/>
      <c r="AL10" s="52">
        <f>データ!V6</f>
        <v>44441</v>
      </c>
      <c r="AM10" s="52"/>
      <c r="AN10" s="52"/>
      <c r="AO10" s="52"/>
      <c r="AP10" s="52"/>
      <c r="AQ10" s="52"/>
      <c r="AR10" s="52"/>
      <c r="AS10" s="52"/>
      <c r="AT10" s="51">
        <f>データ!W6</f>
        <v>10.64</v>
      </c>
      <c r="AU10" s="51"/>
      <c r="AV10" s="51"/>
      <c r="AW10" s="51"/>
      <c r="AX10" s="51"/>
      <c r="AY10" s="51"/>
      <c r="AZ10" s="51"/>
      <c r="BA10" s="51"/>
      <c r="BB10" s="51">
        <f>データ!X6</f>
        <v>4176.79</v>
      </c>
      <c r="BC10" s="51"/>
      <c r="BD10" s="51"/>
      <c r="BE10" s="51"/>
      <c r="BF10" s="51"/>
      <c r="BG10" s="51"/>
      <c r="BH10" s="51"/>
      <c r="BI10" s="51"/>
      <c r="BJ10" s="2"/>
      <c r="BK10" s="2"/>
      <c r="BL10" s="58" t="s">
        <v>22</v>
      </c>
      <c r="BM10" s="59"/>
      <c r="BN10" s="60" t="s">
        <v>23</v>
      </c>
      <c r="BO10" s="60"/>
      <c r="BP10" s="60"/>
      <c r="BQ10" s="60"/>
      <c r="BR10" s="60"/>
      <c r="BS10" s="60"/>
      <c r="BT10" s="60"/>
      <c r="BU10" s="60"/>
      <c r="BV10" s="60"/>
      <c r="BW10" s="60"/>
      <c r="BX10" s="60"/>
      <c r="BY10" s="61"/>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2" t="s">
        <v>24</v>
      </c>
      <c r="BM11" s="62"/>
      <c r="BN11" s="62"/>
      <c r="BO11" s="62"/>
      <c r="BP11" s="62"/>
      <c r="BQ11" s="62"/>
      <c r="BR11" s="62"/>
      <c r="BS11" s="62"/>
      <c r="BT11" s="62"/>
      <c r="BU11" s="62"/>
      <c r="BV11" s="62"/>
      <c r="BW11" s="62"/>
      <c r="BX11" s="62"/>
      <c r="BY11" s="62"/>
      <c r="BZ11" s="6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2"/>
      <c r="BM12" s="62"/>
      <c r="BN12" s="62"/>
      <c r="BO12" s="62"/>
      <c r="BP12" s="62"/>
      <c r="BQ12" s="62"/>
      <c r="BR12" s="62"/>
      <c r="BS12" s="62"/>
      <c r="BT12" s="62"/>
      <c r="BU12" s="62"/>
      <c r="BV12" s="62"/>
      <c r="BW12" s="62"/>
      <c r="BX12" s="62"/>
      <c r="BY12" s="62"/>
      <c r="BZ12" s="6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3"/>
      <c r="BM13" s="63"/>
      <c r="BN13" s="63"/>
      <c r="BO13" s="63"/>
      <c r="BP13" s="63"/>
      <c r="BQ13" s="63"/>
      <c r="BR13" s="63"/>
      <c r="BS13" s="63"/>
      <c r="BT13" s="63"/>
      <c r="BU13" s="63"/>
      <c r="BV13" s="63"/>
      <c r="BW13" s="63"/>
      <c r="BX13" s="63"/>
      <c r="BY13" s="63"/>
      <c r="BZ13" s="63"/>
    </row>
    <row r="14" spans="1:78" ht="13.5" customHeight="1" x14ac:dyDescent="0.15">
      <c r="A14" s="2"/>
      <c r="B14" s="64" t="s">
        <v>25</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c r="AB14" s="65"/>
      <c r="AC14" s="65"/>
      <c r="AD14" s="65"/>
      <c r="AE14" s="65"/>
      <c r="AF14" s="65"/>
      <c r="AG14" s="65"/>
      <c r="AH14" s="65"/>
      <c r="AI14" s="65"/>
      <c r="AJ14" s="65"/>
      <c r="AK14" s="65"/>
      <c r="AL14" s="65"/>
      <c r="AM14" s="65"/>
      <c r="AN14" s="65"/>
      <c r="AO14" s="65"/>
      <c r="AP14" s="65"/>
      <c r="AQ14" s="65"/>
      <c r="AR14" s="65"/>
      <c r="AS14" s="65"/>
      <c r="AT14" s="65"/>
      <c r="AU14" s="65"/>
      <c r="AV14" s="65"/>
      <c r="AW14" s="65"/>
      <c r="AX14" s="65"/>
      <c r="AY14" s="65"/>
      <c r="AZ14" s="65"/>
      <c r="BA14" s="65"/>
      <c r="BB14" s="65"/>
      <c r="BC14" s="65"/>
      <c r="BD14" s="65"/>
      <c r="BE14" s="65"/>
      <c r="BF14" s="65"/>
      <c r="BG14" s="65"/>
      <c r="BH14" s="65"/>
      <c r="BI14" s="65"/>
      <c r="BJ14" s="66"/>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7" t="s">
        <v>116</v>
      </c>
      <c r="BM16" s="68"/>
      <c r="BN16" s="68"/>
      <c r="BO16" s="68"/>
      <c r="BP16" s="68"/>
      <c r="BQ16" s="68"/>
      <c r="BR16" s="68"/>
      <c r="BS16" s="68"/>
      <c r="BT16" s="68"/>
      <c r="BU16" s="68"/>
      <c r="BV16" s="68"/>
      <c r="BW16" s="68"/>
      <c r="BX16" s="68"/>
      <c r="BY16" s="68"/>
      <c r="BZ16" s="6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7"/>
      <c r="BM17" s="68"/>
      <c r="BN17" s="68"/>
      <c r="BO17" s="68"/>
      <c r="BP17" s="68"/>
      <c r="BQ17" s="68"/>
      <c r="BR17" s="68"/>
      <c r="BS17" s="68"/>
      <c r="BT17" s="68"/>
      <c r="BU17" s="68"/>
      <c r="BV17" s="68"/>
      <c r="BW17" s="68"/>
      <c r="BX17" s="68"/>
      <c r="BY17" s="68"/>
      <c r="BZ17" s="6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7"/>
      <c r="BM18" s="68"/>
      <c r="BN18" s="68"/>
      <c r="BO18" s="68"/>
      <c r="BP18" s="68"/>
      <c r="BQ18" s="68"/>
      <c r="BR18" s="68"/>
      <c r="BS18" s="68"/>
      <c r="BT18" s="68"/>
      <c r="BU18" s="68"/>
      <c r="BV18" s="68"/>
      <c r="BW18" s="68"/>
      <c r="BX18" s="68"/>
      <c r="BY18" s="68"/>
      <c r="BZ18" s="6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7"/>
      <c r="BM19" s="68"/>
      <c r="BN19" s="68"/>
      <c r="BO19" s="68"/>
      <c r="BP19" s="68"/>
      <c r="BQ19" s="68"/>
      <c r="BR19" s="68"/>
      <c r="BS19" s="68"/>
      <c r="BT19" s="68"/>
      <c r="BU19" s="68"/>
      <c r="BV19" s="68"/>
      <c r="BW19" s="68"/>
      <c r="BX19" s="68"/>
      <c r="BY19" s="68"/>
      <c r="BZ19" s="6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7"/>
      <c r="BM20" s="68"/>
      <c r="BN20" s="68"/>
      <c r="BO20" s="68"/>
      <c r="BP20" s="68"/>
      <c r="BQ20" s="68"/>
      <c r="BR20" s="68"/>
      <c r="BS20" s="68"/>
      <c r="BT20" s="68"/>
      <c r="BU20" s="68"/>
      <c r="BV20" s="68"/>
      <c r="BW20" s="68"/>
      <c r="BX20" s="68"/>
      <c r="BY20" s="68"/>
      <c r="BZ20" s="6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7"/>
      <c r="BM21" s="68"/>
      <c r="BN21" s="68"/>
      <c r="BO21" s="68"/>
      <c r="BP21" s="68"/>
      <c r="BQ21" s="68"/>
      <c r="BR21" s="68"/>
      <c r="BS21" s="68"/>
      <c r="BT21" s="68"/>
      <c r="BU21" s="68"/>
      <c r="BV21" s="68"/>
      <c r="BW21" s="68"/>
      <c r="BX21" s="68"/>
      <c r="BY21" s="68"/>
      <c r="BZ21" s="6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7"/>
      <c r="BM22" s="68"/>
      <c r="BN22" s="68"/>
      <c r="BO22" s="68"/>
      <c r="BP22" s="68"/>
      <c r="BQ22" s="68"/>
      <c r="BR22" s="68"/>
      <c r="BS22" s="68"/>
      <c r="BT22" s="68"/>
      <c r="BU22" s="68"/>
      <c r="BV22" s="68"/>
      <c r="BW22" s="68"/>
      <c r="BX22" s="68"/>
      <c r="BY22" s="68"/>
      <c r="BZ22" s="6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7"/>
      <c r="BM23" s="68"/>
      <c r="BN23" s="68"/>
      <c r="BO23" s="68"/>
      <c r="BP23" s="68"/>
      <c r="BQ23" s="68"/>
      <c r="BR23" s="68"/>
      <c r="BS23" s="68"/>
      <c r="BT23" s="68"/>
      <c r="BU23" s="68"/>
      <c r="BV23" s="68"/>
      <c r="BW23" s="68"/>
      <c r="BX23" s="68"/>
      <c r="BY23" s="68"/>
      <c r="BZ23" s="6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7"/>
      <c r="BM24" s="68"/>
      <c r="BN24" s="68"/>
      <c r="BO24" s="68"/>
      <c r="BP24" s="68"/>
      <c r="BQ24" s="68"/>
      <c r="BR24" s="68"/>
      <c r="BS24" s="68"/>
      <c r="BT24" s="68"/>
      <c r="BU24" s="68"/>
      <c r="BV24" s="68"/>
      <c r="BW24" s="68"/>
      <c r="BX24" s="68"/>
      <c r="BY24" s="68"/>
      <c r="BZ24" s="6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7"/>
      <c r="BM25" s="68"/>
      <c r="BN25" s="68"/>
      <c r="BO25" s="68"/>
      <c r="BP25" s="68"/>
      <c r="BQ25" s="68"/>
      <c r="BR25" s="68"/>
      <c r="BS25" s="68"/>
      <c r="BT25" s="68"/>
      <c r="BU25" s="68"/>
      <c r="BV25" s="68"/>
      <c r="BW25" s="68"/>
      <c r="BX25" s="68"/>
      <c r="BY25" s="68"/>
      <c r="BZ25" s="6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7"/>
      <c r="BM26" s="68"/>
      <c r="BN26" s="68"/>
      <c r="BO26" s="68"/>
      <c r="BP26" s="68"/>
      <c r="BQ26" s="68"/>
      <c r="BR26" s="68"/>
      <c r="BS26" s="68"/>
      <c r="BT26" s="68"/>
      <c r="BU26" s="68"/>
      <c r="BV26" s="68"/>
      <c r="BW26" s="68"/>
      <c r="BX26" s="68"/>
      <c r="BY26" s="68"/>
      <c r="BZ26" s="6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7"/>
      <c r="BM27" s="68"/>
      <c r="BN27" s="68"/>
      <c r="BO27" s="68"/>
      <c r="BP27" s="68"/>
      <c r="BQ27" s="68"/>
      <c r="BR27" s="68"/>
      <c r="BS27" s="68"/>
      <c r="BT27" s="68"/>
      <c r="BU27" s="68"/>
      <c r="BV27" s="68"/>
      <c r="BW27" s="68"/>
      <c r="BX27" s="68"/>
      <c r="BY27" s="68"/>
      <c r="BZ27" s="6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7"/>
      <c r="BM28" s="68"/>
      <c r="BN28" s="68"/>
      <c r="BO28" s="68"/>
      <c r="BP28" s="68"/>
      <c r="BQ28" s="68"/>
      <c r="BR28" s="68"/>
      <c r="BS28" s="68"/>
      <c r="BT28" s="68"/>
      <c r="BU28" s="68"/>
      <c r="BV28" s="68"/>
      <c r="BW28" s="68"/>
      <c r="BX28" s="68"/>
      <c r="BY28" s="68"/>
      <c r="BZ28" s="6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7"/>
      <c r="BM29" s="68"/>
      <c r="BN29" s="68"/>
      <c r="BO29" s="68"/>
      <c r="BP29" s="68"/>
      <c r="BQ29" s="68"/>
      <c r="BR29" s="68"/>
      <c r="BS29" s="68"/>
      <c r="BT29" s="68"/>
      <c r="BU29" s="68"/>
      <c r="BV29" s="68"/>
      <c r="BW29" s="68"/>
      <c r="BX29" s="68"/>
      <c r="BY29" s="68"/>
      <c r="BZ29" s="6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7"/>
      <c r="BM30" s="68"/>
      <c r="BN30" s="68"/>
      <c r="BO30" s="68"/>
      <c r="BP30" s="68"/>
      <c r="BQ30" s="68"/>
      <c r="BR30" s="68"/>
      <c r="BS30" s="68"/>
      <c r="BT30" s="68"/>
      <c r="BU30" s="68"/>
      <c r="BV30" s="68"/>
      <c r="BW30" s="68"/>
      <c r="BX30" s="68"/>
      <c r="BY30" s="68"/>
      <c r="BZ30" s="6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7"/>
      <c r="BM31" s="68"/>
      <c r="BN31" s="68"/>
      <c r="BO31" s="68"/>
      <c r="BP31" s="68"/>
      <c r="BQ31" s="68"/>
      <c r="BR31" s="68"/>
      <c r="BS31" s="68"/>
      <c r="BT31" s="68"/>
      <c r="BU31" s="68"/>
      <c r="BV31" s="68"/>
      <c r="BW31" s="68"/>
      <c r="BX31" s="68"/>
      <c r="BY31" s="68"/>
      <c r="BZ31" s="6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7"/>
      <c r="BM32" s="68"/>
      <c r="BN32" s="68"/>
      <c r="BO32" s="68"/>
      <c r="BP32" s="68"/>
      <c r="BQ32" s="68"/>
      <c r="BR32" s="68"/>
      <c r="BS32" s="68"/>
      <c r="BT32" s="68"/>
      <c r="BU32" s="68"/>
      <c r="BV32" s="68"/>
      <c r="BW32" s="68"/>
      <c r="BX32" s="68"/>
      <c r="BY32" s="68"/>
      <c r="BZ32" s="6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7"/>
      <c r="BM33" s="68"/>
      <c r="BN33" s="68"/>
      <c r="BO33" s="68"/>
      <c r="BP33" s="68"/>
      <c r="BQ33" s="68"/>
      <c r="BR33" s="68"/>
      <c r="BS33" s="68"/>
      <c r="BT33" s="68"/>
      <c r="BU33" s="68"/>
      <c r="BV33" s="68"/>
      <c r="BW33" s="68"/>
      <c r="BX33" s="68"/>
      <c r="BY33" s="68"/>
      <c r="BZ33" s="6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7"/>
      <c r="BM34" s="68"/>
      <c r="BN34" s="68"/>
      <c r="BO34" s="68"/>
      <c r="BP34" s="68"/>
      <c r="BQ34" s="68"/>
      <c r="BR34" s="68"/>
      <c r="BS34" s="68"/>
      <c r="BT34" s="68"/>
      <c r="BU34" s="68"/>
      <c r="BV34" s="68"/>
      <c r="BW34" s="68"/>
      <c r="BX34" s="68"/>
      <c r="BY34" s="68"/>
      <c r="BZ34" s="6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7"/>
      <c r="BM35" s="68"/>
      <c r="BN35" s="68"/>
      <c r="BO35" s="68"/>
      <c r="BP35" s="68"/>
      <c r="BQ35" s="68"/>
      <c r="BR35" s="68"/>
      <c r="BS35" s="68"/>
      <c r="BT35" s="68"/>
      <c r="BU35" s="68"/>
      <c r="BV35" s="68"/>
      <c r="BW35" s="68"/>
      <c r="BX35" s="68"/>
      <c r="BY35" s="68"/>
      <c r="BZ35" s="6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7"/>
      <c r="BM36" s="68"/>
      <c r="BN36" s="68"/>
      <c r="BO36" s="68"/>
      <c r="BP36" s="68"/>
      <c r="BQ36" s="68"/>
      <c r="BR36" s="68"/>
      <c r="BS36" s="68"/>
      <c r="BT36" s="68"/>
      <c r="BU36" s="68"/>
      <c r="BV36" s="68"/>
      <c r="BW36" s="68"/>
      <c r="BX36" s="68"/>
      <c r="BY36" s="68"/>
      <c r="BZ36" s="6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7"/>
      <c r="BM37" s="68"/>
      <c r="BN37" s="68"/>
      <c r="BO37" s="68"/>
      <c r="BP37" s="68"/>
      <c r="BQ37" s="68"/>
      <c r="BR37" s="68"/>
      <c r="BS37" s="68"/>
      <c r="BT37" s="68"/>
      <c r="BU37" s="68"/>
      <c r="BV37" s="68"/>
      <c r="BW37" s="68"/>
      <c r="BX37" s="68"/>
      <c r="BY37" s="68"/>
      <c r="BZ37" s="6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7"/>
      <c r="BM38" s="68"/>
      <c r="BN38" s="68"/>
      <c r="BO38" s="68"/>
      <c r="BP38" s="68"/>
      <c r="BQ38" s="68"/>
      <c r="BR38" s="68"/>
      <c r="BS38" s="68"/>
      <c r="BT38" s="68"/>
      <c r="BU38" s="68"/>
      <c r="BV38" s="68"/>
      <c r="BW38" s="68"/>
      <c r="BX38" s="68"/>
      <c r="BY38" s="68"/>
      <c r="BZ38" s="6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7"/>
      <c r="BM39" s="68"/>
      <c r="BN39" s="68"/>
      <c r="BO39" s="68"/>
      <c r="BP39" s="68"/>
      <c r="BQ39" s="68"/>
      <c r="BR39" s="68"/>
      <c r="BS39" s="68"/>
      <c r="BT39" s="68"/>
      <c r="BU39" s="68"/>
      <c r="BV39" s="68"/>
      <c r="BW39" s="68"/>
      <c r="BX39" s="68"/>
      <c r="BY39" s="68"/>
      <c r="BZ39" s="6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7"/>
      <c r="BM40" s="68"/>
      <c r="BN40" s="68"/>
      <c r="BO40" s="68"/>
      <c r="BP40" s="68"/>
      <c r="BQ40" s="68"/>
      <c r="BR40" s="68"/>
      <c r="BS40" s="68"/>
      <c r="BT40" s="68"/>
      <c r="BU40" s="68"/>
      <c r="BV40" s="68"/>
      <c r="BW40" s="68"/>
      <c r="BX40" s="68"/>
      <c r="BY40" s="68"/>
      <c r="BZ40" s="6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7"/>
      <c r="BM41" s="68"/>
      <c r="BN41" s="68"/>
      <c r="BO41" s="68"/>
      <c r="BP41" s="68"/>
      <c r="BQ41" s="68"/>
      <c r="BR41" s="68"/>
      <c r="BS41" s="68"/>
      <c r="BT41" s="68"/>
      <c r="BU41" s="68"/>
      <c r="BV41" s="68"/>
      <c r="BW41" s="68"/>
      <c r="BX41" s="68"/>
      <c r="BY41" s="68"/>
      <c r="BZ41" s="6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7"/>
      <c r="BM42" s="68"/>
      <c r="BN42" s="68"/>
      <c r="BO42" s="68"/>
      <c r="BP42" s="68"/>
      <c r="BQ42" s="68"/>
      <c r="BR42" s="68"/>
      <c r="BS42" s="68"/>
      <c r="BT42" s="68"/>
      <c r="BU42" s="68"/>
      <c r="BV42" s="68"/>
      <c r="BW42" s="68"/>
      <c r="BX42" s="68"/>
      <c r="BY42" s="68"/>
      <c r="BZ42" s="6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7"/>
      <c r="BM43" s="68"/>
      <c r="BN43" s="68"/>
      <c r="BO43" s="68"/>
      <c r="BP43" s="68"/>
      <c r="BQ43" s="68"/>
      <c r="BR43" s="68"/>
      <c r="BS43" s="68"/>
      <c r="BT43" s="68"/>
      <c r="BU43" s="68"/>
      <c r="BV43" s="68"/>
      <c r="BW43" s="68"/>
      <c r="BX43" s="68"/>
      <c r="BY43" s="68"/>
      <c r="BZ43" s="6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70"/>
      <c r="BM44" s="71"/>
      <c r="BN44" s="71"/>
      <c r="BO44" s="71"/>
      <c r="BP44" s="71"/>
      <c r="BQ44" s="71"/>
      <c r="BR44" s="71"/>
      <c r="BS44" s="71"/>
      <c r="BT44" s="71"/>
      <c r="BU44" s="71"/>
      <c r="BV44" s="71"/>
      <c r="BW44" s="71"/>
      <c r="BX44" s="71"/>
      <c r="BY44" s="71"/>
      <c r="BZ44" s="72"/>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114</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4" t="s">
        <v>115</v>
      </c>
      <c r="BM66" s="45"/>
      <c r="BN66" s="45"/>
      <c r="BO66" s="45"/>
      <c r="BP66" s="45"/>
      <c r="BQ66" s="45"/>
      <c r="BR66" s="45"/>
      <c r="BS66" s="45"/>
      <c r="BT66" s="45"/>
      <c r="BU66" s="45"/>
      <c r="BV66" s="45"/>
      <c r="BW66" s="45"/>
      <c r="BX66" s="45"/>
      <c r="BY66" s="45"/>
      <c r="BZ66" s="4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4"/>
      <c r="BM67" s="45"/>
      <c r="BN67" s="45"/>
      <c r="BO67" s="45"/>
      <c r="BP67" s="45"/>
      <c r="BQ67" s="45"/>
      <c r="BR67" s="45"/>
      <c r="BS67" s="45"/>
      <c r="BT67" s="45"/>
      <c r="BU67" s="45"/>
      <c r="BV67" s="45"/>
      <c r="BW67" s="45"/>
      <c r="BX67" s="45"/>
      <c r="BY67" s="45"/>
      <c r="BZ67" s="4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4"/>
      <c r="BM68" s="45"/>
      <c r="BN68" s="45"/>
      <c r="BO68" s="45"/>
      <c r="BP68" s="45"/>
      <c r="BQ68" s="45"/>
      <c r="BR68" s="45"/>
      <c r="BS68" s="45"/>
      <c r="BT68" s="45"/>
      <c r="BU68" s="45"/>
      <c r="BV68" s="45"/>
      <c r="BW68" s="45"/>
      <c r="BX68" s="45"/>
      <c r="BY68" s="45"/>
      <c r="BZ68" s="4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4"/>
      <c r="BM69" s="45"/>
      <c r="BN69" s="45"/>
      <c r="BO69" s="45"/>
      <c r="BP69" s="45"/>
      <c r="BQ69" s="45"/>
      <c r="BR69" s="45"/>
      <c r="BS69" s="45"/>
      <c r="BT69" s="45"/>
      <c r="BU69" s="45"/>
      <c r="BV69" s="45"/>
      <c r="BW69" s="45"/>
      <c r="BX69" s="45"/>
      <c r="BY69" s="45"/>
      <c r="BZ69" s="4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4"/>
      <c r="BM70" s="45"/>
      <c r="BN70" s="45"/>
      <c r="BO70" s="45"/>
      <c r="BP70" s="45"/>
      <c r="BQ70" s="45"/>
      <c r="BR70" s="45"/>
      <c r="BS70" s="45"/>
      <c r="BT70" s="45"/>
      <c r="BU70" s="45"/>
      <c r="BV70" s="45"/>
      <c r="BW70" s="45"/>
      <c r="BX70" s="45"/>
      <c r="BY70" s="45"/>
      <c r="BZ70" s="4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4"/>
      <c r="BM71" s="45"/>
      <c r="BN71" s="45"/>
      <c r="BO71" s="45"/>
      <c r="BP71" s="45"/>
      <c r="BQ71" s="45"/>
      <c r="BR71" s="45"/>
      <c r="BS71" s="45"/>
      <c r="BT71" s="45"/>
      <c r="BU71" s="45"/>
      <c r="BV71" s="45"/>
      <c r="BW71" s="45"/>
      <c r="BX71" s="45"/>
      <c r="BY71" s="45"/>
      <c r="BZ71" s="4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4"/>
      <c r="BM72" s="45"/>
      <c r="BN72" s="45"/>
      <c r="BO72" s="45"/>
      <c r="BP72" s="45"/>
      <c r="BQ72" s="45"/>
      <c r="BR72" s="45"/>
      <c r="BS72" s="45"/>
      <c r="BT72" s="45"/>
      <c r="BU72" s="45"/>
      <c r="BV72" s="45"/>
      <c r="BW72" s="45"/>
      <c r="BX72" s="45"/>
      <c r="BY72" s="45"/>
      <c r="BZ72" s="4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4"/>
      <c r="BM73" s="45"/>
      <c r="BN73" s="45"/>
      <c r="BO73" s="45"/>
      <c r="BP73" s="45"/>
      <c r="BQ73" s="45"/>
      <c r="BR73" s="45"/>
      <c r="BS73" s="45"/>
      <c r="BT73" s="45"/>
      <c r="BU73" s="45"/>
      <c r="BV73" s="45"/>
      <c r="BW73" s="45"/>
      <c r="BX73" s="45"/>
      <c r="BY73" s="45"/>
      <c r="BZ73" s="4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4"/>
      <c r="BM74" s="45"/>
      <c r="BN74" s="45"/>
      <c r="BO74" s="45"/>
      <c r="BP74" s="45"/>
      <c r="BQ74" s="45"/>
      <c r="BR74" s="45"/>
      <c r="BS74" s="45"/>
      <c r="BT74" s="45"/>
      <c r="BU74" s="45"/>
      <c r="BV74" s="45"/>
      <c r="BW74" s="45"/>
      <c r="BX74" s="45"/>
      <c r="BY74" s="45"/>
      <c r="BZ74" s="4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4"/>
      <c r="BM75" s="45"/>
      <c r="BN75" s="45"/>
      <c r="BO75" s="45"/>
      <c r="BP75" s="45"/>
      <c r="BQ75" s="45"/>
      <c r="BR75" s="45"/>
      <c r="BS75" s="45"/>
      <c r="BT75" s="45"/>
      <c r="BU75" s="45"/>
      <c r="BV75" s="45"/>
      <c r="BW75" s="45"/>
      <c r="BX75" s="45"/>
      <c r="BY75" s="45"/>
      <c r="BZ75" s="4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4"/>
      <c r="BM76" s="45"/>
      <c r="BN76" s="45"/>
      <c r="BO76" s="45"/>
      <c r="BP76" s="45"/>
      <c r="BQ76" s="45"/>
      <c r="BR76" s="45"/>
      <c r="BS76" s="45"/>
      <c r="BT76" s="45"/>
      <c r="BU76" s="45"/>
      <c r="BV76" s="45"/>
      <c r="BW76" s="45"/>
      <c r="BX76" s="45"/>
      <c r="BY76" s="45"/>
      <c r="BZ76" s="4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4"/>
      <c r="BM77" s="45"/>
      <c r="BN77" s="45"/>
      <c r="BO77" s="45"/>
      <c r="BP77" s="45"/>
      <c r="BQ77" s="45"/>
      <c r="BR77" s="45"/>
      <c r="BS77" s="45"/>
      <c r="BT77" s="45"/>
      <c r="BU77" s="45"/>
      <c r="BV77" s="45"/>
      <c r="BW77" s="45"/>
      <c r="BX77" s="45"/>
      <c r="BY77" s="45"/>
      <c r="BZ77" s="4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4"/>
      <c r="BM78" s="45"/>
      <c r="BN78" s="45"/>
      <c r="BO78" s="45"/>
      <c r="BP78" s="45"/>
      <c r="BQ78" s="45"/>
      <c r="BR78" s="45"/>
      <c r="BS78" s="45"/>
      <c r="BT78" s="45"/>
      <c r="BU78" s="45"/>
      <c r="BV78" s="45"/>
      <c r="BW78" s="45"/>
      <c r="BX78" s="45"/>
      <c r="BY78" s="45"/>
      <c r="BZ78" s="4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4"/>
      <c r="BM79" s="45"/>
      <c r="BN79" s="45"/>
      <c r="BO79" s="45"/>
      <c r="BP79" s="45"/>
      <c r="BQ79" s="45"/>
      <c r="BR79" s="45"/>
      <c r="BS79" s="45"/>
      <c r="BT79" s="45"/>
      <c r="BU79" s="45"/>
      <c r="BV79" s="45"/>
      <c r="BW79" s="45"/>
      <c r="BX79" s="45"/>
      <c r="BY79" s="45"/>
      <c r="BZ79" s="4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4"/>
      <c r="BM80" s="45"/>
      <c r="BN80" s="45"/>
      <c r="BO80" s="45"/>
      <c r="BP80" s="45"/>
      <c r="BQ80" s="45"/>
      <c r="BR80" s="45"/>
      <c r="BS80" s="45"/>
      <c r="BT80" s="45"/>
      <c r="BU80" s="45"/>
      <c r="BV80" s="45"/>
      <c r="BW80" s="45"/>
      <c r="BX80" s="45"/>
      <c r="BY80" s="45"/>
      <c r="BZ80" s="4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4"/>
      <c r="BM81" s="45"/>
      <c r="BN81" s="45"/>
      <c r="BO81" s="45"/>
      <c r="BP81" s="45"/>
      <c r="BQ81" s="45"/>
      <c r="BR81" s="45"/>
      <c r="BS81" s="45"/>
      <c r="BT81" s="45"/>
      <c r="BU81" s="45"/>
      <c r="BV81" s="45"/>
      <c r="BW81" s="45"/>
      <c r="BX81" s="45"/>
      <c r="BY81" s="45"/>
      <c r="BZ81" s="4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7"/>
      <c r="BM82" s="48"/>
      <c r="BN82" s="48"/>
      <c r="BO82" s="48"/>
      <c r="BP82" s="48"/>
      <c r="BQ82" s="48"/>
      <c r="BR82" s="48"/>
      <c r="BS82" s="48"/>
      <c r="BT82" s="48"/>
      <c r="BU82" s="48"/>
      <c r="BV82" s="48"/>
      <c r="BW82" s="48"/>
      <c r="BX82" s="48"/>
      <c r="BY82" s="48"/>
      <c r="BZ82" s="49"/>
    </row>
    <row r="83" spans="1:78" x14ac:dyDescent="0.15">
      <c r="C83" s="50" t="s">
        <v>30</v>
      </c>
      <c r="D83" s="50"/>
      <c r="E83" s="50"/>
      <c r="F83" s="50"/>
      <c r="G83" s="50"/>
      <c r="H83" s="50"/>
      <c r="I83" s="50"/>
      <c r="J83" s="50"/>
      <c r="K83" s="50"/>
      <c r="L83" s="50"/>
      <c r="M83" s="50"/>
      <c r="N83" s="50"/>
      <c r="O83" s="50"/>
      <c r="P83" s="50"/>
      <c r="Q83" s="50"/>
      <c r="R83" s="50"/>
      <c r="S83" s="50"/>
      <c r="T83" s="50"/>
      <c r="U83" s="50"/>
      <c r="V83" s="50"/>
      <c r="W83" s="50"/>
      <c r="X83" s="50"/>
      <c r="Y83" s="50"/>
      <c r="Z83" s="50"/>
      <c r="AA83" s="50"/>
      <c r="AB83" s="50"/>
      <c r="AC83" s="50"/>
      <c r="AD83" s="50"/>
      <c r="AE83" s="50"/>
      <c r="AF83" s="50"/>
      <c r="AG83" s="50"/>
      <c r="AH83" s="50"/>
      <c r="AI83" s="50"/>
      <c r="AJ83" s="50"/>
      <c r="AK83" s="50"/>
      <c r="AL83" s="50"/>
      <c r="AM83" s="50"/>
      <c r="AN83" s="50"/>
      <c r="AO83" s="50"/>
      <c r="AP83" s="50"/>
      <c r="AQ83" s="50"/>
      <c r="AR83" s="50"/>
      <c r="AS83" s="50"/>
      <c r="AT83" s="50"/>
      <c r="AU83" s="50"/>
      <c r="AV83" s="50"/>
      <c r="AW83" s="50"/>
      <c r="AX83" s="50"/>
      <c r="AY83" s="50"/>
      <c r="AZ83" s="50"/>
      <c r="BA83" s="50"/>
      <c r="BB83" s="50"/>
      <c r="BC83" s="50"/>
      <c r="BD83" s="50"/>
      <c r="BE83" s="50"/>
      <c r="BF83" s="50"/>
      <c r="BG83" s="50"/>
      <c r="BH83" s="50"/>
      <c r="BI83" s="50"/>
      <c r="BJ83" s="50"/>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NYjAUaS7gs7ly53uqxRic61Fasxi5ok98fHJ5PSRJkzjnUIBymMa6OLd3wb8Wd2WHSfm660o+Lp97j63LKelSQ==" saltValue="Bsj3vxj18oW4kcAA9I3h2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85" t="s">
        <v>52</v>
      </c>
      <c r="I3" s="86"/>
      <c r="J3" s="86"/>
      <c r="K3" s="86"/>
      <c r="L3" s="86"/>
      <c r="M3" s="86"/>
      <c r="N3" s="86"/>
      <c r="O3" s="86"/>
      <c r="P3" s="86"/>
      <c r="Q3" s="86"/>
      <c r="R3" s="86"/>
      <c r="S3" s="86"/>
      <c r="T3" s="86"/>
      <c r="U3" s="86"/>
      <c r="V3" s="86"/>
      <c r="W3" s="86"/>
      <c r="X3" s="87"/>
      <c r="Y3" s="91" t="s">
        <v>53</v>
      </c>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c r="CA3" s="84"/>
      <c r="CB3" s="84"/>
      <c r="CC3" s="84"/>
      <c r="CD3" s="84"/>
      <c r="CE3" s="84"/>
      <c r="CF3" s="84"/>
      <c r="CG3" s="84"/>
      <c r="CH3" s="84"/>
      <c r="CI3" s="84"/>
      <c r="CJ3" s="84"/>
      <c r="CK3" s="84"/>
      <c r="CL3" s="84"/>
      <c r="CM3" s="84"/>
      <c r="CN3" s="84"/>
      <c r="CO3" s="84"/>
      <c r="CP3" s="84"/>
      <c r="CQ3" s="84"/>
      <c r="CR3" s="84"/>
      <c r="CS3" s="84"/>
      <c r="CT3" s="84"/>
      <c r="CU3" s="84"/>
      <c r="CV3" s="84"/>
      <c r="CW3" s="84"/>
      <c r="CX3" s="84"/>
      <c r="CY3" s="84"/>
      <c r="CZ3" s="84"/>
      <c r="DA3" s="84"/>
      <c r="DB3" s="84"/>
      <c r="DC3" s="84"/>
      <c r="DD3" s="84"/>
      <c r="DE3" s="84"/>
      <c r="DF3" s="84"/>
      <c r="DG3" s="84"/>
      <c r="DH3" s="84"/>
      <c r="DI3" s="84" t="s">
        <v>54</v>
      </c>
      <c r="DJ3" s="84"/>
      <c r="DK3" s="84"/>
      <c r="DL3" s="84"/>
      <c r="DM3" s="84"/>
      <c r="DN3" s="84"/>
      <c r="DO3" s="84"/>
      <c r="DP3" s="84"/>
      <c r="DQ3" s="84"/>
      <c r="DR3" s="84"/>
      <c r="DS3" s="84"/>
      <c r="DT3" s="84"/>
      <c r="DU3" s="84"/>
      <c r="DV3" s="84"/>
      <c r="DW3" s="84"/>
      <c r="DX3" s="84"/>
      <c r="DY3" s="84"/>
      <c r="DZ3" s="84"/>
      <c r="EA3" s="84"/>
      <c r="EB3" s="84"/>
      <c r="EC3" s="84"/>
      <c r="ED3" s="84"/>
      <c r="EE3" s="84"/>
      <c r="EF3" s="84"/>
      <c r="EG3" s="84"/>
      <c r="EH3" s="84"/>
      <c r="EI3" s="84"/>
      <c r="EJ3" s="84"/>
      <c r="EK3" s="84"/>
      <c r="EL3" s="84"/>
      <c r="EM3" s="84"/>
      <c r="EN3" s="84"/>
      <c r="EO3" s="84"/>
    </row>
    <row r="4" spans="1:148" x14ac:dyDescent="0.15">
      <c r="A4" s="14" t="s">
        <v>55</v>
      </c>
      <c r="B4" s="16"/>
      <c r="C4" s="16"/>
      <c r="D4" s="16"/>
      <c r="E4" s="16"/>
      <c r="F4" s="16"/>
      <c r="G4" s="16"/>
      <c r="H4" s="88"/>
      <c r="I4" s="89"/>
      <c r="J4" s="89"/>
      <c r="K4" s="89"/>
      <c r="L4" s="89"/>
      <c r="M4" s="89"/>
      <c r="N4" s="89"/>
      <c r="O4" s="89"/>
      <c r="P4" s="89"/>
      <c r="Q4" s="89"/>
      <c r="R4" s="89"/>
      <c r="S4" s="89"/>
      <c r="T4" s="89"/>
      <c r="U4" s="89"/>
      <c r="V4" s="89"/>
      <c r="W4" s="89"/>
      <c r="X4" s="90"/>
      <c r="Y4" s="84" t="s">
        <v>56</v>
      </c>
      <c r="Z4" s="84"/>
      <c r="AA4" s="84"/>
      <c r="AB4" s="84"/>
      <c r="AC4" s="84"/>
      <c r="AD4" s="84"/>
      <c r="AE4" s="84"/>
      <c r="AF4" s="84"/>
      <c r="AG4" s="84"/>
      <c r="AH4" s="84"/>
      <c r="AI4" s="84"/>
      <c r="AJ4" s="84" t="s">
        <v>57</v>
      </c>
      <c r="AK4" s="84"/>
      <c r="AL4" s="84"/>
      <c r="AM4" s="84"/>
      <c r="AN4" s="84"/>
      <c r="AO4" s="84"/>
      <c r="AP4" s="84"/>
      <c r="AQ4" s="84"/>
      <c r="AR4" s="84"/>
      <c r="AS4" s="84"/>
      <c r="AT4" s="84"/>
      <c r="AU4" s="84" t="s">
        <v>58</v>
      </c>
      <c r="AV4" s="84"/>
      <c r="AW4" s="84"/>
      <c r="AX4" s="84"/>
      <c r="AY4" s="84"/>
      <c r="AZ4" s="84"/>
      <c r="BA4" s="84"/>
      <c r="BB4" s="84"/>
      <c r="BC4" s="84"/>
      <c r="BD4" s="84"/>
      <c r="BE4" s="84"/>
      <c r="BF4" s="84" t="s">
        <v>59</v>
      </c>
      <c r="BG4" s="84"/>
      <c r="BH4" s="84"/>
      <c r="BI4" s="84"/>
      <c r="BJ4" s="84"/>
      <c r="BK4" s="84"/>
      <c r="BL4" s="84"/>
      <c r="BM4" s="84"/>
      <c r="BN4" s="84"/>
      <c r="BO4" s="84"/>
      <c r="BP4" s="84"/>
      <c r="BQ4" s="84" t="s">
        <v>60</v>
      </c>
      <c r="BR4" s="84"/>
      <c r="BS4" s="84"/>
      <c r="BT4" s="84"/>
      <c r="BU4" s="84"/>
      <c r="BV4" s="84"/>
      <c r="BW4" s="84"/>
      <c r="BX4" s="84"/>
      <c r="BY4" s="84"/>
      <c r="BZ4" s="84"/>
      <c r="CA4" s="84"/>
      <c r="CB4" s="84" t="s">
        <v>61</v>
      </c>
      <c r="CC4" s="84"/>
      <c r="CD4" s="84"/>
      <c r="CE4" s="84"/>
      <c r="CF4" s="84"/>
      <c r="CG4" s="84"/>
      <c r="CH4" s="84"/>
      <c r="CI4" s="84"/>
      <c r="CJ4" s="84"/>
      <c r="CK4" s="84"/>
      <c r="CL4" s="84"/>
      <c r="CM4" s="84" t="s">
        <v>62</v>
      </c>
      <c r="CN4" s="84"/>
      <c r="CO4" s="84"/>
      <c r="CP4" s="84"/>
      <c r="CQ4" s="84"/>
      <c r="CR4" s="84"/>
      <c r="CS4" s="84"/>
      <c r="CT4" s="84"/>
      <c r="CU4" s="84"/>
      <c r="CV4" s="84"/>
      <c r="CW4" s="84"/>
      <c r="CX4" s="84" t="s">
        <v>63</v>
      </c>
      <c r="CY4" s="84"/>
      <c r="CZ4" s="84"/>
      <c r="DA4" s="84"/>
      <c r="DB4" s="84"/>
      <c r="DC4" s="84"/>
      <c r="DD4" s="84"/>
      <c r="DE4" s="84"/>
      <c r="DF4" s="84"/>
      <c r="DG4" s="84"/>
      <c r="DH4" s="84"/>
      <c r="DI4" s="84" t="s">
        <v>64</v>
      </c>
      <c r="DJ4" s="84"/>
      <c r="DK4" s="84"/>
      <c r="DL4" s="84"/>
      <c r="DM4" s="84"/>
      <c r="DN4" s="84"/>
      <c r="DO4" s="84"/>
      <c r="DP4" s="84"/>
      <c r="DQ4" s="84"/>
      <c r="DR4" s="84"/>
      <c r="DS4" s="84"/>
      <c r="DT4" s="84" t="s">
        <v>65</v>
      </c>
      <c r="DU4" s="84"/>
      <c r="DV4" s="84"/>
      <c r="DW4" s="84"/>
      <c r="DX4" s="84"/>
      <c r="DY4" s="84"/>
      <c r="DZ4" s="84"/>
      <c r="EA4" s="84"/>
      <c r="EB4" s="84"/>
      <c r="EC4" s="84"/>
      <c r="ED4" s="84"/>
      <c r="EE4" s="84" t="s">
        <v>66</v>
      </c>
      <c r="EF4" s="84"/>
      <c r="EG4" s="84"/>
      <c r="EH4" s="84"/>
      <c r="EI4" s="84"/>
      <c r="EJ4" s="84"/>
      <c r="EK4" s="84"/>
      <c r="EL4" s="84"/>
      <c r="EM4" s="84"/>
      <c r="EN4" s="84"/>
      <c r="EO4" s="84"/>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242080</v>
      </c>
      <c r="D6" s="19">
        <f t="shared" si="3"/>
        <v>46</v>
      </c>
      <c r="E6" s="19">
        <f t="shared" si="3"/>
        <v>17</v>
      </c>
      <c r="F6" s="19">
        <f t="shared" si="3"/>
        <v>1</v>
      </c>
      <c r="G6" s="19">
        <f t="shared" si="3"/>
        <v>0</v>
      </c>
      <c r="H6" s="19" t="str">
        <f t="shared" si="3"/>
        <v>三重県　名張市</v>
      </c>
      <c r="I6" s="19" t="str">
        <f t="shared" si="3"/>
        <v>法適用</v>
      </c>
      <c r="J6" s="19" t="str">
        <f t="shared" si="3"/>
        <v>下水道事業</v>
      </c>
      <c r="K6" s="19" t="str">
        <f t="shared" si="3"/>
        <v>公共下水道</v>
      </c>
      <c r="L6" s="19" t="str">
        <f t="shared" si="3"/>
        <v>Bd2</v>
      </c>
      <c r="M6" s="19" t="str">
        <f t="shared" si="3"/>
        <v>非設置</v>
      </c>
      <c r="N6" s="20" t="str">
        <f t="shared" si="3"/>
        <v>-</v>
      </c>
      <c r="O6" s="20">
        <f t="shared" si="3"/>
        <v>60.13</v>
      </c>
      <c r="P6" s="20">
        <f t="shared" si="3"/>
        <v>58.12</v>
      </c>
      <c r="Q6" s="20">
        <f t="shared" si="3"/>
        <v>90.34</v>
      </c>
      <c r="R6" s="20">
        <f t="shared" si="3"/>
        <v>3344</v>
      </c>
      <c r="S6" s="20">
        <f t="shared" si="3"/>
        <v>76909</v>
      </c>
      <c r="T6" s="20">
        <f t="shared" si="3"/>
        <v>129.77000000000001</v>
      </c>
      <c r="U6" s="20">
        <f t="shared" si="3"/>
        <v>592.66</v>
      </c>
      <c r="V6" s="20">
        <f t="shared" si="3"/>
        <v>44441</v>
      </c>
      <c r="W6" s="20">
        <f t="shared" si="3"/>
        <v>10.64</v>
      </c>
      <c r="X6" s="20">
        <f t="shared" si="3"/>
        <v>4176.79</v>
      </c>
      <c r="Y6" s="21" t="str">
        <f>IF(Y7="",NA(),Y7)</f>
        <v>-</v>
      </c>
      <c r="Z6" s="21" t="str">
        <f t="shared" ref="Z6:AH6" si="4">IF(Z7="",NA(),Z7)</f>
        <v>-</v>
      </c>
      <c r="AA6" s="21" t="str">
        <f t="shared" si="4"/>
        <v>-</v>
      </c>
      <c r="AB6" s="21">
        <f t="shared" si="4"/>
        <v>107.81</v>
      </c>
      <c r="AC6" s="21">
        <f t="shared" si="4"/>
        <v>108.81</v>
      </c>
      <c r="AD6" s="21" t="str">
        <f t="shared" si="4"/>
        <v>-</v>
      </c>
      <c r="AE6" s="21" t="str">
        <f t="shared" si="4"/>
        <v>-</v>
      </c>
      <c r="AF6" s="21" t="str">
        <f t="shared" si="4"/>
        <v>-</v>
      </c>
      <c r="AG6" s="21">
        <f t="shared" si="4"/>
        <v>109.91</v>
      </c>
      <c r="AH6" s="21">
        <f t="shared" si="4"/>
        <v>108.61</v>
      </c>
      <c r="AI6" s="20" t="str">
        <f>IF(AI7="","",IF(AI7="-","【-】","【"&amp;SUBSTITUTE(TEXT(AI7,"#,##0.00"),"-","△")&amp;"】"))</f>
        <v>【107.02】</v>
      </c>
      <c r="AJ6" s="21" t="str">
        <f>IF(AJ7="",NA(),AJ7)</f>
        <v>-</v>
      </c>
      <c r="AK6" s="21" t="str">
        <f t="shared" ref="AK6:AS6" si="5">IF(AK7="",NA(),AK7)</f>
        <v>-</v>
      </c>
      <c r="AL6" s="21" t="str">
        <f t="shared" si="5"/>
        <v>-</v>
      </c>
      <c r="AM6" s="21">
        <f t="shared" si="5"/>
        <v>24.26</v>
      </c>
      <c r="AN6" s="21">
        <f t="shared" si="5"/>
        <v>4.53</v>
      </c>
      <c r="AO6" s="21" t="str">
        <f t="shared" si="5"/>
        <v>-</v>
      </c>
      <c r="AP6" s="21" t="str">
        <f t="shared" si="5"/>
        <v>-</v>
      </c>
      <c r="AQ6" s="21" t="str">
        <f t="shared" si="5"/>
        <v>-</v>
      </c>
      <c r="AR6" s="21">
        <f t="shared" si="5"/>
        <v>9.42</v>
      </c>
      <c r="AS6" s="21">
        <f t="shared" si="5"/>
        <v>11.49</v>
      </c>
      <c r="AT6" s="20" t="str">
        <f>IF(AT7="","",IF(AT7="-","【-】","【"&amp;SUBSTITUTE(TEXT(AT7,"#,##0.00"),"-","△")&amp;"】"))</f>
        <v>【3.09】</v>
      </c>
      <c r="AU6" s="21" t="str">
        <f>IF(AU7="",NA(),AU7)</f>
        <v>-</v>
      </c>
      <c r="AV6" s="21" t="str">
        <f t="shared" ref="AV6:BD6" si="6">IF(AV7="",NA(),AV7)</f>
        <v>-</v>
      </c>
      <c r="AW6" s="21" t="str">
        <f t="shared" si="6"/>
        <v>-</v>
      </c>
      <c r="AX6" s="21">
        <f t="shared" si="6"/>
        <v>98.3</v>
      </c>
      <c r="AY6" s="21">
        <f t="shared" si="6"/>
        <v>119.95</v>
      </c>
      <c r="AZ6" s="21" t="str">
        <f t="shared" si="6"/>
        <v>-</v>
      </c>
      <c r="BA6" s="21" t="str">
        <f t="shared" si="6"/>
        <v>-</v>
      </c>
      <c r="BB6" s="21" t="str">
        <f t="shared" si="6"/>
        <v>-</v>
      </c>
      <c r="BC6" s="21">
        <f t="shared" si="6"/>
        <v>47.61</v>
      </c>
      <c r="BD6" s="21">
        <f t="shared" si="6"/>
        <v>52.69</v>
      </c>
      <c r="BE6" s="20" t="str">
        <f>IF(BE7="","",IF(BE7="-","【-】","【"&amp;SUBSTITUTE(TEXT(BE7,"#,##0.00"),"-","△")&amp;"】"))</f>
        <v>【71.39】</v>
      </c>
      <c r="BF6" s="21" t="str">
        <f>IF(BF7="",NA(),BF7)</f>
        <v>-</v>
      </c>
      <c r="BG6" s="21" t="str">
        <f t="shared" ref="BG6:BO6" si="7">IF(BG7="",NA(),BG7)</f>
        <v>-</v>
      </c>
      <c r="BH6" s="21" t="str">
        <f t="shared" si="7"/>
        <v>-</v>
      </c>
      <c r="BI6" s="21">
        <f t="shared" si="7"/>
        <v>1199.19</v>
      </c>
      <c r="BJ6" s="21">
        <f t="shared" si="7"/>
        <v>1274.4100000000001</v>
      </c>
      <c r="BK6" s="21" t="str">
        <f t="shared" si="7"/>
        <v>-</v>
      </c>
      <c r="BL6" s="21" t="str">
        <f t="shared" si="7"/>
        <v>-</v>
      </c>
      <c r="BM6" s="21" t="str">
        <f t="shared" si="7"/>
        <v>-</v>
      </c>
      <c r="BN6" s="21">
        <f t="shared" si="7"/>
        <v>1092.22</v>
      </c>
      <c r="BO6" s="21">
        <f t="shared" si="7"/>
        <v>998.38</v>
      </c>
      <c r="BP6" s="20" t="str">
        <f>IF(BP7="","",IF(BP7="-","【-】","【"&amp;SUBSTITUTE(TEXT(BP7,"#,##0.00"),"-","△")&amp;"】"))</f>
        <v>【669.11】</v>
      </c>
      <c r="BQ6" s="21" t="str">
        <f>IF(BQ7="",NA(),BQ7)</f>
        <v>-</v>
      </c>
      <c r="BR6" s="21" t="str">
        <f t="shared" ref="BR6:BZ6" si="8">IF(BR7="",NA(),BR7)</f>
        <v>-</v>
      </c>
      <c r="BS6" s="21" t="str">
        <f t="shared" si="8"/>
        <v>-</v>
      </c>
      <c r="BT6" s="21">
        <f t="shared" si="8"/>
        <v>100</v>
      </c>
      <c r="BU6" s="21">
        <f t="shared" si="8"/>
        <v>100.6</v>
      </c>
      <c r="BV6" s="21" t="str">
        <f t="shared" si="8"/>
        <v>-</v>
      </c>
      <c r="BW6" s="21" t="str">
        <f t="shared" si="8"/>
        <v>-</v>
      </c>
      <c r="BX6" s="21" t="str">
        <f t="shared" si="8"/>
        <v>-</v>
      </c>
      <c r="BY6" s="21">
        <f t="shared" si="8"/>
        <v>97.53</v>
      </c>
      <c r="BZ6" s="21">
        <f t="shared" si="8"/>
        <v>95.92</v>
      </c>
      <c r="CA6" s="20" t="str">
        <f>IF(CA7="","",IF(CA7="-","【-】","【"&amp;SUBSTITUTE(TEXT(CA7,"#,##0.00"),"-","△")&amp;"】"))</f>
        <v>【99.73】</v>
      </c>
      <c r="CB6" s="21" t="str">
        <f>IF(CB7="",NA(),CB7)</f>
        <v>-</v>
      </c>
      <c r="CC6" s="21" t="str">
        <f t="shared" ref="CC6:CK6" si="9">IF(CC7="",NA(),CC7)</f>
        <v>-</v>
      </c>
      <c r="CD6" s="21" t="str">
        <f t="shared" si="9"/>
        <v>-</v>
      </c>
      <c r="CE6" s="21">
        <f t="shared" si="9"/>
        <v>172.43</v>
      </c>
      <c r="CF6" s="21">
        <f t="shared" si="9"/>
        <v>171.91</v>
      </c>
      <c r="CG6" s="21" t="str">
        <f t="shared" si="9"/>
        <v>-</v>
      </c>
      <c r="CH6" s="21" t="str">
        <f t="shared" si="9"/>
        <v>-</v>
      </c>
      <c r="CI6" s="21" t="str">
        <f t="shared" si="9"/>
        <v>-</v>
      </c>
      <c r="CJ6" s="21">
        <f t="shared" si="9"/>
        <v>155.83000000000001</v>
      </c>
      <c r="CK6" s="21">
        <f t="shared" si="9"/>
        <v>156.75</v>
      </c>
      <c r="CL6" s="20" t="str">
        <f>IF(CL7="","",IF(CL7="-","【-】","【"&amp;SUBSTITUTE(TEXT(CL7,"#,##0.00"),"-","△")&amp;"】"))</f>
        <v>【134.98】</v>
      </c>
      <c r="CM6" s="21" t="str">
        <f>IF(CM7="",NA(),CM7)</f>
        <v>-</v>
      </c>
      <c r="CN6" s="21" t="str">
        <f t="shared" ref="CN6:CV6" si="10">IF(CN7="",NA(),CN7)</f>
        <v>-</v>
      </c>
      <c r="CO6" s="21" t="str">
        <f t="shared" si="10"/>
        <v>-</v>
      </c>
      <c r="CP6" s="21">
        <f t="shared" si="10"/>
        <v>35.549999999999997</v>
      </c>
      <c r="CQ6" s="21">
        <f t="shared" si="10"/>
        <v>34.96</v>
      </c>
      <c r="CR6" s="21" t="str">
        <f t="shared" si="10"/>
        <v>-</v>
      </c>
      <c r="CS6" s="21" t="str">
        <f t="shared" si="10"/>
        <v>-</v>
      </c>
      <c r="CT6" s="21" t="str">
        <f t="shared" si="10"/>
        <v>-</v>
      </c>
      <c r="CU6" s="21">
        <f t="shared" si="10"/>
        <v>61.51</v>
      </c>
      <c r="CV6" s="21">
        <f t="shared" si="10"/>
        <v>51.2</v>
      </c>
      <c r="CW6" s="20" t="str">
        <f>IF(CW7="","",IF(CW7="-","【-】","【"&amp;SUBSTITUTE(TEXT(CW7,"#,##0.00"),"-","△")&amp;"】"))</f>
        <v>【59.99】</v>
      </c>
      <c r="CX6" s="21" t="str">
        <f>IF(CX7="",NA(),CX7)</f>
        <v>-</v>
      </c>
      <c r="CY6" s="21" t="str">
        <f t="shared" ref="CY6:DG6" si="11">IF(CY7="",NA(),CY7)</f>
        <v>-</v>
      </c>
      <c r="CZ6" s="21" t="str">
        <f t="shared" si="11"/>
        <v>-</v>
      </c>
      <c r="DA6" s="21">
        <f t="shared" si="11"/>
        <v>96.75</v>
      </c>
      <c r="DB6" s="21">
        <f t="shared" si="11"/>
        <v>95.43</v>
      </c>
      <c r="DC6" s="21" t="str">
        <f t="shared" si="11"/>
        <v>-</v>
      </c>
      <c r="DD6" s="21" t="str">
        <f t="shared" si="11"/>
        <v>-</v>
      </c>
      <c r="DE6" s="21" t="str">
        <f t="shared" si="11"/>
        <v>-</v>
      </c>
      <c r="DF6" s="21">
        <f t="shared" si="11"/>
        <v>85.82</v>
      </c>
      <c r="DG6" s="21">
        <f t="shared" si="11"/>
        <v>85.03</v>
      </c>
      <c r="DH6" s="20" t="str">
        <f>IF(DH7="","",IF(DH7="-","【-】","【"&amp;SUBSTITUTE(TEXT(DH7,"#,##0.00"),"-","△")&amp;"】"))</f>
        <v>【95.72】</v>
      </c>
      <c r="DI6" s="21" t="str">
        <f>IF(DI7="",NA(),DI7)</f>
        <v>-</v>
      </c>
      <c r="DJ6" s="21" t="str">
        <f t="shared" ref="DJ6:DR6" si="12">IF(DJ7="",NA(),DJ7)</f>
        <v>-</v>
      </c>
      <c r="DK6" s="21" t="str">
        <f t="shared" si="12"/>
        <v>-</v>
      </c>
      <c r="DL6" s="21">
        <f t="shared" si="12"/>
        <v>4.99</v>
      </c>
      <c r="DM6" s="21">
        <f t="shared" si="12"/>
        <v>8.8699999999999992</v>
      </c>
      <c r="DN6" s="21" t="str">
        <f t="shared" si="12"/>
        <v>-</v>
      </c>
      <c r="DO6" s="21" t="str">
        <f t="shared" si="12"/>
        <v>-</v>
      </c>
      <c r="DP6" s="21" t="str">
        <f t="shared" si="12"/>
        <v>-</v>
      </c>
      <c r="DQ6" s="21">
        <f t="shared" si="12"/>
        <v>15.29</v>
      </c>
      <c r="DR6" s="21">
        <f t="shared" si="12"/>
        <v>17.809999999999999</v>
      </c>
      <c r="DS6" s="20" t="str">
        <f>IF(DS7="","",IF(DS7="-","【-】","【"&amp;SUBSTITUTE(TEXT(DS7,"#,##0.00"),"-","△")&amp;"】"))</f>
        <v>【38.17】</v>
      </c>
      <c r="DT6" s="21" t="str">
        <f>IF(DT7="",NA(),DT7)</f>
        <v>-</v>
      </c>
      <c r="DU6" s="21" t="str">
        <f t="shared" ref="DU6:EC6" si="13">IF(DU7="",NA(),DU7)</f>
        <v>-</v>
      </c>
      <c r="DV6" s="21" t="str">
        <f t="shared" si="13"/>
        <v>-</v>
      </c>
      <c r="DW6" s="20">
        <f t="shared" si="13"/>
        <v>0</v>
      </c>
      <c r="DX6" s="21">
        <f t="shared" si="13"/>
        <v>12.71</v>
      </c>
      <c r="DY6" s="21" t="str">
        <f t="shared" si="13"/>
        <v>-</v>
      </c>
      <c r="DZ6" s="21" t="str">
        <f t="shared" si="13"/>
        <v>-</v>
      </c>
      <c r="EA6" s="21" t="str">
        <f t="shared" si="13"/>
        <v>-</v>
      </c>
      <c r="EB6" s="21">
        <f t="shared" si="13"/>
        <v>0.11</v>
      </c>
      <c r="EC6" s="21">
        <f t="shared" si="13"/>
        <v>0.64</v>
      </c>
      <c r="ED6" s="20" t="str">
        <f>IF(ED7="","",IF(ED7="-","【-】","【"&amp;SUBSTITUTE(TEXT(ED7,"#,##0.00"),"-","△")&amp;"】"))</f>
        <v>【6.54】</v>
      </c>
      <c r="EE6" s="21" t="str">
        <f>IF(EE7="",NA(),EE7)</f>
        <v>-</v>
      </c>
      <c r="EF6" s="21" t="str">
        <f t="shared" ref="EF6:EN6" si="14">IF(EF7="",NA(),EF7)</f>
        <v>-</v>
      </c>
      <c r="EG6" s="21" t="str">
        <f t="shared" si="14"/>
        <v>-</v>
      </c>
      <c r="EH6" s="20">
        <f t="shared" si="14"/>
        <v>0</v>
      </c>
      <c r="EI6" s="20">
        <f t="shared" si="14"/>
        <v>0</v>
      </c>
      <c r="EJ6" s="21" t="str">
        <f t="shared" si="14"/>
        <v>-</v>
      </c>
      <c r="EK6" s="21" t="str">
        <f t="shared" si="14"/>
        <v>-</v>
      </c>
      <c r="EL6" s="21" t="str">
        <f t="shared" si="14"/>
        <v>-</v>
      </c>
      <c r="EM6" s="21">
        <f t="shared" si="14"/>
        <v>0.15</v>
      </c>
      <c r="EN6" s="21">
        <f t="shared" si="14"/>
        <v>0.06</v>
      </c>
      <c r="EO6" s="20" t="str">
        <f>IF(EO7="","",IF(EO7="-","【-】","【"&amp;SUBSTITUTE(TEXT(EO7,"#,##0.00"),"-","△")&amp;"】"))</f>
        <v>【0.24】</v>
      </c>
    </row>
    <row r="7" spans="1:148" s="22" customFormat="1" x14ac:dyDescent="0.15">
      <c r="A7" s="14"/>
      <c r="B7" s="23">
        <v>2021</v>
      </c>
      <c r="C7" s="23">
        <v>242080</v>
      </c>
      <c r="D7" s="23">
        <v>46</v>
      </c>
      <c r="E7" s="23">
        <v>17</v>
      </c>
      <c r="F7" s="23">
        <v>1</v>
      </c>
      <c r="G7" s="23">
        <v>0</v>
      </c>
      <c r="H7" s="23" t="s">
        <v>96</v>
      </c>
      <c r="I7" s="23" t="s">
        <v>97</v>
      </c>
      <c r="J7" s="23" t="s">
        <v>98</v>
      </c>
      <c r="K7" s="23" t="s">
        <v>99</v>
      </c>
      <c r="L7" s="23" t="s">
        <v>100</v>
      </c>
      <c r="M7" s="23" t="s">
        <v>101</v>
      </c>
      <c r="N7" s="24" t="s">
        <v>102</v>
      </c>
      <c r="O7" s="24">
        <v>60.13</v>
      </c>
      <c r="P7" s="24">
        <v>58.12</v>
      </c>
      <c r="Q7" s="24">
        <v>90.34</v>
      </c>
      <c r="R7" s="24">
        <v>3344</v>
      </c>
      <c r="S7" s="24">
        <v>76909</v>
      </c>
      <c r="T7" s="24">
        <v>129.77000000000001</v>
      </c>
      <c r="U7" s="24">
        <v>592.66</v>
      </c>
      <c r="V7" s="24">
        <v>44441</v>
      </c>
      <c r="W7" s="24">
        <v>10.64</v>
      </c>
      <c r="X7" s="24">
        <v>4176.79</v>
      </c>
      <c r="Y7" s="24" t="s">
        <v>102</v>
      </c>
      <c r="Z7" s="24" t="s">
        <v>102</v>
      </c>
      <c r="AA7" s="24" t="s">
        <v>102</v>
      </c>
      <c r="AB7" s="24">
        <v>107.81</v>
      </c>
      <c r="AC7" s="24">
        <v>108.81</v>
      </c>
      <c r="AD7" s="24" t="s">
        <v>102</v>
      </c>
      <c r="AE7" s="24" t="s">
        <v>102</v>
      </c>
      <c r="AF7" s="24" t="s">
        <v>102</v>
      </c>
      <c r="AG7" s="24">
        <v>109.91</v>
      </c>
      <c r="AH7" s="24">
        <v>108.61</v>
      </c>
      <c r="AI7" s="24">
        <v>107.02</v>
      </c>
      <c r="AJ7" s="24" t="s">
        <v>102</v>
      </c>
      <c r="AK7" s="24" t="s">
        <v>102</v>
      </c>
      <c r="AL7" s="24" t="s">
        <v>102</v>
      </c>
      <c r="AM7" s="24">
        <v>24.26</v>
      </c>
      <c r="AN7" s="24">
        <v>4.53</v>
      </c>
      <c r="AO7" s="24" t="s">
        <v>102</v>
      </c>
      <c r="AP7" s="24" t="s">
        <v>102</v>
      </c>
      <c r="AQ7" s="24" t="s">
        <v>102</v>
      </c>
      <c r="AR7" s="24">
        <v>9.42</v>
      </c>
      <c r="AS7" s="24">
        <v>11.49</v>
      </c>
      <c r="AT7" s="24">
        <v>3.09</v>
      </c>
      <c r="AU7" s="24" t="s">
        <v>102</v>
      </c>
      <c r="AV7" s="24" t="s">
        <v>102</v>
      </c>
      <c r="AW7" s="24" t="s">
        <v>102</v>
      </c>
      <c r="AX7" s="24">
        <v>98.3</v>
      </c>
      <c r="AY7" s="24">
        <v>119.95</v>
      </c>
      <c r="AZ7" s="24" t="s">
        <v>102</v>
      </c>
      <c r="BA7" s="24" t="s">
        <v>102</v>
      </c>
      <c r="BB7" s="24" t="s">
        <v>102</v>
      </c>
      <c r="BC7" s="24">
        <v>47.61</v>
      </c>
      <c r="BD7" s="24">
        <v>52.69</v>
      </c>
      <c r="BE7" s="24">
        <v>71.39</v>
      </c>
      <c r="BF7" s="24" t="s">
        <v>102</v>
      </c>
      <c r="BG7" s="24" t="s">
        <v>102</v>
      </c>
      <c r="BH7" s="24" t="s">
        <v>102</v>
      </c>
      <c r="BI7" s="24">
        <v>1199.19</v>
      </c>
      <c r="BJ7" s="24">
        <v>1274.4100000000001</v>
      </c>
      <c r="BK7" s="24" t="s">
        <v>102</v>
      </c>
      <c r="BL7" s="24" t="s">
        <v>102</v>
      </c>
      <c r="BM7" s="24" t="s">
        <v>102</v>
      </c>
      <c r="BN7" s="24">
        <v>1092.22</v>
      </c>
      <c r="BO7" s="24">
        <v>998.38</v>
      </c>
      <c r="BP7" s="24">
        <v>669.11</v>
      </c>
      <c r="BQ7" s="24" t="s">
        <v>102</v>
      </c>
      <c r="BR7" s="24" t="s">
        <v>102</v>
      </c>
      <c r="BS7" s="24" t="s">
        <v>102</v>
      </c>
      <c r="BT7" s="24">
        <v>100</v>
      </c>
      <c r="BU7" s="24">
        <v>100.6</v>
      </c>
      <c r="BV7" s="24" t="s">
        <v>102</v>
      </c>
      <c r="BW7" s="24" t="s">
        <v>102</v>
      </c>
      <c r="BX7" s="24" t="s">
        <v>102</v>
      </c>
      <c r="BY7" s="24">
        <v>97.53</v>
      </c>
      <c r="BZ7" s="24">
        <v>95.92</v>
      </c>
      <c r="CA7" s="24">
        <v>99.73</v>
      </c>
      <c r="CB7" s="24" t="s">
        <v>102</v>
      </c>
      <c r="CC7" s="24" t="s">
        <v>102</v>
      </c>
      <c r="CD7" s="24" t="s">
        <v>102</v>
      </c>
      <c r="CE7" s="24">
        <v>172.43</v>
      </c>
      <c r="CF7" s="24">
        <v>171.91</v>
      </c>
      <c r="CG7" s="24" t="s">
        <v>102</v>
      </c>
      <c r="CH7" s="24" t="s">
        <v>102</v>
      </c>
      <c r="CI7" s="24" t="s">
        <v>102</v>
      </c>
      <c r="CJ7" s="24">
        <v>155.83000000000001</v>
      </c>
      <c r="CK7" s="24">
        <v>156.75</v>
      </c>
      <c r="CL7" s="24">
        <v>134.97999999999999</v>
      </c>
      <c r="CM7" s="24" t="s">
        <v>102</v>
      </c>
      <c r="CN7" s="24" t="s">
        <v>102</v>
      </c>
      <c r="CO7" s="24" t="s">
        <v>102</v>
      </c>
      <c r="CP7" s="24">
        <v>35.549999999999997</v>
      </c>
      <c r="CQ7" s="24">
        <v>34.96</v>
      </c>
      <c r="CR7" s="24" t="s">
        <v>102</v>
      </c>
      <c r="CS7" s="24" t="s">
        <v>102</v>
      </c>
      <c r="CT7" s="24" t="s">
        <v>102</v>
      </c>
      <c r="CU7" s="24">
        <v>61.51</v>
      </c>
      <c r="CV7" s="24">
        <v>51.2</v>
      </c>
      <c r="CW7" s="24">
        <v>59.99</v>
      </c>
      <c r="CX7" s="24" t="s">
        <v>102</v>
      </c>
      <c r="CY7" s="24" t="s">
        <v>102</v>
      </c>
      <c r="CZ7" s="24" t="s">
        <v>102</v>
      </c>
      <c r="DA7" s="24">
        <v>96.75</v>
      </c>
      <c r="DB7" s="24">
        <v>95.43</v>
      </c>
      <c r="DC7" s="24" t="s">
        <v>102</v>
      </c>
      <c r="DD7" s="24" t="s">
        <v>102</v>
      </c>
      <c r="DE7" s="24" t="s">
        <v>102</v>
      </c>
      <c r="DF7" s="24">
        <v>85.82</v>
      </c>
      <c r="DG7" s="24">
        <v>85.03</v>
      </c>
      <c r="DH7" s="24">
        <v>95.72</v>
      </c>
      <c r="DI7" s="24" t="s">
        <v>102</v>
      </c>
      <c r="DJ7" s="24" t="s">
        <v>102</v>
      </c>
      <c r="DK7" s="24" t="s">
        <v>102</v>
      </c>
      <c r="DL7" s="24">
        <v>4.99</v>
      </c>
      <c r="DM7" s="24">
        <v>8.8699999999999992</v>
      </c>
      <c r="DN7" s="24" t="s">
        <v>102</v>
      </c>
      <c r="DO7" s="24" t="s">
        <v>102</v>
      </c>
      <c r="DP7" s="24" t="s">
        <v>102</v>
      </c>
      <c r="DQ7" s="24">
        <v>15.29</v>
      </c>
      <c r="DR7" s="24">
        <v>17.809999999999999</v>
      </c>
      <c r="DS7" s="24">
        <v>38.17</v>
      </c>
      <c r="DT7" s="24" t="s">
        <v>102</v>
      </c>
      <c r="DU7" s="24" t="s">
        <v>102</v>
      </c>
      <c r="DV7" s="24" t="s">
        <v>102</v>
      </c>
      <c r="DW7" s="24">
        <v>0</v>
      </c>
      <c r="DX7" s="24">
        <v>12.71</v>
      </c>
      <c r="DY7" s="24" t="s">
        <v>102</v>
      </c>
      <c r="DZ7" s="24" t="s">
        <v>102</v>
      </c>
      <c r="EA7" s="24" t="s">
        <v>102</v>
      </c>
      <c r="EB7" s="24">
        <v>0.11</v>
      </c>
      <c r="EC7" s="24">
        <v>0.64</v>
      </c>
      <c r="ED7" s="24">
        <v>6.54</v>
      </c>
      <c r="EE7" s="24" t="s">
        <v>102</v>
      </c>
      <c r="EF7" s="24" t="s">
        <v>102</v>
      </c>
      <c r="EG7" s="24" t="s">
        <v>102</v>
      </c>
      <c r="EH7" s="24">
        <v>0</v>
      </c>
      <c r="EI7" s="24">
        <v>0</v>
      </c>
      <c r="EJ7" s="24" t="s">
        <v>102</v>
      </c>
      <c r="EK7" s="24" t="s">
        <v>102</v>
      </c>
      <c r="EL7" s="24" t="s">
        <v>102</v>
      </c>
      <c r="EM7" s="24">
        <v>0.15</v>
      </c>
      <c r="EN7" s="24">
        <v>0.06</v>
      </c>
      <c r="EO7" s="24">
        <v>0.24</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110</v>
      </c>
      <c r="D13" t="s">
        <v>111</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2023-01-20T02:04:11Z</cp:lastPrinted>
  <dcterms:created xsi:type="dcterms:W3CDTF">2023-01-12T23:32:00Z</dcterms:created>
  <dcterms:modified xsi:type="dcterms:W3CDTF">2023-01-22T23:53:31Z</dcterms:modified>
  <cp:category/>
</cp:coreProperties>
</file>