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35" windowWidth="19200" windowHeight="9450" tabRatio="383" activeTab="0"/>
  </bookViews>
  <sheets>
    <sheet name="当年度" sheetId="1" r:id="rId1"/>
    <sheet name="前年度" sheetId="2" r:id="rId2"/>
    <sheet name="増減額" sheetId="3" r:id="rId3"/>
    <sheet name="増減率" sheetId="4" r:id="rId4"/>
    <sheet name="構成比" sheetId="5" r:id="rId5"/>
  </sheets>
  <definedNames>
    <definedName name="\p">#REF!</definedName>
    <definedName name="_xlnm.Print_Area" localSheetId="4">'構成比'!$C$2:$R$38</definedName>
    <definedName name="_xlnm.Print_Area" localSheetId="1">'前年度'!$C$2:$T$38</definedName>
    <definedName name="_xlnm.Print_Area" localSheetId="2">'増減額'!$C$2:$R$37</definedName>
    <definedName name="_xlnm.Print_Area" localSheetId="3">'増減率'!$C$2:$R$37</definedName>
    <definedName name="_xlnm.Print_Area" localSheetId="0">'当年度'!$C$2:$T$38</definedName>
    <definedName name="_xlnm.Print_Titles" localSheetId="4">'構成比'!$B:$B</definedName>
    <definedName name="_xlnm.Print_Titles" localSheetId="1">'前年度'!$B:$B</definedName>
    <definedName name="_xlnm.Print_Titles" localSheetId="2">'増減額'!$B:$B</definedName>
    <definedName name="_xlnm.Print_Titles" localSheetId="3">'増減率'!$B:$B</definedName>
    <definedName name="_xlnm.Print_Titles" localSheetId="0">'当年度'!$B:$B</definedName>
  </definedNames>
  <calcPr calcMode="manual" fullCalcOnLoad="1"/>
</workbook>
</file>

<file path=xl/sharedStrings.xml><?xml version="1.0" encoding="utf-8"?>
<sst xmlns="http://schemas.openxmlformats.org/spreadsheetml/2006/main" count="276" uniqueCount="93">
  <si>
    <t>(単位:千円)</t>
  </si>
  <si>
    <t>(単位：％)</t>
  </si>
  <si>
    <t>津    市</t>
  </si>
  <si>
    <t>四日市市</t>
  </si>
  <si>
    <t>伊 勢 市</t>
  </si>
  <si>
    <t>松 阪 市</t>
  </si>
  <si>
    <t>桑 名 市</t>
  </si>
  <si>
    <t>鈴 鹿 市</t>
  </si>
  <si>
    <t>名 張 市</t>
  </si>
  <si>
    <t>尾 鷲 市</t>
  </si>
  <si>
    <t>亀 山 市</t>
  </si>
  <si>
    <t>鳥 羽 市</t>
  </si>
  <si>
    <t>熊 野 市</t>
  </si>
  <si>
    <t>木曽岬町</t>
  </si>
  <si>
    <t>東 員 町</t>
  </si>
  <si>
    <t>菰 野 町</t>
  </si>
  <si>
    <t>朝 日 町</t>
  </si>
  <si>
    <t>川 越 町</t>
  </si>
  <si>
    <t>多 気 町</t>
  </si>
  <si>
    <t>明 和 町</t>
  </si>
  <si>
    <t>大 台 町</t>
  </si>
  <si>
    <t>玉 城 町</t>
  </si>
  <si>
    <t>度 会 町</t>
  </si>
  <si>
    <t>御 浜 町</t>
  </si>
  <si>
    <t>紀 宝 町</t>
  </si>
  <si>
    <t>&lt;市  計&gt;</t>
  </si>
  <si>
    <t>&lt;県　計&gt;</t>
  </si>
  <si>
    <t>(単位:％)</t>
  </si>
  <si>
    <t>&lt;市 平 均&gt;</t>
  </si>
  <si>
    <t>&lt;県 平 均&gt;</t>
  </si>
  <si>
    <t>* 加重平均</t>
  </si>
  <si>
    <t>いなべ市</t>
  </si>
  <si>
    <t>大 紀 町</t>
  </si>
  <si>
    <t>志 摩 市</t>
  </si>
  <si>
    <t>伊 賀 市</t>
  </si>
  <si>
    <t>南伊勢町</t>
  </si>
  <si>
    <t>紀 北 町</t>
  </si>
  <si>
    <t>普通税</t>
  </si>
  <si>
    <t>市町村民税</t>
  </si>
  <si>
    <t>個人均等割</t>
  </si>
  <si>
    <t>所得割</t>
  </si>
  <si>
    <t>法人均等割</t>
  </si>
  <si>
    <t>法人税割</t>
  </si>
  <si>
    <t>固定資産税</t>
  </si>
  <si>
    <t>償却資産</t>
  </si>
  <si>
    <t>軽自動車税</t>
  </si>
  <si>
    <t>目的税</t>
  </si>
  <si>
    <t>入湯税</t>
  </si>
  <si>
    <t>都市計画税</t>
  </si>
  <si>
    <t>地方税合計</t>
  </si>
  <si>
    <t>現年分</t>
  </si>
  <si>
    <t>徴収率</t>
  </si>
  <si>
    <t>現年調定分</t>
  </si>
  <si>
    <t>現年収入分</t>
  </si>
  <si>
    <t>（参考）</t>
  </si>
  <si>
    <t>市 町 村
たばこ税</t>
  </si>
  <si>
    <t>土  地</t>
  </si>
  <si>
    <t>家  屋</t>
  </si>
  <si>
    <t>&lt;町　計&gt;</t>
  </si>
  <si>
    <t>&lt;町 平 均&gt;</t>
  </si>
  <si>
    <t>地方税収入の状況（当年度）</t>
  </si>
  <si>
    <t>地方税収入の状況（増減額）</t>
  </si>
  <si>
    <t>地方税収入の状況（増減率）</t>
  </si>
  <si>
    <t>地方税収入の状況（構成比）</t>
  </si>
  <si>
    <t>（参考）</t>
  </si>
  <si>
    <t>普通税</t>
  </si>
  <si>
    <t>市町村民税</t>
  </si>
  <si>
    <t>固定資産税</t>
  </si>
  <si>
    <t>軽自動車税</t>
  </si>
  <si>
    <t>市 町 村
たばこ税</t>
  </si>
  <si>
    <t>目的税</t>
  </si>
  <si>
    <t>入湯税</t>
  </si>
  <si>
    <t>都市計画税</t>
  </si>
  <si>
    <t>地方税合計</t>
  </si>
  <si>
    <t>現年分</t>
  </si>
  <si>
    <t>現年調定分</t>
  </si>
  <si>
    <t>現年収入分</t>
  </si>
  <si>
    <t>個人均等割</t>
  </si>
  <si>
    <t>所得割</t>
  </si>
  <si>
    <t>法人均等割</t>
  </si>
  <si>
    <t>法人税割</t>
  </si>
  <si>
    <t>土  地</t>
  </si>
  <si>
    <t>家  屋</t>
  </si>
  <si>
    <t>償却資産</t>
  </si>
  <si>
    <t>徴収率</t>
  </si>
  <si>
    <t>いなべ市</t>
  </si>
  <si>
    <t>志 摩 市</t>
  </si>
  <si>
    <t>伊 賀 市</t>
  </si>
  <si>
    <t>大 紀 町</t>
  </si>
  <si>
    <t>南伊勢町</t>
  </si>
  <si>
    <t>紀 北 町</t>
  </si>
  <si>
    <t>&lt;町　計&gt;</t>
  </si>
  <si>
    <t>地方税収入の状況（前年度）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</si>
</sst>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#,##0;&quot;▲ &quot;#,##0"/>
    <numFmt numFmtId="178" formatCode="0;&quot;▲ &quot;0"/>
    <numFmt numFmtId="179" formatCode="#,##0.0;&quot;▲ &quot;#,##0.0"/>
    <numFmt numFmtId="180" formatCode="#,##0;&quot;▲&quot;#,##0"/>
    <numFmt numFmtId="181" formatCode="#,##0.0\ ;&quot;▲&quot;#,##0.0\ "/>
  </numFmts>
  <fonts count="40">
    <font>
      <sz val="14"/>
      <name val="ＭＳ 明朝"/>
      <family val="1"/>
    </font>
    <font>
      <sz val="11"/>
      <name val="ＭＳ Ｐゴシック"/>
      <family val="3"/>
    </font>
    <font>
      <sz val="14"/>
      <color indexed="12"/>
      <name val="ＭＳ 明朝"/>
      <family val="1"/>
    </font>
    <font>
      <sz val="7"/>
      <name val="ＭＳ Ｐ明朝"/>
      <family val="1"/>
    </font>
    <font>
      <sz val="14"/>
      <color indexed="8"/>
      <name val="ＭＳ 明朝"/>
      <family val="1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>
        <color indexed="63"/>
      </right>
      <top style="thin"/>
      <bottom style="thin"/>
    </border>
  </borders>
  <cellStyleXfs count="6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11">
    <xf numFmtId="37" fontId="0" fillId="0" borderId="0" xfId="0" applyAlignment="1">
      <alignment/>
    </xf>
    <xf numFmtId="37" fontId="0" fillId="0" borderId="10" xfId="0" applyBorder="1" applyAlignment="1">
      <alignment/>
    </xf>
    <xf numFmtId="37" fontId="0" fillId="0" borderId="0" xfId="0" applyAlignment="1" applyProtection="1">
      <alignment horizontal="left"/>
      <protection/>
    </xf>
    <xf numFmtId="37" fontId="0" fillId="0" borderId="10" xfId="0" applyBorder="1" applyAlignment="1" applyProtection="1">
      <alignment horizontal="right"/>
      <protection/>
    </xf>
    <xf numFmtId="37" fontId="0" fillId="0" borderId="11" xfId="0" applyBorder="1" applyAlignment="1">
      <alignment/>
    </xf>
    <xf numFmtId="37" fontId="0" fillId="0" borderId="12" xfId="0" applyBorder="1" applyAlignment="1">
      <alignment/>
    </xf>
    <xf numFmtId="37" fontId="0" fillId="0" borderId="13" xfId="0" applyBorder="1" applyAlignment="1">
      <alignment/>
    </xf>
    <xf numFmtId="179" fontId="4" fillId="0" borderId="13" xfId="0" applyNumberFormat="1" applyFont="1" applyBorder="1" applyAlignment="1" applyProtection="1">
      <alignment horizontal="right"/>
      <protection locked="0"/>
    </xf>
    <xf numFmtId="179" fontId="4" fillId="0" borderId="14" xfId="0" applyNumberFormat="1" applyFont="1" applyBorder="1" applyAlignment="1" applyProtection="1">
      <alignment horizontal="right"/>
      <protection locked="0"/>
    </xf>
    <xf numFmtId="179" fontId="4" fillId="0" borderId="15" xfId="0" applyNumberFormat="1" applyFont="1" applyBorder="1" applyAlignment="1" applyProtection="1">
      <alignment horizontal="right"/>
      <protection locked="0"/>
    </xf>
    <xf numFmtId="179" fontId="4" fillId="0" borderId="16" xfId="0" applyNumberFormat="1" applyFont="1" applyBorder="1" applyAlignment="1" applyProtection="1">
      <alignment horizontal="right"/>
      <protection locked="0"/>
    </xf>
    <xf numFmtId="37" fontId="0" fillId="0" borderId="0" xfId="0" applyAlignment="1">
      <alignment shrinkToFit="1"/>
    </xf>
    <xf numFmtId="37" fontId="0" fillId="0" borderId="10" xfId="0" applyBorder="1" applyAlignment="1">
      <alignment shrinkToFit="1"/>
    </xf>
    <xf numFmtId="37" fontId="0" fillId="0" borderId="11" xfId="0" applyBorder="1" applyAlignment="1">
      <alignment shrinkToFit="1"/>
    </xf>
    <xf numFmtId="37" fontId="0" fillId="0" borderId="17" xfId="0" applyBorder="1" applyAlignment="1">
      <alignment shrinkToFit="1"/>
    </xf>
    <xf numFmtId="37" fontId="0" fillId="0" borderId="12" xfId="0" applyBorder="1" applyAlignment="1">
      <alignment shrinkToFit="1"/>
    </xf>
    <xf numFmtId="37" fontId="0" fillId="0" borderId="18" xfId="0" applyBorder="1" applyAlignment="1" applyProtection="1">
      <alignment horizontal="center" shrinkToFit="1"/>
      <protection/>
    </xf>
    <xf numFmtId="37" fontId="0" fillId="0" borderId="13" xfId="0" applyBorder="1" applyAlignment="1" applyProtection="1">
      <alignment horizontal="center" shrinkToFit="1"/>
      <protection/>
    </xf>
    <xf numFmtId="37" fontId="0" fillId="0" borderId="19" xfId="0" applyBorder="1" applyAlignment="1" applyProtection="1">
      <alignment horizontal="center" shrinkToFit="1"/>
      <protection/>
    </xf>
    <xf numFmtId="37" fontId="0" fillId="0" borderId="12" xfId="0" applyBorder="1" applyAlignment="1" applyProtection="1">
      <alignment horizontal="center" shrinkToFit="1"/>
      <protection/>
    </xf>
    <xf numFmtId="37" fontId="0" fillId="0" borderId="14" xfId="0" applyBorder="1" applyAlignment="1" applyProtection="1">
      <alignment horizontal="center" shrinkToFit="1"/>
      <protection/>
    </xf>
    <xf numFmtId="37" fontId="0" fillId="0" borderId="20" xfId="0" applyBorder="1" applyAlignment="1" applyProtection="1">
      <alignment horizontal="center" shrinkToFit="1"/>
      <protection/>
    </xf>
    <xf numFmtId="37" fontId="0" fillId="0" borderId="21" xfId="0" applyBorder="1" applyAlignment="1">
      <alignment shrinkToFit="1"/>
    </xf>
    <xf numFmtId="37" fontId="0" fillId="0" borderId="22" xfId="0" applyBorder="1" applyAlignment="1">
      <alignment shrinkToFit="1"/>
    </xf>
    <xf numFmtId="37" fontId="0" fillId="0" borderId="20" xfId="0" applyBorder="1" applyAlignment="1">
      <alignment/>
    </xf>
    <xf numFmtId="37" fontId="0" fillId="0" borderId="23" xfId="0" applyBorder="1" applyAlignment="1">
      <alignment vertical="center"/>
    </xf>
    <xf numFmtId="37" fontId="0" fillId="0" borderId="24" xfId="0" applyBorder="1" applyAlignment="1">
      <alignment vertical="center"/>
    </xf>
    <xf numFmtId="37" fontId="0" fillId="0" borderId="25" xfId="0" applyBorder="1" applyAlignment="1">
      <alignment vertical="center"/>
    </xf>
    <xf numFmtId="37" fontId="0" fillId="0" borderId="11" xfId="0" applyBorder="1" applyAlignment="1">
      <alignment vertical="center"/>
    </xf>
    <xf numFmtId="37" fontId="0" fillId="0" borderId="0" xfId="0" applyAlignment="1">
      <alignment vertical="center"/>
    </xf>
    <xf numFmtId="37" fontId="0" fillId="0" borderId="21" xfId="0" applyBorder="1" applyAlignment="1" applyProtection="1">
      <alignment horizontal="center" vertical="center"/>
      <protection/>
    </xf>
    <xf numFmtId="37" fontId="0" fillId="0" borderId="24" xfId="0" applyBorder="1" applyAlignment="1" applyProtection="1">
      <alignment horizontal="center" vertical="center"/>
      <protection/>
    </xf>
    <xf numFmtId="37" fontId="0" fillId="0" borderId="25" xfId="0" applyBorder="1" applyAlignment="1" applyProtection="1">
      <alignment horizontal="center" vertical="center"/>
      <protection/>
    </xf>
    <xf numFmtId="37" fontId="0" fillId="0" borderId="17" xfId="0" applyBorder="1" applyAlignment="1" applyProtection="1">
      <alignment horizontal="center" vertical="center"/>
      <protection/>
    </xf>
    <xf numFmtId="37" fontId="0" fillId="0" borderId="22" xfId="0" applyBorder="1" applyAlignment="1">
      <alignment vertical="center"/>
    </xf>
    <xf numFmtId="37" fontId="0" fillId="0" borderId="12" xfId="0" applyBorder="1" applyAlignment="1">
      <alignment vertical="center"/>
    </xf>
    <xf numFmtId="37" fontId="0" fillId="0" borderId="12" xfId="0" applyBorder="1" applyAlignment="1">
      <alignment horizontal="center" vertical="center"/>
    </xf>
    <xf numFmtId="37" fontId="0" fillId="0" borderId="17" xfId="0" applyBorder="1" applyAlignment="1">
      <alignment horizontal="center" vertical="center"/>
    </xf>
    <xf numFmtId="37" fontId="0" fillId="0" borderId="11" xfId="0" applyBorder="1" applyAlignment="1">
      <alignment horizontal="center" vertical="center"/>
    </xf>
    <xf numFmtId="179" fontId="0" fillId="0" borderId="11" xfId="0" applyNumberFormat="1" applyBorder="1" applyAlignment="1">
      <alignment/>
    </xf>
    <xf numFmtId="179" fontId="0" fillId="0" borderId="13" xfId="0" applyNumberFormat="1" applyBorder="1" applyAlignment="1">
      <alignment/>
    </xf>
    <xf numFmtId="179" fontId="4" fillId="0" borderId="13" xfId="0" applyNumberFormat="1" applyFont="1" applyFill="1" applyBorder="1" applyAlignment="1" applyProtection="1">
      <alignment horizontal="right"/>
      <protection locked="0"/>
    </xf>
    <xf numFmtId="37" fontId="0" fillId="0" borderId="0" xfId="0" applyAlignment="1">
      <alignment horizontal="center" vertical="center"/>
    </xf>
    <xf numFmtId="37" fontId="0" fillId="0" borderId="0" xfId="0" applyBorder="1" applyAlignment="1">
      <alignment/>
    </xf>
    <xf numFmtId="37" fontId="0" fillId="0" borderId="0" xfId="0" applyBorder="1" applyAlignment="1">
      <alignment vertical="center"/>
    </xf>
    <xf numFmtId="180" fontId="0" fillId="0" borderId="16" xfId="0" applyNumberFormat="1" applyBorder="1" applyAlignment="1" applyProtection="1">
      <alignment shrinkToFit="1"/>
      <protection/>
    </xf>
    <xf numFmtId="180" fontId="0" fillId="0" borderId="14" xfId="0" applyNumberFormat="1" applyBorder="1" applyAlignment="1" applyProtection="1">
      <alignment shrinkToFit="1"/>
      <protection/>
    </xf>
    <xf numFmtId="180" fontId="0" fillId="0" borderId="11" xfId="0" applyNumberFormat="1" applyBorder="1" applyAlignment="1">
      <alignment/>
    </xf>
    <xf numFmtId="180" fontId="0" fillId="0" borderId="15" xfId="0" applyNumberFormat="1" applyBorder="1" applyAlignment="1" applyProtection="1">
      <alignment shrinkToFit="1"/>
      <protection/>
    </xf>
    <xf numFmtId="180" fontId="0" fillId="0" borderId="13" xfId="0" applyNumberFormat="1" applyBorder="1" applyAlignment="1" applyProtection="1">
      <alignment shrinkToFit="1"/>
      <protection/>
    </xf>
    <xf numFmtId="180" fontId="0" fillId="0" borderId="13" xfId="0" applyNumberFormat="1" applyBorder="1" applyAlignment="1">
      <alignment/>
    </xf>
    <xf numFmtId="180" fontId="0" fillId="0" borderId="13" xfId="0" applyNumberFormat="1" applyFill="1" applyBorder="1" applyAlignment="1" applyProtection="1">
      <alignment shrinkToFit="1"/>
      <protection/>
    </xf>
    <xf numFmtId="180" fontId="0" fillId="0" borderId="26" xfId="0" applyNumberFormat="1" applyBorder="1" applyAlignment="1" applyProtection="1">
      <alignment shrinkToFit="1"/>
      <protection/>
    </xf>
    <xf numFmtId="180" fontId="0" fillId="0" borderId="27" xfId="0" applyNumberFormat="1" applyBorder="1" applyAlignment="1" applyProtection="1">
      <alignment shrinkToFit="1"/>
      <protection/>
    </xf>
    <xf numFmtId="180" fontId="0" fillId="0" borderId="12" xfId="0" applyNumberFormat="1" applyBorder="1" applyAlignment="1">
      <alignment/>
    </xf>
    <xf numFmtId="180" fontId="0" fillId="0" borderId="28" xfId="0" applyNumberFormat="1" applyBorder="1" applyAlignment="1" applyProtection="1">
      <alignment shrinkToFit="1"/>
      <protection/>
    </xf>
    <xf numFmtId="180" fontId="0" fillId="0" borderId="19" xfId="0" applyNumberFormat="1" applyBorder="1" applyAlignment="1" applyProtection="1">
      <alignment shrinkToFit="1"/>
      <protection/>
    </xf>
    <xf numFmtId="180" fontId="0" fillId="0" borderId="20" xfId="0" applyNumberFormat="1" applyBorder="1" applyAlignment="1" applyProtection="1">
      <alignment shrinkToFit="1"/>
      <protection/>
    </xf>
    <xf numFmtId="180" fontId="0" fillId="0" borderId="20" xfId="0" applyNumberFormat="1" applyFill="1" applyBorder="1" applyAlignment="1" applyProtection="1">
      <alignment shrinkToFit="1"/>
      <protection/>
    </xf>
    <xf numFmtId="0" fontId="0" fillId="0" borderId="0" xfId="0" applyNumberFormat="1" applyBorder="1" applyAlignment="1">
      <alignment/>
    </xf>
    <xf numFmtId="0" fontId="0" fillId="0" borderId="0" xfId="0" applyNumberFormat="1" applyBorder="1" applyAlignment="1">
      <alignment vertical="center"/>
    </xf>
    <xf numFmtId="181" fontId="4" fillId="0" borderId="26" xfId="0" applyNumberFormat="1" applyFont="1" applyBorder="1" applyAlignment="1" applyProtection="1">
      <alignment horizontal="right"/>
      <protection locked="0"/>
    </xf>
    <xf numFmtId="181" fontId="4" fillId="0" borderId="27" xfId="0" applyNumberFormat="1" applyFont="1" applyBorder="1" applyAlignment="1" applyProtection="1">
      <alignment horizontal="right"/>
      <protection locked="0"/>
    </xf>
    <xf numFmtId="181" fontId="0" fillId="0" borderId="12" xfId="0" applyNumberFormat="1" applyBorder="1" applyAlignment="1">
      <alignment/>
    </xf>
    <xf numFmtId="181" fontId="4" fillId="0" borderId="15" xfId="0" applyNumberFormat="1" applyFont="1" applyBorder="1" applyAlignment="1" applyProtection="1">
      <alignment horizontal="right"/>
      <protection locked="0"/>
    </xf>
    <xf numFmtId="181" fontId="4" fillId="0" borderId="13" xfId="0" applyNumberFormat="1" applyFont="1" applyBorder="1" applyAlignment="1" applyProtection="1">
      <alignment horizontal="right"/>
      <protection locked="0"/>
    </xf>
    <xf numFmtId="181" fontId="0" fillId="0" borderId="11" xfId="0" applyNumberFormat="1" applyBorder="1" applyAlignment="1">
      <alignment/>
    </xf>
    <xf numFmtId="181" fontId="0" fillId="0" borderId="13" xfId="0" applyNumberFormat="1" applyBorder="1" applyAlignment="1">
      <alignment/>
    </xf>
    <xf numFmtId="181" fontId="4" fillId="0" borderId="20" xfId="0" applyNumberFormat="1" applyFont="1" applyBorder="1" applyAlignment="1" applyProtection="1">
      <alignment/>
      <protection locked="0"/>
    </xf>
    <xf numFmtId="181" fontId="4" fillId="0" borderId="20" xfId="0" applyNumberFormat="1" applyFont="1" applyFill="1" applyBorder="1" applyAlignment="1" applyProtection="1">
      <alignment/>
      <protection locked="0"/>
    </xf>
    <xf numFmtId="181" fontId="0" fillId="0" borderId="16" xfId="0" applyNumberFormat="1" applyBorder="1" applyAlignment="1" applyProtection="1">
      <alignment/>
      <protection/>
    </xf>
    <xf numFmtId="181" fontId="0" fillId="0" borderId="14" xfId="0" applyNumberFormat="1" applyBorder="1" applyAlignment="1" applyProtection="1">
      <alignment/>
      <protection/>
    </xf>
    <xf numFmtId="181" fontId="0" fillId="0" borderId="13" xfId="0" applyNumberFormat="1" applyBorder="1" applyAlignment="1" applyProtection="1">
      <alignment/>
      <protection/>
    </xf>
    <xf numFmtId="181" fontId="0" fillId="0" borderId="14" xfId="0" applyNumberFormat="1" applyFill="1" applyBorder="1" applyAlignment="1" applyProtection="1">
      <alignment/>
      <protection/>
    </xf>
    <xf numFmtId="181" fontId="0" fillId="0" borderId="15" xfId="0" applyNumberFormat="1" applyBorder="1" applyAlignment="1" applyProtection="1">
      <alignment/>
      <protection/>
    </xf>
    <xf numFmtId="181" fontId="0" fillId="0" borderId="26" xfId="0" applyNumberFormat="1" applyBorder="1" applyAlignment="1" applyProtection="1">
      <alignment/>
      <protection/>
    </xf>
    <xf numFmtId="181" fontId="0" fillId="0" borderId="27" xfId="0" applyNumberFormat="1" applyBorder="1" applyAlignment="1" applyProtection="1">
      <alignment/>
      <protection/>
    </xf>
    <xf numFmtId="181" fontId="0" fillId="0" borderId="20" xfId="0" applyNumberFormat="1" applyBorder="1" applyAlignment="1" applyProtection="1">
      <alignment/>
      <protection/>
    </xf>
    <xf numFmtId="181" fontId="0" fillId="0" borderId="12" xfId="0" applyNumberFormat="1" applyBorder="1" applyAlignment="1" applyProtection="1">
      <alignment/>
      <protection/>
    </xf>
    <xf numFmtId="181" fontId="0" fillId="0" borderId="22" xfId="0" applyNumberFormat="1" applyBorder="1" applyAlignment="1" applyProtection="1">
      <alignment/>
      <protection/>
    </xf>
    <xf numFmtId="38" fontId="0" fillId="0" borderId="29" xfId="48" applyFont="1" applyBorder="1" applyAlignment="1">
      <alignment/>
    </xf>
    <xf numFmtId="38" fontId="0" fillId="0" borderId="18" xfId="48" applyFont="1" applyBorder="1" applyAlignment="1">
      <alignment/>
    </xf>
    <xf numFmtId="37" fontId="0" fillId="0" borderId="18" xfId="0" applyBorder="1" applyAlignment="1">
      <alignment/>
    </xf>
    <xf numFmtId="37" fontId="0" fillId="0" borderId="11" xfId="0" applyBorder="1" applyAlignment="1">
      <alignment/>
    </xf>
    <xf numFmtId="37" fontId="0" fillId="0" borderId="0" xfId="0" applyBorder="1" applyAlignment="1">
      <alignment/>
    </xf>
    <xf numFmtId="176" fontId="0" fillId="0" borderId="11" xfId="0" applyNumberFormat="1" applyBorder="1" applyAlignment="1">
      <alignment/>
    </xf>
    <xf numFmtId="37" fontId="0" fillId="0" borderId="0" xfId="0" applyAlignment="1">
      <alignment/>
    </xf>
    <xf numFmtId="37" fontId="0" fillId="0" borderId="30" xfId="0" applyBorder="1" applyAlignment="1">
      <alignment/>
    </xf>
    <xf numFmtId="38" fontId="0" fillId="0" borderId="15" xfId="48" applyFont="1" applyBorder="1" applyAlignment="1">
      <alignment/>
    </xf>
    <xf numFmtId="38" fontId="0" fillId="0" borderId="13" xfId="48" applyFont="1" applyBorder="1" applyAlignment="1">
      <alignment/>
    </xf>
    <xf numFmtId="37" fontId="0" fillId="0" borderId="13" xfId="0" applyBorder="1" applyAlignment="1">
      <alignment/>
    </xf>
    <xf numFmtId="176" fontId="0" fillId="0" borderId="13" xfId="0" applyNumberFormat="1" applyBorder="1" applyAlignment="1">
      <alignment/>
    </xf>
    <xf numFmtId="37" fontId="0" fillId="0" borderId="13" xfId="0" applyBorder="1" applyAlignment="1" applyProtection="1">
      <alignment/>
      <protection/>
    </xf>
    <xf numFmtId="38" fontId="0" fillId="0" borderId="26" xfId="48" applyFont="1" applyBorder="1" applyAlignment="1">
      <alignment/>
    </xf>
    <xf numFmtId="38" fontId="0" fillId="0" borderId="27" xfId="48" applyFont="1" applyBorder="1" applyAlignment="1">
      <alignment/>
    </xf>
    <xf numFmtId="37" fontId="0" fillId="0" borderId="27" xfId="0" applyBorder="1" applyAlignment="1">
      <alignment/>
    </xf>
    <xf numFmtId="37" fontId="0" fillId="0" borderId="27" xfId="0" applyBorder="1" applyAlignment="1" applyProtection="1">
      <alignment/>
      <protection/>
    </xf>
    <xf numFmtId="37" fontId="0" fillId="0" borderId="12" xfId="0" applyBorder="1" applyAlignment="1">
      <alignment/>
    </xf>
    <xf numFmtId="176" fontId="0" fillId="0" borderId="12" xfId="0" applyNumberFormat="1" applyBorder="1" applyAlignment="1">
      <alignment/>
    </xf>
    <xf numFmtId="37" fontId="0" fillId="0" borderId="31" xfId="0" applyBorder="1" applyAlignment="1">
      <alignment/>
    </xf>
    <xf numFmtId="37" fontId="0" fillId="0" borderId="32" xfId="0" applyBorder="1" applyAlignment="1" applyProtection="1">
      <alignment/>
      <protection/>
    </xf>
    <xf numFmtId="37" fontId="0" fillId="0" borderId="20" xfId="0" applyBorder="1" applyAlignment="1" applyProtection="1">
      <alignment/>
      <protection/>
    </xf>
    <xf numFmtId="176" fontId="0" fillId="0" borderId="20" xfId="0" applyNumberFormat="1" applyBorder="1" applyAlignment="1">
      <alignment/>
    </xf>
    <xf numFmtId="38" fontId="0" fillId="0" borderId="13" xfId="48" applyFont="1" applyFill="1" applyBorder="1" applyAlignment="1">
      <alignment/>
    </xf>
    <xf numFmtId="37" fontId="0" fillId="0" borderId="13" xfId="0" applyFill="1" applyBorder="1" applyAlignment="1">
      <alignment/>
    </xf>
    <xf numFmtId="37" fontId="0" fillId="0" borderId="20" xfId="0" applyFill="1" applyBorder="1" applyAlignment="1" applyProtection="1">
      <alignment/>
      <protection/>
    </xf>
    <xf numFmtId="0" fontId="5" fillId="0" borderId="0" xfId="0" applyNumberFormat="1" applyFont="1" applyAlignment="1">
      <alignment/>
    </xf>
    <xf numFmtId="37" fontId="0" fillId="0" borderId="11" xfId="0" applyBorder="1" applyAlignment="1" applyProtection="1">
      <alignment horizontal="center" vertical="center"/>
      <protection/>
    </xf>
    <xf numFmtId="37" fontId="0" fillId="0" borderId="12" xfId="0" applyBorder="1" applyAlignment="1" applyProtection="1">
      <alignment horizontal="center" vertical="center"/>
      <protection/>
    </xf>
    <xf numFmtId="37" fontId="0" fillId="0" borderId="11" xfId="0" applyBorder="1" applyAlignment="1" applyProtection="1">
      <alignment horizontal="center" vertical="center" wrapText="1" shrinkToFit="1"/>
      <protection/>
    </xf>
    <xf numFmtId="37" fontId="0" fillId="0" borderId="12" xfId="0" applyBorder="1" applyAlignment="1" applyProtection="1">
      <alignment horizontal="center" vertical="center" shrinkToFi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7"/>
  <sheetViews>
    <sheetView showGridLines="0" tabSelected="1" zoomScale="75" zoomScaleNormal="75" workbookViewId="0" topLeftCell="A1">
      <selection activeCell="C24" sqref="C24"/>
    </sheetView>
  </sheetViews>
  <sheetFormatPr defaultColWidth="8.66015625" defaultRowHeight="18"/>
  <cols>
    <col min="1" max="1" width="8.83203125" style="11" customWidth="1"/>
    <col min="2" max="2" width="10.66015625" style="11" customWidth="1"/>
    <col min="3" max="18" width="12.83203125" style="0" customWidth="1"/>
    <col min="19" max="19" width="1.66015625" style="43" customWidth="1"/>
    <col min="22" max="22" width="12" style="0" customWidth="1"/>
    <col min="23" max="23" width="13.33203125" style="0" customWidth="1"/>
  </cols>
  <sheetData>
    <row r="1" ht="17.25">
      <c r="B1" s="106" t="s">
        <v>60</v>
      </c>
    </row>
    <row r="2" spans="2:17" ht="17.25">
      <c r="B2" s="12"/>
      <c r="C2" s="1"/>
      <c r="D2" s="1"/>
      <c r="E2" s="1"/>
      <c r="F2" s="1"/>
      <c r="G2" s="1"/>
      <c r="H2" s="1"/>
      <c r="I2" s="1"/>
      <c r="J2" s="3"/>
      <c r="K2" s="1"/>
      <c r="L2" s="1"/>
      <c r="M2" s="1"/>
      <c r="N2" s="1"/>
      <c r="O2" s="1"/>
      <c r="P2" s="1"/>
      <c r="Q2" s="3" t="s">
        <v>0</v>
      </c>
    </row>
    <row r="3" spans="2:23" ht="30" customHeight="1">
      <c r="B3" s="13"/>
      <c r="C3" s="25"/>
      <c r="D3" s="26"/>
      <c r="E3" s="26"/>
      <c r="F3" s="26"/>
      <c r="G3" s="26"/>
      <c r="H3" s="26"/>
      <c r="I3" s="26"/>
      <c r="J3" s="26"/>
      <c r="K3" s="26"/>
      <c r="L3" s="26"/>
      <c r="M3" s="26"/>
      <c r="N3" s="27"/>
      <c r="O3" s="25"/>
      <c r="P3" s="26"/>
      <c r="Q3" s="27"/>
      <c r="R3" s="28"/>
      <c r="S3" s="44"/>
      <c r="T3" s="38" t="s">
        <v>54</v>
      </c>
      <c r="U3" s="29"/>
      <c r="V3" s="29"/>
      <c r="W3" s="29"/>
    </row>
    <row r="4" spans="2:23" ht="30" customHeight="1">
      <c r="B4" s="14"/>
      <c r="C4" s="30" t="s">
        <v>37</v>
      </c>
      <c r="D4" s="30" t="s">
        <v>38</v>
      </c>
      <c r="E4" s="31"/>
      <c r="F4" s="31"/>
      <c r="G4" s="31"/>
      <c r="H4" s="32"/>
      <c r="I4" s="30" t="s">
        <v>43</v>
      </c>
      <c r="J4" s="31"/>
      <c r="K4" s="31"/>
      <c r="L4" s="32"/>
      <c r="M4" s="107" t="s">
        <v>45</v>
      </c>
      <c r="N4" s="109" t="s">
        <v>55</v>
      </c>
      <c r="O4" s="33" t="s">
        <v>46</v>
      </c>
      <c r="P4" s="107" t="s">
        <v>47</v>
      </c>
      <c r="Q4" s="107" t="s">
        <v>48</v>
      </c>
      <c r="R4" s="37" t="s">
        <v>49</v>
      </c>
      <c r="S4" s="44"/>
      <c r="T4" s="37" t="s">
        <v>50</v>
      </c>
      <c r="U4" s="29"/>
      <c r="V4" s="42" t="s">
        <v>52</v>
      </c>
      <c r="W4" s="42" t="s">
        <v>53</v>
      </c>
    </row>
    <row r="5" spans="2:23" ht="30" customHeight="1">
      <c r="B5" s="15"/>
      <c r="C5" s="34"/>
      <c r="D5" s="35"/>
      <c r="E5" s="36" t="s">
        <v>39</v>
      </c>
      <c r="F5" s="36" t="s">
        <v>40</v>
      </c>
      <c r="G5" s="36" t="s">
        <v>41</v>
      </c>
      <c r="H5" s="36" t="s">
        <v>42</v>
      </c>
      <c r="I5" s="35"/>
      <c r="J5" s="36" t="s">
        <v>56</v>
      </c>
      <c r="K5" s="36" t="s">
        <v>57</v>
      </c>
      <c r="L5" s="36" t="s">
        <v>44</v>
      </c>
      <c r="M5" s="108"/>
      <c r="N5" s="110"/>
      <c r="O5" s="35"/>
      <c r="P5" s="108"/>
      <c r="Q5" s="108"/>
      <c r="R5" s="35"/>
      <c r="S5" s="44"/>
      <c r="T5" s="36" t="s">
        <v>51</v>
      </c>
      <c r="U5" s="29"/>
      <c r="V5" s="29"/>
      <c r="W5" s="29"/>
    </row>
    <row r="6" spans="2:23" ht="30" customHeight="1">
      <c r="B6" s="16" t="s">
        <v>2</v>
      </c>
      <c r="C6" s="80">
        <v>39712543</v>
      </c>
      <c r="D6" s="81">
        <v>18971208</v>
      </c>
      <c r="E6" s="81">
        <v>495638</v>
      </c>
      <c r="F6" s="81">
        <v>15662251</v>
      </c>
      <c r="G6" s="82">
        <v>894739</v>
      </c>
      <c r="H6" s="82">
        <v>1918580</v>
      </c>
      <c r="I6" s="82">
        <v>18036963</v>
      </c>
      <c r="J6" s="81">
        <v>5446830</v>
      </c>
      <c r="K6" s="81">
        <v>8062769</v>
      </c>
      <c r="L6" s="81">
        <v>4477508</v>
      </c>
      <c r="M6" s="81">
        <v>918972</v>
      </c>
      <c r="N6" s="81">
        <v>1785400</v>
      </c>
      <c r="O6" s="81">
        <v>2268755</v>
      </c>
      <c r="P6" s="81">
        <v>45077</v>
      </c>
      <c r="Q6" s="81">
        <v>2223678</v>
      </c>
      <c r="R6" s="83">
        <v>41981298</v>
      </c>
      <c r="S6" s="84"/>
      <c r="T6" s="85">
        <f>W6/V6*100</f>
        <v>99.29583370940139</v>
      </c>
      <c r="U6" s="86"/>
      <c r="V6" s="87">
        <v>41947194</v>
      </c>
      <c r="W6" s="87">
        <v>41651816</v>
      </c>
    </row>
    <row r="7" spans="2:23" ht="30" customHeight="1">
      <c r="B7" s="17" t="s">
        <v>3</v>
      </c>
      <c r="C7" s="88">
        <v>65649482</v>
      </c>
      <c r="D7" s="89">
        <v>26100226</v>
      </c>
      <c r="E7" s="89">
        <v>575786</v>
      </c>
      <c r="F7" s="89">
        <v>19952189</v>
      </c>
      <c r="G7" s="90">
        <v>1138723</v>
      </c>
      <c r="H7" s="90">
        <v>4433528</v>
      </c>
      <c r="I7" s="90">
        <v>36230956</v>
      </c>
      <c r="J7" s="89">
        <v>8119936</v>
      </c>
      <c r="K7" s="89">
        <v>10347568</v>
      </c>
      <c r="L7" s="89">
        <v>17740271</v>
      </c>
      <c r="M7" s="89">
        <v>937360</v>
      </c>
      <c r="N7" s="89">
        <v>2380940</v>
      </c>
      <c r="O7" s="89">
        <v>6471606</v>
      </c>
      <c r="P7" s="89">
        <v>2410</v>
      </c>
      <c r="Q7" s="89">
        <v>2663556</v>
      </c>
      <c r="R7" s="90">
        <v>72121088</v>
      </c>
      <c r="S7" s="84"/>
      <c r="T7" s="91">
        <f aca="true" t="shared" si="0" ref="T7:T37">W7/V7*100</f>
        <v>99.37065961175703</v>
      </c>
      <c r="U7" s="86"/>
      <c r="V7" s="87">
        <v>72098821</v>
      </c>
      <c r="W7" s="87">
        <v>71645074</v>
      </c>
    </row>
    <row r="8" spans="2:23" ht="30" customHeight="1">
      <c r="B8" s="17" t="s">
        <v>4</v>
      </c>
      <c r="C8" s="88">
        <v>15188736</v>
      </c>
      <c r="D8" s="89">
        <v>7199488</v>
      </c>
      <c r="E8" s="89">
        <v>223258</v>
      </c>
      <c r="F8" s="89">
        <v>6066038</v>
      </c>
      <c r="G8" s="90">
        <v>336744</v>
      </c>
      <c r="H8" s="90">
        <v>573448</v>
      </c>
      <c r="I8" s="90">
        <v>6740234</v>
      </c>
      <c r="J8" s="89">
        <v>2362628</v>
      </c>
      <c r="K8" s="89">
        <v>3282727</v>
      </c>
      <c r="L8" s="89">
        <v>1088228</v>
      </c>
      <c r="M8" s="89">
        <v>443849</v>
      </c>
      <c r="N8" s="89">
        <v>805165</v>
      </c>
      <c r="O8" s="89">
        <v>1396640</v>
      </c>
      <c r="P8" s="89">
        <v>21667</v>
      </c>
      <c r="Q8" s="89">
        <v>1374973</v>
      </c>
      <c r="R8" s="90">
        <v>16585376</v>
      </c>
      <c r="S8" s="84"/>
      <c r="T8" s="91">
        <f t="shared" si="0"/>
        <v>99.50300419006888</v>
      </c>
      <c r="U8" s="86"/>
      <c r="V8" s="87">
        <v>16547222</v>
      </c>
      <c r="W8" s="87">
        <v>16464983</v>
      </c>
    </row>
    <row r="9" spans="2:23" ht="30" customHeight="1">
      <c r="B9" s="17" t="s">
        <v>5</v>
      </c>
      <c r="C9" s="88">
        <v>21204975</v>
      </c>
      <c r="D9" s="89">
        <v>9406024</v>
      </c>
      <c r="E9" s="103">
        <v>279009</v>
      </c>
      <c r="F9" s="103">
        <v>8032416</v>
      </c>
      <c r="G9" s="104">
        <v>427553</v>
      </c>
      <c r="H9" s="104">
        <v>667046</v>
      </c>
      <c r="I9" s="90">
        <v>9965665</v>
      </c>
      <c r="J9" s="89">
        <v>2901471</v>
      </c>
      <c r="K9" s="89">
        <v>4210803</v>
      </c>
      <c r="L9" s="89">
        <v>2738617</v>
      </c>
      <c r="M9" s="89">
        <v>632746</v>
      </c>
      <c r="N9" s="89">
        <v>1200540</v>
      </c>
      <c r="O9" s="89">
        <v>1164423</v>
      </c>
      <c r="P9" s="89">
        <v>0</v>
      </c>
      <c r="Q9" s="89">
        <v>1164423</v>
      </c>
      <c r="R9" s="90">
        <v>22369398</v>
      </c>
      <c r="S9" s="84"/>
      <c r="T9" s="91">
        <f t="shared" si="0"/>
        <v>98.90620381912413</v>
      </c>
      <c r="U9" s="86"/>
      <c r="V9" s="87">
        <v>22313755</v>
      </c>
      <c r="W9" s="87">
        <v>22069688</v>
      </c>
    </row>
    <row r="10" spans="2:23" ht="30" customHeight="1">
      <c r="B10" s="17" t="s">
        <v>6</v>
      </c>
      <c r="C10" s="88">
        <v>22118507</v>
      </c>
      <c r="D10" s="89">
        <v>10870524</v>
      </c>
      <c r="E10" s="89">
        <v>258596</v>
      </c>
      <c r="F10" s="89">
        <v>9189032</v>
      </c>
      <c r="G10" s="90">
        <v>413771</v>
      </c>
      <c r="H10" s="90">
        <v>1009125</v>
      </c>
      <c r="I10" s="90">
        <v>9939792</v>
      </c>
      <c r="J10" s="89">
        <v>3243105</v>
      </c>
      <c r="K10" s="89">
        <v>4282728</v>
      </c>
      <c r="L10" s="89">
        <v>2394203</v>
      </c>
      <c r="M10" s="89">
        <v>379085</v>
      </c>
      <c r="N10" s="89">
        <v>929106</v>
      </c>
      <c r="O10" s="89">
        <v>1144831</v>
      </c>
      <c r="P10" s="89">
        <v>70476</v>
      </c>
      <c r="Q10" s="89">
        <v>1074355</v>
      </c>
      <c r="R10" s="90">
        <v>23263338</v>
      </c>
      <c r="S10" s="84"/>
      <c r="T10" s="91">
        <f t="shared" si="0"/>
        <v>99.27884186863753</v>
      </c>
      <c r="U10" s="86"/>
      <c r="V10" s="87">
        <v>23223894</v>
      </c>
      <c r="W10" s="87">
        <v>23056413</v>
      </c>
    </row>
    <row r="11" spans="2:23" ht="30" customHeight="1">
      <c r="B11" s="17" t="s">
        <v>7</v>
      </c>
      <c r="C11" s="88">
        <v>28641422</v>
      </c>
      <c r="D11" s="89">
        <v>13376408</v>
      </c>
      <c r="E11" s="89">
        <v>371190</v>
      </c>
      <c r="F11" s="89">
        <v>11390381</v>
      </c>
      <c r="G11" s="90">
        <v>514484</v>
      </c>
      <c r="H11" s="90">
        <v>1100353</v>
      </c>
      <c r="I11" s="90">
        <v>13095979</v>
      </c>
      <c r="J11" s="89">
        <v>4088477</v>
      </c>
      <c r="K11" s="89">
        <v>5903697</v>
      </c>
      <c r="L11" s="89">
        <v>3092062</v>
      </c>
      <c r="M11" s="89">
        <v>721387</v>
      </c>
      <c r="N11" s="89">
        <v>1447643</v>
      </c>
      <c r="O11" s="89">
        <v>1219946</v>
      </c>
      <c r="P11" s="89">
        <v>1440</v>
      </c>
      <c r="Q11" s="89">
        <v>1218506</v>
      </c>
      <c r="R11" s="90">
        <v>29861368</v>
      </c>
      <c r="S11" s="84"/>
      <c r="T11" s="91">
        <f t="shared" si="0"/>
        <v>99.11560681396303</v>
      </c>
      <c r="U11" s="86"/>
      <c r="V11" s="87">
        <v>29786073</v>
      </c>
      <c r="W11" s="87">
        <v>29522647</v>
      </c>
    </row>
    <row r="12" spans="2:23" ht="30" customHeight="1">
      <c r="B12" s="17" t="s">
        <v>8</v>
      </c>
      <c r="C12" s="88">
        <v>10100753</v>
      </c>
      <c r="D12" s="89">
        <v>4469698</v>
      </c>
      <c r="E12" s="89">
        <v>139599</v>
      </c>
      <c r="F12" s="89">
        <v>3599425</v>
      </c>
      <c r="G12" s="90">
        <v>206168</v>
      </c>
      <c r="H12" s="90">
        <v>524506</v>
      </c>
      <c r="I12" s="90">
        <v>4886543</v>
      </c>
      <c r="J12" s="89">
        <v>1269534</v>
      </c>
      <c r="K12" s="89">
        <v>2327015</v>
      </c>
      <c r="L12" s="89">
        <v>1288500</v>
      </c>
      <c r="M12" s="89">
        <v>266070</v>
      </c>
      <c r="N12" s="89">
        <v>478442</v>
      </c>
      <c r="O12" s="89">
        <v>0</v>
      </c>
      <c r="P12" s="89">
        <v>0</v>
      </c>
      <c r="Q12" s="89">
        <v>0</v>
      </c>
      <c r="R12" s="90">
        <v>10100753</v>
      </c>
      <c r="S12" s="84"/>
      <c r="T12" s="91">
        <f t="shared" si="0"/>
        <v>99.2666984371537</v>
      </c>
      <c r="U12" s="86"/>
      <c r="V12" s="87">
        <v>10089028</v>
      </c>
      <c r="W12" s="87">
        <v>10015045</v>
      </c>
    </row>
    <row r="13" spans="2:23" ht="30" customHeight="1">
      <c r="B13" s="17" t="s">
        <v>9</v>
      </c>
      <c r="C13" s="88">
        <v>1856189</v>
      </c>
      <c r="D13" s="89">
        <v>858229</v>
      </c>
      <c r="E13" s="89">
        <v>27511</v>
      </c>
      <c r="F13" s="89">
        <v>683540</v>
      </c>
      <c r="G13" s="90">
        <v>56853</v>
      </c>
      <c r="H13" s="90">
        <v>90325</v>
      </c>
      <c r="I13" s="90">
        <v>780049</v>
      </c>
      <c r="J13" s="89">
        <v>226331</v>
      </c>
      <c r="K13" s="89">
        <v>317483</v>
      </c>
      <c r="L13" s="89">
        <v>228648</v>
      </c>
      <c r="M13" s="89">
        <v>63790</v>
      </c>
      <c r="N13" s="89">
        <v>154121</v>
      </c>
      <c r="O13" s="89">
        <v>114589</v>
      </c>
      <c r="P13" s="89">
        <v>0</v>
      </c>
      <c r="Q13" s="89">
        <v>114589</v>
      </c>
      <c r="R13" s="90">
        <v>1970778</v>
      </c>
      <c r="S13" s="84"/>
      <c r="T13" s="91">
        <f t="shared" si="0"/>
        <v>98.90108160339922</v>
      </c>
      <c r="U13" s="86"/>
      <c r="V13" s="87">
        <v>1969391</v>
      </c>
      <c r="W13" s="87">
        <v>1947749</v>
      </c>
    </row>
    <row r="14" spans="2:23" ht="30" customHeight="1">
      <c r="B14" s="17" t="s">
        <v>10</v>
      </c>
      <c r="C14" s="88">
        <v>9395396</v>
      </c>
      <c r="D14" s="89">
        <v>3363147</v>
      </c>
      <c r="E14" s="89">
        <v>92590</v>
      </c>
      <c r="F14" s="89">
        <v>2611650</v>
      </c>
      <c r="G14" s="90">
        <v>166672</v>
      </c>
      <c r="H14" s="90">
        <v>492235</v>
      </c>
      <c r="I14" s="90">
        <v>5488601</v>
      </c>
      <c r="J14" s="89">
        <v>1071295</v>
      </c>
      <c r="K14" s="89">
        <v>2305310</v>
      </c>
      <c r="L14" s="89">
        <v>2111134</v>
      </c>
      <c r="M14" s="89">
        <v>186420</v>
      </c>
      <c r="N14" s="89">
        <v>357228</v>
      </c>
      <c r="O14" s="89">
        <v>748456</v>
      </c>
      <c r="P14" s="89">
        <v>2726</v>
      </c>
      <c r="Q14" s="89">
        <v>745730</v>
      </c>
      <c r="R14" s="90">
        <v>10143852</v>
      </c>
      <c r="S14" s="84"/>
      <c r="T14" s="91">
        <f t="shared" si="0"/>
        <v>99.3397757217356</v>
      </c>
      <c r="U14" s="86"/>
      <c r="V14" s="87">
        <v>10121712</v>
      </c>
      <c r="W14" s="87">
        <v>10054886</v>
      </c>
    </row>
    <row r="15" spans="2:23" ht="30" customHeight="1">
      <c r="B15" s="17" t="s">
        <v>11</v>
      </c>
      <c r="C15" s="88">
        <v>2494234</v>
      </c>
      <c r="D15" s="89">
        <v>751155</v>
      </c>
      <c r="E15" s="89">
        <v>30118</v>
      </c>
      <c r="F15" s="89">
        <v>609560</v>
      </c>
      <c r="G15" s="90">
        <v>77802</v>
      </c>
      <c r="H15" s="90">
        <v>33675</v>
      </c>
      <c r="I15" s="90">
        <v>1519740</v>
      </c>
      <c r="J15" s="89">
        <v>237508</v>
      </c>
      <c r="K15" s="89">
        <v>824903</v>
      </c>
      <c r="L15" s="89">
        <v>455981</v>
      </c>
      <c r="M15" s="89">
        <v>67918</v>
      </c>
      <c r="N15" s="89">
        <v>155421</v>
      </c>
      <c r="O15" s="89">
        <v>262745</v>
      </c>
      <c r="P15" s="92">
        <v>150191</v>
      </c>
      <c r="Q15" s="89">
        <v>112554</v>
      </c>
      <c r="R15" s="90">
        <v>2756979</v>
      </c>
      <c r="S15" s="84"/>
      <c r="T15" s="91">
        <f t="shared" si="0"/>
        <v>97.57977836922193</v>
      </c>
      <c r="U15" s="86"/>
      <c r="V15" s="87">
        <v>2778134</v>
      </c>
      <c r="W15" s="87">
        <v>2710897</v>
      </c>
    </row>
    <row r="16" spans="2:23" ht="30" customHeight="1">
      <c r="B16" s="17" t="s">
        <v>12</v>
      </c>
      <c r="C16" s="88">
        <v>1560055</v>
      </c>
      <c r="D16" s="89">
        <v>658552</v>
      </c>
      <c r="E16" s="89">
        <v>24872</v>
      </c>
      <c r="F16" s="89">
        <v>558025</v>
      </c>
      <c r="G16" s="90">
        <v>48008</v>
      </c>
      <c r="H16" s="90">
        <v>27647</v>
      </c>
      <c r="I16" s="90">
        <v>711983</v>
      </c>
      <c r="J16" s="89">
        <v>181770</v>
      </c>
      <c r="K16" s="89">
        <v>323855</v>
      </c>
      <c r="L16" s="89">
        <v>199649</v>
      </c>
      <c r="M16" s="89">
        <v>66543</v>
      </c>
      <c r="N16" s="89">
        <v>122977</v>
      </c>
      <c r="O16" s="89">
        <v>8020</v>
      </c>
      <c r="P16" s="89">
        <v>8020</v>
      </c>
      <c r="Q16" s="89">
        <v>0</v>
      </c>
      <c r="R16" s="90">
        <v>1568075</v>
      </c>
      <c r="S16" s="84"/>
      <c r="T16" s="91">
        <f t="shared" si="0"/>
        <v>98.99707616146327</v>
      </c>
      <c r="U16" s="86"/>
      <c r="V16" s="87">
        <v>1567118</v>
      </c>
      <c r="W16" s="87">
        <v>1551401</v>
      </c>
    </row>
    <row r="17" spans="2:23" ht="30" customHeight="1">
      <c r="B17" s="17" t="s">
        <v>31</v>
      </c>
      <c r="C17" s="88">
        <v>9433644</v>
      </c>
      <c r="D17" s="89">
        <v>3137412</v>
      </c>
      <c r="E17" s="89">
        <v>88515</v>
      </c>
      <c r="F17" s="89">
        <v>2475076</v>
      </c>
      <c r="G17" s="90">
        <v>146584</v>
      </c>
      <c r="H17" s="90">
        <v>427237</v>
      </c>
      <c r="I17" s="90">
        <v>5760996</v>
      </c>
      <c r="J17" s="89">
        <v>994474</v>
      </c>
      <c r="K17" s="89">
        <v>1827457</v>
      </c>
      <c r="L17" s="89">
        <v>2937455</v>
      </c>
      <c r="M17" s="89">
        <v>195201</v>
      </c>
      <c r="N17" s="89">
        <v>331481</v>
      </c>
      <c r="O17" s="89">
        <v>0</v>
      </c>
      <c r="P17" s="92">
        <v>0</v>
      </c>
      <c r="Q17" s="89">
        <v>0</v>
      </c>
      <c r="R17" s="90">
        <v>9433644</v>
      </c>
      <c r="S17" s="84"/>
      <c r="T17" s="91">
        <f t="shared" si="0"/>
        <v>99.2772291679383</v>
      </c>
      <c r="U17" s="86"/>
      <c r="V17" s="87">
        <v>9420275</v>
      </c>
      <c r="W17" s="87">
        <v>9352188</v>
      </c>
    </row>
    <row r="18" spans="2:23" ht="30" customHeight="1">
      <c r="B18" s="17" t="s">
        <v>33</v>
      </c>
      <c r="C18" s="88">
        <v>5515513</v>
      </c>
      <c r="D18" s="89">
        <v>1970363</v>
      </c>
      <c r="E18" s="89">
        <v>85200</v>
      </c>
      <c r="F18" s="89">
        <v>1665875</v>
      </c>
      <c r="G18" s="90">
        <v>134650</v>
      </c>
      <c r="H18" s="90">
        <v>84638</v>
      </c>
      <c r="I18" s="90">
        <v>2953683</v>
      </c>
      <c r="J18" s="89">
        <v>661098</v>
      </c>
      <c r="K18" s="89">
        <v>1493725</v>
      </c>
      <c r="L18" s="89">
        <v>798133</v>
      </c>
      <c r="M18" s="89">
        <v>214935</v>
      </c>
      <c r="N18" s="89">
        <v>376532</v>
      </c>
      <c r="O18" s="89">
        <v>111333</v>
      </c>
      <c r="P18" s="92">
        <v>111333</v>
      </c>
      <c r="Q18" s="89">
        <v>0</v>
      </c>
      <c r="R18" s="90">
        <v>5626846</v>
      </c>
      <c r="S18" s="84"/>
      <c r="T18" s="91">
        <f t="shared" si="0"/>
        <v>98.70476546373408</v>
      </c>
      <c r="U18" s="86"/>
      <c r="V18" s="87">
        <v>5619600</v>
      </c>
      <c r="W18" s="87">
        <v>5546813</v>
      </c>
    </row>
    <row r="19" spans="1:23" ht="30" customHeight="1">
      <c r="A19" s="12"/>
      <c r="B19" s="19" t="s">
        <v>34</v>
      </c>
      <c r="C19" s="93">
        <v>14346096</v>
      </c>
      <c r="D19" s="94">
        <v>5511512</v>
      </c>
      <c r="E19" s="94">
        <v>167701</v>
      </c>
      <c r="F19" s="94">
        <v>4195317</v>
      </c>
      <c r="G19" s="95">
        <v>312053</v>
      </c>
      <c r="H19" s="95">
        <v>836441</v>
      </c>
      <c r="I19" s="95">
        <v>7756915</v>
      </c>
      <c r="J19" s="94">
        <v>1897061</v>
      </c>
      <c r="K19" s="94">
        <v>3191951</v>
      </c>
      <c r="L19" s="94">
        <v>2656593</v>
      </c>
      <c r="M19" s="94">
        <v>369343</v>
      </c>
      <c r="N19" s="94">
        <v>708290</v>
      </c>
      <c r="O19" s="94">
        <v>28973</v>
      </c>
      <c r="P19" s="96">
        <v>28973</v>
      </c>
      <c r="Q19" s="94">
        <v>0</v>
      </c>
      <c r="R19" s="97">
        <v>14375069</v>
      </c>
      <c r="S19" s="84"/>
      <c r="T19" s="98">
        <f t="shared" si="0"/>
        <v>99.1691395279365</v>
      </c>
      <c r="U19" s="86"/>
      <c r="V19" s="87">
        <v>14344045</v>
      </c>
      <c r="W19" s="87">
        <v>14224866</v>
      </c>
    </row>
    <row r="20" spans="2:23" ht="30" customHeight="1">
      <c r="B20" s="17" t="s">
        <v>13</v>
      </c>
      <c r="C20" s="88">
        <v>961160</v>
      </c>
      <c r="D20" s="89">
        <v>360972</v>
      </c>
      <c r="E20" s="89">
        <v>12226</v>
      </c>
      <c r="F20" s="89">
        <v>281516</v>
      </c>
      <c r="G20" s="90">
        <v>23062</v>
      </c>
      <c r="H20" s="90">
        <v>44168</v>
      </c>
      <c r="I20" s="90">
        <v>546987</v>
      </c>
      <c r="J20" s="89">
        <v>182582</v>
      </c>
      <c r="K20" s="89">
        <v>189097</v>
      </c>
      <c r="L20" s="89">
        <v>156136</v>
      </c>
      <c r="M20" s="89">
        <v>22260</v>
      </c>
      <c r="N20" s="89">
        <v>30941</v>
      </c>
      <c r="O20" s="89">
        <v>2931</v>
      </c>
      <c r="P20" s="89">
        <v>2931</v>
      </c>
      <c r="Q20" s="89">
        <v>0</v>
      </c>
      <c r="R20" s="83">
        <v>964091</v>
      </c>
      <c r="S20" s="84"/>
      <c r="T20" s="85">
        <f t="shared" si="0"/>
        <v>99.08577387857245</v>
      </c>
      <c r="U20" s="86"/>
      <c r="V20" s="87">
        <v>964641</v>
      </c>
      <c r="W20" s="87">
        <v>955822</v>
      </c>
    </row>
    <row r="21" spans="2:23" ht="30" customHeight="1">
      <c r="B21" s="17" t="s">
        <v>14</v>
      </c>
      <c r="C21" s="88">
        <v>3957677</v>
      </c>
      <c r="D21" s="89">
        <v>1793938</v>
      </c>
      <c r="E21" s="89">
        <v>47944</v>
      </c>
      <c r="F21" s="89">
        <v>1344923</v>
      </c>
      <c r="G21" s="90">
        <v>87769</v>
      </c>
      <c r="H21" s="90">
        <v>313302</v>
      </c>
      <c r="I21" s="90">
        <v>1908537</v>
      </c>
      <c r="J21" s="89">
        <v>449221</v>
      </c>
      <c r="K21" s="89">
        <v>758367</v>
      </c>
      <c r="L21" s="89">
        <v>699543</v>
      </c>
      <c r="M21" s="89">
        <v>84011</v>
      </c>
      <c r="N21" s="89">
        <v>171191</v>
      </c>
      <c r="O21" s="89">
        <v>0</v>
      </c>
      <c r="P21" s="89">
        <v>0</v>
      </c>
      <c r="Q21" s="89">
        <v>0</v>
      </c>
      <c r="R21" s="90">
        <v>3957677</v>
      </c>
      <c r="S21" s="84"/>
      <c r="T21" s="91">
        <f t="shared" si="0"/>
        <v>99.64644285756916</v>
      </c>
      <c r="U21" s="86"/>
      <c r="V21" s="87">
        <v>3954382</v>
      </c>
      <c r="W21" s="87">
        <v>3940401</v>
      </c>
    </row>
    <row r="22" spans="2:23" ht="30" customHeight="1">
      <c r="B22" s="17" t="s">
        <v>15</v>
      </c>
      <c r="C22" s="88">
        <v>5881246</v>
      </c>
      <c r="D22" s="89">
        <v>2821865</v>
      </c>
      <c r="E22" s="89">
        <v>76561</v>
      </c>
      <c r="F22" s="89">
        <v>2371782</v>
      </c>
      <c r="G22" s="90">
        <v>110194</v>
      </c>
      <c r="H22" s="90">
        <v>263328</v>
      </c>
      <c r="I22" s="90">
        <v>2603847</v>
      </c>
      <c r="J22" s="89">
        <v>786951</v>
      </c>
      <c r="K22" s="89">
        <v>1118129</v>
      </c>
      <c r="L22" s="89">
        <v>698015</v>
      </c>
      <c r="M22" s="89">
        <v>154957</v>
      </c>
      <c r="N22" s="89">
        <v>300577</v>
      </c>
      <c r="O22" s="89">
        <v>29534</v>
      </c>
      <c r="P22" s="89">
        <v>29534</v>
      </c>
      <c r="Q22" s="89">
        <v>0</v>
      </c>
      <c r="R22" s="90">
        <v>5910780</v>
      </c>
      <c r="S22" s="84"/>
      <c r="T22" s="91">
        <f t="shared" si="0"/>
        <v>99.13747848253739</v>
      </c>
      <c r="U22" s="86"/>
      <c r="V22" s="87">
        <v>5924258</v>
      </c>
      <c r="W22" s="87">
        <v>5873160</v>
      </c>
    </row>
    <row r="23" spans="2:23" ht="30" customHeight="1">
      <c r="B23" s="17" t="s">
        <v>16</v>
      </c>
      <c r="C23" s="88">
        <v>2013478</v>
      </c>
      <c r="D23" s="89">
        <v>809187</v>
      </c>
      <c r="E23" s="89">
        <v>19822</v>
      </c>
      <c r="F23" s="90">
        <v>735716</v>
      </c>
      <c r="G23" s="90">
        <v>30890</v>
      </c>
      <c r="H23" s="90">
        <v>22759</v>
      </c>
      <c r="I23" s="92">
        <v>1103228</v>
      </c>
      <c r="J23" s="89">
        <v>320754</v>
      </c>
      <c r="K23" s="89">
        <v>327633</v>
      </c>
      <c r="L23" s="89">
        <v>454841</v>
      </c>
      <c r="M23" s="89">
        <v>28037</v>
      </c>
      <c r="N23" s="89">
        <v>73026</v>
      </c>
      <c r="O23" s="89">
        <v>1197</v>
      </c>
      <c r="P23" s="89">
        <v>1197</v>
      </c>
      <c r="Q23" s="89">
        <v>0</v>
      </c>
      <c r="R23" s="90">
        <v>2014675</v>
      </c>
      <c r="S23" s="84"/>
      <c r="T23" s="91">
        <f t="shared" si="0"/>
        <v>99.67779733432452</v>
      </c>
      <c r="U23" s="86"/>
      <c r="V23" s="87">
        <v>2012398</v>
      </c>
      <c r="W23" s="87">
        <v>2005914</v>
      </c>
    </row>
    <row r="24" spans="2:23" ht="30" customHeight="1">
      <c r="B24" s="17" t="s">
        <v>17</v>
      </c>
      <c r="C24" s="88">
        <v>4471491</v>
      </c>
      <c r="D24" s="89">
        <v>1152526</v>
      </c>
      <c r="E24" s="89">
        <v>30717</v>
      </c>
      <c r="F24" s="90">
        <v>945000</v>
      </c>
      <c r="G24" s="90">
        <v>65205</v>
      </c>
      <c r="H24" s="90">
        <v>111604</v>
      </c>
      <c r="I24" s="92">
        <v>3142551</v>
      </c>
      <c r="J24" s="89">
        <v>608827</v>
      </c>
      <c r="K24" s="89">
        <v>666023</v>
      </c>
      <c r="L24" s="89">
        <v>1866403</v>
      </c>
      <c r="M24" s="89">
        <v>48306</v>
      </c>
      <c r="N24" s="89">
        <v>128108</v>
      </c>
      <c r="O24" s="89">
        <v>0</v>
      </c>
      <c r="P24" s="89">
        <v>0</v>
      </c>
      <c r="Q24" s="89">
        <v>0</v>
      </c>
      <c r="R24" s="90">
        <v>4471491</v>
      </c>
      <c r="S24" s="84"/>
      <c r="T24" s="91">
        <f t="shared" si="0"/>
        <v>99.38088600788504</v>
      </c>
      <c r="U24" s="86"/>
      <c r="V24" s="87">
        <v>4468967</v>
      </c>
      <c r="W24" s="87">
        <v>4441299</v>
      </c>
    </row>
    <row r="25" spans="2:23" ht="30" customHeight="1">
      <c r="B25" s="17" t="s">
        <v>18</v>
      </c>
      <c r="C25" s="88">
        <v>2403417</v>
      </c>
      <c r="D25" s="89">
        <v>720432</v>
      </c>
      <c r="E25" s="89">
        <v>24374</v>
      </c>
      <c r="F25" s="89">
        <v>570134</v>
      </c>
      <c r="G25" s="90">
        <v>50054</v>
      </c>
      <c r="H25" s="90">
        <v>75870</v>
      </c>
      <c r="I25" s="90">
        <v>1514506</v>
      </c>
      <c r="J25" s="89">
        <v>260535</v>
      </c>
      <c r="K25" s="89">
        <v>589857</v>
      </c>
      <c r="L25" s="89">
        <v>660571</v>
      </c>
      <c r="M25" s="89">
        <v>79091</v>
      </c>
      <c r="N25" s="89">
        <v>89388</v>
      </c>
      <c r="O25" s="89">
        <v>0</v>
      </c>
      <c r="P25" s="89">
        <v>0</v>
      </c>
      <c r="Q25" s="89">
        <v>0</v>
      </c>
      <c r="R25" s="90">
        <v>2403417</v>
      </c>
      <c r="S25" s="84"/>
      <c r="T25" s="91">
        <f t="shared" si="0"/>
        <v>99.04319504378768</v>
      </c>
      <c r="U25" s="86"/>
      <c r="V25" s="87">
        <v>2409582</v>
      </c>
      <c r="W25" s="87">
        <v>2386527</v>
      </c>
    </row>
    <row r="26" spans="2:23" ht="30" customHeight="1">
      <c r="B26" s="17" t="s">
        <v>19</v>
      </c>
      <c r="C26" s="88">
        <v>2736996</v>
      </c>
      <c r="D26" s="89">
        <v>1230920</v>
      </c>
      <c r="E26" s="89">
        <v>42470</v>
      </c>
      <c r="F26" s="90">
        <v>1059231</v>
      </c>
      <c r="G26" s="90">
        <v>63447</v>
      </c>
      <c r="H26" s="90">
        <v>65772</v>
      </c>
      <c r="I26" s="92">
        <v>1255025</v>
      </c>
      <c r="J26" s="89">
        <v>387803</v>
      </c>
      <c r="K26" s="89">
        <v>566015</v>
      </c>
      <c r="L26" s="89">
        <v>301205</v>
      </c>
      <c r="M26" s="89">
        <v>93989</v>
      </c>
      <c r="N26" s="89">
        <v>157062</v>
      </c>
      <c r="O26" s="89">
        <v>0</v>
      </c>
      <c r="P26" s="89">
        <v>0</v>
      </c>
      <c r="Q26" s="89">
        <v>0</v>
      </c>
      <c r="R26" s="90">
        <v>2736996</v>
      </c>
      <c r="S26" s="84"/>
      <c r="T26" s="91">
        <f t="shared" si="0"/>
        <v>98.93313507702811</v>
      </c>
      <c r="U26" s="86"/>
      <c r="V26" s="87">
        <v>2747958</v>
      </c>
      <c r="W26" s="87">
        <v>2718641</v>
      </c>
    </row>
    <row r="27" spans="2:23" ht="30" customHeight="1">
      <c r="B27" s="17" t="s">
        <v>20</v>
      </c>
      <c r="C27" s="88">
        <v>1005335</v>
      </c>
      <c r="D27" s="89">
        <v>376611</v>
      </c>
      <c r="E27" s="89">
        <v>14690</v>
      </c>
      <c r="F27" s="89">
        <v>322351</v>
      </c>
      <c r="G27" s="90">
        <v>29016</v>
      </c>
      <c r="H27" s="90">
        <v>10554</v>
      </c>
      <c r="I27" s="90">
        <v>548087</v>
      </c>
      <c r="J27" s="89">
        <v>134010</v>
      </c>
      <c r="K27" s="89">
        <v>185938</v>
      </c>
      <c r="L27" s="89">
        <v>222495</v>
      </c>
      <c r="M27" s="89">
        <v>36907</v>
      </c>
      <c r="N27" s="89">
        <v>43730</v>
      </c>
      <c r="O27" s="89">
        <v>0</v>
      </c>
      <c r="P27" s="89">
        <v>0</v>
      </c>
      <c r="Q27" s="89">
        <v>0</v>
      </c>
      <c r="R27" s="90">
        <v>1005335</v>
      </c>
      <c r="S27" s="84"/>
      <c r="T27" s="91">
        <f t="shared" si="0"/>
        <v>99.02153423033513</v>
      </c>
      <c r="U27" s="86"/>
      <c r="V27" s="87">
        <v>1002079</v>
      </c>
      <c r="W27" s="87">
        <v>992274</v>
      </c>
    </row>
    <row r="28" spans="2:23" ht="30" customHeight="1">
      <c r="B28" s="17" t="s">
        <v>21</v>
      </c>
      <c r="C28" s="88">
        <v>2059748</v>
      </c>
      <c r="D28" s="89">
        <v>862188</v>
      </c>
      <c r="E28" s="89">
        <v>27606</v>
      </c>
      <c r="F28" s="90">
        <v>675259</v>
      </c>
      <c r="G28" s="90">
        <v>36481</v>
      </c>
      <c r="H28" s="90">
        <v>122842</v>
      </c>
      <c r="I28" s="92">
        <v>1019168</v>
      </c>
      <c r="J28" s="89">
        <v>269903</v>
      </c>
      <c r="K28" s="89">
        <v>441676</v>
      </c>
      <c r="L28" s="89">
        <v>307345</v>
      </c>
      <c r="M28" s="89">
        <v>66408</v>
      </c>
      <c r="N28" s="89">
        <v>111984</v>
      </c>
      <c r="O28" s="89">
        <v>5419</v>
      </c>
      <c r="P28" s="89">
        <v>5419</v>
      </c>
      <c r="Q28" s="89">
        <v>0</v>
      </c>
      <c r="R28" s="90">
        <v>2065167</v>
      </c>
      <c r="S28" s="84"/>
      <c r="T28" s="91">
        <f t="shared" si="0"/>
        <v>99.5449669420844</v>
      </c>
      <c r="U28" s="86"/>
      <c r="V28" s="87">
        <v>2054576</v>
      </c>
      <c r="W28" s="87">
        <v>2045227</v>
      </c>
    </row>
    <row r="29" spans="2:23" ht="30" customHeight="1">
      <c r="B29" s="17" t="s">
        <v>22</v>
      </c>
      <c r="C29" s="88">
        <v>889373</v>
      </c>
      <c r="D29" s="89">
        <v>365140</v>
      </c>
      <c r="E29" s="89">
        <v>14315</v>
      </c>
      <c r="F29" s="89">
        <v>325142</v>
      </c>
      <c r="G29" s="90">
        <v>14815</v>
      </c>
      <c r="H29" s="90">
        <v>10868</v>
      </c>
      <c r="I29" s="90">
        <v>440324</v>
      </c>
      <c r="J29" s="89">
        <v>71559</v>
      </c>
      <c r="K29" s="89">
        <v>160916</v>
      </c>
      <c r="L29" s="89">
        <v>207849</v>
      </c>
      <c r="M29" s="89">
        <v>40320</v>
      </c>
      <c r="N29" s="89">
        <v>43589</v>
      </c>
      <c r="O29" s="89">
        <v>0</v>
      </c>
      <c r="P29" s="89">
        <v>0</v>
      </c>
      <c r="Q29" s="89">
        <v>0</v>
      </c>
      <c r="R29" s="90">
        <v>889373</v>
      </c>
      <c r="S29" s="84"/>
      <c r="T29" s="91">
        <f t="shared" si="0"/>
        <v>99.34386583491546</v>
      </c>
      <c r="U29" s="86"/>
      <c r="V29" s="87">
        <v>884880</v>
      </c>
      <c r="W29" s="87">
        <v>879074</v>
      </c>
    </row>
    <row r="30" spans="2:23" ht="30" customHeight="1">
      <c r="B30" s="17" t="s">
        <v>32</v>
      </c>
      <c r="C30" s="88">
        <v>705767</v>
      </c>
      <c r="D30" s="89">
        <v>299586</v>
      </c>
      <c r="E30" s="89">
        <v>12390</v>
      </c>
      <c r="F30" s="89">
        <v>261995</v>
      </c>
      <c r="G30" s="90">
        <v>15666</v>
      </c>
      <c r="H30" s="90">
        <v>9535</v>
      </c>
      <c r="I30" s="90">
        <v>329359</v>
      </c>
      <c r="J30" s="89">
        <v>52671</v>
      </c>
      <c r="K30" s="89">
        <v>146011</v>
      </c>
      <c r="L30" s="89">
        <v>130507</v>
      </c>
      <c r="M30" s="89">
        <v>33121</v>
      </c>
      <c r="N30" s="89">
        <v>42973</v>
      </c>
      <c r="O30" s="89">
        <v>0</v>
      </c>
      <c r="P30" s="89">
        <v>0</v>
      </c>
      <c r="Q30" s="89">
        <v>0</v>
      </c>
      <c r="R30" s="90">
        <v>705767</v>
      </c>
      <c r="S30" s="84"/>
      <c r="T30" s="91">
        <f t="shared" si="0"/>
        <v>99.02884970974594</v>
      </c>
      <c r="U30" s="86"/>
      <c r="V30" s="87">
        <v>705761</v>
      </c>
      <c r="W30" s="87">
        <v>698907</v>
      </c>
    </row>
    <row r="31" spans="2:23" ht="30" customHeight="1">
      <c r="B31" s="17" t="s">
        <v>35</v>
      </c>
      <c r="C31" s="88">
        <v>1049240</v>
      </c>
      <c r="D31" s="89">
        <v>444478</v>
      </c>
      <c r="E31" s="89">
        <v>17706</v>
      </c>
      <c r="F31" s="89">
        <v>370713</v>
      </c>
      <c r="G31" s="90">
        <v>30726</v>
      </c>
      <c r="H31" s="90">
        <v>25333</v>
      </c>
      <c r="I31" s="90">
        <v>492938</v>
      </c>
      <c r="J31" s="89">
        <v>82298</v>
      </c>
      <c r="K31" s="89">
        <v>207061</v>
      </c>
      <c r="L31" s="89">
        <v>203268</v>
      </c>
      <c r="M31" s="89">
        <v>49542</v>
      </c>
      <c r="N31" s="89">
        <v>61493</v>
      </c>
      <c r="O31" s="89">
        <v>423</v>
      </c>
      <c r="P31" s="89">
        <v>423</v>
      </c>
      <c r="Q31" s="89">
        <v>0</v>
      </c>
      <c r="R31" s="90">
        <v>1049663</v>
      </c>
      <c r="S31" s="84"/>
      <c r="T31" s="91">
        <f t="shared" si="0"/>
        <v>98.43707587468035</v>
      </c>
      <c r="U31" s="86"/>
      <c r="V31" s="87">
        <v>1049955</v>
      </c>
      <c r="W31" s="87">
        <v>1033545</v>
      </c>
    </row>
    <row r="32" spans="2:23" ht="30" customHeight="1">
      <c r="B32" s="17" t="s">
        <v>36</v>
      </c>
      <c r="C32" s="88">
        <v>1408034</v>
      </c>
      <c r="D32" s="89">
        <v>592082</v>
      </c>
      <c r="E32" s="89">
        <v>23506</v>
      </c>
      <c r="F32" s="89">
        <v>509651</v>
      </c>
      <c r="G32" s="90">
        <v>34714</v>
      </c>
      <c r="H32" s="90">
        <v>24211</v>
      </c>
      <c r="I32" s="90">
        <v>648211</v>
      </c>
      <c r="J32" s="89">
        <v>159792</v>
      </c>
      <c r="K32" s="89">
        <v>255456</v>
      </c>
      <c r="L32" s="89">
        <v>229365</v>
      </c>
      <c r="M32" s="89">
        <v>60183</v>
      </c>
      <c r="N32" s="89">
        <v>107558</v>
      </c>
      <c r="O32" s="89">
        <v>0</v>
      </c>
      <c r="P32" s="89">
        <v>0</v>
      </c>
      <c r="Q32" s="89">
        <v>0</v>
      </c>
      <c r="R32" s="90">
        <v>1408034</v>
      </c>
      <c r="S32" s="84"/>
      <c r="T32" s="91">
        <f t="shared" si="0"/>
        <v>99.02690639725658</v>
      </c>
      <c r="U32" s="86"/>
      <c r="V32" s="87">
        <v>1406134</v>
      </c>
      <c r="W32" s="87">
        <v>1392451</v>
      </c>
    </row>
    <row r="33" spans="2:23" ht="30" customHeight="1">
      <c r="B33" s="17" t="s">
        <v>23</v>
      </c>
      <c r="C33" s="88">
        <v>830318</v>
      </c>
      <c r="D33" s="89">
        <v>372948</v>
      </c>
      <c r="E33" s="89">
        <v>13417</v>
      </c>
      <c r="F33" s="89">
        <v>314863</v>
      </c>
      <c r="G33" s="90">
        <v>19903</v>
      </c>
      <c r="H33" s="90">
        <v>24765</v>
      </c>
      <c r="I33" s="90">
        <v>360720</v>
      </c>
      <c r="J33" s="89">
        <v>96103</v>
      </c>
      <c r="K33" s="89">
        <v>149135</v>
      </c>
      <c r="L33" s="89">
        <v>114107</v>
      </c>
      <c r="M33" s="89">
        <v>39018</v>
      </c>
      <c r="N33" s="89">
        <v>57632</v>
      </c>
      <c r="O33" s="89">
        <v>0</v>
      </c>
      <c r="P33" s="89">
        <v>0</v>
      </c>
      <c r="Q33" s="89">
        <v>0</v>
      </c>
      <c r="R33" s="90">
        <v>830318</v>
      </c>
      <c r="S33" s="84"/>
      <c r="T33" s="91">
        <f t="shared" si="0"/>
        <v>99.22195366698507</v>
      </c>
      <c r="U33" s="86"/>
      <c r="V33" s="87">
        <v>829128</v>
      </c>
      <c r="W33" s="87">
        <v>822677</v>
      </c>
    </row>
    <row r="34" spans="2:23" ht="30" customHeight="1">
      <c r="B34" s="17" t="s">
        <v>24</v>
      </c>
      <c r="C34" s="88">
        <v>1086358</v>
      </c>
      <c r="D34" s="89">
        <v>471473</v>
      </c>
      <c r="E34" s="89">
        <v>17184</v>
      </c>
      <c r="F34" s="89">
        <v>382431</v>
      </c>
      <c r="G34" s="90">
        <v>18697</v>
      </c>
      <c r="H34" s="90">
        <v>53161</v>
      </c>
      <c r="I34" s="90">
        <v>508318</v>
      </c>
      <c r="J34" s="89">
        <v>110467</v>
      </c>
      <c r="K34" s="89">
        <v>180608</v>
      </c>
      <c r="L34" s="89">
        <v>216821</v>
      </c>
      <c r="M34" s="89">
        <v>46284</v>
      </c>
      <c r="N34" s="89">
        <v>60283</v>
      </c>
      <c r="O34" s="89">
        <v>0</v>
      </c>
      <c r="P34" s="89">
        <v>0</v>
      </c>
      <c r="Q34" s="89">
        <v>0</v>
      </c>
      <c r="R34" s="97">
        <v>1086358</v>
      </c>
      <c r="S34" s="84"/>
      <c r="T34" s="98">
        <f t="shared" si="0"/>
        <v>99.20889651110674</v>
      </c>
      <c r="U34" s="86"/>
      <c r="V34" s="99">
        <v>1079884</v>
      </c>
      <c r="W34" s="99">
        <v>1071341</v>
      </c>
    </row>
    <row r="35" spans="2:23" ht="30" customHeight="1">
      <c r="B35" s="21" t="s">
        <v>25</v>
      </c>
      <c r="C35" s="100">
        <f>SUM(C6:C19)</f>
        <v>247217545</v>
      </c>
      <c r="D35" s="101">
        <f>SUM(D6:D19)</f>
        <v>106643946</v>
      </c>
      <c r="E35" s="105">
        <f>SUM(E6:E19)</f>
        <v>2859583</v>
      </c>
      <c r="F35" s="105">
        <f>SUM(F6:F19)</f>
        <v>86690775</v>
      </c>
      <c r="G35" s="105">
        <f aca="true" t="shared" si="1" ref="G35:Q35">SUM(G6:G19)</f>
        <v>4874804</v>
      </c>
      <c r="H35" s="105">
        <f t="shared" si="1"/>
        <v>12218784</v>
      </c>
      <c r="I35" s="101">
        <f t="shared" si="1"/>
        <v>123868099</v>
      </c>
      <c r="J35" s="101">
        <f t="shared" si="1"/>
        <v>32701518</v>
      </c>
      <c r="K35" s="101">
        <f t="shared" si="1"/>
        <v>48701991</v>
      </c>
      <c r="L35" s="101">
        <f t="shared" si="1"/>
        <v>42206982</v>
      </c>
      <c r="M35" s="101">
        <f t="shared" si="1"/>
        <v>5463619</v>
      </c>
      <c r="N35" s="101">
        <f t="shared" si="1"/>
        <v>11233286</v>
      </c>
      <c r="O35" s="101">
        <f t="shared" si="1"/>
        <v>14940317</v>
      </c>
      <c r="P35" s="101">
        <f t="shared" si="1"/>
        <v>442313</v>
      </c>
      <c r="Q35" s="101">
        <f t="shared" si="1"/>
        <v>10692364</v>
      </c>
      <c r="R35" s="101">
        <f>SUM(R6:R19)</f>
        <v>262157862</v>
      </c>
      <c r="S35" s="84"/>
      <c r="T35" s="102">
        <f t="shared" si="0"/>
        <v>99.23162940774826</v>
      </c>
      <c r="U35" s="86"/>
      <c r="V35" s="101">
        <f>SUM(V6:V19)</f>
        <v>261826262</v>
      </c>
      <c r="W35" s="101">
        <f>SUM(W6:W19)</f>
        <v>259814466</v>
      </c>
    </row>
    <row r="36" spans="2:23" ht="30" customHeight="1">
      <c r="B36" s="21" t="s">
        <v>58</v>
      </c>
      <c r="C36" s="100">
        <f aca="true" t="shared" si="2" ref="C36:Q36">SUM(C20:C34)</f>
        <v>31459638</v>
      </c>
      <c r="D36" s="101">
        <f t="shared" si="2"/>
        <v>12674346</v>
      </c>
      <c r="E36" s="105">
        <f t="shared" si="2"/>
        <v>394928</v>
      </c>
      <c r="F36" s="105">
        <f t="shared" si="2"/>
        <v>10470707</v>
      </c>
      <c r="G36" s="105">
        <f t="shared" si="2"/>
        <v>630639</v>
      </c>
      <c r="H36" s="105">
        <f t="shared" si="2"/>
        <v>1178072</v>
      </c>
      <c r="I36" s="101">
        <f t="shared" si="2"/>
        <v>16421806</v>
      </c>
      <c r="J36" s="101">
        <f t="shared" si="2"/>
        <v>3973476</v>
      </c>
      <c r="K36" s="101">
        <f t="shared" si="2"/>
        <v>5941922</v>
      </c>
      <c r="L36" s="101">
        <f t="shared" si="2"/>
        <v>6468471</v>
      </c>
      <c r="M36" s="101">
        <f t="shared" si="2"/>
        <v>882434</v>
      </c>
      <c r="N36" s="101">
        <f t="shared" si="2"/>
        <v>1479535</v>
      </c>
      <c r="O36" s="101">
        <f t="shared" si="2"/>
        <v>39504</v>
      </c>
      <c r="P36" s="101">
        <f t="shared" si="2"/>
        <v>39504</v>
      </c>
      <c r="Q36" s="101">
        <f t="shared" si="2"/>
        <v>0</v>
      </c>
      <c r="R36" s="101">
        <f>SUM(R20:R34)</f>
        <v>31499142</v>
      </c>
      <c r="S36" s="84"/>
      <c r="T36" s="102">
        <f t="shared" si="0"/>
        <v>99.24646406653487</v>
      </c>
      <c r="U36" s="86"/>
      <c r="V36" s="101">
        <f>SUM(V20:V34)</f>
        <v>31494583</v>
      </c>
      <c r="W36" s="101">
        <f>SUM(W20:W34)</f>
        <v>31257260</v>
      </c>
    </row>
    <row r="37" spans="2:23" ht="30" customHeight="1">
      <c r="B37" s="21" t="s">
        <v>26</v>
      </c>
      <c r="C37" s="100">
        <f aca="true" t="shared" si="3" ref="C37:Q37">SUM(C6:C34)</f>
        <v>278677183</v>
      </c>
      <c r="D37" s="101">
        <f t="shared" si="3"/>
        <v>119318292</v>
      </c>
      <c r="E37" s="105">
        <f t="shared" si="3"/>
        <v>3254511</v>
      </c>
      <c r="F37" s="105">
        <f t="shared" si="3"/>
        <v>97161482</v>
      </c>
      <c r="G37" s="105">
        <f t="shared" si="3"/>
        <v>5505443</v>
      </c>
      <c r="H37" s="105">
        <f t="shared" si="3"/>
        <v>13396856</v>
      </c>
      <c r="I37" s="101">
        <f t="shared" si="3"/>
        <v>140289905</v>
      </c>
      <c r="J37" s="101">
        <f t="shared" si="3"/>
        <v>36674994</v>
      </c>
      <c r="K37" s="101">
        <f t="shared" si="3"/>
        <v>54643913</v>
      </c>
      <c r="L37" s="101">
        <f t="shared" si="3"/>
        <v>48675453</v>
      </c>
      <c r="M37" s="101">
        <f t="shared" si="3"/>
        <v>6346053</v>
      </c>
      <c r="N37" s="101">
        <f t="shared" si="3"/>
        <v>12712821</v>
      </c>
      <c r="O37" s="101">
        <f t="shared" si="3"/>
        <v>14979821</v>
      </c>
      <c r="P37" s="101">
        <f t="shared" si="3"/>
        <v>481817</v>
      </c>
      <c r="Q37" s="101">
        <f t="shared" si="3"/>
        <v>10692364</v>
      </c>
      <c r="R37" s="101">
        <f>SUM(R6:R34)</f>
        <v>293657004</v>
      </c>
      <c r="S37" s="84"/>
      <c r="T37" s="102">
        <f t="shared" si="0"/>
        <v>99.23322224167191</v>
      </c>
      <c r="U37" s="86"/>
      <c r="V37" s="101">
        <f>SUM(V6:V34)</f>
        <v>293320845</v>
      </c>
      <c r="W37" s="101">
        <f>SUM(W6:W34)</f>
        <v>291071726</v>
      </c>
    </row>
  </sheetData>
  <sheetProtection/>
  <mergeCells count="4">
    <mergeCell ref="P4:P5"/>
    <mergeCell ref="Q4:Q5"/>
    <mergeCell ref="N4:N5"/>
    <mergeCell ref="M4:M5"/>
  </mergeCells>
  <printOptions/>
  <pageMargins left="0.5905511811023623" right="0.5905511811023623" top="1.1811023622047245" bottom="0.5905511811023623" header="0.7874015748031497" footer="0.3937007874015748"/>
  <pageSetup horizontalDpi="600" verticalDpi="600" orientation="landscape" paperSize="9" scale="46" r:id="rId1"/>
  <headerFooter alignWithMargins="0">
    <oddHeader>&amp;L&amp;"ＭＳ ゴシック,標準"&amp;24 ２－２ 地方税収入の状況（当年度決算額）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7"/>
  <sheetViews>
    <sheetView showGridLines="0" zoomScale="75" zoomScaleNormal="75" zoomScaleSheetLayoutView="65" zoomScalePageLayoutView="55" workbookViewId="0" topLeftCell="A1">
      <selection activeCell="D18" sqref="D18"/>
    </sheetView>
  </sheetViews>
  <sheetFormatPr defaultColWidth="8.66015625" defaultRowHeight="18"/>
  <cols>
    <col min="1" max="1" width="8.83203125" style="11" customWidth="1"/>
    <col min="2" max="2" width="10.66015625" style="11" customWidth="1"/>
    <col min="3" max="18" width="12.83203125" style="0" customWidth="1"/>
    <col min="19" max="19" width="1.66015625" style="43" customWidth="1"/>
    <col min="22" max="22" width="12" style="0" customWidth="1"/>
    <col min="23" max="23" width="13.33203125" style="0" customWidth="1"/>
  </cols>
  <sheetData>
    <row r="1" ht="17.25">
      <c r="B1" s="106" t="s">
        <v>92</v>
      </c>
    </row>
    <row r="2" spans="2:17" ht="17.25">
      <c r="B2" s="12"/>
      <c r="C2" s="1"/>
      <c r="D2" s="1"/>
      <c r="E2" s="1"/>
      <c r="F2" s="1"/>
      <c r="G2" s="1"/>
      <c r="H2" s="1"/>
      <c r="I2" s="1"/>
      <c r="J2" s="3"/>
      <c r="K2" s="1"/>
      <c r="L2" s="1"/>
      <c r="M2" s="1"/>
      <c r="N2" s="1"/>
      <c r="O2" s="1"/>
      <c r="P2" s="1"/>
      <c r="Q2" s="3" t="s">
        <v>0</v>
      </c>
    </row>
    <row r="3" spans="2:23" ht="30" customHeight="1">
      <c r="B3" s="13"/>
      <c r="C3" s="25"/>
      <c r="D3" s="26"/>
      <c r="E3" s="26"/>
      <c r="F3" s="26"/>
      <c r="G3" s="26"/>
      <c r="H3" s="26"/>
      <c r="I3" s="26"/>
      <c r="J3" s="26"/>
      <c r="K3" s="26"/>
      <c r="L3" s="26"/>
      <c r="M3" s="26"/>
      <c r="N3" s="27"/>
      <c r="O3" s="25"/>
      <c r="P3" s="26"/>
      <c r="Q3" s="27"/>
      <c r="R3" s="28"/>
      <c r="S3" s="44"/>
      <c r="T3" s="38" t="s">
        <v>64</v>
      </c>
      <c r="U3" s="29"/>
      <c r="V3" s="29"/>
      <c r="W3" s="29"/>
    </row>
    <row r="4" spans="2:23" ht="30" customHeight="1">
      <c r="B4" s="14"/>
      <c r="C4" s="30" t="s">
        <v>65</v>
      </c>
      <c r="D4" s="30" t="s">
        <v>66</v>
      </c>
      <c r="E4" s="31"/>
      <c r="F4" s="31"/>
      <c r="G4" s="31"/>
      <c r="H4" s="32"/>
      <c r="I4" s="30" t="s">
        <v>67</v>
      </c>
      <c r="J4" s="31"/>
      <c r="K4" s="31"/>
      <c r="L4" s="32"/>
      <c r="M4" s="107" t="s">
        <v>68</v>
      </c>
      <c r="N4" s="109" t="s">
        <v>69</v>
      </c>
      <c r="O4" s="33" t="s">
        <v>70</v>
      </c>
      <c r="P4" s="107" t="s">
        <v>71</v>
      </c>
      <c r="Q4" s="107" t="s">
        <v>72</v>
      </c>
      <c r="R4" s="37" t="s">
        <v>73</v>
      </c>
      <c r="S4" s="44"/>
      <c r="T4" s="37" t="s">
        <v>74</v>
      </c>
      <c r="U4" s="29"/>
      <c r="V4" s="42" t="s">
        <v>75</v>
      </c>
      <c r="W4" s="42" t="s">
        <v>76</v>
      </c>
    </row>
    <row r="5" spans="2:23" ht="30" customHeight="1">
      <c r="B5" s="15"/>
      <c r="C5" s="34"/>
      <c r="D5" s="35"/>
      <c r="E5" s="36" t="s">
        <v>77</v>
      </c>
      <c r="F5" s="36" t="s">
        <v>78</v>
      </c>
      <c r="G5" s="36" t="s">
        <v>79</v>
      </c>
      <c r="H5" s="36" t="s">
        <v>80</v>
      </c>
      <c r="I5" s="35"/>
      <c r="J5" s="36" t="s">
        <v>81</v>
      </c>
      <c r="K5" s="36" t="s">
        <v>82</v>
      </c>
      <c r="L5" s="36" t="s">
        <v>83</v>
      </c>
      <c r="M5" s="108"/>
      <c r="N5" s="110"/>
      <c r="O5" s="35"/>
      <c r="P5" s="108"/>
      <c r="Q5" s="108"/>
      <c r="R5" s="35"/>
      <c r="S5" s="44"/>
      <c r="T5" s="36" t="s">
        <v>84</v>
      </c>
      <c r="U5" s="29"/>
      <c r="V5" s="29"/>
      <c r="W5" s="29"/>
    </row>
    <row r="6" spans="2:23" ht="30" customHeight="1">
      <c r="B6" s="16" t="s">
        <v>2</v>
      </c>
      <c r="C6" s="80">
        <v>39398016</v>
      </c>
      <c r="D6" s="81">
        <v>19068338</v>
      </c>
      <c r="E6" s="81">
        <v>489349</v>
      </c>
      <c r="F6" s="81">
        <v>15428940</v>
      </c>
      <c r="G6" s="82">
        <v>889496</v>
      </c>
      <c r="H6" s="82">
        <v>2260553</v>
      </c>
      <c r="I6" s="82">
        <v>17776761</v>
      </c>
      <c r="J6" s="81">
        <v>5511100</v>
      </c>
      <c r="K6" s="81">
        <v>7671078</v>
      </c>
      <c r="L6" s="81">
        <v>4544054</v>
      </c>
      <c r="M6" s="81">
        <v>864711</v>
      </c>
      <c r="N6" s="81">
        <v>1688206</v>
      </c>
      <c r="O6" s="81">
        <v>2214649</v>
      </c>
      <c r="P6" s="81">
        <v>31047</v>
      </c>
      <c r="Q6" s="81">
        <v>2183602</v>
      </c>
      <c r="R6" s="83">
        <v>41612665</v>
      </c>
      <c r="S6" s="84"/>
      <c r="T6" s="85">
        <f>W6/V6*100</f>
        <v>99.31835790251647</v>
      </c>
      <c r="U6" s="86"/>
      <c r="V6" s="87">
        <v>41419977</v>
      </c>
      <c r="W6" s="87">
        <v>41137641</v>
      </c>
    </row>
    <row r="7" spans="2:23" ht="30" customHeight="1">
      <c r="B7" s="17" t="s">
        <v>3</v>
      </c>
      <c r="C7" s="88">
        <v>65930854</v>
      </c>
      <c r="D7" s="89">
        <v>25188775</v>
      </c>
      <c r="E7" s="89">
        <v>573029</v>
      </c>
      <c r="F7" s="89">
        <v>19597592</v>
      </c>
      <c r="G7" s="90">
        <v>1134302</v>
      </c>
      <c r="H7" s="90">
        <v>3883852</v>
      </c>
      <c r="I7" s="90">
        <v>37623097</v>
      </c>
      <c r="J7" s="89">
        <v>8120547</v>
      </c>
      <c r="K7" s="89">
        <v>9845443</v>
      </c>
      <c r="L7" s="89">
        <v>19633697</v>
      </c>
      <c r="M7" s="89">
        <v>874797</v>
      </c>
      <c r="N7" s="89">
        <v>2244185</v>
      </c>
      <c r="O7" s="89">
        <v>6357780</v>
      </c>
      <c r="P7" s="89">
        <v>1881</v>
      </c>
      <c r="Q7" s="89">
        <v>2602064</v>
      </c>
      <c r="R7" s="90">
        <v>72288634</v>
      </c>
      <c r="S7" s="84"/>
      <c r="T7" s="91">
        <f aca="true" t="shared" si="0" ref="T7:T37">W7/V7*100</f>
        <v>99.40938888717616</v>
      </c>
      <c r="U7" s="86"/>
      <c r="V7" s="87">
        <v>72172025</v>
      </c>
      <c r="W7" s="87">
        <v>71745769</v>
      </c>
    </row>
    <row r="8" spans="2:23" ht="30" customHeight="1">
      <c r="B8" s="17" t="s">
        <v>4</v>
      </c>
      <c r="C8" s="88">
        <v>14749597</v>
      </c>
      <c r="D8" s="89">
        <v>7091807</v>
      </c>
      <c r="E8" s="89">
        <v>225121</v>
      </c>
      <c r="F8" s="89">
        <v>6053755</v>
      </c>
      <c r="G8" s="90">
        <v>328414</v>
      </c>
      <c r="H8" s="90">
        <v>484517</v>
      </c>
      <c r="I8" s="90">
        <v>6464167</v>
      </c>
      <c r="J8" s="89">
        <v>2425364</v>
      </c>
      <c r="K8" s="89">
        <v>3015659</v>
      </c>
      <c r="L8" s="89">
        <v>1016650</v>
      </c>
      <c r="M8" s="89">
        <v>422918</v>
      </c>
      <c r="N8" s="89">
        <v>770705</v>
      </c>
      <c r="O8" s="89">
        <v>1343113</v>
      </c>
      <c r="P8" s="89">
        <v>14119</v>
      </c>
      <c r="Q8" s="89">
        <v>1328994</v>
      </c>
      <c r="R8" s="90">
        <v>16092710</v>
      </c>
      <c r="S8" s="84"/>
      <c r="T8" s="91">
        <f t="shared" si="0"/>
        <v>99.52655149389466</v>
      </c>
      <c r="U8" s="86"/>
      <c r="V8" s="87">
        <v>15954639</v>
      </c>
      <c r="W8" s="87">
        <v>15879102</v>
      </c>
    </row>
    <row r="9" spans="2:23" ht="30" customHeight="1">
      <c r="B9" s="17" t="s">
        <v>5</v>
      </c>
      <c r="C9" s="88">
        <v>20775400</v>
      </c>
      <c r="D9" s="89">
        <v>9408775</v>
      </c>
      <c r="E9" s="103">
        <v>278147</v>
      </c>
      <c r="F9" s="103">
        <v>7896835</v>
      </c>
      <c r="G9" s="104">
        <v>418799</v>
      </c>
      <c r="H9" s="104">
        <v>814994</v>
      </c>
      <c r="I9" s="90">
        <v>9628724</v>
      </c>
      <c r="J9" s="89">
        <v>2933235</v>
      </c>
      <c r="K9" s="89">
        <v>3959802</v>
      </c>
      <c r="L9" s="89">
        <v>2617016</v>
      </c>
      <c r="M9" s="89">
        <v>599035</v>
      </c>
      <c r="N9" s="89">
        <v>1138866</v>
      </c>
      <c r="O9" s="89">
        <v>1124405</v>
      </c>
      <c r="P9" s="89">
        <v>0</v>
      </c>
      <c r="Q9" s="89">
        <v>1124405</v>
      </c>
      <c r="R9" s="90">
        <v>21899805</v>
      </c>
      <c r="S9" s="84"/>
      <c r="T9" s="91">
        <f t="shared" si="0"/>
        <v>98.95699458882757</v>
      </c>
      <c r="U9" s="86"/>
      <c r="V9" s="87">
        <v>21805256</v>
      </c>
      <c r="W9" s="87">
        <v>21577826</v>
      </c>
    </row>
    <row r="10" spans="2:23" ht="30" customHeight="1">
      <c r="B10" s="17" t="s">
        <v>6</v>
      </c>
      <c r="C10" s="88">
        <v>20725147</v>
      </c>
      <c r="D10" s="89">
        <v>10149194</v>
      </c>
      <c r="E10" s="89">
        <v>258130</v>
      </c>
      <c r="F10" s="89">
        <v>8918657</v>
      </c>
      <c r="G10" s="90">
        <v>401642</v>
      </c>
      <c r="H10" s="90">
        <v>570765</v>
      </c>
      <c r="I10" s="90">
        <v>9348076</v>
      </c>
      <c r="J10" s="89">
        <v>3275659</v>
      </c>
      <c r="K10" s="89">
        <v>3953826</v>
      </c>
      <c r="L10" s="89">
        <v>2097429</v>
      </c>
      <c r="M10" s="89">
        <v>353158</v>
      </c>
      <c r="N10" s="89">
        <v>874719</v>
      </c>
      <c r="O10" s="89">
        <v>1086909</v>
      </c>
      <c r="P10" s="89">
        <v>50541</v>
      </c>
      <c r="Q10" s="89">
        <v>1036368</v>
      </c>
      <c r="R10" s="90">
        <v>21812056</v>
      </c>
      <c r="S10" s="84"/>
      <c r="T10" s="91">
        <f t="shared" si="0"/>
        <v>99.24145567802476</v>
      </c>
      <c r="U10" s="86"/>
      <c r="V10" s="87">
        <v>21708949</v>
      </c>
      <c r="W10" s="87">
        <v>21544277</v>
      </c>
    </row>
    <row r="11" spans="2:23" ht="30" customHeight="1">
      <c r="B11" s="17" t="s">
        <v>7</v>
      </c>
      <c r="C11" s="88">
        <v>28133119</v>
      </c>
      <c r="D11" s="89">
        <v>13362521</v>
      </c>
      <c r="E11" s="89">
        <v>371253</v>
      </c>
      <c r="F11" s="89">
        <v>11386864</v>
      </c>
      <c r="G11" s="90">
        <v>502915</v>
      </c>
      <c r="H11" s="90">
        <v>1101489</v>
      </c>
      <c r="I11" s="90">
        <v>12729139</v>
      </c>
      <c r="J11" s="89">
        <v>4100915</v>
      </c>
      <c r="K11" s="89">
        <v>5599906</v>
      </c>
      <c r="L11" s="89">
        <v>3016546</v>
      </c>
      <c r="M11" s="89">
        <v>677114</v>
      </c>
      <c r="N11" s="89">
        <v>1364338</v>
      </c>
      <c r="O11" s="89">
        <v>1190713</v>
      </c>
      <c r="P11" s="89">
        <v>1152</v>
      </c>
      <c r="Q11" s="89">
        <v>1189561</v>
      </c>
      <c r="R11" s="90">
        <v>29323832</v>
      </c>
      <c r="S11" s="84"/>
      <c r="T11" s="91">
        <f t="shared" si="0"/>
        <v>99.07157102031937</v>
      </c>
      <c r="U11" s="86"/>
      <c r="V11" s="87">
        <v>29249087</v>
      </c>
      <c r="W11" s="87">
        <v>28977530</v>
      </c>
    </row>
    <row r="12" spans="2:23" ht="30" customHeight="1">
      <c r="B12" s="17" t="s">
        <v>8</v>
      </c>
      <c r="C12" s="88">
        <v>9842826</v>
      </c>
      <c r="D12" s="89">
        <v>4305551</v>
      </c>
      <c r="E12" s="89">
        <v>141499</v>
      </c>
      <c r="F12" s="89">
        <v>3593476</v>
      </c>
      <c r="G12" s="90">
        <v>189060</v>
      </c>
      <c r="H12" s="90">
        <v>381516</v>
      </c>
      <c r="I12" s="90">
        <v>4830524</v>
      </c>
      <c r="J12" s="89">
        <v>1286641</v>
      </c>
      <c r="K12" s="89">
        <v>2200271</v>
      </c>
      <c r="L12" s="89">
        <v>1342099</v>
      </c>
      <c r="M12" s="89">
        <v>254291</v>
      </c>
      <c r="N12" s="89">
        <v>452460</v>
      </c>
      <c r="O12" s="89">
        <v>0</v>
      </c>
      <c r="P12" s="89">
        <v>0</v>
      </c>
      <c r="Q12" s="89">
        <v>0</v>
      </c>
      <c r="R12" s="90">
        <v>9842826</v>
      </c>
      <c r="S12" s="84"/>
      <c r="T12" s="91">
        <f t="shared" si="0"/>
        <v>99.15210242227843</v>
      </c>
      <c r="U12" s="86"/>
      <c r="V12" s="87">
        <v>9837391</v>
      </c>
      <c r="W12" s="87">
        <v>9753980</v>
      </c>
    </row>
    <row r="13" spans="2:23" ht="30" customHeight="1">
      <c r="B13" s="17" t="s">
        <v>9</v>
      </c>
      <c r="C13" s="88">
        <v>1860694</v>
      </c>
      <c r="D13" s="89">
        <v>875302</v>
      </c>
      <c r="E13" s="89">
        <v>28114</v>
      </c>
      <c r="F13" s="89">
        <v>695168</v>
      </c>
      <c r="G13" s="90">
        <v>64847</v>
      </c>
      <c r="H13" s="90">
        <v>87173</v>
      </c>
      <c r="I13" s="90">
        <v>773496</v>
      </c>
      <c r="J13" s="89">
        <v>233564</v>
      </c>
      <c r="K13" s="89">
        <v>310141</v>
      </c>
      <c r="L13" s="89">
        <v>222077</v>
      </c>
      <c r="M13" s="89">
        <v>61528</v>
      </c>
      <c r="N13" s="89">
        <v>150368</v>
      </c>
      <c r="O13" s="89">
        <v>114943</v>
      </c>
      <c r="P13" s="89">
        <v>0</v>
      </c>
      <c r="Q13" s="89">
        <v>114943</v>
      </c>
      <c r="R13" s="90">
        <v>1975637</v>
      </c>
      <c r="S13" s="84"/>
      <c r="T13" s="91">
        <f t="shared" si="0"/>
        <v>98.84317728925981</v>
      </c>
      <c r="U13" s="86"/>
      <c r="V13" s="87">
        <v>1958122</v>
      </c>
      <c r="W13" s="87">
        <v>1935470</v>
      </c>
    </row>
    <row r="14" spans="2:23" ht="30" customHeight="1">
      <c r="B14" s="17" t="s">
        <v>10</v>
      </c>
      <c r="C14" s="88">
        <v>9256498</v>
      </c>
      <c r="D14" s="89">
        <v>3256645</v>
      </c>
      <c r="E14" s="89">
        <v>91793</v>
      </c>
      <c r="F14" s="89">
        <v>2569403</v>
      </c>
      <c r="G14" s="90">
        <v>167305</v>
      </c>
      <c r="H14" s="90">
        <v>428144</v>
      </c>
      <c r="I14" s="90">
        <v>5484984</v>
      </c>
      <c r="J14" s="89">
        <v>1082851</v>
      </c>
      <c r="K14" s="89">
        <v>2232177</v>
      </c>
      <c r="L14" s="89">
        <v>2168991</v>
      </c>
      <c r="M14" s="89">
        <v>175833</v>
      </c>
      <c r="N14" s="89">
        <v>338920</v>
      </c>
      <c r="O14" s="89">
        <v>736869</v>
      </c>
      <c r="P14" s="89">
        <v>2692</v>
      </c>
      <c r="Q14" s="89">
        <v>734177</v>
      </c>
      <c r="R14" s="90">
        <v>9993367</v>
      </c>
      <c r="S14" s="84"/>
      <c r="T14" s="91">
        <f t="shared" si="0"/>
        <v>99.2752712568449</v>
      </c>
      <c r="U14" s="86"/>
      <c r="V14" s="87">
        <v>9875419</v>
      </c>
      <c r="W14" s="87">
        <v>9803849</v>
      </c>
    </row>
    <row r="15" spans="2:23" ht="30" customHeight="1">
      <c r="B15" s="17" t="s">
        <v>11</v>
      </c>
      <c r="C15" s="88">
        <v>2351265</v>
      </c>
      <c r="D15" s="89">
        <v>791266</v>
      </c>
      <c r="E15" s="89">
        <v>30815</v>
      </c>
      <c r="F15" s="89">
        <v>652484</v>
      </c>
      <c r="G15" s="90">
        <v>69265</v>
      </c>
      <c r="H15" s="90">
        <v>38702</v>
      </c>
      <c r="I15" s="90">
        <v>1357373</v>
      </c>
      <c r="J15" s="89">
        <v>258737</v>
      </c>
      <c r="K15" s="89">
        <v>675576</v>
      </c>
      <c r="L15" s="89">
        <v>421679</v>
      </c>
      <c r="M15" s="89">
        <v>66708</v>
      </c>
      <c r="N15" s="89">
        <v>135918</v>
      </c>
      <c r="O15" s="89">
        <v>208605</v>
      </c>
      <c r="P15" s="92">
        <v>107258</v>
      </c>
      <c r="Q15" s="89">
        <v>101347</v>
      </c>
      <c r="R15" s="90">
        <v>2559870</v>
      </c>
      <c r="S15" s="84"/>
      <c r="T15" s="91">
        <f t="shared" si="0"/>
        <v>98.16439591690332</v>
      </c>
      <c r="U15" s="86"/>
      <c r="V15" s="87">
        <v>2492422</v>
      </c>
      <c r="W15" s="87">
        <v>2446671</v>
      </c>
    </row>
    <row r="16" spans="2:23" ht="30" customHeight="1">
      <c r="B16" s="17" t="s">
        <v>12</v>
      </c>
      <c r="C16" s="88">
        <v>1503428</v>
      </c>
      <c r="D16" s="89">
        <v>635996</v>
      </c>
      <c r="E16" s="89">
        <v>24928</v>
      </c>
      <c r="F16" s="89">
        <v>542785</v>
      </c>
      <c r="G16" s="90">
        <v>39995</v>
      </c>
      <c r="H16" s="90">
        <v>28288</v>
      </c>
      <c r="I16" s="90">
        <v>687219</v>
      </c>
      <c r="J16" s="89">
        <v>186043</v>
      </c>
      <c r="K16" s="89">
        <v>297441</v>
      </c>
      <c r="L16" s="89">
        <v>196723</v>
      </c>
      <c r="M16" s="89">
        <v>63940</v>
      </c>
      <c r="N16" s="89">
        <v>116273</v>
      </c>
      <c r="O16" s="89">
        <v>6553</v>
      </c>
      <c r="P16" s="89">
        <v>6553</v>
      </c>
      <c r="Q16" s="89">
        <v>0</v>
      </c>
      <c r="R16" s="90">
        <v>1509981</v>
      </c>
      <c r="S16" s="84"/>
      <c r="T16" s="91">
        <f t="shared" si="0"/>
        <v>98.94312145501308</v>
      </c>
      <c r="U16" s="86"/>
      <c r="V16" s="87">
        <v>1505471</v>
      </c>
      <c r="W16" s="87">
        <v>1489560</v>
      </c>
    </row>
    <row r="17" spans="2:23" ht="30" customHeight="1">
      <c r="B17" s="17" t="s">
        <v>85</v>
      </c>
      <c r="C17" s="88">
        <v>9225403</v>
      </c>
      <c r="D17" s="89">
        <v>2934687</v>
      </c>
      <c r="E17" s="89">
        <v>88221</v>
      </c>
      <c r="F17" s="89">
        <v>2475775</v>
      </c>
      <c r="G17" s="90">
        <v>133382</v>
      </c>
      <c r="H17" s="90">
        <v>237309</v>
      </c>
      <c r="I17" s="90">
        <v>5786192</v>
      </c>
      <c r="J17" s="89">
        <v>989999</v>
      </c>
      <c r="K17" s="89">
        <v>1725293</v>
      </c>
      <c r="L17" s="89">
        <v>3069281</v>
      </c>
      <c r="M17" s="89">
        <v>182639</v>
      </c>
      <c r="N17" s="89">
        <v>313610</v>
      </c>
      <c r="O17" s="89">
        <v>0</v>
      </c>
      <c r="P17" s="92">
        <v>0</v>
      </c>
      <c r="Q17" s="89">
        <v>0</v>
      </c>
      <c r="R17" s="90">
        <v>9225403</v>
      </c>
      <c r="S17" s="84"/>
      <c r="T17" s="91">
        <f t="shared" si="0"/>
        <v>99.32318580551569</v>
      </c>
      <c r="U17" s="86"/>
      <c r="V17" s="87">
        <v>9213607</v>
      </c>
      <c r="W17" s="87">
        <v>9151248</v>
      </c>
    </row>
    <row r="18" spans="2:23" ht="30" customHeight="1">
      <c r="B18" s="17" t="s">
        <v>86</v>
      </c>
      <c r="C18" s="88">
        <v>5436914</v>
      </c>
      <c r="D18" s="89">
        <v>2027996</v>
      </c>
      <c r="E18" s="89">
        <v>86501</v>
      </c>
      <c r="F18" s="89">
        <v>1726222</v>
      </c>
      <c r="G18" s="90">
        <v>123649</v>
      </c>
      <c r="H18" s="90">
        <v>91624</v>
      </c>
      <c r="I18" s="90">
        <v>2845994</v>
      </c>
      <c r="J18" s="89">
        <v>675478</v>
      </c>
      <c r="K18" s="89">
        <v>1384294</v>
      </c>
      <c r="L18" s="89">
        <v>785489</v>
      </c>
      <c r="M18" s="89">
        <v>206576</v>
      </c>
      <c r="N18" s="89">
        <v>356348</v>
      </c>
      <c r="O18" s="89">
        <v>70948</v>
      </c>
      <c r="P18" s="92">
        <v>70948</v>
      </c>
      <c r="Q18" s="89">
        <v>0</v>
      </c>
      <c r="R18" s="90">
        <v>5507862</v>
      </c>
      <c r="S18" s="84"/>
      <c r="T18" s="91">
        <f t="shared" si="0"/>
        <v>98.61954511923156</v>
      </c>
      <c r="U18" s="86"/>
      <c r="V18" s="87">
        <v>5515863</v>
      </c>
      <c r="W18" s="87">
        <v>5439719</v>
      </c>
    </row>
    <row r="19" spans="1:23" ht="30" customHeight="1">
      <c r="A19" s="12"/>
      <c r="B19" s="19" t="s">
        <v>87</v>
      </c>
      <c r="C19" s="93">
        <v>14007075</v>
      </c>
      <c r="D19" s="94">
        <v>5392489</v>
      </c>
      <c r="E19" s="94">
        <v>168796</v>
      </c>
      <c r="F19" s="94">
        <v>4162932</v>
      </c>
      <c r="G19" s="95">
        <v>303941</v>
      </c>
      <c r="H19" s="95">
        <v>756820</v>
      </c>
      <c r="I19" s="95">
        <v>7580242</v>
      </c>
      <c r="J19" s="94">
        <v>1930000</v>
      </c>
      <c r="K19" s="94">
        <v>3005708</v>
      </c>
      <c r="L19" s="94">
        <v>2633169</v>
      </c>
      <c r="M19" s="94">
        <v>359278</v>
      </c>
      <c r="N19" s="94">
        <v>675033</v>
      </c>
      <c r="O19" s="94">
        <v>37938</v>
      </c>
      <c r="P19" s="96">
        <v>37912</v>
      </c>
      <c r="Q19" s="94">
        <v>26</v>
      </c>
      <c r="R19" s="97">
        <v>14045013</v>
      </c>
      <c r="S19" s="84"/>
      <c r="T19" s="98">
        <f t="shared" si="0"/>
        <v>99.15186015775865</v>
      </c>
      <c r="U19" s="86"/>
      <c r="V19" s="87">
        <v>13963735</v>
      </c>
      <c r="W19" s="87">
        <v>13845303</v>
      </c>
    </row>
    <row r="20" spans="2:23" ht="30" customHeight="1">
      <c r="B20" s="17" t="s">
        <v>13</v>
      </c>
      <c r="C20" s="88">
        <v>917822</v>
      </c>
      <c r="D20" s="89">
        <v>362260</v>
      </c>
      <c r="E20" s="89">
        <v>12456</v>
      </c>
      <c r="F20" s="89">
        <v>288237</v>
      </c>
      <c r="G20" s="90">
        <v>24864</v>
      </c>
      <c r="H20" s="90">
        <v>36703</v>
      </c>
      <c r="I20" s="90">
        <v>505616</v>
      </c>
      <c r="J20" s="89">
        <v>170486</v>
      </c>
      <c r="K20" s="89">
        <v>173341</v>
      </c>
      <c r="L20" s="89">
        <v>143955</v>
      </c>
      <c r="M20" s="89">
        <v>20745</v>
      </c>
      <c r="N20" s="89">
        <v>29201</v>
      </c>
      <c r="O20" s="89">
        <v>2411</v>
      </c>
      <c r="P20" s="89">
        <v>2411</v>
      </c>
      <c r="Q20" s="89">
        <v>0</v>
      </c>
      <c r="R20" s="83">
        <v>920233</v>
      </c>
      <c r="S20" s="84"/>
      <c r="T20" s="85">
        <f t="shared" si="0"/>
        <v>99.26707047676454</v>
      </c>
      <c r="U20" s="86"/>
      <c r="V20" s="87">
        <v>915777</v>
      </c>
      <c r="W20" s="87">
        <v>909065</v>
      </c>
    </row>
    <row r="21" spans="2:23" ht="30" customHeight="1">
      <c r="B21" s="17" t="s">
        <v>14</v>
      </c>
      <c r="C21" s="88">
        <v>3656814</v>
      </c>
      <c r="D21" s="89">
        <v>1634854</v>
      </c>
      <c r="E21" s="89">
        <v>48159</v>
      </c>
      <c r="F21" s="89">
        <v>1341441</v>
      </c>
      <c r="G21" s="90">
        <v>82083</v>
      </c>
      <c r="H21" s="90">
        <v>163171</v>
      </c>
      <c r="I21" s="90">
        <v>1781607</v>
      </c>
      <c r="J21" s="89">
        <v>446037</v>
      </c>
      <c r="K21" s="89">
        <v>694724</v>
      </c>
      <c r="L21" s="89">
        <v>639440</v>
      </c>
      <c r="M21" s="89">
        <v>76961</v>
      </c>
      <c r="N21" s="89">
        <v>163392</v>
      </c>
      <c r="O21" s="89">
        <v>0</v>
      </c>
      <c r="P21" s="89">
        <v>0</v>
      </c>
      <c r="Q21" s="89">
        <v>0</v>
      </c>
      <c r="R21" s="90">
        <v>3656814</v>
      </c>
      <c r="S21" s="84"/>
      <c r="T21" s="91">
        <f t="shared" si="0"/>
        <v>99.65693681328094</v>
      </c>
      <c r="U21" s="86"/>
      <c r="V21" s="87">
        <v>3648599</v>
      </c>
      <c r="W21" s="87">
        <v>3636082</v>
      </c>
    </row>
    <row r="22" spans="2:23" ht="30" customHeight="1">
      <c r="B22" s="17" t="s">
        <v>15</v>
      </c>
      <c r="C22" s="88">
        <v>5632233</v>
      </c>
      <c r="D22" s="89">
        <v>2744983</v>
      </c>
      <c r="E22" s="89">
        <v>75725</v>
      </c>
      <c r="F22" s="89">
        <v>2324011</v>
      </c>
      <c r="G22" s="90">
        <v>106728</v>
      </c>
      <c r="H22" s="90">
        <v>238519</v>
      </c>
      <c r="I22" s="90">
        <v>2458351</v>
      </c>
      <c r="J22" s="89">
        <v>791301</v>
      </c>
      <c r="K22" s="89">
        <v>1027888</v>
      </c>
      <c r="L22" s="89">
        <v>638405</v>
      </c>
      <c r="M22" s="89">
        <v>145577</v>
      </c>
      <c r="N22" s="89">
        <v>283322</v>
      </c>
      <c r="O22" s="89">
        <v>23536</v>
      </c>
      <c r="P22" s="89">
        <v>23536</v>
      </c>
      <c r="Q22" s="89">
        <v>0</v>
      </c>
      <c r="R22" s="90">
        <v>5655769</v>
      </c>
      <c r="S22" s="84"/>
      <c r="T22" s="91">
        <f t="shared" si="0"/>
        <v>99.0452630180809</v>
      </c>
      <c r="U22" s="86"/>
      <c r="V22" s="87">
        <v>5661664</v>
      </c>
      <c r="W22" s="87">
        <v>5607610</v>
      </c>
    </row>
    <row r="23" spans="2:23" ht="30" customHeight="1">
      <c r="B23" s="17" t="s">
        <v>16</v>
      </c>
      <c r="C23" s="88">
        <v>1969950</v>
      </c>
      <c r="D23" s="89">
        <v>804516</v>
      </c>
      <c r="E23" s="89">
        <v>19622</v>
      </c>
      <c r="F23" s="90">
        <v>702179</v>
      </c>
      <c r="G23" s="90">
        <v>32567</v>
      </c>
      <c r="H23" s="90">
        <v>50148</v>
      </c>
      <c r="I23" s="92">
        <v>1069453</v>
      </c>
      <c r="J23" s="89">
        <v>319951</v>
      </c>
      <c r="K23" s="89">
        <v>314557</v>
      </c>
      <c r="L23" s="89">
        <v>434945</v>
      </c>
      <c r="M23" s="89">
        <v>25448</v>
      </c>
      <c r="N23" s="89">
        <v>70533</v>
      </c>
      <c r="O23" s="89">
        <v>1118</v>
      </c>
      <c r="P23" s="89">
        <v>1118</v>
      </c>
      <c r="Q23" s="89">
        <v>0</v>
      </c>
      <c r="R23" s="90">
        <v>1971068</v>
      </c>
      <c r="S23" s="84"/>
      <c r="T23" s="91">
        <f t="shared" si="0"/>
        <v>99.65296528992461</v>
      </c>
      <c r="U23" s="86"/>
      <c r="V23" s="87">
        <v>1968391</v>
      </c>
      <c r="W23" s="87">
        <v>1961560</v>
      </c>
    </row>
    <row r="24" spans="2:23" ht="30" customHeight="1">
      <c r="B24" s="17" t="s">
        <v>17</v>
      </c>
      <c r="C24" s="88">
        <v>4476165</v>
      </c>
      <c r="D24" s="89">
        <v>1111767</v>
      </c>
      <c r="E24" s="89">
        <v>29664</v>
      </c>
      <c r="F24" s="90">
        <v>906364</v>
      </c>
      <c r="G24" s="90">
        <v>66939</v>
      </c>
      <c r="H24" s="90">
        <v>108800</v>
      </c>
      <c r="I24" s="92">
        <v>3196875</v>
      </c>
      <c r="J24" s="89">
        <v>610003</v>
      </c>
      <c r="K24" s="89">
        <v>623418</v>
      </c>
      <c r="L24" s="89">
        <v>1962156</v>
      </c>
      <c r="M24" s="89">
        <v>46149</v>
      </c>
      <c r="N24" s="89">
        <v>121374</v>
      </c>
      <c r="O24" s="89">
        <v>0</v>
      </c>
      <c r="P24" s="89">
        <v>0</v>
      </c>
      <c r="Q24" s="89">
        <v>0</v>
      </c>
      <c r="R24" s="90">
        <v>4476165</v>
      </c>
      <c r="S24" s="84"/>
      <c r="T24" s="91">
        <f t="shared" si="0"/>
        <v>99.44518190987621</v>
      </c>
      <c r="U24" s="86"/>
      <c r="V24" s="87">
        <v>4479306</v>
      </c>
      <c r="W24" s="87">
        <v>4454454</v>
      </c>
    </row>
    <row r="25" spans="2:23" ht="30" customHeight="1">
      <c r="B25" s="17" t="s">
        <v>18</v>
      </c>
      <c r="C25" s="88">
        <v>2309256</v>
      </c>
      <c r="D25" s="89">
        <v>737504</v>
      </c>
      <c r="E25" s="89">
        <v>24732</v>
      </c>
      <c r="F25" s="89">
        <v>562313</v>
      </c>
      <c r="G25" s="90">
        <v>50410</v>
      </c>
      <c r="H25" s="90">
        <v>100049</v>
      </c>
      <c r="I25" s="90">
        <v>1412891</v>
      </c>
      <c r="J25" s="89">
        <v>239057</v>
      </c>
      <c r="K25" s="89">
        <v>576978</v>
      </c>
      <c r="L25" s="89">
        <v>593313</v>
      </c>
      <c r="M25" s="89">
        <v>71823</v>
      </c>
      <c r="N25" s="89">
        <v>87038</v>
      </c>
      <c r="O25" s="89">
        <v>0</v>
      </c>
      <c r="P25" s="89">
        <v>0</v>
      </c>
      <c r="Q25" s="89">
        <v>0</v>
      </c>
      <c r="R25" s="90">
        <v>2309256</v>
      </c>
      <c r="S25" s="84"/>
      <c r="T25" s="91">
        <f t="shared" si="0"/>
        <v>99.4460953149799</v>
      </c>
      <c r="U25" s="86"/>
      <c r="V25" s="87">
        <v>2259414</v>
      </c>
      <c r="W25" s="87">
        <v>2246899</v>
      </c>
    </row>
    <row r="26" spans="2:23" ht="30" customHeight="1">
      <c r="B26" s="17" t="s">
        <v>19</v>
      </c>
      <c r="C26" s="88">
        <v>2614536</v>
      </c>
      <c r="D26" s="89">
        <v>1147049</v>
      </c>
      <c r="E26" s="89">
        <v>42235</v>
      </c>
      <c r="F26" s="90">
        <v>987888</v>
      </c>
      <c r="G26" s="90">
        <v>58930</v>
      </c>
      <c r="H26" s="90">
        <v>57996</v>
      </c>
      <c r="I26" s="92">
        <v>1228700</v>
      </c>
      <c r="J26" s="89">
        <v>384583</v>
      </c>
      <c r="K26" s="89">
        <v>555371</v>
      </c>
      <c r="L26" s="89">
        <v>288744</v>
      </c>
      <c r="M26" s="89">
        <v>90532</v>
      </c>
      <c r="N26" s="89">
        <v>148255</v>
      </c>
      <c r="O26" s="89">
        <v>0</v>
      </c>
      <c r="P26" s="89">
        <v>0</v>
      </c>
      <c r="Q26" s="89">
        <v>0</v>
      </c>
      <c r="R26" s="90">
        <v>2614536</v>
      </c>
      <c r="S26" s="84"/>
      <c r="T26" s="91">
        <f t="shared" si="0"/>
        <v>98.79770859384513</v>
      </c>
      <c r="U26" s="86"/>
      <c r="V26" s="87">
        <v>2611846</v>
      </c>
      <c r="W26" s="87">
        <v>2580444</v>
      </c>
    </row>
    <row r="27" spans="2:23" ht="30" customHeight="1">
      <c r="B27" s="17" t="s">
        <v>20</v>
      </c>
      <c r="C27" s="88">
        <v>985922</v>
      </c>
      <c r="D27" s="89">
        <v>375839</v>
      </c>
      <c r="E27" s="89">
        <v>14860</v>
      </c>
      <c r="F27" s="89">
        <v>324726</v>
      </c>
      <c r="G27" s="90">
        <v>25410</v>
      </c>
      <c r="H27" s="90">
        <v>10843</v>
      </c>
      <c r="I27" s="90">
        <v>532979</v>
      </c>
      <c r="J27" s="89">
        <v>136255</v>
      </c>
      <c r="K27" s="89">
        <v>178648</v>
      </c>
      <c r="L27" s="89">
        <v>212326</v>
      </c>
      <c r="M27" s="89">
        <v>35540</v>
      </c>
      <c r="N27" s="89">
        <v>41564</v>
      </c>
      <c r="O27" s="89">
        <v>0</v>
      </c>
      <c r="P27" s="89">
        <v>0</v>
      </c>
      <c r="Q27" s="89">
        <v>0</v>
      </c>
      <c r="R27" s="90">
        <v>985922</v>
      </c>
      <c r="S27" s="84"/>
      <c r="T27" s="91">
        <f t="shared" si="0"/>
        <v>98.77643323852405</v>
      </c>
      <c r="U27" s="86"/>
      <c r="V27" s="87">
        <v>986542</v>
      </c>
      <c r="W27" s="87">
        <v>974471</v>
      </c>
    </row>
    <row r="28" spans="2:23" ht="30" customHeight="1">
      <c r="B28" s="17" t="s">
        <v>21</v>
      </c>
      <c r="C28" s="88">
        <v>2029641</v>
      </c>
      <c r="D28" s="89">
        <v>864169</v>
      </c>
      <c r="E28" s="89">
        <v>27637</v>
      </c>
      <c r="F28" s="90">
        <v>662884</v>
      </c>
      <c r="G28" s="90">
        <v>39878</v>
      </c>
      <c r="H28" s="90">
        <v>133770</v>
      </c>
      <c r="I28" s="92">
        <v>993320</v>
      </c>
      <c r="J28" s="89">
        <v>272510</v>
      </c>
      <c r="K28" s="89">
        <v>419142</v>
      </c>
      <c r="L28" s="89">
        <v>301414</v>
      </c>
      <c r="M28" s="89">
        <v>64157</v>
      </c>
      <c r="N28" s="89">
        <v>107995</v>
      </c>
      <c r="O28" s="89">
        <v>6271</v>
      </c>
      <c r="P28" s="89">
        <v>6271</v>
      </c>
      <c r="Q28" s="89">
        <v>0</v>
      </c>
      <c r="R28" s="90">
        <v>2035912</v>
      </c>
      <c r="S28" s="84"/>
      <c r="T28" s="91">
        <f t="shared" si="0"/>
        <v>99.5918417860944</v>
      </c>
      <c r="U28" s="86"/>
      <c r="V28" s="87">
        <v>2020050</v>
      </c>
      <c r="W28" s="87">
        <v>2011805</v>
      </c>
    </row>
    <row r="29" spans="2:23" ht="30" customHeight="1">
      <c r="B29" s="17" t="s">
        <v>22</v>
      </c>
      <c r="C29" s="88">
        <v>905646</v>
      </c>
      <c r="D29" s="89">
        <v>369217</v>
      </c>
      <c r="E29" s="89">
        <v>14343</v>
      </c>
      <c r="F29" s="89">
        <v>328262</v>
      </c>
      <c r="G29" s="90">
        <v>14949</v>
      </c>
      <c r="H29" s="90">
        <v>11663</v>
      </c>
      <c r="I29" s="90">
        <v>456266</v>
      </c>
      <c r="J29" s="89">
        <v>72498</v>
      </c>
      <c r="K29" s="89">
        <v>156271</v>
      </c>
      <c r="L29" s="89">
        <v>227497</v>
      </c>
      <c r="M29" s="89">
        <v>38390</v>
      </c>
      <c r="N29" s="89">
        <v>41773</v>
      </c>
      <c r="O29" s="89">
        <v>0</v>
      </c>
      <c r="P29" s="89">
        <v>0</v>
      </c>
      <c r="Q29" s="89">
        <v>0</v>
      </c>
      <c r="R29" s="90">
        <v>905646</v>
      </c>
      <c r="S29" s="84"/>
      <c r="T29" s="91">
        <f t="shared" si="0"/>
        <v>99.46362155520839</v>
      </c>
      <c r="U29" s="86"/>
      <c r="V29" s="87">
        <v>899365</v>
      </c>
      <c r="W29" s="87">
        <v>894541</v>
      </c>
    </row>
    <row r="30" spans="2:23" ht="30" customHeight="1">
      <c r="B30" s="17" t="s">
        <v>88</v>
      </c>
      <c r="C30" s="88">
        <v>698191</v>
      </c>
      <c r="D30" s="89">
        <v>303674</v>
      </c>
      <c r="E30" s="89">
        <v>12539</v>
      </c>
      <c r="F30" s="89">
        <v>261015</v>
      </c>
      <c r="G30" s="90">
        <v>16109</v>
      </c>
      <c r="H30" s="90">
        <v>14011</v>
      </c>
      <c r="I30" s="90">
        <v>319921</v>
      </c>
      <c r="J30" s="89">
        <v>54582</v>
      </c>
      <c r="K30" s="89">
        <v>139241</v>
      </c>
      <c r="L30" s="89">
        <v>125927</v>
      </c>
      <c r="M30" s="89">
        <v>31811</v>
      </c>
      <c r="N30" s="89">
        <v>41773</v>
      </c>
      <c r="O30" s="89">
        <v>0</v>
      </c>
      <c r="P30" s="89">
        <v>0</v>
      </c>
      <c r="Q30" s="89">
        <v>0</v>
      </c>
      <c r="R30" s="90">
        <v>698191</v>
      </c>
      <c r="S30" s="84"/>
      <c r="T30" s="91">
        <f t="shared" si="0"/>
        <v>98.8420203232003</v>
      </c>
      <c r="U30" s="86"/>
      <c r="V30" s="87">
        <v>700185</v>
      </c>
      <c r="W30" s="87">
        <v>692077</v>
      </c>
    </row>
    <row r="31" spans="2:23" ht="30" customHeight="1">
      <c r="B31" s="17" t="s">
        <v>89</v>
      </c>
      <c r="C31" s="88">
        <v>1064469</v>
      </c>
      <c r="D31" s="89">
        <v>447665</v>
      </c>
      <c r="E31" s="89">
        <v>18443</v>
      </c>
      <c r="F31" s="89">
        <v>371038</v>
      </c>
      <c r="G31" s="90">
        <v>26955</v>
      </c>
      <c r="H31" s="90">
        <v>31229</v>
      </c>
      <c r="I31" s="90">
        <v>508789</v>
      </c>
      <c r="J31" s="89">
        <v>84647</v>
      </c>
      <c r="K31" s="89">
        <v>202332</v>
      </c>
      <c r="L31" s="89">
        <v>221490</v>
      </c>
      <c r="M31" s="89">
        <v>48419</v>
      </c>
      <c r="N31" s="89">
        <v>58499</v>
      </c>
      <c r="O31" s="89">
        <v>299</v>
      </c>
      <c r="P31" s="89">
        <v>299</v>
      </c>
      <c r="Q31" s="89">
        <v>0</v>
      </c>
      <c r="R31" s="90">
        <v>1064768</v>
      </c>
      <c r="S31" s="84"/>
      <c r="T31" s="91">
        <f t="shared" si="0"/>
        <v>98.80992882064541</v>
      </c>
      <c r="U31" s="86"/>
      <c r="V31" s="87">
        <v>1058172</v>
      </c>
      <c r="W31" s="87">
        <v>1045579</v>
      </c>
    </row>
    <row r="32" spans="2:23" ht="30" customHeight="1">
      <c r="B32" s="17" t="s">
        <v>90</v>
      </c>
      <c r="C32" s="88">
        <v>1407282</v>
      </c>
      <c r="D32" s="89">
        <v>614788</v>
      </c>
      <c r="E32" s="89">
        <v>24032</v>
      </c>
      <c r="F32" s="89">
        <v>517922</v>
      </c>
      <c r="G32" s="90">
        <v>35091</v>
      </c>
      <c r="H32" s="90">
        <v>37743</v>
      </c>
      <c r="I32" s="90">
        <v>628716</v>
      </c>
      <c r="J32" s="89">
        <v>165770</v>
      </c>
      <c r="K32" s="89">
        <v>243716</v>
      </c>
      <c r="L32" s="89">
        <v>215952</v>
      </c>
      <c r="M32" s="89">
        <v>58696</v>
      </c>
      <c r="N32" s="89">
        <v>105082</v>
      </c>
      <c r="O32" s="89">
        <v>0</v>
      </c>
      <c r="P32" s="89">
        <v>0</v>
      </c>
      <c r="Q32" s="89">
        <v>0</v>
      </c>
      <c r="R32" s="90">
        <v>1407282</v>
      </c>
      <c r="S32" s="84"/>
      <c r="T32" s="91">
        <f t="shared" si="0"/>
        <v>99.2223188958376</v>
      </c>
      <c r="U32" s="86"/>
      <c r="V32" s="87">
        <v>1395302</v>
      </c>
      <c r="W32" s="87">
        <v>1384451</v>
      </c>
    </row>
    <row r="33" spans="2:23" ht="30" customHeight="1">
      <c r="B33" s="17" t="s">
        <v>23</v>
      </c>
      <c r="C33" s="88">
        <v>808475</v>
      </c>
      <c r="D33" s="89">
        <v>367025</v>
      </c>
      <c r="E33" s="89">
        <v>16357</v>
      </c>
      <c r="F33" s="89">
        <v>306059</v>
      </c>
      <c r="G33" s="90">
        <v>19500</v>
      </c>
      <c r="H33" s="90">
        <v>25109</v>
      </c>
      <c r="I33" s="90">
        <v>347409</v>
      </c>
      <c r="J33" s="89">
        <v>97263</v>
      </c>
      <c r="K33" s="89">
        <v>141099</v>
      </c>
      <c r="L33" s="89">
        <v>107656</v>
      </c>
      <c r="M33" s="89">
        <v>37624</v>
      </c>
      <c r="N33" s="89">
        <v>56417</v>
      </c>
      <c r="O33" s="89">
        <v>0</v>
      </c>
      <c r="P33" s="89">
        <v>0</v>
      </c>
      <c r="Q33" s="89">
        <v>0</v>
      </c>
      <c r="R33" s="90">
        <v>808475</v>
      </c>
      <c r="S33" s="84"/>
      <c r="T33" s="91">
        <f t="shared" si="0"/>
        <v>99.24884250917667</v>
      </c>
      <c r="U33" s="86"/>
      <c r="V33" s="87">
        <v>804758</v>
      </c>
      <c r="W33" s="87">
        <v>798713</v>
      </c>
    </row>
    <row r="34" spans="2:23" ht="30" customHeight="1">
      <c r="B34" s="17" t="s">
        <v>24</v>
      </c>
      <c r="C34" s="88">
        <v>1028762</v>
      </c>
      <c r="D34" s="89">
        <v>440216</v>
      </c>
      <c r="E34" s="89">
        <v>17215</v>
      </c>
      <c r="F34" s="89">
        <v>383154</v>
      </c>
      <c r="G34" s="90">
        <v>14812</v>
      </c>
      <c r="H34" s="90">
        <v>25035</v>
      </c>
      <c r="I34" s="90">
        <v>486492</v>
      </c>
      <c r="J34" s="89">
        <v>106935</v>
      </c>
      <c r="K34" s="89">
        <v>170124</v>
      </c>
      <c r="L34" s="89">
        <v>209010</v>
      </c>
      <c r="M34" s="89">
        <v>45849</v>
      </c>
      <c r="N34" s="89">
        <v>56205</v>
      </c>
      <c r="O34" s="89">
        <v>0</v>
      </c>
      <c r="P34" s="89">
        <v>0</v>
      </c>
      <c r="Q34" s="89">
        <v>0</v>
      </c>
      <c r="R34" s="97">
        <v>1028762</v>
      </c>
      <c r="S34" s="84"/>
      <c r="T34" s="98">
        <f t="shared" si="0"/>
        <v>98.57915577776355</v>
      </c>
      <c r="U34" s="86"/>
      <c r="V34" s="99">
        <v>1030866</v>
      </c>
      <c r="W34" s="99">
        <v>1016219</v>
      </c>
    </row>
    <row r="35" spans="2:23" ht="30" customHeight="1">
      <c r="B35" s="21" t="s">
        <v>25</v>
      </c>
      <c r="C35" s="100">
        <f>SUM(C6:C19)</f>
        <v>243196236</v>
      </c>
      <c r="D35" s="101">
        <f>SUM(D6:D19)</f>
        <v>104489342</v>
      </c>
      <c r="E35" s="105">
        <f>SUM(E6:E19)</f>
        <v>2855696</v>
      </c>
      <c r="F35" s="105">
        <f>SUM(F6:F19)</f>
        <v>85700888</v>
      </c>
      <c r="G35" s="105">
        <f aca="true" t="shared" si="1" ref="G35:Q35">SUM(G6:G19)</f>
        <v>4767012</v>
      </c>
      <c r="H35" s="105">
        <f t="shared" si="1"/>
        <v>11165746</v>
      </c>
      <c r="I35" s="101">
        <f t="shared" si="1"/>
        <v>122915988</v>
      </c>
      <c r="J35" s="101">
        <f t="shared" si="1"/>
        <v>33010133</v>
      </c>
      <c r="K35" s="101">
        <f t="shared" si="1"/>
        <v>45876615</v>
      </c>
      <c r="L35" s="101">
        <f t="shared" si="1"/>
        <v>43764900</v>
      </c>
      <c r="M35" s="101">
        <f t="shared" si="1"/>
        <v>5162526</v>
      </c>
      <c r="N35" s="101">
        <f t="shared" si="1"/>
        <v>10619949</v>
      </c>
      <c r="O35" s="101">
        <f t="shared" si="1"/>
        <v>14493425</v>
      </c>
      <c r="P35" s="101">
        <f t="shared" si="1"/>
        <v>324103</v>
      </c>
      <c r="Q35" s="101">
        <f t="shared" si="1"/>
        <v>10415487</v>
      </c>
      <c r="R35" s="101">
        <f>SUM(R6:R19)</f>
        <v>257689661</v>
      </c>
      <c r="S35" s="84"/>
      <c r="T35" s="102">
        <f t="shared" si="0"/>
        <v>99.24260601848438</v>
      </c>
      <c r="U35" s="86"/>
      <c r="V35" s="101">
        <f>SUM(V6:V19)</f>
        <v>256671963</v>
      </c>
      <c r="W35" s="101">
        <f>SUM(W6:W19)</f>
        <v>254727945</v>
      </c>
    </row>
    <row r="36" spans="2:23" ht="30" customHeight="1">
      <c r="B36" s="21" t="s">
        <v>91</v>
      </c>
      <c r="C36" s="100">
        <f aca="true" t="shared" si="2" ref="C36:Q36">SUM(C20:C34)</f>
        <v>30505164</v>
      </c>
      <c r="D36" s="101">
        <f t="shared" si="2"/>
        <v>12325526</v>
      </c>
      <c r="E36" s="105">
        <f t="shared" si="2"/>
        <v>398019</v>
      </c>
      <c r="F36" s="105">
        <f t="shared" si="2"/>
        <v>10267493</v>
      </c>
      <c r="G36" s="105">
        <f t="shared" si="2"/>
        <v>615225</v>
      </c>
      <c r="H36" s="105">
        <f t="shared" si="2"/>
        <v>1044789</v>
      </c>
      <c r="I36" s="101">
        <f t="shared" si="2"/>
        <v>15927385</v>
      </c>
      <c r="J36" s="101">
        <f t="shared" si="2"/>
        <v>3951878</v>
      </c>
      <c r="K36" s="101">
        <f t="shared" si="2"/>
        <v>5616850</v>
      </c>
      <c r="L36" s="101">
        <f t="shared" si="2"/>
        <v>6322230</v>
      </c>
      <c r="M36" s="101">
        <f t="shared" si="2"/>
        <v>837721</v>
      </c>
      <c r="N36" s="101">
        <f t="shared" si="2"/>
        <v>1412423</v>
      </c>
      <c r="O36" s="101">
        <f t="shared" si="2"/>
        <v>33635</v>
      </c>
      <c r="P36" s="101">
        <f t="shared" si="2"/>
        <v>33635</v>
      </c>
      <c r="Q36" s="101">
        <f t="shared" si="2"/>
        <v>0</v>
      </c>
      <c r="R36" s="101">
        <f>SUM(R20:R34)</f>
        <v>30538799</v>
      </c>
      <c r="S36" s="84"/>
      <c r="T36" s="102">
        <f t="shared" si="0"/>
        <v>99.25668449953264</v>
      </c>
      <c r="U36" s="86"/>
      <c r="V36" s="101">
        <f>SUM(V20:V34)</f>
        <v>30440237</v>
      </c>
      <c r="W36" s="101">
        <f>SUM(W20:W34)</f>
        <v>30213970</v>
      </c>
    </row>
    <row r="37" spans="2:23" ht="30" customHeight="1">
      <c r="B37" s="21" t="s">
        <v>26</v>
      </c>
      <c r="C37" s="100">
        <f aca="true" t="shared" si="3" ref="C37:Q37">SUM(C6:C34)</f>
        <v>273701400</v>
      </c>
      <c r="D37" s="101">
        <f t="shared" si="3"/>
        <v>116814868</v>
      </c>
      <c r="E37" s="105">
        <f t="shared" si="3"/>
        <v>3253715</v>
      </c>
      <c r="F37" s="105">
        <f t="shared" si="3"/>
        <v>95968381</v>
      </c>
      <c r="G37" s="105">
        <f t="shared" si="3"/>
        <v>5382237</v>
      </c>
      <c r="H37" s="105">
        <f t="shared" si="3"/>
        <v>12210535</v>
      </c>
      <c r="I37" s="101">
        <f t="shared" si="3"/>
        <v>138843373</v>
      </c>
      <c r="J37" s="101">
        <f t="shared" si="3"/>
        <v>36962011</v>
      </c>
      <c r="K37" s="101">
        <f t="shared" si="3"/>
        <v>51493465</v>
      </c>
      <c r="L37" s="101">
        <f t="shared" si="3"/>
        <v>50087130</v>
      </c>
      <c r="M37" s="101">
        <f t="shared" si="3"/>
        <v>6000247</v>
      </c>
      <c r="N37" s="101">
        <f t="shared" si="3"/>
        <v>12032372</v>
      </c>
      <c r="O37" s="101">
        <f t="shared" si="3"/>
        <v>14527060</v>
      </c>
      <c r="P37" s="101">
        <f t="shared" si="3"/>
        <v>357738</v>
      </c>
      <c r="Q37" s="101">
        <f t="shared" si="3"/>
        <v>10415487</v>
      </c>
      <c r="R37" s="101">
        <f>SUM(R6:R34)</f>
        <v>288228460</v>
      </c>
      <c r="S37" s="84"/>
      <c r="T37" s="102">
        <f t="shared" si="0"/>
        <v>99.24409864854228</v>
      </c>
      <c r="U37" s="86"/>
      <c r="V37" s="101">
        <f>SUM(V6:V34)</f>
        <v>287112200</v>
      </c>
      <c r="W37" s="101">
        <f>SUM(W6:W34)</f>
        <v>284941915</v>
      </c>
    </row>
  </sheetData>
  <sheetProtection/>
  <mergeCells count="4">
    <mergeCell ref="P4:P5"/>
    <mergeCell ref="Q4:Q5"/>
    <mergeCell ref="N4:N5"/>
    <mergeCell ref="M4:M5"/>
  </mergeCells>
  <printOptions/>
  <pageMargins left="0.5905511811023623" right="0.5905511811023623" top="1.1811023622047245" bottom="0.5905511811023623" header="0.7874015748031497" footer="0.3937007874015748"/>
  <pageSetup fitToHeight="1" fitToWidth="1" horizontalDpi="600" verticalDpi="600" orientation="landscape" paperSize="9" scale="46" r:id="rId1"/>
  <headerFooter alignWithMargins="0">
    <oddHeader>&amp;L&amp;"ＭＳ ゴシック,標準"&amp;24 ２－２ 地方税収入の状況（前年度決算額）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W37"/>
  <sheetViews>
    <sheetView showGridLines="0" view="pageBreakPreview" zoomScale="65" zoomScaleNormal="75" zoomScaleSheetLayoutView="65" zoomScalePageLayoutView="0" workbookViewId="0" topLeftCell="B1">
      <pane xSplit="1" ySplit="5" topLeftCell="C6" activePane="bottomRight" state="frozen"/>
      <selection pane="topLeft" activeCell="E24" sqref="E24"/>
      <selection pane="topRight" activeCell="E24" sqref="E24"/>
      <selection pane="bottomLeft" activeCell="E24" sqref="E24"/>
      <selection pane="bottomRight" activeCell="E21" sqref="E21"/>
    </sheetView>
  </sheetViews>
  <sheetFormatPr defaultColWidth="8.66015625" defaultRowHeight="18"/>
  <cols>
    <col min="1" max="1" width="8.83203125" style="11" customWidth="1"/>
    <col min="2" max="2" width="11.5" style="11" bestFit="1" customWidth="1"/>
    <col min="3" max="18" width="12.83203125" style="0" customWidth="1"/>
    <col min="19" max="19" width="1.66015625" style="59" customWidth="1"/>
    <col min="20" max="21" width="0" style="0" hidden="1" customWidth="1"/>
    <col min="22" max="22" width="12" style="0" hidden="1" customWidth="1"/>
    <col min="23" max="23" width="13.33203125" style="0" hidden="1" customWidth="1"/>
  </cols>
  <sheetData>
    <row r="1" ht="17.25">
      <c r="B1" s="106" t="s">
        <v>61</v>
      </c>
    </row>
    <row r="2" spans="2:17" ht="17.25">
      <c r="B2" s="12"/>
      <c r="C2" s="1"/>
      <c r="D2" s="1"/>
      <c r="E2" s="1"/>
      <c r="F2" s="1"/>
      <c r="G2" s="1"/>
      <c r="H2" s="1"/>
      <c r="I2" s="1"/>
      <c r="J2" s="3"/>
      <c r="K2" s="1"/>
      <c r="L2" s="1"/>
      <c r="M2" s="1"/>
      <c r="N2" s="1"/>
      <c r="O2" s="1"/>
      <c r="P2" s="1"/>
      <c r="Q2" s="3" t="s">
        <v>0</v>
      </c>
    </row>
    <row r="3" spans="1:23" ht="30" customHeight="1">
      <c r="A3" s="22"/>
      <c r="B3" s="13"/>
      <c r="C3" s="25"/>
      <c r="D3" s="26"/>
      <c r="E3" s="26"/>
      <c r="F3" s="26"/>
      <c r="G3" s="26"/>
      <c r="H3" s="26"/>
      <c r="I3" s="26"/>
      <c r="J3" s="26"/>
      <c r="K3" s="26"/>
      <c r="L3" s="26"/>
      <c r="M3" s="26"/>
      <c r="N3" s="27"/>
      <c r="O3" s="25"/>
      <c r="P3" s="26"/>
      <c r="Q3" s="27"/>
      <c r="R3" s="28"/>
      <c r="S3" s="60"/>
      <c r="T3" s="38" t="s">
        <v>54</v>
      </c>
      <c r="U3" s="29"/>
      <c r="V3" s="29"/>
      <c r="W3" s="29"/>
    </row>
    <row r="4" spans="1:23" ht="30" customHeight="1">
      <c r="A4" s="22"/>
      <c r="B4" s="14"/>
      <c r="C4" s="30" t="s">
        <v>37</v>
      </c>
      <c r="D4" s="30" t="s">
        <v>38</v>
      </c>
      <c r="E4" s="31"/>
      <c r="F4" s="31"/>
      <c r="G4" s="31"/>
      <c r="H4" s="32"/>
      <c r="I4" s="30" t="s">
        <v>43</v>
      </c>
      <c r="J4" s="31"/>
      <c r="K4" s="31"/>
      <c r="L4" s="32"/>
      <c r="M4" s="107" t="s">
        <v>45</v>
      </c>
      <c r="N4" s="109" t="s">
        <v>55</v>
      </c>
      <c r="O4" s="33" t="s">
        <v>46</v>
      </c>
      <c r="P4" s="107" t="s">
        <v>47</v>
      </c>
      <c r="Q4" s="107" t="s">
        <v>48</v>
      </c>
      <c r="R4" s="37" t="s">
        <v>49</v>
      </c>
      <c r="S4" s="60"/>
      <c r="T4" s="37" t="s">
        <v>50</v>
      </c>
      <c r="U4" s="29"/>
      <c r="V4" s="29" t="s">
        <v>52</v>
      </c>
      <c r="W4" s="29" t="s">
        <v>53</v>
      </c>
    </row>
    <row r="5" spans="1:23" ht="30" customHeight="1">
      <c r="A5" s="22"/>
      <c r="B5" s="15"/>
      <c r="C5" s="34"/>
      <c r="D5" s="35"/>
      <c r="E5" s="36" t="s">
        <v>39</v>
      </c>
      <c r="F5" s="36" t="s">
        <v>40</v>
      </c>
      <c r="G5" s="36" t="s">
        <v>41</v>
      </c>
      <c r="H5" s="36" t="s">
        <v>42</v>
      </c>
      <c r="I5" s="35"/>
      <c r="J5" s="36" t="s">
        <v>56</v>
      </c>
      <c r="K5" s="36" t="s">
        <v>57</v>
      </c>
      <c r="L5" s="36" t="s">
        <v>44</v>
      </c>
      <c r="M5" s="108"/>
      <c r="N5" s="110"/>
      <c r="O5" s="35"/>
      <c r="P5" s="108"/>
      <c r="Q5" s="108"/>
      <c r="R5" s="35"/>
      <c r="S5" s="60"/>
      <c r="T5" s="36" t="s">
        <v>51</v>
      </c>
      <c r="U5" s="29"/>
      <c r="V5" s="29"/>
      <c r="W5" s="29"/>
    </row>
    <row r="6" spans="1:20" ht="30" customHeight="1">
      <c r="A6" s="22"/>
      <c r="B6" s="16" t="s">
        <v>2</v>
      </c>
      <c r="C6" s="45">
        <f>+'当年度'!C6-'前年度'!C6</f>
        <v>314527</v>
      </c>
      <c r="D6" s="46">
        <f>+'当年度'!D6-'前年度'!D6</f>
        <v>-97130</v>
      </c>
      <c r="E6" s="46">
        <f>+'当年度'!E6-'前年度'!E6</f>
        <v>6289</v>
      </c>
      <c r="F6" s="46">
        <f>+'当年度'!F6-'前年度'!F6</f>
        <v>233311</v>
      </c>
      <c r="G6" s="46">
        <f>+'当年度'!G6-'前年度'!G6</f>
        <v>5243</v>
      </c>
      <c r="H6" s="46">
        <f>+'当年度'!H6-'前年度'!H6</f>
        <v>-341973</v>
      </c>
      <c r="I6" s="46">
        <f>+'当年度'!I6-'前年度'!I6</f>
        <v>260202</v>
      </c>
      <c r="J6" s="46">
        <f>+'当年度'!J6-'前年度'!J6</f>
        <v>-64270</v>
      </c>
      <c r="K6" s="46">
        <f>+'当年度'!K6-'前年度'!K6</f>
        <v>391691</v>
      </c>
      <c r="L6" s="46">
        <f>+'当年度'!L6-'前年度'!L6</f>
        <v>-66546</v>
      </c>
      <c r="M6" s="46">
        <f>+'当年度'!M6-'前年度'!M6</f>
        <v>54261</v>
      </c>
      <c r="N6" s="46">
        <f>+'当年度'!N6-'前年度'!N6</f>
        <v>97194</v>
      </c>
      <c r="O6" s="46">
        <f>+'当年度'!O6-'前年度'!O6</f>
        <v>54106</v>
      </c>
      <c r="P6" s="46">
        <f>+'当年度'!P6-'前年度'!P6</f>
        <v>14030</v>
      </c>
      <c r="Q6" s="46">
        <f>+'当年度'!Q6-'前年度'!Q6</f>
        <v>40076</v>
      </c>
      <c r="R6" s="47">
        <f>+'当年度'!R6-'前年度'!R6</f>
        <v>368633</v>
      </c>
      <c r="T6" s="4"/>
    </row>
    <row r="7" spans="1:20" ht="30" customHeight="1">
      <c r="A7" s="22"/>
      <c r="B7" s="17" t="s">
        <v>3</v>
      </c>
      <c r="C7" s="48">
        <f>+'当年度'!C7-'前年度'!C7</f>
        <v>-281372</v>
      </c>
      <c r="D7" s="49">
        <f>+'当年度'!D7-'前年度'!D7</f>
        <v>911451</v>
      </c>
      <c r="E7" s="49">
        <f>+'当年度'!E7-'前年度'!E7</f>
        <v>2757</v>
      </c>
      <c r="F7" s="49">
        <f>+'当年度'!F7-'前年度'!F7</f>
        <v>354597</v>
      </c>
      <c r="G7" s="49">
        <f>+'当年度'!G7-'前年度'!G7</f>
        <v>4421</v>
      </c>
      <c r="H7" s="49">
        <f>+'当年度'!H7-'前年度'!H7</f>
        <v>549676</v>
      </c>
      <c r="I7" s="49">
        <f>+'当年度'!I7-'前年度'!I7</f>
        <v>-1392141</v>
      </c>
      <c r="J7" s="49">
        <f>+'当年度'!J7-'前年度'!J7</f>
        <v>-611</v>
      </c>
      <c r="K7" s="49">
        <f>+'当年度'!K7-'前年度'!K7</f>
        <v>502125</v>
      </c>
      <c r="L7" s="49">
        <f>+'当年度'!L7-'前年度'!L7</f>
        <v>-1893426</v>
      </c>
      <c r="M7" s="49">
        <f>+'当年度'!M7-'前年度'!M7</f>
        <v>62563</v>
      </c>
      <c r="N7" s="49">
        <f>+'当年度'!N7-'前年度'!N7</f>
        <v>136755</v>
      </c>
      <c r="O7" s="49">
        <f>+'当年度'!O7-'前年度'!O7</f>
        <v>113826</v>
      </c>
      <c r="P7" s="49">
        <f>+'当年度'!P7-'前年度'!P7</f>
        <v>529</v>
      </c>
      <c r="Q7" s="49">
        <f>+'当年度'!Q7-'前年度'!Q7</f>
        <v>61492</v>
      </c>
      <c r="R7" s="50">
        <f>+'当年度'!R7-'前年度'!R7</f>
        <v>-167546</v>
      </c>
      <c r="T7" s="6"/>
    </row>
    <row r="8" spans="1:20" ht="30" customHeight="1">
      <c r="A8" s="22"/>
      <c r="B8" s="17" t="s">
        <v>4</v>
      </c>
      <c r="C8" s="48">
        <f>+'当年度'!C8-'前年度'!C8</f>
        <v>439139</v>
      </c>
      <c r="D8" s="49">
        <f>+'当年度'!D8-'前年度'!D8</f>
        <v>107681</v>
      </c>
      <c r="E8" s="49">
        <f>+'当年度'!E8-'前年度'!E8</f>
        <v>-1863</v>
      </c>
      <c r="F8" s="49">
        <f>+'当年度'!F8-'前年度'!F8</f>
        <v>12283</v>
      </c>
      <c r="G8" s="49">
        <f>+'当年度'!G8-'前年度'!G8</f>
        <v>8330</v>
      </c>
      <c r="H8" s="49">
        <f>+'当年度'!H8-'前年度'!H8</f>
        <v>88931</v>
      </c>
      <c r="I8" s="49">
        <f>+'当年度'!I8-'前年度'!I8</f>
        <v>276067</v>
      </c>
      <c r="J8" s="49">
        <f>+'当年度'!J8-'前年度'!J8</f>
        <v>-62736</v>
      </c>
      <c r="K8" s="49">
        <f>+'当年度'!K8-'前年度'!K8</f>
        <v>267068</v>
      </c>
      <c r="L8" s="49">
        <f>+'当年度'!L8-'前年度'!L8</f>
        <v>71578</v>
      </c>
      <c r="M8" s="49">
        <f>+'当年度'!M8-'前年度'!M8</f>
        <v>20931</v>
      </c>
      <c r="N8" s="49">
        <f>+'当年度'!N8-'前年度'!N8</f>
        <v>34460</v>
      </c>
      <c r="O8" s="49">
        <f>+'当年度'!O8-'前年度'!O8</f>
        <v>53527</v>
      </c>
      <c r="P8" s="49">
        <f>+'当年度'!P8-'前年度'!P8</f>
        <v>7548</v>
      </c>
      <c r="Q8" s="49">
        <f>+'当年度'!Q8-'前年度'!Q8</f>
        <v>45979</v>
      </c>
      <c r="R8" s="50">
        <f>+'当年度'!R8-'前年度'!R8</f>
        <v>492666</v>
      </c>
      <c r="T8" s="6"/>
    </row>
    <row r="9" spans="1:20" ht="30" customHeight="1">
      <c r="A9" s="22"/>
      <c r="B9" s="17" t="s">
        <v>5</v>
      </c>
      <c r="C9" s="48">
        <f>+'当年度'!C9-'前年度'!C9</f>
        <v>429575</v>
      </c>
      <c r="D9" s="49">
        <f>+'当年度'!D9-'前年度'!D9</f>
        <v>-2751</v>
      </c>
      <c r="E9" s="51">
        <f>+'当年度'!E9-'前年度'!E9</f>
        <v>862</v>
      </c>
      <c r="F9" s="51">
        <f>+'当年度'!F9-'前年度'!F9</f>
        <v>135581</v>
      </c>
      <c r="G9" s="51">
        <f>+'当年度'!G9-'前年度'!G9</f>
        <v>8754</v>
      </c>
      <c r="H9" s="51">
        <f>+'当年度'!H9-'前年度'!H9</f>
        <v>-147948</v>
      </c>
      <c r="I9" s="49">
        <f>+'当年度'!I9-'前年度'!I9</f>
        <v>336941</v>
      </c>
      <c r="J9" s="49">
        <f>+'当年度'!J9-'前年度'!J9</f>
        <v>-31764</v>
      </c>
      <c r="K9" s="49">
        <f>+'当年度'!K9-'前年度'!K9</f>
        <v>251001</v>
      </c>
      <c r="L9" s="49">
        <f>+'当年度'!L9-'前年度'!L9</f>
        <v>121601</v>
      </c>
      <c r="M9" s="49">
        <f>+'当年度'!M9-'前年度'!M9</f>
        <v>33711</v>
      </c>
      <c r="N9" s="49">
        <f>+'当年度'!N9-'前年度'!N9</f>
        <v>61674</v>
      </c>
      <c r="O9" s="49">
        <f>+'当年度'!O9-'前年度'!O9</f>
        <v>40018</v>
      </c>
      <c r="P9" s="49">
        <f>+'当年度'!P9-'前年度'!P9</f>
        <v>0</v>
      </c>
      <c r="Q9" s="49">
        <f>+'当年度'!Q9-'前年度'!Q9</f>
        <v>40018</v>
      </c>
      <c r="R9" s="50">
        <f>+'当年度'!R9-'前年度'!R9</f>
        <v>469593</v>
      </c>
      <c r="T9" s="6"/>
    </row>
    <row r="10" spans="1:20" ht="30" customHeight="1">
      <c r="A10" s="22"/>
      <c r="B10" s="17" t="s">
        <v>6</v>
      </c>
      <c r="C10" s="48">
        <f>+'当年度'!C10-'前年度'!C10</f>
        <v>1393360</v>
      </c>
      <c r="D10" s="49">
        <f>+'当年度'!D10-'前年度'!D10</f>
        <v>721330</v>
      </c>
      <c r="E10" s="49">
        <f>+'当年度'!E10-'前年度'!E10</f>
        <v>466</v>
      </c>
      <c r="F10" s="49">
        <f>+'当年度'!F10-'前年度'!F10</f>
        <v>270375</v>
      </c>
      <c r="G10" s="49">
        <f>+'当年度'!G10-'前年度'!G10</f>
        <v>12129</v>
      </c>
      <c r="H10" s="49">
        <f>+'当年度'!H10-'前年度'!H10</f>
        <v>438360</v>
      </c>
      <c r="I10" s="49">
        <f>+'当年度'!I10-'前年度'!I10</f>
        <v>591716</v>
      </c>
      <c r="J10" s="49">
        <f>+'当年度'!J10-'前年度'!J10</f>
        <v>-32554</v>
      </c>
      <c r="K10" s="49">
        <f>+'当年度'!K10-'前年度'!K10</f>
        <v>328902</v>
      </c>
      <c r="L10" s="49">
        <f>+'当年度'!L10-'前年度'!L10</f>
        <v>296774</v>
      </c>
      <c r="M10" s="49">
        <f>+'当年度'!M10-'前年度'!M10</f>
        <v>25927</v>
      </c>
      <c r="N10" s="49">
        <f>+'当年度'!N10-'前年度'!N10</f>
        <v>54387</v>
      </c>
      <c r="O10" s="49">
        <f>+'当年度'!O10-'前年度'!O10</f>
        <v>57922</v>
      </c>
      <c r="P10" s="49">
        <f>+'当年度'!P10-'前年度'!P10</f>
        <v>19935</v>
      </c>
      <c r="Q10" s="49">
        <f>+'当年度'!Q10-'前年度'!Q10</f>
        <v>37987</v>
      </c>
      <c r="R10" s="50">
        <f>+'当年度'!R10-'前年度'!R10</f>
        <v>1451282</v>
      </c>
      <c r="T10" s="6"/>
    </row>
    <row r="11" spans="1:20" ht="30" customHeight="1">
      <c r="A11" s="22"/>
      <c r="B11" s="17" t="s">
        <v>7</v>
      </c>
      <c r="C11" s="48">
        <f>+'当年度'!C11-'前年度'!C11</f>
        <v>508303</v>
      </c>
      <c r="D11" s="49">
        <f>+'当年度'!D11-'前年度'!D11</f>
        <v>13887</v>
      </c>
      <c r="E11" s="49">
        <f>+'当年度'!E11-'前年度'!E11</f>
        <v>-63</v>
      </c>
      <c r="F11" s="49">
        <f>+'当年度'!F11-'前年度'!F11</f>
        <v>3517</v>
      </c>
      <c r="G11" s="49">
        <f>+'当年度'!G11-'前年度'!G11</f>
        <v>11569</v>
      </c>
      <c r="H11" s="49">
        <f>+'当年度'!H11-'前年度'!H11</f>
        <v>-1136</v>
      </c>
      <c r="I11" s="49">
        <f>+'当年度'!I11-'前年度'!I11</f>
        <v>366840</v>
      </c>
      <c r="J11" s="49">
        <f>+'当年度'!J11-'前年度'!J11</f>
        <v>-12438</v>
      </c>
      <c r="K11" s="49">
        <f>+'当年度'!K11-'前年度'!K11</f>
        <v>303791</v>
      </c>
      <c r="L11" s="49">
        <f>+'当年度'!L11-'前年度'!L11</f>
        <v>75516</v>
      </c>
      <c r="M11" s="49">
        <f>+'当年度'!M11-'前年度'!M11</f>
        <v>44273</v>
      </c>
      <c r="N11" s="49">
        <f>+'当年度'!N11-'前年度'!N11</f>
        <v>83305</v>
      </c>
      <c r="O11" s="49">
        <f>+'当年度'!O11-'前年度'!O11</f>
        <v>29233</v>
      </c>
      <c r="P11" s="49">
        <f>+'当年度'!P11-'前年度'!P11</f>
        <v>288</v>
      </c>
      <c r="Q11" s="49">
        <f>+'当年度'!Q11-'前年度'!Q11</f>
        <v>28945</v>
      </c>
      <c r="R11" s="50">
        <f>+'当年度'!R11-'前年度'!R11</f>
        <v>537536</v>
      </c>
      <c r="T11" s="6"/>
    </row>
    <row r="12" spans="1:20" ht="30" customHeight="1">
      <c r="A12" s="22"/>
      <c r="B12" s="17" t="s">
        <v>8</v>
      </c>
      <c r="C12" s="48">
        <f>+'当年度'!C12-'前年度'!C12</f>
        <v>257927</v>
      </c>
      <c r="D12" s="49">
        <f>+'当年度'!D12-'前年度'!D12</f>
        <v>164147</v>
      </c>
      <c r="E12" s="49">
        <f>+'当年度'!E12-'前年度'!E12</f>
        <v>-1900</v>
      </c>
      <c r="F12" s="49">
        <f>+'当年度'!F12-'前年度'!F12</f>
        <v>5949</v>
      </c>
      <c r="G12" s="49">
        <f>+'当年度'!G12-'前年度'!G12</f>
        <v>17108</v>
      </c>
      <c r="H12" s="49">
        <f>+'当年度'!H12-'前年度'!H12</f>
        <v>142990</v>
      </c>
      <c r="I12" s="49">
        <f>+'当年度'!I12-'前年度'!I12</f>
        <v>56019</v>
      </c>
      <c r="J12" s="49">
        <f>+'当年度'!J12-'前年度'!J12</f>
        <v>-17107</v>
      </c>
      <c r="K12" s="49">
        <f>+'当年度'!K12-'前年度'!K12</f>
        <v>126744</v>
      </c>
      <c r="L12" s="49">
        <f>+'当年度'!L12-'前年度'!L12</f>
        <v>-53599</v>
      </c>
      <c r="M12" s="49">
        <f>+'当年度'!M12-'前年度'!M12</f>
        <v>11779</v>
      </c>
      <c r="N12" s="49">
        <f>+'当年度'!N12-'前年度'!N12</f>
        <v>25982</v>
      </c>
      <c r="O12" s="49">
        <f>+'当年度'!O12-'前年度'!O12</f>
        <v>0</v>
      </c>
      <c r="P12" s="49">
        <f>+'当年度'!P12-'前年度'!P12</f>
        <v>0</v>
      </c>
      <c r="Q12" s="49">
        <f>+'当年度'!Q12-'前年度'!Q12</f>
        <v>0</v>
      </c>
      <c r="R12" s="50">
        <f>+'当年度'!R12-'前年度'!R12</f>
        <v>257927</v>
      </c>
      <c r="T12" s="6"/>
    </row>
    <row r="13" spans="1:20" ht="30" customHeight="1">
      <c r="A13" s="22"/>
      <c r="B13" s="17" t="s">
        <v>9</v>
      </c>
      <c r="C13" s="48">
        <f>+'当年度'!C13-'前年度'!C13</f>
        <v>-4505</v>
      </c>
      <c r="D13" s="49">
        <f>+'当年度'!D13-'前年度'!D13</f>
        <v>-17073</v>
      </c>
      <c r="E13" s="49">
        <f>+'当年度'!E13-'前年度'!E13</f>
        <v>-603</v>
      </c>
      <c r="F13" s="49">
        <f>+'当年度'!F13-'前年度'!F13</f>
        <v>-11628</v>
      </c>
      <c r="G13" s="49">
        <f>+'当年度'!G13-'前年度'!G13</f>
        <v>-7994</v>
      </c>
      <c r="H13" s="49">
        <f>+'当年度'!H13-'前年度'!H13</f>
        <v>3152</v>
      </c>
      <c r="I13" s="49">
        <f>+'当年度'!I13-'前年度'!I13</f>
        <v>6553</v>
      </c>
      <c r="J13" s="49">
        <f>+'当年度'!J13-'前年度'!J13</f>
        <v>-7233</v>
      </c>
      <c r="K13" s="49">
        <f>+'当年度'!K13-'前年度'!K13</f>
        <v>7342</v>
      </c>
      <c r="L13" s="49">
        <f>+'当年度'!L13-'前年度'!L13</f>
        <v>6571</v>
      </c>
      <c r="M13" s="49">
        <f>+'当年度'!M13-'前年度'!M13</f>
        <v>2262</v>
      </c>
      <c r="N13" s="49">
        <f>+'当年度'!N13-'前年度'!N13</f>
        <v>3753</v>
      </c>
      <c r="O13" s="49">
        <f>+'当年度'!O13-'前年度'!O13</f>
        <v>-354</v>
      </c>
      <c r="P13" s="49">
        <f>+'当年度'!P13-'前年度'!P13</f>
        <v>0</v>
      </c>
      <c r="Q13" s="49">
        <f>+'当年度'!Q13-'前年度'!Q13</f>
        <v>-354</v>
      </c>
      <c r="R13" s="50">
        <f>+'当年度'!R13-'前年度'!R13</f>
        <v>-4859</v>
      </c>
      <c r="T13" s="6"/>
    </row>
    <row r="14" spans="1:20" ht="30" customHeight="1">
      <c r="A14" s="22"/>
      <c r="B14" s="17" t="s">
        <v>10</v>
      </c>
      <c r="C14" s="48">
        <f>+'当年度'!C14-'前年度'!C14</f>
        <v>138898</v>
      </c>
      <c r="D14" s="49">
        <f>+'当年度'!D14-'前年度'!D14</f>
        <v>106502</v>
      </c>
      <c r="E14" s="49">
        <f>+'当年度'!E14-'前年度'!E14</f>
        <v>797</v>
      </c>
      <c r="F14" s="49">
        <f>+'当年度'!F14-'前年度'!F14</f>
        <v>42247</v>
      </c>
      <c r="G14" s="49">
        <f>+'当年度'!G14-'前年度'!G14</f>
        <v>-633</v>
      </c>
      <c r="H14" s="49">
        <f>+'当年度'!H14-'前年度'!H14</f>
        <v>64091</v>
      </c>
      <c r="I14" s="49">
        <f>+'当年度'!I14-'前年度'!I14</f>
        <v>3617</v>
      </c>
      <c r="J14" s="49">
        <f>+'当年度'!J14-'前年度'!J14</f>
        <v>-11556</v>
      </c>
      <c r="K14" s="49">
        <f>+'当年度'!K14-'前年度'!K14</f>
        <v>73133</v>
      </c>
      <c r="L14" s="49">
        <f>+'当年度'!L14-'前年度'!L14</f>
        <v>-57857</v>
      </c>
      <c r="M14" s="49">
        <f>+'当年度'!M14-'前年度'!M14</f>
        <v>10587</v>
      </c>
      <c r="N14" s="49">
        <f>+'当年度'!N14-'前年度'!N14</f>
        <v>18308</v>
      </c>
      <c r="O14" s="49">
        <f>+'当年度'!O14-'前年度'!O14</f>
        <v>11587</v>
      </c>
      <c r="P14" s="49">
        <f>+'当年度'!P14-'前年度'!P14</f>
        <v>34</v>
      </c>
      <c r="Q14" s="49">
        <f>+'当年度'!Q14-'前年度'!Q14</f>
        <v>11553</v>
      </c>
      <c r="R14" s="50">
        <f>+'当年度'!R14-'前年度'!R14</f>
        <v>150485</v>
      </c>
      <c r="T14" s="6"/>
    </row>
    <row r="15" spans="1:20" ht="30" customHeight="1">
      <c r="A15" s="22"/>
      <c r="B15" s="17" t="s">
        <v>11</v>
      </c>
      <c r="C15" s="48">
        <f>+'当年度'!C15-'前年度'!C15</f>
        <v>142969</v>
      </c>
      <c r="D15" s="49">
        <f>+'当年度'!D15-'前年度'!D15</f>
        <v>-40111</v>
      </c>
      <c r="E15" s="49">
        <f>+'当年度'!E15-'前年度'!E15</f>
        <v>-697</v>
      </c>
      <c r="F15" s="49">
        <f>+'当年度'!F15-'前年度'!F15</f>
        <v>-42924</v>
      </c>
      <c r="G15" s="49">
        <f>+'当年度'!G15-'前年度'!G15</f>
        <v>8537</v>
      </c>
      <c r="H15" s="49">
        <f>+'当年度'!H15-'前年度'!H15</f>
        <v>-5027</v>
      </c>
      <c r="I15" s="49">
        <f>+'当年度'!I15-'前年度'!I15</f>
        <v>162367</v>
      </c>
      <c r="J15" s="49">
        <f>+'当年度'!J15-'前年度'!J15</f>
        <v>-21229</v>
      </c>
      <c r="K15" s="49">
        <f>+'当年度'!K15-'前年度'!K15</f>
        <v>149327</v>
      </c>
      <c r="L15" s="49">
        <f>+'当年度'!L15-'前年度'!L15</f>
        <v>34302</v>
      </c>
      <c r="M15" s="49">
        <f>+'当年度'!M15-'前年度'!M15</f>
        <v>1210</v>
      </c>
      <c r="N15" s="49">
        <f>+'当年度'!N15-'前年度'!N15</f>
        <v>19503</v>
      </c>
      <c r="O15" s="49">
        <f>+'当年度'!O15-'前年度'!O15</f>
        <v>54140</v>
      </c>
      <c r="P15" s="49">
        <f>+'当年度'!P15-'前年度'!P15</f>
        <v>42933</v>
      </c>
      <c r="Q15" s="49">
        <f>+'当年度'!Q15-'前年度'!Q15</f>
        <v>11207</v>
      </c>
      <c r="R15" s="50">
        <f>+'当年度'!R15-'前年度'!R15</f>
        <v>197109</v>
      </c>
      <c r="T15" s="6"/>
    </row>
    <row r="16" spans="1:20" ht="30" customHeight="1">
      <c r="A16" s="22"/>
      <c r="B16" s="17" t="s">
        <v>12</v>
      </c>
      <c r="C16" s="48">
        <f>+'当年度'!C16-'前年度'!C16</f>
        <v>56627</v>
      </c>
      <c r="D16" s="49">
        <f>+'当年度'!D16-'前年度'!D16</f>
        <v>22556</v>
      </c>
      <c r="E16" s="49">
        <f>+'当年度'!E16-'前年度'!E16</f>
        <v>-56</v>
      </c>
      <c r="F16" s="49">
        <f>+'当年度'!F16-'前年度'!F16</f>
        <v>15240</v>
      </c>
      <c r="G16" s="49">
        <f>+'当年度'!G16-'前年度'!G16</f>
        <v>8013</v>
      </c>
      <c r="H16" s="49">
        <f>+'当年度'!H16-'前年度'!H16</f>
        <v>-641</v>
      </c>
      <c r="I16" s="49">
        <f>+'当年度'!I16-'前年度'!I16</f>
        <v>24764</v>
      </c>
      <c r="J16" s="49">
        <f>+'当年度'!J16-'前年度'!J16</f>
        <v>-4273</v>
      </c>
      <c r="K16" s="49">
        <f>+'当年度'!K16-'前年度'!K16</f>
        <v>26414</v>
      </c>
      <c r="L16" s="49">
        <f>+'当年度'!L16-'前年度'!L16</f>
        <v>2926</v>
      </c>
      <c r="M16" s="49">
        <f>+'当年度'!M16-'前年度'!M16</f>
        <v>2603</v>
      </c>
      <c r="N16" s="49">
        <f>+'当年度'!N16-'前年度'!N16</f>
        <v>6704</v>
      </c>
      <c r="O16" s="49">
        <f>+'当年度'!O16-'前年度'!O16</f>
        <v>1467</v>
      </c>
      <c r="P16" s="49">
        <f>+'当年度'!P16-'前年度'!P16</f>
        <v>1467</v>
      </c>
      <c r="Q16" s="49">
        <f>+'当年度'!Q16-'前年度'!Q16</f>
        <v>0</v>
      </c>
      <c r="R16" s="50">
        <f>+'当年度'!R16-'前年度'!R16</f>
        <v>58094</v>
      </c>
      <c r="T16" s="6"/>
    </row>
    <row r="17" spans="1:20" ht="30" customHeight="1">
      <c r="A17" s="22"/>
      <c r="B17" s="17" t="s">
        <v>31</v>
      </c>
      <c r="C17" s="48">
        <f>+'当年度'!C17-'前年度'!C17</f>
        <v>208241</v>
      </c>
      <c r="D17" s="49">
        <f>+'当年度'!D17-'前年度'!D17</f>
        <v>202725</v>
      </c>
      <c r="E17" s="49">
        <f>+'当年度'!E17-'前年度'!E17</f>
        <v>294</v>
      </c>
      <c r="F17" s="49">
        <f>+'当年度'!F17-'前年度'!F17</f>
        <v>-699</v>
      </c>
      <c r="G17" s="49">
        <f>+'当年度'!G17-'前年度'!G17</f>
        <v>13202</v>
      </c>
      <c r="H17" s="49">
        <f>+'当年度'!H17-'前年度'!H17</f>
        <v>189928</v>
      </c>
      <c r="I17" s="49">
        <f>+'当年度'!I17-'前年度'!I17</f>
        <v>-25196</v>
      </c>
      <c r="J17" s="49">
        <f>+'当年度'!J17-'前年度'!J17</f>
        <v>4475</v>
      </c>
      <c r="K17" s="49">
        <f>+'当年度'!K17-'前年度'!K17</f>
        <v>102164</v>
      </c>
      <c r="L17" s="49">
        <f>+'当年度'!L17-'前年度'!L17</f>
        <v>-131826</v>
      </c>
      <c r="M17" s="49">
        <f>+'当年度'!M17-'前年度'!M17</f>
        <v>12562</v>
      </c>
      <c r="N17" s="49">
        <f>+'当年度'!N17-'前年度'!N17</f>
        <v>17871</v>
      </c>
      <c r="O17" s="49">
        <f>+'当年度'!O17-'前年度'!O17</f>
        <v>0</v>
      </c>
      <c r="P17" s="49">
        <f>+'当年度'!P17-'前年度'!P17</f>
        <v>0</v>
      </c>
      <c r="Q17" s="49">
        <f>+'当年度'!Q17-'前年度'!Q17</f>
        <v>0</v>
      </c>
      <c r="R17" s="50">
        <f>+'当年度'!R17-'前年度'!R17</f>
        <v>208241</v>
      </c>
      <c r="T17" s="6"/>
    </row>
    <row r="18" spans="1:20" ht="30" customHeight="1">
      <c r="A18" s="22"/>
      <c r="B18" s="17" t="s">
        <v>33</v>
      </c>
      <c r="C18" s="48">
        <f>+'当年度'!C18-'前年度'!C18</f>
        <v>78599</v>
      </c>
      <c r="D18" s="49">
        <f>+'当年度'!D18-'前年度'!D18</f>
        <v>-57633</v>
      </c>
      <c r="E18" s="49">
        <f>+'当年度'!E18-'前年度'!E18</f>
        <v>-1301</v>
      </c>
      <c r="F18" s="49">
        <f>+'当年度'!F18-'前年度'!F18</f>
        <v>-60347</v>
      </c>
      <c r="G18" s="49">
        <f>+'当年度'!G18-'前年度'!G18</f>
        <v>11001</v>
      </c>
      <c r="H18" s="49">
        <f>+'当年度'!H18-'前年度'!H18</f>
        <v>-6986</v>
      </c>
      <c r="I18" s="49">
        <f>+'当年度'!I18-'前年度'!I18</f>
        <v>107689</v>
      </c>
      <c r="J18" s="49">
        <f>+'当年度'!J18-'前年度'!J18</f>
        <v>-14380</v>
      </c>
      <c r="K18" s="49">
        <f>+'当年度'!K18-'前年度'!K18</f>
        <v>109431</v>
      </c>
      <c r="L18" s="49">
        <f>+'当年度'!L18-'前年度'!L18</f>
        <v>12644</v>
      </c>
      <c r="M18" s="49">
        <f>+'当年度'!M18-'前年度'!M18</f>
        <v>8359</v>
      </c>
      <c r="N18" s="49">
        <f>+'当年度'!N18-'前年度'!N18</f>
        <v>20184</v>
      </c>
      <c r="O18" s="49">
        <f>+'当年度'!O18-'前年度'!O18</f>
        <v>40385</v>
      </c>
      <c r="P18" s="49">
        <f>+'当年度'!P18-'前年度'!P18</f>
        <v>40385</v>
      </c>
      <c r="Q18" s="49">
        <f>+'当年度'!Q18-'前年度'!Q18</f>
        <v>0</v>
      </c>
      <c r="R18" s="50">
        <f>+'当年度'!R18-'前年度'!R18</f>
        <v>118984</v>
      </c>
      <c r="T18" s="6"/>
    </row>
    <row r="19" spans="1:20" ht="30" customHeight="1">
      <c r="A19" s="23"/>
      <c r="B19" s="19" t="s">
        <v>34</v>
      </c>
      <c r="C19" s="52">
        <f>+'当年度'!C19-'前年度'!C19</f>
        <v>339021</v>
      </c>
      <c r="D19" s="53">
        <f>+'当年度'!D19-'前年度'!D19</f>
        <v>119023</v>
      </c>
      <c r="E19" s="53">
        <f>+'当年度'!E19-'前年度'!E19</f>
        <v>-1095</v>
      </c>
      <c r="F19" s="53">
        <f>+'当年度'!F19-'前年度'!F19</f>
        <v>32385</v>
      </c>
      <c r="G19" s="53">
        <f>+'当年度'!G19-'前年度'!G19</f>
        <v>8112</v>
      </c>
      <c r="H19" s="53">
        <f>+'当年度'!H19-'前年度'!H19</f>
        <v>79621</v>
      </c>
      <c r="I19" s="53">
        <f>+'当年度'!I19-'前年度'!I19</f>
        <v>176673</v>
      </c>
      <c r="J19" s="53">
        <f>+'当年度'!J19-'前年度'!J19</f>
        <v>-32939</v>
      </c>
      <c r="K19" s="53">
        <f>+'当年度'!K19-'前年度'!K19</f>
        <v>186243</v>
      </c>
      <c r="L19" s="53">
        <f>+'当年度'!L19-'前年度'!L19</f>
        <v>23424</v>
      </c>
      <c r="M19" s="53">
        <f>+'当年度'!M19-'前年度'!M19</f>
        <v>10065</v>
      </c>
      <c r="N19" s="53">
        <f>+'当年度'!N19-'前年度'!N19</f>
        <v>33257</v>
      </c>
      <c r="O19" s="53">
        <f>+'当年度'!O19-'前年度'!O19</f>
        <v>-8965</v>
      </c>
      <c r="P19" s="53">
        <f>+'当年度'!P19-'前年度'!P19</f>
        <v>-8939</v>
      </c>
      <c r="Q19" s="53">
        <f>+'当年度'!Q19-'前年度'!Q19</f>
        <v>-26</v>
      </c>
      <c r="R19" s="54">
        <f>+'当年度'!R19-'前年度'!R19</f>
        <v>330056</v>
      </c>
      <c r="T19" s="5"/>
    </row>
    <row r="20" spans="1:20" ht="30" customHeight="1">
      <c r="A20" s="22"/>
      <c r="B20" s="17" t="s">
        <v>13</v>
      </c>
      <c r="C20" s="48">
        <f>+'当年度'!C20-'前年度'!C20</f>
        <v>43338</v>
      </c>
      <c r="D20" s="49">
        <f>+'当年度'!D20-'前年度'!D20</f>
        <v>-1288</v>
      </c>
      <c r="E20" s="49">
        <f>+'当年度'!E20-'前年度'!E20</f>
        <v>-230</v>
      </c>
      <c r="F20" s="49">
        <f>+'当年度'!F20-'前年度'!F20</f>
        <v>-6721</v>
      </c>
      <c r="G20" s="49">
        <f>+'当年度'!G20-'前年度'!G20</f>
        <v>-1802</v>
      </c>
      <c r="H20" s="49">
        <f>+'当年度'!H20-'前年度'!H20</f>
        <v>7465</v>
      </c>
      <c r="I20" s="49">
        <f>+'当年度'!I20-'前年度'!I20</f>
        <v>41371</v>
      </c>
      <c r="J20" s="49">
        <f>+'当年度'!J20-'前年度'!J20</f>
        <v>12096</v>
      </c>
      <c r="K20" s="49">
        <f>+'当年度'!K20-'前年度'!K20</f>
        <v>15756</v>
      </c>
      <c r="L20" s="49">
        <f>+'当年度'!L20-'前年度'!L20</f>
        <v>12181</v>
      </c>
      <c r="M20" s="49">
        <f>+'当年度'!M20-'前年度'!M20</f>
        <v>1515</v>
      </c>
      <c r="N20" s="49">
        <f>+'当年度'!N20-'前年度'!N20</f>
        <v>1740</v>
      </c>
      <c r="O20" s="49">
        <f>+'当年度'!O20-'前年度'!O20</f>
        <v>520</v>
      </c>
      <c r="P20" s="49">
        <f>+'当年度'!P20-'前年度'!P20</f>
        <v>520</v>
      </c>
      <c r="Q20" s="49">
        <f>+'当年度'!Q20-'前年度'!Q20</f>
        <v>0</v>
      </c>
      <c r="R20" s="47">
        <f>+'当年度'!R20-'前年度'!R20</f>
        <v>43858</v>
      </c>
      <c r="T20" s="4"/>
    </row>
    <row r="21" spans="1:20" ht="30" customHeight="1">
      <c r="A21" s="22"/>
      <c r="B21" s="17" t="s">
        <v>14</v>
      </c>
      <c r="C21" s="48">
        <f>+'当年度'!C21-'前年度'!C21</f>
        <v>300863</v>
      </c>
      <c r="D21" s="49">
        <f>+'当年度'!D21-'前年度'!D21</f>
        <v>159084</v>
      </c>
      <c r="E21" s="49">
        <f>+'当年度'!E21-'前年度'!E21</f>
        <v>-215</v>
      </c>
      <c r="F21" s="49">
        <f>+'当年度'!F21-'前年度'!F21</f>
        <v>3482</v>
      </c>
      <c r="G21" s="49">
        <f>+'当年度'!G21-'前年度'!G21</f>
        <v>5686</v>
      </c>
      <c r="H21" s="49">
        <f>+'当年度'!H21-'前年度'!H21</f>
        <v>150131</v>
      </c>
      <c r="I21" s="49">
        <f>+'当年度'!I21-'前年度'!I21</f>
        <v>126930</v>
      </c>
      <c r="J21" s="49">
        <f>+'当年度'!J21-'前年度'!J21</f>
        <v>3184</v>
      </c>
      <c r="K21" s="49">
        <f>+'当年度'!K21-'前年度'!K21</f>
        <v>63643</v>
      </c>
      <c r="L21" s="49">
        <f>+'当年度'!L21-'前年度'!L21</f>
        <v>60103</v>
      </c>
      <c r="M21" s="49">
        <f>+'当年度'!M21-'前年度'!M21</f>
        <v>7050</v>
      </c>
      <c r="N21" s="49">
        <f>+'当年度'!N21-'前年度'!N21</f>
        <v>7799</v>
      </c>
      <c r="O21" s="49">
        <f>+'当年度'!O21-'前年度'!O21</f>
        <v>0</v>
      </c>
      <c r="P21" s="49">
        <f>+'当年度'!P21-'前年度'!P21</f>
        <v>0</v>
      </c>
      <c r="Q21" s="49">
        <f>+'当年度'!Q21-'前年度'!Q21</f>
        <v>0</v>
      </c>
      <c r="R21" s="50">
        <f>+'当年度'!R21-'前年度'!R21</f>
        <v>300863</v>
      </c>
      <c r="T21" s="6"/>
    </row>
    <row r="22" spans="1:20" ht="30" customHeight="1">
      <c r="A22" s="22"/>
      <c r="B22" s="17" t="s">
        <v>15</v>
      </c>
      <c r="C22" s="48">
        <f>+'当年度'!C22-'前年度'!C22</f>
        <v>249013</v>
      </c>
      <c r="D22" s="49">
        <f>+'当年度'!D22-'前年度'!D22</f>
        <v>76882</v>
      </c>
      <c r="E22" s="49">
        <f>+'当年度'!E22-'前年度'!E22</f>
        <v>836</v>
      </c>
      <c r="F22" s="49">
        <f>+'当年度'!F22-'前年度'!F22</f>
        <v>47771</v>
      </c>
      <c r="G22" s="49">
        <f>+'当年度'!G22-'前年度'!G22</f>
        <v>3466</v>
      </c>
      <c r="H22" s="49">
        <f>+'当年度'!H22-'前年度'!H22</f>
        <v>24809</v>
      </c>
      <c r="I22" s="49">
        <f>+'当年度'!I22-'前年度'!I22</f>
        <v>145496</v>
      </c>
      <c r="J22" s="49">
        <f>+'当年度'!J22-'前年度'!J22</f>
        <v>-4350</v>
      </c>
      <c r="K22" s="49">
        <f>+'当年度'!K22-'前年度'!K22</f>
        <v>90241</v>
      </c>
      <c r="L22" s="49">
        <f>+'当年度'!L22-'前年度'!L22</f>
        <v>59610</v>
      </c>
      <c r="M22" s="49">
        <f>+'当年度'!M22-'前年度'!M22</f>
        <v>9380</v>
      </c>
      <c r="N22" s="49">
        <f>+'当年度'!N22-'前年度'!N22</f>
        <v>17255</v>
      </c>
      <c r="O22" s="49">
        <f>+'当年度'!O22-'前年度'!O22</f>
        <v>5998</v>
      </c>
      <c r="P22" s="49">
        <f>+'当年度'!P22-'前年度'!P22</f>
        <v>5998</v>
      </c>
      <c r="Q22" s="49">
        <f>+'当年度'!Q22-'前年度'!Q22</f>
        <v>0</v>
      </c>
      <c r="R22" s="50">
        <f>+'当年度'!R22-'前年度'!R22</f>
        <v>255011</v>
      </c>
      <c r="T22" s="6"/>
    </row>
    <row r="23" spans="1:20" ht="30" customHeight="1">
      <c r="A23" s="22"/>
      <c r="B23" s="17" t="s">
        <v>16</v>
      </c>
      <c r="C23" s="48">
        <f>+'当年度'!C23-'前年度'!C23</f>
        <v>43528</v>
      </c>
      <c r="D23" s="49">
        <f>+'当年度'!D23-'前年度'!D23</f>
        <v>4671</v>
      </c>
      <c r="E23" s="49">
        <f>+'当年度'!E23-'前年度'!E23</f>
        <v>200</v>
      </c>
      <c r="F23" s="49">
        <f>+'当年度'!F23-'前年度'!F23</f>
        <v>33537</v>
      </c>
      <c r="G23" s="49">
        <f>+'当年度'!G23-'前年度'!G23</f>
        <v>-1677</v>
      </c>
      <c r="H23" s="49">
        <f>+'当年度'!H23-'前年度'!H23</f>
        <v>-27389</v>
      </c>
      <c r="I23" s="49">
        <f>+'当年度'!I23-'前年度'!I23</f>
        <v>33775</v>
      </c>
      <c r="J23" s="49">
        <f>+'当年度'!J23-'前年度'!J23</f>
        <v>803</v>
      </c>
      <c r="K23" s="49">
        <f>+'当年度'!K23-'前年度'!K23</f>
        <v>13076</v>
      </c>
      <c r="L23" s="49">
        <f>+'当年度'!L23-'前年度'!L23</f>
        <v>19896</v>
      </c>
      <c r="M23" s="49">
        <f>+'当年度'!M23-'前年度'!M23</f>
        <v>2589</v>
      </c>
      <c r="N23" s="49">
        <f>+'当年度'!N23-'前年度'!N23</f>
        <v>2493</v>
      </c>
      <c r="O23" s="49">
        <f>+'当年度'!O23-'前年度'!O23</f>
        <v>79</v>
      </c>
      <c r="P23" s="49">
        <f>+'当年度'!P23-'前年度'!P23</f>
        <v>79</v>
      </c>
      <c r="Q23" s="49">
        <f>+'当年度'!Q23-'前年度'!Q23</f>
        <v>0</v>
      </c>
      <c r="R23" s="50">
        <f>+'当年度'!R23-'前年度'!R23</f>
        <v>43607</v>
      </c>
      <c r="T23" s="6"/>
    </row>
    <row r="24" spans="1:20" ht="30" customHeight="1">
      <c r="A24" s="22"/>
      <c r="B24" s="17" t="s">
        <v>17</v>
      </c>
      <c r="C24" s="48">
        <f>+'当年度'!C24-'前年度'!C24</f>
        <v>-4674</v>
      </c>
      <c r="D24" s="49">
        <f>+'当年度'!D24-'前年度'!D24</f>
        <v>40759</v>
      </c>
      <c r="E24" s="49">
        <f>+'当年度'!E24-'前年度'!E24</f>
        <v>1053</v>
      </c>
      <c r="F24" s="49">
        <f>+'当年度'!F24-'前年度'!F24</f>
        <v>38636</v>
      </c>
      <c r="G24" s="49">
        <f>+'当年度'!G24-'前年度'!G24</f>
        <v>-1734</v>
      </c>
      <c r="H24" s="49">
        <f>+'当年度'!H24-'前年度'!H24</f>
        <v>2804</v>
      </c>
      <c r="I24" s="49">
        <f>+'当年度'!I24-'前年度'!I24</f>
        <v>-54324</v>
      </c>
      <c r="J24" s="49">
        <f>+'当年度'!J24-'前年度'!J24</f>
        <v>-1176</v>
      </c>
      <c r="K24" s="49">
        <f>+'当年度'!K24-'前年度'!K24</f>
        <v>42605</v>
      </c>
      <c r="L24" s="49">
        <f>+'当年度'!L24-'前年度'!L24</f>
        <v>-95753</v>
      </c>
      <c r="M24" s="49">
        <f>+'当年度'!M24-'前年度'!M24</f>
        <v>2157</v>
      </c>
      <c r="N24" s="49">
        <f>+'当年度'!N24-'前年度'!N24</f>
        <v>6734</v>
      </c>
      <c r="O24" s="49">
        <f>+'当年度'!O24-'前年度'!O24</f>
        <v>0</v>
      </c>
      <c r="P24" s="49">
        <f>+'当年度'!P24-'前年度'!P24</f>
        <v>0</v>
      </c>
      <c r="Q24" s="49">
        <f>+'当年度'!Q24-'前年度'!Q24</f>
        <v>0</v>
      </c>
      <c r="R24" s="50">
        <f>+'当年度'!R24-'前年度'!R24</f>
        <v>-4674</v>
      </c>
      <c r="T24" s="6"/>
    </row>
    <row r="25" spans="1:20" ht="30" customHeight="1">
      <c r="A25" s="22"/>
      <c r="B25" s="17" t="s">
        <v>18</v>
      </c>
      <c r="C25" s="48">
        <f>+'当年度'!C25-'前年度'!C25</f>
        <v>94161</v>
      </c>
      <c r="D25" s="49">
        <f>+'当年度'!D25-'前年度'!D25</f>
        <v>-17072</v>
      </c>
      <c r="E25" s="49">
        <f>+'当年度'!E25-'前年度'!E25</f>
        <v>-358</v>
      </c>
      <c r="F25" s="49">
        <f>+'当年度'!F25-'前年度'!F25</f>
        <v>7821</v>
      </c>
      <c r="G25" s="49">
        <f>+'当年度'!G25-'前年度'!G25</f>
        <v>-356</v>
      </c>
      <c r="H25" s="49">
        <f>+'当年度'!H25-'前年度'!H25</f>
        <v>-24179</v>
      </c>
      <c r="I25" s="49">
        <f>+'当年度'!I25-'前年度'!I25</f>
        <v>101615</v>
      </c>
      <c r="J25" s="49">
        <f>+'当年度'!J25-'前年度'!J25</f>
        <v>21478</v>
      </c>
      <c r="K25" s="49">
        <f>+'当年度'!K25-'前年度'!K25</f>
        <v>12879</v>
      </c>
      <c r="L25" s="49">
        <f>+'当年度'!L25-'前年度'!L25</f>
        <v>67258</v>
      </c>
      <c r="M25" s="49">
        <f>+'当年度'!M25-'前年度'!M25</f>
        <v>7268</v>
      </c>
      <c r="N25" s="49">
        <f>+'当年度'!N25-'前年度'!N25</f>
        <v>2350</v>
      </c>
      <c r="O25" s="49">
        <f>+'当年度'!O25-'前年度'!O25</f>
        <v>0</v>
      </c>
      <c r="P25" s="49">
        <f>+'当年度'!P25-'前年度'!P25</f>
        <v>0</v>
      </c>
      <c r="Q25" s="49">
        <f>+'当年度'!Q25-'前年度'!Q25</f>
        <v>0</v>
      </c>
      <c r="R25" s="50">
        <f>+'当年度'!R25-'前年度'!R25</f>
        <v>94161</v>
      </c>
      <c r="T25" s="6"/>
    </row>
    <row r="26" spans="1:20" ht="30" customHeight="1">
      <c r="A26" s="22"/>
      <c r="B26" s="17" t="s">
        <v>19</v>
      </c>
      <c r="C26" s="48">
        <f>+'当年度'!C26-'前年度'!C26</f>
        <v>122460</v>
      </c>
      <c r="D26" s="49">
        <f>+'当年度'!D26-'前年度'!D26</f>
        <v>83871</v>
      </c>
      <c r="E26" s="49">
        <f>+'当年度'!E26-'前年度'!E26</f>
        <v>235</v>
      </c>
      <c r="F26" s="49">
        <f>+'当年度'!F26-'前年度'!F26</f>
        <v>71343</v>
      </c>
      <c r="G26" s="49">
        <f>+'当年度'!G26-'前年度'!G26</f>
        <v>4517</v>
      </c>
      <c r="H26" s="49">
        <f>+'当年度'!H26-'前年度'!H26</f>
        <v>7776</v>
      </c>
      <c r="I26" s="49">
        <f>+'当年度'!I26-'前年度'!I26</f>
        <v>26325</v>
      </c>
      <c r="J26" s="49">
        <f>+'当年度'!J26-'前年度'!J26</f>
        <v>3220</v>
      </c>
      <c r="K26" s="49">
        <f>+'当年度'!K26-'前年度'!K26</f>
        <v>10644</v>
      </c>
      <c r="L26" s="49">
        <f>+'当年度'!L26-'前年度'!L26</f>
        <v>12461</v>
      </c>
      <c r="M26" s="49">
        <f>+'当年度'!M26-'前年度'!M26</f>
        <v>3457</v>
      </c>
      <c r="N26" s="49">
        <f>+'当年度'!N26-'前年度'!N26</f>
        <v>8807</v>
      </c>
      <c r="O26" s="49">
        <f>+'当年度'!O26-'前年度'!O26</f>
        <v>0</v>
      </c>
      <c r="P26" s="49">
        <f>+'当年度'!P26-'前年度'!P26</f>
        <v>0</v>
      </c>
      <c r="Q26" s="49">
        <f>+'当年度'!Q26-'前年度'!Q26</f>
        <v>0</v>
      </c>
      <c r="R26" s="50">
        <f>+'当年度'!R26-'前年度'!R26</f>
        <v>122460</v>
      </c>
      <c r="T26" s="6"/>
    </row>
    <row r="27" spans="1:20" ht="30" customHeight="1">
      <c r="A27" s="22"/>
      <c r="B27" s="17" t="s">
        <v>20</v>
      </c>
      <c r="C27" s="48">
        <f>+'当年度'!C27-'前年度'!C27</f>
        <v>19413</v>
      </c>
      <c r="D27" s="49">
        <f>+'当年度'!D27-'前年度'!D27</f>
        <v>772</v>
      </c>
      <c r="E27" s="49">
        <f>+'当年度'!E27-'前年度'!E27</f>
        <v>-170</v>
      </c>
      <c r="F27" s="49">
        <f>+'当年度'!F27-'前年度'!F27</f>
        <v>-2375</v>
      </c>
      <c r="G27" s="49">
        <f>+'当年度'!G27-'前年度'!G27</f>
        <v>3606</v>
      </c>
      <c r="H27" s="49">
        <f>+'当年度'!H27-'前年度'!H27</f>
        <v>-289</v>
      </c>
      <c r="I27" s="49">
        <f>+'当年度'!I27-'前年度'!I27</f>
        <v>15108</v>
      </c>
      <c r="J27" s="49">
        <f>+'当年度'!J27-'前年度'!J27</f>
        <v>-2245</v>
      </c>
      <c r="K27" s="49">
        <f>+'当年度'!K27-'前年度'!K27</f>
        <v>7290</v>
      </c>
      <c r="L27" s="49">
        <f>+'当年度'!L27-'前年度'!L27</f>
        <v>10169</v>
      </c>
      <c r="M27" s="49">
        <f>+'当年度'!M27-'前年度'!M27</f>
        <v>1367</v>
      </c>
      <c r="N27" s="49">
        <f>+'当年度'!N27-'前年度'!N27</f>
        <v>2166</v>
      </c>
      <c r="O27" s="49">
        <f>+'当年度'!O27-'前年度'!O27</f>
        <v>0</v>
      </c>
      <c r="P27" s="49">
        <f>+'当年度'!P27-'前年度'!P27</f>
        <v>0</v>
      </c>
      <c r="Q27" s="49">
        <f>+'当年度'!Q27-'前年度'!Q27</f>
        <v>0</v>
      </c>
      <c r="R27" s="50">
        <f>+'当年度'!R27-'前年度'!R27</f>
        <v>19413</v>
      </c>
      <c r="T27" s="6"/>
    </row>
    <row r="28" spans="1:20" ht="30" customHeight="1">
      <c r="A28" s="22"/>
      <c r="B28" s="17" t="s">
        <v>21</v>
      </c>
      <c r="C28" s="48">
        <f>+'当年度'!C28-'前年度'!C28</f>
        <v>30107</v>
      </c>
      <c r="D28" s="49">
        <f>+'当年度'!D28-'前年度'!D28</f>
        <v>-1981</v>
      </c>
      <c r="E28" s="49">
        <f>+'当年度'!E28-'前年度'!E28</f>
        <v>-31</v>
      </c>
      <c r="F28" s="49">
        <f>+'当年度'!F28-'前年度'!F28</f>
        <v>12375</v>
      </c>
      <c r="G28" s="49">
        <f>+'当年度'!G28-'前年度'!G28</f>
        <v>-3397</v>
      </c>
      <c r="H28" s="49">
        <f>+'当年度'!H28-'前年度'!H28</f>
        <v>-10928</v>
      </c>
      <c r="I28" s="49">
        <f>+'当年度'!I28-'前年度'!I28</f>
        <v>25848</v>
      </c>
      <c r="J28" s="49">
        <f>+'当年度'!J28-'前年度'!J28</f>
        <v>-2607</v>
      </c>
      <c r="K28" s="49">
        <f>+'当年度'!K28-'前年度'!K28</f>
        <v>22534</v>
      </c>
      <c r="L28" s="49">
        <f>+'当年度'!L28-'前年度'!L28</f>
        <v>5931</v>
      </c>
      <c r="M28" s="49">
        <f>+'当年度'!M28-'前年度'!M28</f>
        <v>2251</v>
      </c>
      <c r="N28" s="49">
        <f>+'当年度'!N28-'前年度'!N28</f>
        <v>3989</v>
      </c>
      <c r="O28" s="49">
        <f>+'当年度'!O28-'前年度'!O28</f>
        <v>-852</v>
      </c>
      <c r="P28" s="49">
        <f>+'当年度'!P28-'前年度'!P28</f>
        <v>-852</v>
      </c>
      <c r="Q28" s="49">
        <f>+'当年度'!Q28-'前年度'!Q28</f>
        <v>0</v>
      </c>
      <c r="R28" s="50">
        <f>+'当年度'!R28-'前年度'!R28</f>
        <v>29255</v>
      </c>
      <c r="T28" s="6"/>
    </row>
    <row r="29" spans="1:20" ht="30" customHeight="1">
      <c r="A29" s="22"/>
      <c r="B29" s="17" t="s">
        <v>22</v>
      </c>
      <c r="C29" s="48">
        <f>+'当年度'!C29-'前年度'!C29</f>
        <v>-16273</v>
      </c>
      <c r="D29" s="49">
        <f>+'当年度'!D29-'前年度'!D29</f>
        <v>-4077</v>
      </c>
      <c r="E29" s="49">
        <f>+'当年度'!E29-'前年度'!E29</f>
        <v>-28</v>
      </c>
      <c r="F29" s="49">
        <f>+'当年度'!F29-'前年度'!F29</f>
        <v>-3120</v>
      </c>
      <c r="G29" s="49">
        <f>+'当年度'!G29-'前年度'!G29</f>
        <v>-134</v>
      </c>
      <c r="H29" s="49">
        <f>+'当年度'!H29-'前年度'!H29</f>
        <v>-795</v>
      </c>
      <c r="I29" s="49">
        <f>+'当年度'!I29-'前年度'!I29</f>
        <v>-15942</v>
      </c>
      <c r="J29" s="49">
        <f>+'当年度'!J29-'前年度'!J29</f>
        <v>-939</v>
      </c>
      <c r="K29" s="49">
        <f>+'当年度'!K29-'前年度'!K29</f>
        <v>4645</v>
      </c>
      <c r="L29" s="49">
        <f>+'当年度'!L29-'前年度'!L29</f>
        <v>-19648</v>
      </c>
      <c r="M29" s="49">
        <f>+'当年度'!M29-'前年度'!M29</f>
        <v>1930</v>
      </c>
      <c r="N29" s="49">
        <f>+'当年度'!N29-'前年度'!N29</f>
        <v>1816</v>
      </c>
      <c r="O29" s="49">
        <f>+'当年度'!O29-'前年度'!O29</f>
        <v>0</v>
      </c>
      <c r="P29" s="49">
        <f>+'当年度'!P29-'前年度'!P29</f>
        <v>0</v>
      </c>
      <c r="Q29" s="49">
        <f>+'当年度'!Q29-'前年度'!Q29</f>
        <v>0</v>
      </c>
      <c r="R29" s="50">
        <f>+'当年度'!R29-'前年度'!R29</f>
        <v>-16273</v>
      </c>
      <c r="T29" s="6"/>
    </row>
    <row r="30" spans="1:20" ht="30" customHeight="1">
      <c r="A30" s="22"/>
      <c r="B30" s="17" t="s">
        <v>32</v>
      </c>
      <c r="C30" s="48">
        <f>+'当年度'!C30-'前年度'!C30</f>
        <v>7576</v>
      </c>
      <c r="D30" s="49">
        <f>+'当年度'!D30-'前年度'!D30</f>
        <v>-4088</v>
      </c>
      <c r="E30" s="49">
        <f>+'当年度'!E30-'前年度'!E30</f>
        <v>-149</v>
      </c>
      <c r="F30" s="49">
        <f>+'当年度'!F30-'前年度'!F30</f>
        <v>980</v>
      </c>
      <c r="G30" s="49">
        <f>+'当年度'!G30-'前年度'!G30</f>
        <v>-443</v>
      </c>
      <c r="H30" s="49">
        <f>+'当年度'!H30-'前年度'!H30</f>
        <v>-4476</v>
      </c>
      <c r="I30" s="49">
        <f>+'当年度'!I30-'前年度'!I30</f>
        <v>9438</v>
      </c>
      <c r="J30" s="49">
        <f>+'当年度'!J30-'前年度'!J30</f>
        <v>-1911</v>
      </c>
      <c r="K30" s="49">
        <f>+'当年度'!K30-'前年度'!K30</f>
        <v>6770</v>
      </c>
      <c r="L30" s="49">
        <f>+'当年度'!L30-'前年度'!L30</f>
        <v>4580</v>
      </c>
      <c r="M30" s="49">
        <f>+'当年度'!M30-'前年度'!M30</f>
        <v>1310</v>
      </c>
      <c r="N30" s="49">
        <f>+'当年度'!N30-'前年度'!N30</f>
        <v>1200</v>
      </c>
      <c r="O30" s="49">
        <f>+'当年度'!O30-'前年度'!O30</f>
        <v>0</v>
      </c>
      <c r="P30" s="49">
        <f>+'当年度'!P30-'前年度'!P30</f>
        <v>0</v>
      </c>
      <c r="Q30" s="49">
        <f>+'当年度'!Q30-'前年度'!Q30</f>
        <v>0</v>
      </c>
      <c r="R30" s="50">
        <f>+'当年度'!R30-'前年度'!R30</f>
        <v>7576</v>
      </c>
      <c r="T30" s="6"/>
    </row>
    <row r="31" spans="1:20" ht="30" customHeight="1">
      <c r="A31" s="22"/>
      <c r="B31" s="17" t="s">
        <v>35</v>
      </c>
      <c r="C31" s="48">
        <f>+'当年度'!C31-'前年度'!C31</f>
        <v>-15229</v>
      </c>
      <c r="D31" s="49">
        <f>+'当年度'!D31-'前年度'!D31</f>
        <v>-3187</v>
      </c>
      <c r="E31" s="49">
        <f>+'当年度'!E31-'前年度'!E31</f>
        <v>-737</v>
      </c>
      <c r="F31" s="49">
        <f>+'当年度'!F31-'前年度'!F31</f>
        <v>-325</v>
      </c>
      <c r="G31" s="49">
        <f>+'当年度'!G31-'前年度'!G31</f>
        <v>3771</v>
      </c>
      <c r="H31" s="49">
        <f>+'当年度'!H31-'前年度'!H31</f>
        <v>-5896</v>
      </c>
      <c r="I31" s="49">
        <f>+'当年度'!I31-'前年度'!I31</f>
        <v>-15851</v>
      </c>
      <c r="J31" s="49">
        <f>+'当年度'!J31-'前年度'!J31</f>
        <v>-2349</v>
      </c>
      <c r="K31" s="49">
        <f>+'当年度'!K31-'前年度'!K31</f>
        <v>4729</v>
      </c>
      <c r="L31" s="49">
        <f>+'当年度'!L31-'前年度'!L31</f>
        <v>-18222</v>
      </c>
      <c r="M31" s="49">
        <f>+'当年度'!M31-'前年度'!M31</f>
        <v>1123</v>
      </c>
      <c r="N31" s="49">
        <f>+'当年度'!N31-'前年度'!N31</f>
        <v>2994</v>
      </c>
      <c r="O31" s="49">
        <f>+'当年度'!O31-'前年度'!O31</f>
        <v>124</v>
      </c>
      <c r="P31" s="49">
        <f>+'当年度'!P31-'前年度'!P31</f>
        <v>124</v>
      </c>
      <c r="Q31" s="49">
        <f>+'当年度'!Q31-'前年度'!Q31</f>
        <v>0</v>
      </c>
      <c r="R31" s="50">
        <f>+'当年度'!R31-'前年度'!R31</f>
        <v>-15105</v>
      </c>
      <c r="T31" s="6"/>
    </row>
    <row r="32" spans="1:20" ht="30" customHeight="1">
      <c r="A32" s="22"/>
      <c r="B32" s="17" t="s">
        <v>36</v>
      </c>
      <c r="C32" s="48">
        <f>+'当年度'!C32-'前年度'!C32</f>
        <v>752</v>
      </c>
      <c r="D32" s="49">
        <f>+'当年度'!D32-'前年度'!D32</f>
        <v>-22706</v>
      </c>
      <c r="E32" s="49">
        <f>+'当年度'!E32-'前年度'!E32</f>
        <v>-526</v>
      </c>
      <c r="F32" s="49">
        <f>+'当年度'!F32-'前年度'!F32</f>
        <v>-8271</v>
      </c>
      <c r="G32" s="49">
        <f>+'当年度'!G32-'前年度'!G32</f>
        <v>-377</v>
      </c>
      <c r="H32" s="49">
        <f>+'当年度'!H32-'前年度'!H32</f>
        <v>-13532</v>
      </c>
      <c r="I32" s="49">
        <f>+'当年度'!I32-'前年度'!I32</f>
        <v>19495</v>
      </c>
      <c r="J32" s="49">
        <f>+'当年度'!J32-'前年度'!J32</f>
        <v>-5978</v>
      </c>
      <c r="K32" s="49">
        <f>+'当年度'!K32-'前年度'!K32</f>
        <v>11740</v>
      </c>
      <c r="L32" s="49">
        <f>+'当年度'!L32-'前年度'!L32</f>
        <v>13413</v>
      </c>
      <c r="M32" s="49">
        <f>+'当年度'!M32-'前年度'!M32</f>
        <v>1487</v>
      </c>
      <c r="N32" s="49">
        <f>+'当年度'!N32-'前年度'!N32</f>
        <v>2476</v>
      </c>
      <c r="O32" s="49">
        <f>+'当年度'!O32-'前年度'!O32</f>
        <v>0</v>
      </c>
      <c r="P32" s="49">
        <f>+'当年度'!P32-'前年度'!P32</f>
        <v>0</v>
      </c>
      <c r="Q32" s="49">
        <f>+'当年度'!Q32-'前年度'!Q32</f>
        <v>0</v>
      </c>
      <c r="R32" s="50">
        <f>+'当年度'!R32-'前年度'!R32</f>
        <v>752</v>
      </c>
      <c r="T32" s="6"/>
    </row>
    <row r="33" spans="1:20" ht="30" customHeight="1">
      <c r="A33" s="22"/>
      <c r="B33" s="17" t="s">
        <v>23</v>
      </c>
      <c r="C33" s="48">
        <f>+'当年度'!C33-'前年度'!C33</f>
        <v>21843</v>
      </c>
      <c r="D33" s="49">
        <f>+'当年度'!D33-'前年度'!D33</f>
        <v>5923</v>
      </c>
      <c r="E33" s="49">
        <f>+'当年度'!E33-'前年度'!E33</f>
        <v>-2940</v>
      </c>
      <c r="F33" s="49">
        <f>+'当年度'!F33-'前年度'!F33</f>
        <v>8804</v>
      </c>
      <c r="G33" s="49">
        <f>+'当年度'!G33-'前年度'!G33</f>
        <v>403</v>
      </c>
      <c r="H33" s="49">
        <f>+'当年度'!H33-'前年度'!H33</f>
        <v>-344</v>
      </c>
      <c r="I33" s="49">
        <f>+'当年度'!I33-'前年度'!I33</f>
        <v>13311</v>
      </c>
      <c r="J33" s="49">
        <f>+'当年度'!J33-'前年度'!J33</f>
        <v>-1160</v>
      </c>
      <c r="K33" s="49">
        <f>+'当年度'!K33-'前年度'!K33</f>
        <v>8036</v>
      </c>
      <c r="L33" s="49">
        <f>+'当年度'!L33-'前年度'!L33</f>
        <v>6451</v>
      </c>
      <c r="M33" s="49">
        <f>+'当年度'!M33-'前年度'!M33</f>
        <v>1394</v>
      </c>
      <c r="N33" s="49">
        <f>+'当年度'!N33-'前年度'!N33</f>
        <v>1215</v>
      </c>
      <c r="O33" s="49">
        <f>+'当年度'!O33-'前年度'!O33</f>
        <v>0</v>
      </c>
      <c r="P33" s="49">
        <f>+'当年度'!P33-'前年度'!P33</f>
        <v>0</v>
      </c>
      <c r="Q33" s="49">
        <f>+'当年度'!Q33-'前年度'!Q33</f>
        <v>0</v>
      </c>
      <c r="R33" s="50">
        <f>+'当年度'!R33-'前年度'!R33</f>
        <v>21843</v>
      </c>
      <c r="T33" s="6"/>
    </row>
    <row r="34" spans="1:20" ht="30" customHeight="1">
      <c r="A34" s="22"/>
      <c r="B34" s="18" t="s">
        <v>24</v>
      </c>
      <c r="C34" s="55">
        <f>+'当年度'!C34-'前年度'!C34</f>
        <v>57596</v>
      </c>
      <c r="D34" s="56">
        <f>+'当年度'!D34-'前年度'!D34</f>
        <v>31257</v>
      </c>
      <c r="E34" s="56">
        <f>+'当年度'!E34-'前年度'!E34</f>
        <v>-31</v>
      </c>
      <c r="F34" s="56">
        <f>+'当年度'!F34-'前年度'!F34</f>
        <v>-723</v>
      </c>
      <c r="G34" s="56">
        <f>+'当年度'!G34-'前年度'!G34</f>
        <v>3885</v>
      </c>
      <c r="H34" s="56">
        <f>+'当年度'!H34-'前年度'!H34</f>
        <v>28126</v>
      </c>
      <c r="I34" s="56">
        <f>+'当年度'!I34-'前年度'!I34</f>
        <v>21826</v>
      </c>
      <c r="J34" s="56">
        <f>+'当年度'!J34-'前年度'!J34</f>
        <v>3532</v>
      </c>
      <c r="K34" s="56">
        <f>+'当年度'!K34-'前年度'!K34</f>
        <v>10484</v>
      </c>
      <c r="L34" s="56">
        <f>+'当年度'!L34-'前年度'!L34</f>
        <v>7811</v>
      </c>
      <c r="M34" s="56">
        <f>+'当年度'!M34-'前年度'!M34</f>
        <v>435</v>
      </c>
      <c r="N34" s="56">
        <f>+'当年度'!N34-'前年度'!N34</f>
        <v>4078</v>
      </c>
      <c r="O34" s="56">
        <f>+'当年度'!O34-'前年度'!O34</f>
        <v>0</v>
      </c>
      <c r="P34" s="56">
        <f>+'当年度'!P34-'前年度'!P34</f>
        <v>0</v>
      </c>
      <c r="Q34" s="56">
        <f>+'当年度'!Q34-'前年度'!Q34</f>
        <v>0</v>
      </c>
      <c r="R34" s="54">
        <f>+'当年度'!R34-'前年度'!R34</f>
        <v>57596</v>
      </c>
      <c r="T34" s="5"/>
    </row>
    <row r="35" spans="1:20" ht="30" customHeight="1">
      <c r="A35" s="22"/>
      <c r="B35" s="21" t="s">
        <v>25</v>
      </c>
      <c r="C35" s="57">
        <f>+'当年度'!C35-'前年度'!C35</f>
        <v>4021309</v>
      </c>
      <c r="D35" s="57">
        <f>+'当年度'!D35-'前年度'!D35</f>
        <v>2154604</v>
      </c>
      <c r="E35" s="58">
        <f>+'当年度'!E35-'前年度'!E35</f>
        <v>3887</v>
      </c>
      <c r="F35" s="58">
        <f>+'当年度'!F35-'前年度'!F35</f>
        <v>989887</v>
      </c>
      <c r="G35" s="58">
        <f>+'当年度'!G35-'前年度'!G35</f>
        <v>107792</v>
      </c>
      <c r="H35" s="58">
        <f>+'当年度'!H35-'前年度'!H35</f>
        <v>1053038</v>
      </c>
      <c r="I35" s="57">
        <f>+'当年度'!I35-'前年度'!I35</f>
        <v>952111</v>
      </c>
      <c r="J35" s="57">
        <f>+'当年度'!J35-'前年度'!J35</f>
        <v>-308615</v>
      </c>
      <c r="K35" s="57">
        <f>+'当年度'!K35-'前年度'!K35</f>
        <v>2825376</v>
      </c>
      <c r="L35" s="57">
        <f>+'当年度'!L35-'前年度'!L35</f>
        <v>-1557918</v>
      </c>
      <c r="M35" s="57">
        <f>+'当年度'!M35-'前年度'!M35</f>
        <v>301093</v>
      </c>
      <c r="N35" s="57">
        <f>+'当年度'!N35-'前年度'!N35</f>
        <v>613337</v>
      </c>
      <c r="O35" s="57">
        <f>+'当年度'!O35-'前年度'!O35</f>
        <v>446892</v>
      </c>
      <c r="P35" s="57">
        <f>+'当年度'!P35-'前年度'!P35</f>
        <v>118210</v>
      </c>
      <c r="Q35" s="57">
        <f>+'当年度'!Q35-'前年度'!Q35</f>
        <v>276877</v>
      </c>
      <c r="R35" s="57">
        <f>+'当年度'!R35-'前年度'!R35</f>
        <v>4468201</v>
      </c>
      <c r="T35" s="24"/>
    </row>
    <row r="36" spans="1:20" ht="30" customHeight="1">
      <c r="A36" s="22"/>
      <c r="B36" s="21" t="s">
        <v>58</v>
      </c>
      <c r="C36" s="57">
        <f>+'当年度'!C36-'前年度'!C36</f>
        <v>954474</v>
      </c>
      <c r="D36" s="57">
        <f>+'当年度'!D36-'前年度'!D36</f>
        <v>348820</v>
      </c>
      <c r="E36" s="58">
        <f>+'当年度'!E36-'前年度'!E36</f>
        <v>-3091</v>
      </c>
      <c r="F36" s="58">
        <f>+'当年度'!F36-'前年度'!F36</f>
        <v>203214</v>
      </c>
      <c r="G36" s="58">
        <f>+'当年度'!G36-'前年度'!G36</f>
        <v>15414</v>
      </c>
      <c r="H36" s="58">
        <f>+'当年度'!H36-'前年度'!H36</f>
        <v>133283</v>
      </c>
      <c r="I36" s="57">
        <f>+'当年度'!I36-'前年度'!I36</f>
        <v>494421</v>
      </c>
      <c r="J36" s="57">
        <f>+'当年度'!J36-'前年度'!J36</f>
        <v>21598</v>
      </c>
      <c r="K36" s="57">
        <f>+'当年度'!K36-'前年度'!K36</f>
        <v>325072</v>
      </c>
      <c r="L36" s="57">
        <f>+'当年度'!L36-'前年度'!L36</f>
        <v>146241</v>
      </c>
      <c r="M36" s="57">
        <f>+'当年度'!M36-'前年度'!M36</f>
        <v>44713</v>
      </c>
      <c r="N36" s="57">
        <f>+'当年度'!N36-'前年度'!N36</f>
        <v>67112</v>
      </c>
      <c r="O36" s="57">
        <f>+'当年度'!O36-'前年度'!O36</f>
        <v>5869</v>
      </c>
      <c r="P36" s="57">
        <f>+'当年度'!P36-'前年度'!P36</f>
        <v>5869</v>
      </c>
      <c r="Q36" s="57">
        <f>+'当年度'!Q36-'前年度'!Q36</f>
        <v>0</v>
      </c>
      <c r="R36" s="57">
        <f>+'当年度'!R36-'前年度'!R36</f>
        <v>960343</v>
      </c>
      <c r="T36" s="24"/>
    </row>
    <row r="37" spans="1:20" ht="30" customHeight="1">
      <c r="A37" s="22"/>
      <c r="B37" s="21" t="s">
        <v>26</v>
      </c>
      <c r="C37" s="57">
        <f>+'当年度'!C37-'前年度'!C37</f>
        <v>4975783</v>
      </c>
      <c r="D37" s="57">
        <f>+'当年度'!D37-'前年度'!D37</f>
        <v>2503424</v>
      </c>
      <c r="E37" s="58">
        <f>+'当年度'!E37-'前年度'!E37</f>
        <v>796</v>
      </c>
      <c r="F37" s="58">
        <f>+'当年度'!F37-'前年度'!F37</f>
        <v>1193101</v>
      </c>
      <c r="G37" s="58">
        <f>+'当年度'!G37-'前年度'!G37</f>
        <v>123206</v>
      </c>
      <c r="H37" s="58">
        <f>+'当年度'!H37-'前年度'!H37</f>
        <v>1186321</v>
      </c>
      <c r="I37" s="57">
        <f>+'当年度'!I37-'前年度'!I37</f>
        <v>1446532</v>
      </c>
      <c r="J37" s="57">
        <f>+'当年度'!J37-'前年度'!J37</f>
        <v>-287017</v>
      </c>
      <c r="K37" s="57">
        <f>+'当年度'!K37-'前年度'!K37</f>
        <v>3150448</v>
      </c>
      <c r="L37" s="57">
        <f>+'当年度'!L37-'前年度'!L37</f>
        <v>-1411677</v>
      </c>
      <c r="M37" s="57">
        <f>+'当年度'!M37-'前年度'!M37</f>
        <v>345806</v>
      </c>
      <c r="N37" s="57">
        <f>+'当年度'!N37-'前年度'!N37</f>
        <v>680449</v>
      </c>
      <c r="O37" s="57">
        <f>+'当年度'!O37-'前年度'!O37</f>
        <v>452761</v>
      </c>
      <c r="P37" s="57">
        <f>+'当年度'!P37-'前年度'!P37</f>
        <v>124079</v>
      </c>
      <c r="Q37" s="57">
        <f>+'当年度'!Q37-'前年度'!Q37</f>
        <v>276877</v>
      </c>
      <c r="R37" s="57">
        <f>+'当年度'!R37-'前年度'!R37</f>
        <v>5428544</v>
      </c>
      <c r="T37" s="24"/>
    </row>
  </sheetData>
  <sheetProtection/>
  <mergeCells count="4">
    <mergeCell ref="P4:P5"/>
    <mergeCell ref="Q4:Q5"/>
    <mergeCell ref="N4:N5"/>
    <mergeCell ref="M4:M5"/>
  </mergeCells>
  <printOptions/>
  <pageMargins left="0.5905511811023623" right="0.5905511811023623" top="1.1811023622047245" bottom="0.5905511811023623" header="0.7874015748031497" footer="0.3937007874015748"/>
  <pageSetup horizontalDpi="600" verticalDpi="600" orientation="landscape" paperSize="9" scale="49" r:id="rId1"/>
  <headerFooter alignWithMargins="0">
    <oddHeader>&amp;L&amp;"ＭＳ ゴシック,標準"&amp;24２－２ 地方税収入の状況（対前年度増減額）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37"/>
  <sheetViews>
    <sheetView showGridLines="0" view="pageBreakPreview" zoomScale="65" zoomScaleNormal="75" zoomScaleSheetLayoutView="65" zoomScalePageLayoutView="0" workbookViewId="0" topLeftCell="B1">
      <pane xSplit="1" ySplit="5" topLeftCell="C6" activePane="bottomRight" state="frozen"/>
      <selection pane="topLeft" activeCell="E24" sqref="E24"/>
      <selection pane="topRight" activeCell="E24" sqref="E24"/>
      <selection pane="bottomLeft" activeCell="E24" sqref="E24"/>
      <selection pane="bottomRight" activeCell="E24" sqref="E24"/>
    </sheetView>
  </sheetViews>
  <sheetFormatPr defaultColWidth="8.66015625" defaultRowHeight="18"/>
  <cols>
    <col min="1" max="1" width="8.83203125" style="11" customWidth="1"/>
    <col min="2" max="2" width="10.66015625" style="11" customWidth="1"/>
    <col min="3" max="18" width="12.83203125" style="0" customWidth="1"/>
    <col min="19" max="19" width="1.66015625" style="59" customWidth="1"/>
    <col min="20" max="21" width="0" style="0" hidden="1" customWidth="1"/>
    <col min="22" max="22" width="12" style="0" hidden="1" customWidth="1"/>
    <col min="23" max="23" width="13.33203125" style="0" hidden="1" customWidth="1"/>
  </cols>
  <sheetData>
    <row r="1" ht="17.25">
      <c r="B1" s="106" t="s">
        <v>62</v>
      </c>
    </row>
    <row r="2" spans="2:17" ht="17.25">
      <c r="B2" s="12"/>
      <c r="C2" s="1"/>
      <c r="D2" s="1"/>
      <c r="E2" s="1"/>
      <c r="F2" s="1"/>
      <c r="G2" s="1"/>
      <c r="H2" s="1"/>
      <c r="I2" s="1"/>
      <c r="J2" s="3"/>
      <c r="K2" s="1"/>
      <c r="L2" s="1"/>
      <c r="M2" s="1"/>
      <c r="N2" s="1"/>
      <c r="O2" s="1"/>
      <c r="P2" s="1"/>
      <c r="Q2" s="3" t="s">
        <v>1</v>
      </c>
    </row>
    <row r="3" spans="1:23" ht="30" customHeight="1">
      <c r="A3" s="22"/>
      <c r="B3" s="13"/>
      <c r="C3" s="25"/>
      <c r="D3" s="26"/>
      <c r="E3" s="26"/>
      <c r="F3" s="26"/>
      <c r="G3" s="26"/>
      <c r="H3" s="26"/>
      <c r="I3" s="26"/>
      <c r="J3" s="26"/>
      <c r="K3" s="26"/>
      <c r="L3" s="26"/>
      <c r="M3" s="26"/>
      <c r="N3" s="27"/>
      <c r="O3" s="25"/>
      <c r="P3" s="26"/>
      <c r="Q3" s="27"/>
      <c r="R3" s="28"/>
      <c r="S3" s="60"/>
      <c r="T3" s="38" t="s">
        <v>54</v>
      </c>
      <c r="U3" s="29"/>
      <c r="V3" s="29"/>
      <c r="W3" s="29"/>
    </row>
    <row r="4" spans="1:23" ht="30" customHeight="1">
      <c r="A4" s="22"/>
      <c r="B4" s="14"/>
      <c r="C4" s="30" t="s">
        <v>37</v>
      </c>
      <c r="D4" s="30" t="s">
        <v>38</v>
      </c>
      <c r="E4" s="31"/>
      <c r="F4" s="31"/>
      <c r="G4" s="31"/>
      <c r="H4" s="32"/>
      <c r="I4" s="30" t="s">
        <v>43</v>
      </c>
      <c r="J4" s="31"/>
      <c r="K4" s="31"/>
      <c r="L4" s="32"/>
      <c r="M4" s="107" t="s">
        <v>45</v>
      </c>
      <c r="N4" s="109" t="s">
        <v>55</v>
      </c>
      <c r="O4" s="33" t="s">
        <v>46</v>
      </c>
      <c r="P4" s="107" t="s">
        <v>47</v>
      </c>
      <c r="Q4" s="107" t="s">
        <v>48</v>
      </c>
      <c r="R4" s="37" t="s">
        <v>49</v>
      </c>
      <c r="S4" s="60"/>
      <c r="T4" s="37" t="s">
        <v>50</v>
      </c>
      <c r="U4" s="29"/>
      <c r="V4" s="29" t="s">
        <v>52</v>
      </c>
      <c r="W4" s="29" t="s">
        <v>53</v>
      </c>
    </row>
    <row r="5" spans="1:23" ht="30" customHeight="1">
      <c r="A5" s="22"/>
      <c r="B5" s="15"/>
      <c r="C5" s="34"/>
      <c r="D5" s="35"/>
      <c r="E5" s="36" t="s">
        <v>39</v>
      </c>
      <c r="F5" s="36" t="s">
        <v>40</v>
      </c>
      <c r="G5" s="36" t="s">
        <v>41</v>
      </c>
      <c r="H5" s="36" t="s">
        <v>42</v>
      </c>
      <c r="I5" s="35"/>
      <c r="J5" s="36" t="s">
        <v>56</v>
      </c>
      <c r="K5" s="36" t="s">
        <v>57</v>
      </c>
      <c r="L5" s="36" t="s">
        <v>44</v>
      </c>
      <c r="M5" s="108"/>
      <c r="N5" s="110"/>
      <c r="O5" s="35"/>
      <c r="P5" s="108"/>
      <c r="Q5" s="108"/>
      <c r="R5" s="35"/>
      <c r="S5" s="60"/>
      <c r="T5" s="36" t="s">
        <v>51</v>
      </c>
      <c r="U5" s="29"/>
      <c r="V5" s="29"/>
      <c r="W5" s="29"/>
    </row>
    <row r="6" spans="1:20" ht="30" customHeight="1">
      <c r="A6" s="22"/>
      <c r="B6" s="16" t="s">
        <v>2</v>
      </c>
      <c r="C6" s="10">
        <f>IF(AND('当年度'!C6=0,'前年度'!C6=0),"",IF('前年度'!C6=0,"皆増",IF('当年度'!C6=0,"皆減",ROUND('増減額'!C6/'前年度'!C6*100,1))))</f>
        <v>0.8</v>
      </c>
      <c r="D6" s="8">
        <f>IF(AND('当年度'!D6=0,'前年度'!D6=0),"",IF('前年度'!D6=0,"皆増",IF('当年度'!D6=0,"皆減",ROUND('増減額'!D6/'前年度'!D6*100,1))))</f>
        <v>-0.5</v>
      </c>
      <c r="E6" s="8">
        <f>IF(AND('当年度'!E6=0,'前年度'!E6=0),"",IF('前年度'!E6=0,"皆増",IF('当年度'!E6=0,"皆減",ROUND('増減額'!E6/'前年度'!E6*100,1))))</f>
        <v>1.3</v>
      </c>
      <c r="F6" s="8">
        <f>IF(AND('当年度'!F6=0,'前年度'!F6=0),"",IF('前年度'!F6=0,"皆増",IF('当年度'!F6=0,"皆減",ROUND('増減額'!F6/'前年度'!F6*100,1))))</f>
        <v>1.5</v>
      </c>
      <c r="G6" s="8">
        <f>IF(AND('当年度'!G6=0,'前年度'!G6=0),"",IF('前年度'!G6=0,"皆増",IF('当年度'!G6=0,"皆減",ROUND('増減額'!G6/'前年度'!G6*100,1))))</f>
        <v>0.6</v>
      </c>
      <c r="H6" s="8">
        <f>IF(AND('当年度'!H6=0,'前年度'!H6=0),"",IF('前年度'!H6=0,"皆増",IF('当年度'!H6=0,"皆減",ROUND('増減額'!H6/'前年度'!H6*100,1))))</f>
        <v>-15.1</v>
      </c>
      <c r="I6" s="8">
        <f>IF(AND('当年度'!I6=0,'前年度'!I6=0),"",IF('前年度'!I6=0,"皆増",IF('当年度'!I6=0,"皆減",ROUND('増減額'!I6/'前年度'!I6*100,1))))</f>
        <v>1.5</v>
      </c>
      <c r="J6" s="8">
        <f>IF(AND('当年度'!J6=0,'前年度'!J6=0),"",IF('前年度'!J6=0,"皆増",IF('当年度'!J6=0,"皆減",ROUND('増減額'!J6/'前年度'!J6*100,1))))</f>
        <v>-1.2</v>
      </c>
      <c r="K6" s="8">
        <f>IF(AND('当年度'!K6=0,'前年度'!K6=0),"",IF('前年度'!K6=0,"皆増",IF('当年度'!K6=0,"皆減",ROUND('増減額'!K6/'前年度'!K6*100,1))))</f>
        <v>5.1</v>
      </c>
      <c r="L6" s="10">
        <f>IF(AND('当年度'!L6=0,'前年度'!L6=0),"",IF('前年度'!L6=0,"皆増",IF('当年度'!L6=0,"皆減",ROUND('増減額'!L6/'前年度'!L6*100,1))))</f>
        <v>-1.5</v>
      </c>
      <c r="M6" s="8">
        <f>IF(AND('当年度'!M6=0,'前年度'!M6=0),"",IF('前年度'!M6=0,"皆増",IF('当年度'!M6=0,"皆減",ROUND('増減額'!M6/'前年度'!M6*100,1))))</f>
        <v>6.3</v>
      </c>
      <c r="N6" s="8">
        <f>IF(AND('当年度'!N6=0,'前年度'!N6=0),"",IF('前年度'!N6=0,"皆増",IF('当年度'!N6=0,"皆減",ROUND('増減額'!N6/'前年度'!N6*100,1))))</f>
        <v>5.8</v>
      </c>
      <c r="O6" s="8">
        <f>IF(AND('当年度'!O6=0,'前年度'!O6=0),"",IF('前年度'!O6=0,"皆増",IF('当年度'!O6=0,"皆減",ROUND('増減額'!O6/'前年度'!O6*100,1))))</f>
        <v>2.4</v>
      </c>
      <c r="P6" s="8">
        <f>IF(AND('当年度'!P6=0,'前年度'!P6=0),"",IF('前年度'!P6=0,"皆増",IF('当年度'!P6=0,"皆減",ROUND('増減額'!P6/'前年度'!P6*100,1))))</f>
        <v>45.2</v>
      </c>
      <c r="Q6" s="8">
        <f>IF(AND('当年度'!Q6=0,'前年度'!Q6=0),"",IF('前年度'!Q6=0,"皆増",IF('当年度'!Q6=0,"皆減",ROUND('増減額'!Q6/'前年度'!Q6*100,1))))</f>
        <v>1.8</v>
      </c>
      <c r="R6" s="39">
        <f>IF(AND('当年度'!R6=0,'前年度'!R6=0),"",IF('前年度'!R6=0,"皆増",IF('当年度'!R6=0,"皆減",ROUND('増減額'!R6/'前年度'!R6*100,1))))</f>
        <v>0.9</v>
      </c>
      <c r="T6" s="4"/>
    </row>
    <row r="7" spans="1:20" ht="30" customHeight="1">
      <c r="A7" s="22"/>
      <c r="B7" s="17" t="s">
        <v>3</v>
      </c>
      <c r="C7" s="9">
        <f>IF(AND('当年度'!C7=0,'前年度'!C7=0),"",IF('前年度'!C7=0,"皆増",IF('当年度'!C7=0,"皆減",ROUND('増減額'!C7/'前年度'!C7*100,1))))</f>
        <v>-0.4</v>
      </c>
      <c r="D7" s="7">
        <f>IF(AND('当年度'!D7=0,'前年度'!D7=0),"",IF('前年度'!D7=0,"皆増",IF('当年度'!D7=0,"皆減",ROUND('増減額'!D7/'前年度'!D7*100,1))))</f>
        <v>3.6</v>
      </c>
      <c r="E7" s="7">
        <f>IF(AND('当年度'!E7=0,'前年度'!E7=0),"",IF('前年度'!E7=0,"皆増",IF('当年度'!E7=0,"皆減",ROUND('増減額'!E7/'前年度'!E7*100,1))))</f>
        <v>0.5</v>
      </c>
      <c r="F7" s="7">
        <f>IF(AND('当年度'!F7=0,'前年度'!F7=0),"",IF('前年度'!F7=0,"皆増",IF('当年度'!F7=0,"皆減",ROUND('増減額'!F7/'前年度'!F7*100,1))))</f>
        <v>1.8</v>
      </c>
      <c r="G7" s="7">
        <f>IF(AND('当年度'!G7=0,'前年度'!G7=0),"",IF('前年度'!G7=0,"皆増",IF('当年度'!G7=0,"皆減",ROUND('増減額'!G7/'前年度'!G7*100,1))))</f>
        <v>0.4</v>
      </c>
      <c r="H7" s="7">
        <f>IF(AND('当年度'!H7=0,'前年度'!H7=0),"",IF('前年度'!H7=0,"皆増",IF('当年度'!H7=0,"皆減",ROUND('増減額'!H7/'前年度'!H7*100,1))))</f>
        <v>14.2</v>
      </c>
      <c r="I7" s="7">
        <f>IF(AND('当年度'!I7=0,'前年度'!I7=0),"",IF('前年度'!I7=0,"皆増",IF('当年度'!I7=0,"皆減",ROUND('増減額'!I7/'前年度'!I7*100,1))))</f>
        <v>-3.7</v>
      </c>
      <c r="J7" s="7">
        <f>IF(AND('当年度'!J7=0,'前年度'!J7=0),"",IF('前年度'!J7=0,"皆増",IF('当年度'!J7=0,"皆減",ROUND('増減額'!J7/'前年度'!J7*100,1))))</f>
        <v>0</v>
      </c>
      <c r="K7" s="7">
        <f>IF(AND('当年度'!K7=0,'前年度'!K7=0),"",IF('前年度'!K7=0,"皆増",IF('当年度'!K7=0,"皆減",ROUND('増減額'!K7/'前年度'!K7*100,1))))</f>
        <v>5.1</v>
      </c>
      <c r="L7" s="9">
        <f>IF(AND('当年度'!L7=0,'前年度'!L7=0),"",IF('前年度'!L7=0,"皆増",IF('当年度'!L7=0,"皆減",ROUND('増減額'!L7/'前年度'!L7*100,1))))</f>
        <v>-9.6</v>
      </c>
      <c r="M7" s="7">
        <f>IF(AND('当年度'!M7=0,'前年度'!M7=0),"",IF('前年度'!M7=0,"皆増",IF('当年度'!M7=0,"皆減",ROUND('増減額'!M7/'前年度'!M7*100,1))))</f>
        <v>7.2</v>
      </c>
      <c r="N7" s="7">
        <f>IF(AND('当年度'!N7=0,'前年度'!N7=0),"",IF('前年度'!N7=0,"皆増",IF('当年度'!N7=0,"皆減",ROUND('増減額'!N7/'前年度'!N7*100,1))))</f>
        <v>6.1</v>
      </c>
      <c r="O7" s="7">
        <f>IF(AND('当年度'!O7=0,'前年度'!O7=0),"",IF('前年度'!O7=0,"皆増",IF('当年度'!O7=0,"皆減",ROUND('増減額'!O7/'前年度'!O7*100,1))))</f>
        <v>1.8</v>
      </c>
      <c r="P7" s="7">
        <f>IF(AND('当年度'!P7=0,'前年度'!P7=0),"",IF('前年度'!P7=0,"皆増",IF('当年度'!P7=0,"皆減",ROUND('増減額'!P7/'前年度'!P7*100,1))))</f>
        <v>28.1</v>
      </c>
      <c r="Q7" s="7">
        <f>IF(AND('当年度'!Q7=0,'前年度'!Q7=0),"",IF('前年度'!Q7=0,"皆増",IF('当年度'!Q7=0,"皆減",ROUND('増減額'!Q7/'前年度'!Q7*100,1))))</f>
        <v>2.4</v>
      </c>
      <c r="R7" s="40">
        <f>IF(AND('当年度'!R7=0,'前年度'!R7=0),"",IF('前年度'!R7=0,"皆増",IF('当年度'!R7=0,"皆減",ROUND('増減額'!R7/'前年度'!R7*100,1))))</f>
        <v>-0.2</v>
      </c>
      <c r="T7" s="6"/>
    </row>
    <row r="8" spans="1:20" ht="30" customHeight="1">
      <c r="A8" s="22"/>
      <c r="B8" s="17" t="s">
        <v>4</v>
      </c>
      <c r="C8" s="9">
        <f>IF(AND('当年度'!C8=0,'前年度'!C8=0),"",IF('前年度'!C8=0,"皆増",IF('当年度'!C8=0,"皆減",ROUND('増減額'!C8/'前年度'!C8*100,1))))</f>
        <v>3</v>
      </c>
      <c r="D8" s="7">
        <f>IF(AND('当年度'!D8=0,'前年度'!D8=0),"",IF('前年度'!D8=0,"皆増",IF('当年度'!D8=0,"皆減",ROUND('増減額'!D8/'前年度'!D8*100,1))))</f>
        <v>1.5</v>
      </c>
      <c r="E8" s="7">
        <f>IF(AND('当年度'!E8=0,'前年度'!E8=0),"",IF('前年度'!E8=0,"皆増",IF('当年度'!E8=0,"皆減",ROUND('増減額'!E8/'前年度'!E8*100,1))))</f>
        <v>-0.8</v>
      </c>
      <c r="F8" s="7">
        <f>IF(AND('当年度'!F8=0,'前年度'!F8=0),"",IF('前年度'!F8=0,"皆増",IF('当年度'!F8=0,"皆減",ROUND('増減額'!F8/'前年度'!F8*100,1))))</f>
        <v>0.2</v>
      </c>
      <c r="G8" s="7">
        <f>IF(AND('当年度'!G8=0,'前年度'!G8=0),"",IF('前年度'!G8=0,"皆増",IF('当年度'!G8=0,"皆減",ROUND('増減額'!G8/'前年度'!G8*100,1))))</f>
        <v>2.5</v>
      </c>
      <c r="H8" s="7">
        <f>IF(AND('当年度'!H8=0,'前年度'!H8=0),"",IF('前年度'!H8=0,"皆増",IF('当年度'!H8=0,"皆減",ROUND('増減額'!H8/'前年度'!H8*100,1))))</f>
        <v>18.4</v>
      </c>
      <c r="I8" s="7">
        <f>IF(AND('当年度'!I8=0,'前年度'!I8=0),"",IF('前年度'!I8=0,"皆増",IF('当年度'!I8=0,"皆減",ROUND('増減額'!I8/'前年度'!I8*100,1))))</f>
        <v>4.3</v>
      </c>
      <c r="J8" s="7">
        <f>IF(AND('当年度'!J8=0,'前年度'!J8=0),"",IF('前年度'!J8=0,"皆増",IF('当年度'!J8=0,"皆減",ROUND('増減額'!J8/'前年度'!J8*100,1))))</f>
        <v>-2.6</v>
      </c>
      <c r="K8" s="7">
        <f>IF(AND('当年度'!K8=0,'前年度'!K8=0),"",IF('前年度'!K8=0,"皆増",IF('当年度'!K8=0,"皆減",ROUND('増減額'!K8/'前年度'!K8*100,1))))</f>
        <v>8.9</v>
      </c>
      <c r="L8" s="9">
        <f>IF(AND('当年度'!L8=0,'前年度'!L8=0),"",IF('前年度'!L8=0,"皆増",IF('当年度'!L8=0,"皆減",ROUND('増減額'!L8/'前年度'!L8*100,1))))</f>
        <v>7</v>
      </c>
      <c r="M8" s="7">
        <f>IF(AND('当年度'!M8=0,'前年度'!M8=0),"",IF('前年度'!M8=0,"皆増",IF('当年度'!M8=0,"皆減",ROUND('増減額'!M8/'前年度'!M8*100,1))))</f>
        <v>4.9</v>
      </c>
      <c r="N8" s="7">
        <f>IF(AND('当年度'!N8=0,'前年度'!N8=0),"",IF('前年度'!N8=0,"皆増",IF('当年度'!N8=0,"皆減",ROUND('増減額'!N8/'前年度'!N8*100,1))))</f>
        <v>4.5</v>
      </c>
      <c r="O8" s="7">
        <f>IF(AND('当年度'!O8=0,'前年度'!O8=0),"",IF('前年度'!O8=0,"皆増",IF('当年度'!O8=0,"皆減",ROUND('増減額'!O8/'前年度'!O8*100,1))))</f>
        <v>4</v>
      </c>
      <c r="P8" s="7">
        <f>IF(AND('当年度'!P8=0,'前年度'!P8=0),"",IF('前年度'!P8=0,"皆増",IF('当年度'!P8=0,"皆減",ROUND('増減額'!P8/'前年度'!P8*100,1))))</f>
        <v>53.5</v>
      </c>
      <c r="Q8" s="7">
        <f>IF(AND('当年度'!Q8=0,'前年度'!Q8=0),"",IF('前年度'!Q8=0,"皆増",IF('当年度'!Q8=0,"皆減",ROUND('増減額'!Q8/'前年度'!Q8*100,1))))</f>
        <v>3.5</v>
      </c>
      <c r="R8" s="40">
        <f>IF(AND('当年度'!R8=0,'前年度'!R8=0),"",IF('前年度'!R8=0,"皆増",IF('当年度'!R8=0,"皆減",ROUND('増減額'!R8/'前年度'!R8*100,1))))</f>
        <v>3.1</v>
      </c>
      <c r="T8" s="6"/>
    </row>
    <row r="9" spans="1:20" ht="30" customHeight="1">
      <c r="A9" s="22"/>
      <c r="B9" s="17" t="s">
        <v>5</v>
      </c>
      <c r="C9" s="9">
        <f>IF(AND('当年度'!C9=0,'前年度'!C9=0),"",IF('前年度'!C9=0,"皆増",IF('当年度'!C9=0,"皆減",ROUND('増減額'!C9/'前年度'!C9*100,1))))</f>
        <v>2.1</v>
      </c>
      <c r="D9" s="7">
        <f>IF(AND('当年度'!D9=0,'前年度'!D9=0),"",IF('前年度'!D9=0,"皆増",IF('当年度'!D9=0,"皆減",ROUND('増減額'!D9/'前年度'!D9*100,1))))</f>
        <v>0</v>
      </c>
      <c r="E9" s="41">
        <f>IF(AND('当年度'!E9=0,'前年度'!E9=0),"",IF('前年度'!E9=0,"皆増",IF('当年度'!E9=0,"皆減",ROUND('増減額'!E9/'前年度'!E9*100,1))))</f>
        <v>0.3</v>
      </c>
      <c r="F9" s="41">
        <f>IF(AND('当年度'!F9=0,'前年度'!F9=0),"",IF('前年度'!F9=0,"皆増",IF('当年度'!F9=0,"皆減",ROUND('増減額'!F9/'前年度'!F9*100,1))))</f>
        <v>1.7</v>
      </c>
      <c r="G9" s="41">
        <f>IF(AND('当年度'!G9=0,'前年度'!G9=0),"",IF('前年度'!G9=0,"皆増",IF('当年度'!G9=0,"皆減",ROUND('増減額'!G9/'前年度'!G9*100,1))))</f>
        <v>2.1</v>
      </c>
      <c r="H9" s="41">
        <f>IF(AND('当年度'!H9=0,'前年度'!H9=0),"",IF('前年度'!H9=0,"皆増",IF('当年度'!H9=0,"皆減",ROUND('増減額'!H9/'前年度'!H9*100,1))))</f>
        <v>-18.2</v>
      </c>
      <c r="I9" s="7">
        <f>IF(AND('当年度'!I9=0,'前年度'!I9=0),"",IF('前年度'!I9=0,"皆増",IF('当年度'!I9=0,"皆減",ROUND('増減額'!I9/'前年度'!I9*100,1))))</f>
        <v>3.5</v>
      </c>
      <c r="J9" s="7">
        <f>IF(AND('当年度'!J9=0,'前年度'!J9=0),"",IF('前年度'!J9=0,"皆増",IF('当年度'!J9=0,"皆減",ROUND('増減額'!J9/'前年度'!J9*100,1))))</f>
        <v>-1.1</v>
      </c>
      <c r="K9" s="7">
        <f>IF(AND('当年度'!K9=0,'前年度'!K9=0),"",IF('前年度'!K9=0,"皆増",IF('当年度'!K9=0,"皆減",ROUND('増減額'!K9/'前年度'!K9*100,1))))</f>
        <v>6.3</v>
      </c>
      <c r="L9" s="9">
        <f>IF(AND('当年度'!L9=0,'前年度'!L9=0),"",IF('前年度'!L9=0,"皆増",IF('当年度'!L9=0,"皆減",ROUND('増減額'!L9/'前年度'!L9*100,1))))</f>
        <v>4.6</v>
      </c>
      <c r="M9" s="7">
        <f>IF(AND('当年度'!M9=0,'前年度'!M9=0),"",IF('前年度'!M9=0,"皆増",IF('当年度'!M9=0,"皆減",ROUND('増減額'!M9/'前年度'!M9*100,1))))</f>
        <v>5.6</v>
      </c>
      <c r="N9" s="7">
        <f>IF(AND('当年度'!N9=0,'前年度'!N9=0),"",IF('前年度'!N9=0,"皆増",IF('当年度'!N9=0,"皆減",ROUND('増減額'!N9/'前年度'!N9*100,1))))</f>
        <v>5.4</v>
      </c>
      <c r="O9" s="7">
        <f>IF(AND('当年度'!O9=0,'前年度'!O9=0),"",IF('前年度'!O9=0,"皆増",IF('当年度'!O9=0,"皆減",ROUND('増減額'!O9/'前年度'!O9*100,1))))</f>
        <v>3.6</v>
      </c>
      <c r="P9" s="7">
        <f>IF(AND('当年度'!P9=0,'前年度'!P9=0),"",IF('前年度'!P9=0,"皆増",IF('当年度'!P9=0,"皆減",ROUND('増減額'!P9/'前年度'!P9*100,1))))</f>
      </c>
      <c r="Q9" s="7">
        <f>IF(AND('当年度'!Q9=0,'前年度'!Q9=0),"",IF('前年度'!Q9=0,"皆増",IF('当年度'!Q9=0,"皆減",ROUND('増減額'!Q9/'前年度'!Q9*100,1))))</f>
        <v>3.6</v>
      </c>
      <c r="R9" s="40">
        <f>IF(AND('当年度'!R9=0,'前年度'!R9=0),"",IF('前年度'!R9=0,"皆増",IF('当年度'!R9=0,"皆減",ROUND('増減額'!R9/'前年度'!R9*100,1))))</f>
        <v>2.1</v>
      </c>
      <c r="T9" s="6"/>
    </row>
    <row r="10" spans="1:20" ht="30" customHeight="1">
      <c r="A10" s="22"/>
      <c r="B10" s="17" t="s">
        <v>6</v>
      </c>
      <c r="C10" s="9">
        <f>IF(AND('当年度'!C10=0,'前年度'!C10=0),"",IF('前年度'!C10=0,"皆増",IF('当年度'!C10=0,"皆減",ROUND('増減額'!C10/'前年度'!C10*100,1))))</f>
        <v>6.7</v>
      </c>
      <c r="D10" s="7">
        <f>IF(AND('当年度'!D10=0,'前年度'!D10=0),"",IF('前年度'!D10=0,"皆増",IF('当年度'!D10=0,"皆減",ROUND('増減額'!D10/'前年度'!D10*100,1))))</f>
        <v>7.1</v>
      </c>
      <c r="E10" s="7">
        <f>IF(AND('当年度'!E10=0,'前年度'!E10=0),"",IF('前年度'!E10=0,"皆増",IF('当年度'!E10=0,"皆減",ROUND('増減額'!E10/'前年度'!E10*100,1))))</f>
        <v>0.2</v>
      </c>
      <c r="F10" s="7">
        <f>IF(AND('当年度'!F10=0,'前年度'!F10=0),"",IF('前年度'!F10=0,"皆増",IF('当年度'!F10=0,"皆減",ROUND('増減額'!F10/'前年度'!F10*100,1))))</f>
        <v>3</v>
      </c>
      <c r="G10" s="7">
        <f>IF(AND('当年度'!G10=0,'前年度'!G10=0),"",IF('前年度'!G10=0,"皆増",IF('当年度'!G10=0,"皆減",ROUND('増減額'!G10/'前年度'!G10*100,1))))</f>
        <v>3</v>
      </c>
      <c r="H10" s="7">
        <f>IF(AND('当年度'!H10=0,'前年度'!H10=0),"",IF('前年度'!H10=0,"皆増",IF('当年度'!H10=0,"皆減",ROUND('増減額'!H10/'前年度'!H10*100,1))))</f>
        <v>76.8</v>
      </c>
      <c r="I10" s="7">
        <f>IF(AND('当年度'!I10=0,'前年度'!I10=0),"",IF('前年度'!I10=0,"皆増",IF('当年度'!I10=0,"皆減",ROUND('増減額'!I10/'前年度'!I10*100,1))))</f>
        <v>6.3</v>
      </c>
      <c r="J10" s="7">
        <f>IF(AND('当年度'!J10=0,'前年度'!J10=0),"",IF('前年度'!J10=0,"皆増",IF('当年度'!J10=0,"皆減",ROUND('増減額'!J10/'前年度'!J10*100,1))))</f>
        <v>-1</v>
      </c>
      <c r="K10" s="7">
        <f>IF(AND('当年度'!K10=0,'前年度'!K10=0),"",IF('前年度'!K10=0,"皆増",IF('当年度'!K10=0,"皆減",ROUND('増減額'!K10/'前年度'!K10*100,1))))</f>
        <v>8.3</v>
      </c>
      <c r="L10" s="9">
        <f>IF(AND('当年度'!L10=0,'前年度'!L10=0),"",IF('前年度'!L10=0,"皆増",IF('当年度'!L10=0,"皆減",ROUND('増減額'!L10/'前年度'!L10*100,1))))</f>
        <v>14.1</v>
      </c>
      <c r="M10" s="7">
        <f>IF(AND('当年度'!M10=0,'前年度'!M10=0),"",IF('前年度'!M10=0,"皆増",IF('当年度'!M10=0,"皆減",ROUND('増減額'!M10/'前年度'!M10*100,1))))</f>
        <v>7.3</v>
      </c>
      <c r="N10" s="7">
        <f>IF(AND('当年度'!N10=0,'前年度'!N10=0),"",IF('前年度'!N10=0,"皆増",IF('当年度'!N10=0,"皆減",ROUND('増減額'!N10/'前年度'!N10*100,1))))</f>
        <v>6.2</v>
      </c>
      <c r="O10" s="7">
        <f>IF(AND('当年度'!O10=0,'前年度'!O10=0),"",IF('前年度'!O10=0,"皆増",IF('当年度'!O10=0,"皆減",ROUND('増減額'!O10/'前年度'!O10*100,1))))</f>
        <v>5.3</v>
      </c>
      <c r="P10" s="7">
        <f>IF(AND('当年度'!P10=0,'前年度'!P10=0),"",IF('前年度'!P10=0,"皆増",IF('当年度'!P10=0,"皆減",ROUND('増減額'!P10/'前年度'!P10*100,1))))</f>
        <v>39.4</v>
      </c>
      <c r="Q10" s="7">
        <f>IF(AND('当年度'!Q10=0,'前年度'!Q10=0),"",IF('前年度'!Q10=0,"皆増",IF('当年度'!Q10=0,"皆減",ROUND('増減額'!Q10/'前年度'!Q10*100,1))))</f>
        <v>3.7</v>
      </c>
      <c r="R10" s="40">
        <f>IF(AND('当年度'!R10=0,'前年度'!R10=0),"",IF('前年度'!R10=0,"皆増",IF('当年度'!R10=0,"皆減",ROUND('増減額'!R10/'前年度'!R10*100,1))))</f>
        <v>6.7</v>
      </c>
      <c r="T10" s="6"/>
    </row>
    <row r="11" spans="1:20" ht="30" customHeight="1">
      <c r="A11" s="22"/>
      <c r="B11" s="17" t="s">
        <v>7</v>
      </c>
      <c r="C11" s="9">
        <f>IF(AND('当年度'!C11=0,'前年度'!C11=0),"",IF('前年度'!C11=0,"皆増",IF('当年度'!C11=0,"皆減",ROUND('増減額'!C11/'前年度'!C11*100,1))))</f>
        <v>1.8</v>
      </c>
      <c r="D11" s="7">
        <f>IF(AND('当年度'!D11=0,'前年度'!D11=0),"",IF('前年度'!D11=0,"皆増",IF('当年度'!D11=0,"皆減",ROUND('増減額'!D11/'前年度'!D11*100,1))))</f>
        <v>0.1</v>
      </c>
      <c r="E11" s="7">
        <f>IF(AND('当年度'!E11=0,'前年度'!E11=0),"",IF('前年度'!E11=0,"皆増",IF('当年度'!E11=0,"皆減",ROUND('増減額'!E11/'前年度'!E11*100,1))))</f>
        <v>0</v>
      </c>
      <c r="F11" s="7">
        <f>IF(AND('当年度'!F11=0,'前年度'!F11=0),"",IF('前年度'!F11=0,"皆増",IF('当年度'!F11=0,"皆減",ROUND('増減額'!F11/'前年度'!F11*100,1))))</f>
        <v>0</v>
      </c>
      <c r="G11" s="7">
        <f>IF(AND('当年度'!G11=0,'前年度'!G11=0),"",IF('前年度'!G11=0,"皆増",IF('当年度'!G11=0,"皆減",ROUND('増減額'!G11/'前年度'!G11*100,1))))</f>
        <v>2.3</v>
      </c>
      <c r="H11" s="7">
        <f>IF(AND('当年度'!H11=0,'前年度'!H11=0),"",IF('前年度'!H11=0,"皆増",IF('当年度'!H11=0,"皆減",ROUND('増減額'!H11/'前年度'!H11*100,1))))</f>
        <v>-0.1</v>
      </c>
      <c r="I11" s="7">
        <f>IF(AND('当年度'!I11=0,'前年度'!I11=0),"",IF('前年度'!I11=0,"皆増",IF('当年度'!I11=0,"皆減",ROUND('増減額'!I11/'前年度'!I11*100,1))))</f>
        <v>2.9</v>
      </c>
      <c r="J11" s="7">
        <f>IF(AND('当年度'!J11=0,'前年度'!J11=0),"",IF('前年度'!J11=0,"皆増",IF('当年度'!J11=0,"皆減",ROUND('増減額'!J11/'前年度'!J11*100,1))))</f>
        <v>-0.3</v>
      </c>
      <c r="K11" s="7">
        <f>IF(AND('当年度'!K11=0,'前年度'!K11=0),"",IF('前年度'!K11=0,"皆増",IF('当年度'!K11=0,"皆減",ROUND('増減額'!K11/'前年度'!K11*100,1))))</f>
        <v>5.4</v>
      </c>
      <c r="L11" s="9">
        <f>IF(AND('当年度'!L11=0,'前年度'!L11=0),"",IF('前年度'!L11=0,"皆増",IF('当年度'!L11=0,"皆減",ROUND('増減額'!L11/'前年度'!L11*100,1))))</f>
        <v>2.5</v>
      </c>
      <c r="M11" s="7">
        <f>IF(AND('当年度'!M11=0,'前年度'!M11=0),"",IF('前年度'!M11=0,"皆増",IF('当年度'!M11=0,"皆減",ROUND('増減額'!M11/'前年度'!M11*100,1))))</f>
        <v>6.5</v>
      </c>
      <c r="N11" s="7">
        <f>IF(AND('当年度'!N11=0,'前年度'!N11=0),"",IF('前年度'!N11=0,"皆増",IF('当年度'!N11=0,"皆減",ROUND('増減額'!N11/'前年度'!N11*100,1))))</f>
        <v>6.1</v>
      </c>
      <c r="O11" s="7">
        <f>IF(AND('当年度'!O11=0,'前年度'!O11=0),"",IF('前年度'!O11=0,"皆増",IF('当年度'!O11=0,"皆減",ROUND('増減額'!O11/'前年度'!O11*100,1))))</f>
        <v>2.5</v>
      </c>
      <c r="P11" s="7">
        <f>IF(AND('当年度'!P11=0,'前年度'!P11=0),"",IF('前年度'!P11=0,"皆増",IF('当年度'!P11=0,"皆減",ROUND('増減額'!P11/'前年度'!P11*100,1))))</f>
        <v>25</v>
      </c>
      <c r="Q11" s="7">
        <f>IF(AND('当年度'!Q11=0,'前年度'!Q11=0),"",IF('前年度'!Q11=0,"皆増",IF('当年度'!Q11=0,"皆減",ROUND('増減額'!Q11/'前年度'!Q11*100,1))))</f>
        <v>2.4</v>
      </c>
      <c r="R11" s="40">
        <f>IF(AND('当年度'!R11=0,'前年度'!R11=0),"",IF('前年度'!R11=0,"皆増",IF('当年度'!R11=0,"皆減",ROUND('増減額'!R11/'前年度'!R11*100,1))))</f>
        <v>1.8</v>
      </c>
      <c r="T11" s="6"/>
    </row>
    <row r="12" spans="1:20" ht="30" customHeight="1">
      <c r="A12" s="22"/>
      <c r="B12" s="17" t="s">
        <v>8</v>
      </c>
      <c r="C12" s="9">
        <f>IF(AND('当年度'!C12=0,'前年度'!C12=0),"",IF('前年度'!C12=0,"皆増",IF('当年度'!C12=0,"皆減",ROUND('増減額'!C12/'前年度'!C12*100,1))))</f>
        <v>2.6</v>
      </c>
      <c r="D12" s="7">
        <f>IF(AND('当年度'!D12=0,'前年度'!D12=0),"",IF('前年度'!D12=0,"皆増",IF('当年度'!D12=0,"皆減",ROUND('増減額'!D12/'前年度'!D12*100,1))))</f>
        <v>3.8</v>
      </c>
      <c r="E12" s="7">
        <f>IF(AND('当年度'!E12=0,'前年度'!E12=0),"",IF('前年度'!E12=0,"皆増",IF('当年度'!E12=0,"皆減",ROUND('増減額'!E12/'前年度'!E12*100,1))))</f>
        <v>-1.3</v>
      </c>
      <c r="F12" s="7">
        <f>IF(AND('当年度'!F12=0,'前年度'!F12=0),"",IF('前年度'!F12=0,"皆増",IF('当年度'!F12=0,"皆減",ROUND('増減額'!F12/'前年度'!F12*100,1))))</f>
        <v>0.2</v>
      </c>
      <c r="G12" s="7">
        <f>IF(AND('当年度'!G12=0,'前年度'!G12=0),"",IF('前年度'!G12=0,"皆増",IF('当年度'!G12=0,"皆減",ROUND('増減額'!G12/'前年度'!G12*100,1))))</f>
        <v>9</v>
      </c>
      <c r="H12" s="7">
        <f>IF(AND('当年度'!H12=0,'前年度'!H12=0),"",IF('前年度'!H12=0,"皆増",IF('当年度'!H12=0,"皆減",ROUND('増減額'!H12/'前年度'!H12*100,1))))</f>
        <v>37.5</v>
      </c>
      <c r="I12" s="7">
        <f>IF(AND('当年度'!I12=0,'前年度'!I12=0),"",IF('前年度'!I12=0,"皆増",IF('当年度'!I12=0,"皆減",ROUND('増減額'!I12/'前年度'!I12*100,1))))</f>
        <v>1.2</v>
      </c>
      <c r="J12" s="7">
        <f>IF(AND('当年度'!J12=0,'前年度'!J12=0),"",IF('前年度'!J12=0,"皆増",IF('当年度'!J12=0,"皆減",ROUND('増減額'!J12/'前年度'!J12*100,1))))</f>
        <v>-1.3</v>
      </c>
      <c r="K12" s="7">
        <f>IF(AND('当年度'!K12=0,'前年度'!K12=0),"",IF('前年度'!K12=0,"皆増",IF('当年度'!K12=0,"皆減",ROUND('増減額'!K12/'前年度'!K12*100,1))))</f>
        <v>5.8</v>
      </c>
      <c r="L12" s="9">
        <f>IF(AND('当年度'!L12=0,'前年度'!L12=0),"",IF('前年度'!L12=0,"皆増",IF('当年度'!L12=0,"皆減",ROUND('増減額'!L12/'前年度'!L12*100,1))))</f>
        <v>-4</v>
      </c>
      <c r="M12" s="7">
        <f>IF(AND('当年度'!M12=0,'前年度'!M12=0),"",IF('前年度'!M12=0,"皆増",IF('当年度'!M12=0,"皆減",ROUND('増減額'!M12/'前年度'!M12*100,1))))</f>
        <v>4.6</v>
      </c>
      <c r="N12" s="7">
        <f>IF(AND('当年度'!N12=0,'前年度'!N12=0),"",IF('前年度'!N12=0,"皆増",IF('当年度'!N12=0,"皆減",ROUND('増減額'!N12/'前年度'!N12*100,1))))</f>
        <v>5.7</v>
      </c>
      <c r="O12" s="7">
        <f>IF(AND('当年度'!O12=0,'前年度'!O12=0),"",IF('前年度'!O12=0,"皆増",IF('当年度'!O12=0,"皆減",ROUND('増減額'!O12/'前年度'!O12*100,1))))</f>
      </c>
      <c r="P12" s="7">
        <f>IF(AND('当年度'!P12=0,'前年度'!P12=0),"",IF('前年度'!P12=0,"皆増",IF('当年度'!P12=0,"皆減",ROUND('増減額'!P12/'前年度'!P12*100,1))))</f>
      </c>
      <c r="Q12" s="7">
        <f>IF(AND('当年度'!Q12=0,'前年度'!Q12=0),"",IF('前年度'!Q12=0,"皆増",IF('当年度'!Q12=0,"皆減",ROUND('増減額'!Q12/'前年度'!Q12*100,1))))</f>
      </c>
      <c r="R12" s="40">
        <f>IF(AND('当年度'!R12=0,'前年度'!R12=0),"",IF('前年度'!R12=0,"皆増",IF('当年度'!R12=0,"皆減",ROUND('増減額'!R12/'前年度'!R12*100,1))))</f>
        <v>2.6</v>
      </c>
      <c r="T12" s="6"/>
    </row>
    <row r="13" spans="1:20" ht="30" customHeight="1">
      <c r="A13" s="22"/>
      <c r="B13" s="17" t="s">
        <v>9</v>
      </c>
      <c r="C13" s="9">
        <f>IF(AND('当年度'!C13=0,'前年度'!C13=0),"",IF('前年度'!C13=0,"皆増",IF('当年度'!C13=0,"皆減",ROUND('増減額'!C13/'前年度'!C13*100,1))))</f>
        <v>-0.2</v>
      </c>
      <c r="D13" s="7">
        <f>IF(AND('当年度'!D13=0,'前年度'!D13=0),"",IF('前年度'!D13=0,"皆増",IF('当年度'!D13=0,"皆減",ROUND('増減額'!D13/'前年度'!D13*100,1))))</f>
        <v>-2</v>
      </c>
      <c r="E13" s="7">
        <f>IF(AND('当年度'!E13=0,'前年度'!E13=0),"",IF('前年度'!E13=0,"皆増",IF('当年度'!E13=0,"皆減",ROUND('増減額'!E13/'前年度'!E13*100,1))))</f>
        <v>-2.1</v>
      </c>
      <c r="F13" s="7">
        <f>IF(AND('当年度'!F13=0,'前年度'!F13=0),"",IF('前年度'!F13=0,"皆増",IF('当年度'!F13=0,"皆減",ROUND('増減額'!F13/'前年度'!F13*100,1))))</f>
        <v>-1.7</v>
      </c>
      <c r="G13" s="7">
        <f>IF(AND('当年度'!G13=0,'前年度'!G13=0),"",IF('前年度'!G13=0,"皆増",IF('当年度'!G13=0,"皆減",ROUND('増減額'!G13/'前年度'!G13*100,1))))</f>
        <v>-12.3</v>
      </c>
      <c r="H13" s="7">
        <f>IF(AND('当年度'!H13=0,'前年度'!H13=0),"",IF('前年度'!H13=0,"皆増",IF('当年度'!H13=0,"皆減",ROUND('増減額'!H13/'前年度'!H13*100,1))))</f>
        <v>3.6</v>
      </c>
      <c r="I13" s="7">
        <f>IF(AND('当年度'!I13=0,'前年度'!I13=0),"",IF('前年度'!I13=0,"皆増",IF('当年度'!I13=0,"皆減",ROUND('増減額'!I13/'前年度'!I13*100,1))))</f>
        <v>0.8</v>
      </c>
      <c r="J13" s="7">
        <f>IF(AND('当年度'!J13=0,'前年度'!J13=0),"",IF('前年度'!J13=0,"皆増",IF('当年度'!J13=0,"皆減",ROUND('増減額'!J13/'前年度'!J13*100,1))))</f>
        <v>-3.1</v>
      </c>
      <c r="K13" s="7">
        <f>IF(AND('当年度'!K13=0,'前年度'!K13=0),"",IF('前年度'!K13=0,"皆増",IF('当年度'!K13=0,"皆減",ROUND('増減額'!K13/'前年度'!K13*100,1))))</f>
        <v>2.4</v>
      </c>
      <c r="L13" s="9">
        <f>IF(AND('当年度'!L13=0,'前年度'!L13=0),"",IF('前年度'!L13=0,"皆増",IF('当年度'!L13=0,"皆減",ROUND('増減額'!L13/'前年度'!L13*100,1))))</f>
        <v>3</v>
      </c>
      <c r="M13" s="7">
        <f>IF(AND('当年度'!M13=0,'前年度'!M13=0),"",IF('前年度'!M13=0,"皆増",IF('当年度'!M13=0,"皆減",ROUND('増減額'!M13/'前年度'!M13*100,1))))</f>
        <v>3.7</v>
      </c>
      <c r="N13" s="7">
        <f>IF(AND('当年度'!N13=0,'前年度'!N13=0),"",IF('前年度'!N13=0,"皆増",IF('当年度'!N13=0,"皆減",ROUND('増減額'!N13/'前年度'!N13*100,1))))</f>
        <v>2.5</v>
      </c>
      <c r="O13" s="7">
        <f>IF(AND('当年度'!O13=0,'前年度'!O13=0),"",IF('前年度'!O13=0,"皆増",IF('当年度'!O13=0,"皆減",ROUND('増減額'!O13/'前年度'!O13*100,1))))</f>
        <v>-0.3</v>
      </c>
      <c r="P13" s="7">
        <f>IF(AND('当年度'!P13=0,'前年度'!P13=0),"",IF('前年度'!P13=0,"皆増",IF('当年度'!P13=0,"皆減",ROUND('増減額'!P13/'前年度'!P13*100,1))))</f>
      </c>
      <c r="Q13" s="7">
        <f>IF(AND('当年度'!Q13=0,'前年度'!Q13=0),"",IF('前年度'!Q13=0,"皆増",IF('当年度'!Q13=0,"皆減",ROUND('増減額'!Q13/'前年度'!Q13*100,1))))</f>
        <v>-0.3</v>
      </c>
      <c r="R13" s="40">
        <f>IF(AND('当年度'!R13=0,'前年度'!R13=0),"",IF('前年度'!R13=0,"皆増",IF('当年度'!R13=0,"皆減",ROUND('増減額'!R13/'前年度'!R13*100,1))))</f>
        <v>-0.2</v>
      </c>
      <c r="T13" s="6"/>
    </row>
    <row r="14" spans="1:20" ht="30" customHeight="1">
      <c r="A14" s="22"/>
      <c r="B14" s="17" t="s">
        <v>10</v>
      </c>
      <c r="C14" s="9">
        <f>IF(AND('当年度'!C14=0,'前年度'!C14=0),"",IF('前年度'!C14=0,"皆増",IF('当年度'!C14=0,"皆減",ROUND('増減額'!C14/'前年度'!C14*100,1))))</f>
        <v>1.5</v>
      </c>
      <c r="D14" s="7">
        <f>IF(AND('当年度'!D14=0,'前年度'!D14=0),"",IF('前年度'!D14=0,"皆増",IF('当年度'!D14=0,"皆減",ROUND('増減額'!D14/'前年度'!D14*100,1))))</f>
        <v>3.3</v>
      </c>
      <c r="E14" s="7">
        <f>IF(AND('当年度'!E14=0,'前年度'!E14=0),"",IF('前年度'!E14=0,"皆増",IF('当年度'!E14=0,"皆減",ROUND('増減額'!E14/'前年度'!E14*100,1))))</f>
        <v>0.9</v>
      </c>
      <c r="F14" s="7">
        <f>IF(AND('当年度'!F14=0,'前年度'!F14=0),"",IF('前年度'!F14=0,"皆増",IF('当年度'!F14=0,"皆減",ROUND('増減額'!F14/'前年度'!F14*100,1))))</f>
        <v>1.6</v>
      </c>
      <c r="G14" s="7">
        <f>IF(AND('当年度'!G14=0,'前年度'!G14=0),"",IF('前年度'!G14=0,"皆増",IF('当年度'!G14=0,"皆減",ROUND('増減額'!G14/'前年度'!G14*100,1))))</f>
        <v>-0.4</v>
      </c>
      <c r="H14" s="7">
        <f>IF(AND('当年度'!H14=0,'前年度'!H14=0),"",IF('前年度'!H14=0,"皆増",IF('当年度'!H14=0,"皆減",ROUND('増減額'!H14/'前年度'!H14*100,1))))</f>
        <v>15</v>
      </c>
      <c r="I14" s="7">
        <f>IF(AND('当年度'!I14=0,'前年度'!I14=0),"",IF('前年度'!I14=0,"皆増",IF('当年度'!I14=0,"皆減",ROUND('増減額'!I14/'前年度'!I14*100,1))))</f>
        <v>0.1</v>
      </c>
      <c r="J14" s="7">
        <f>IF(AND('当年度'!J14=0,'前年度'!J14=0),"",IF('前年度'!J14=0,"皆増",IF('当年度'!J14=0,"皆減",ROUND('増減額'!J14/'前年度'!J14*100,1))))</f>
        <v>-1.1</v>
      </c>
      <c r="K14" s="7">
        <f>IF(AND('当年度'!K14=0,'前年度'!K14=0),"",IF('前年度'!K14=0,"皆増",IF('当年度'!K14=0,"皆減",ROUND('増減額'!K14/'前年度'!K14*100,1))))</f>
        <v>3.3</v>
      </c>
      <c r="L14" s="9">
        <f>IF(AND('当年度'!L14=0,'前年度'!L14=0),"",IF('前年度'!L14=0,"皆増",IF('当年度'!L14=0,"皆減",ROUND('増減額'!L14/'前年度'!L14*100,1))))</f>
        <v>-2.7</v>
      </c>
      <c r="M14" s="7">
        <f>IF(AND('当年度'!M14=0,'前年度'!M14=0),"",IF('前年度'!M14=0,"皆増",IF('当年度'!M14=0,"皆減",ROUND('増減額'!M14/'前年度'!M14*100,1))))</f>
        <v>6</v>
      </c>
      <c r="N14" s="7">
        <f>IF(AND('当年度'!N14=0,'前年度'!N14=0),"",IF('前年度'!N14=0,"皆増",IF('当年度'!N14=0,"皆減",ROUND('増減額'!N14/'前年度'!N14*100,1))))</f>
        <v>5.4</v>
      </c>
      <c r="O14" s="7">
        <f>IF(AND('当年度'!O14=0,'前年度'!O14=0),"",IF('前年度'!O14=0,"皆増",IF('当年度'!O14=0,"皆減",ROUND('増減額'!O14/'前年度'!O14*100,1))))</f>
        <v>1.6</v>
      </c>
      <c r="P14" s="7">
        <f>IF(AND('当年度'!P14=0,'前年度'!P14=0),"",IF('前年度'!P14=0,"皆増",IF('当年度'!P14=0,"皆減",ROUND('増減額'!P14/'前年度'!P14*100,1))))</f>
        <v>1.3</v>
      </c>
      <c r="Q14" s="7">
        <f>IF(AND('当年度'!Q14=0,'前年度'!Q14=0),"",IF('前年度'!Q14=0,"皆増",IF('当年度'!Q14=0,"皆減",ROUND('増減額'!Q14/'前年度'!Q14*100,1))))</f>
        <v>1.6</v>
      </c>
      <c r="R14" s="40">
        <f>IF(AND('当年度'!R14=0,'前年度'!R14=0),"",IF('前年度'!R14=0,"皆増",IF('当年度'!R14=0,"皆減",ROUND('増減額'!R14/'前年度'!R14*100,1))))</f>
        <v>1.5</v>
      </c>
      <c r="T14" s="6"/>
    </row>
    <row r="15" spans="1:20" ht="30" customHeight="1">
      <c r="A15" s="22"/>
      <c r="B15" s="17" t="s">
        <v>11</v>
      </c>
      <c r="C15" s="9">
        <f>IF(AND('当年度'!C15=0,'前年度'!C15=0),"",IF('前年度'!C15=0,"皆増",IF('当年度'!C15=0,"皆減",ROUND('増減額'!C15/'前年度'!C15*100,1))))</f>
        <v>6.1</v>
      </c>
      <c r="D15" s="7">
        <f>IF(AND('当年度'!D15=0,'前年度'!D15=0),"",IF('前年度'!D15=0,"皆増",IF('当年度'!D15=0,"皆減",ROUND('増減額'!D15/'前年度'!D15*100,1))))</f>
        <v>-5.1</v>
      </c>
      <c r="E15" s="7">
        <f>IF(AND('当年度'!E15=0,'前年度'!E15=0),"",IF('前年度'!E15=0,"皆増",IF('当年度'!E15=0,"皆減",ROUND('増減額'!E15/'前年度'!E15*100,1))))</f>
        <v>-2.3</v>
      </c>
      <c r="F15" s="7">
        <f>IF(AND('当年度'!F15=0,'前年度'!F15=0),"",IF('前年度'!F15=0,"皆増",IF('当年度'!F15=0,"皆減",ROUND('増減額'!F15/'前年度'!F15*100,1))))</f>
        <v>-6.6</v>
      </c>
      <c r="G15" s="7">
        <f>IF(AND('当年度'!G15=0,'前年度'!G15=0),"",IF('前年度'!G15=0,"皆増",IF('当年度'!G15=0,"皆減",ROUND('増減額'!G15/'前年度'!G15*100,1))))</f>
        <v>12.3</v>
      </c>
      <c r="H15" s="7">
        <f>IF(AND('当年度'!H15=0,'前年度'!H15=0),"",IF('前年度'!H15=0,"皆増",IF('当年度'!H15=0,"皆減",ROUND('増減額'!H15/'前年度'!H15*100,1))))</f>
        <v>-13</v>
      </c>
      <c r="I15" s="7">
        <f>IF(AND('当年度'!I15=0,'前年度'!I15=0),"",IF('前年度'!I15=0,"皆増",IF('当年度'!I15=0,"皆減",ROUND('増減額'!I15/'前年度'!I15*100,1))))</f>
        <v>12</v>
      </c>
      <c r="J15" s="7">
        <f>IF(AND('当年度'!J15=0,'前年度'!J15=0),"",IF('前年度'!J15=0,"皆増",IF('当年度'!J15=0,"皆減",ROUND('増減額'!J15/'前年度'!J15*100,1))))</f>
        <v>-8.2</v>
      </c>
      <c r="K15" s="7">
        <f>IF(AND('当年度'!K15=0,'前年度'!K15=0),"",IF('前年度'!K15=0,"皆増",IF('当年度'!K15=0,"皆減",ROUND('増減額'!K15/'前年度'!K15*100,1))))</f>
        <v>22.1</v>
      </c>
      <c r="L15" s="9">
        <f>IF(AND('当年度'!L15=0,'前年度'!L15=0),"",IF('前年度'!L15=0,"皆増",IF('当年度'!L15=0,"皆減",ROUND('増減額'!L15/'前年度'!L15*100,1))))</f>
        <v>8.1</v>
      </c>
      <c r="M15" s="7">
        <f>IF(AND('当年度'!M15=0,'前年度'!M15=0),"",IF('前年度'!M15=0,"皆増",IF('当年度'!M15=0,"皆減",ROUND('増減額'!M15/'前年度'!M15*100,1))))</f>
        <v>1.8</v>
      </c>
      <c r="N15" s="7">
        <f>IF(AND('当年度'!N15=0,'前年度'!N15=0),"",IF('前年度'!N15=0,"皆増",IF('当年度'!N15=0,"皆減",ROUND('増減額'!N15/'前年度'!N15*100,1))))</f>
        <v>14.3</v>
      </c>
      <c r="O15" s="7">
        <f>IF(AND('当年度'!O15=0,'前年度'!O15=0),"",IF('前年度'!O15=0,"皆増",IF('当年度'!O15=0,"皆減",ROUND('増減額'!O15/'前年度'!O15*100,1))))</f>
        <v>26</v>
      </c>
      <c r="P15" s="7">
        <f>IF(AND('当年度'!P15=0,'前年度'!P15=0),"",IF('前年度'!P15=0,"皆増",IF('当年度'!P15=0,"皆減",ROUND('増減額'!P15/'前年度'!P15*100,1))))</f>
        <v>40</v>
      </c>
      <c r="Q15" s="7">
        <f>IF(AND('当年度'!Q15=0,'前年度'!Q15=0),"",IF('前年度'!Q15=0,"皆増",IF('当年度'!Q15=0,"皆減",ROUND('増減額'!Q15/'前年度'!Q15*100,1))))</f>
        <v>11.1</v>
      </c>
      <c r="R15" s="40">
        <f>IF(AND('当年度'!R15=0,'前年度'!R15=0),"",IF('前年度'!R15=0,"皆増",IF('当年度'!R15=0,"皆減",ROUND('増減額'!R15/'前年度'!R15*100,1))))</f>
        <v>7.7</v>
      </c>
      <c r="T15" s="6"/>
    </row>
    <row r="16" spans="1:20" ht="30" customHeight="1">
      <c r="A16" s="22"/>
      <c r="B16" s="17" t="s">
        <v>12</v>
      </c>
      <c r="C16" s="9">
        <f>IF(AND('当年度'!C16=0,'前年度'!C16=0),"",IF('前年度'!C16=0,"皆増",IF('当年度'!C16=0,"皆減",ROUND('増減額'!C16/'前年度'!C16*100,1))))</f>
        <v>3.8</v>
      </c>
      <c r="D16" s="7">
        <f>IF(AND('当年度'!D16=0,'前年度'!D16=0),"",IF('前年度'!D16=0,"皆増",IF('当年度'!D16=0,"皆減",ROUND('増減額'!D16/'前年度'!D16*100,1))))</f>
        <v>3.5</v>
      </c>
      <c r="E16" s="7">
        <f>IF(AND('当年度'!E16=0,'前年度'!E16=0),"",IF('前年度'!E16=0,"皆増",IF('当年度'!E16=0,"皆減",ROUND('増減額'!E16/'前年度'!E16*100,1))))</f>
        <v>-0.2</v>
      </c>
      <c r="F16" s="7">
        <f>IF(AND('当年度'!F16=0,'前年度'!F16=0),"",IF('前年度'!F16=0,"皆増",IF('当年度'!F16=0,"皆減",ROUND('増減額'!F16/'前年度'!F16*100,1))))</f>
        <v>2.8</v>
      </c>
      <c r="G16" s="7">
        <f>IF(AND('当年度'!G16=0,'前年度'!G16=0),"",IF('前年度'!G16=0,"皆増",IF('当年度'!G16=0,"皆減",ROUND('増減額'!G16/'前年度'!G16*100,1))))</f>
        <v>20</v>
      </c>
      <c r="H16" s="7">
        <f>IF(AND('当年度'!H16=0,'前年度'!H16=0),"",IF('前年度'!H16=0,"皆増",IF('当年度'!H16=0,"皆減",ROUND('増減額'!H16/'前年度'!H16*100,1))))</f>
        <v>-2.3</v>
      </c>
      <c r="I16" s="7">
        <f>IF(AND('当年度'!I16=0,'前年度'!I16=0),"",IF('前年度'!I16=0,"皆増",IF('当年度'!I16=0,"皆減",ROUND('増減額'!I16/'前年度'!I16*100,1))))</f>
        <v>3.6</v>
      </c>
      <c r="J16" s="7">
        <f>IF(AND('当年度'!J16=0,'前年度'!J16=0),"",IF('前年度'!J16=0,"皆増",IF('当年度'!J16=0,"皆減",ROUND('増減額'!J16/'前年度'!J16*100,1))))</f>
        <v>-2.3</v>
      </c>
      <c r="K16" s="7">
        <f>IF(AND('当年度'!K16=0,'前年度'!K16=0),"",IF('前年度'!K16=0,"皆増",IF('当年度'!K16=0,"皆減",ROUND('増減額'!K16/'前年度'!K16*100,1))))</f>
        <v>8.9</v>
      </c>
      <c r="L16" s="9">
        <f>IF(AND('当年度'!L16=0,'前年度'!L16=0),"",IF('前年度'!L16=0,"皆増",IF('当年度'!L16=0,"皆減",ROUND('増減額'!L16/'前年度'!L16*100,1))))</f>
        <v>1.5</v>
      </c>
      <c r="M16" s="7">
        <f>IF(AND('当年度'!M16=0,'前年度'!M16=0),"",IF('前年度'!M16=0,"皆増",IF('当年度'!M16=0,"皆減",ROUND('増減額'!M16/'前年度'!M16*100,1))))</f>
        <v>4.1</v>
      </c>
      <c r="N16" s="7">
        <f>IF(AND('当年度'!N16=0,'前年度'!N16=0),"",IF('前年度'!N16=0,"皆増",IF('当年度'!N16=0,"皆減",ROUND('増減額'!N16/'前年度'!N16*100,1))))</f>
        <v>5.8</v>
      </c>
      <c r="O16" s="7">
        <f>IF(AND('当年度'!O16=0,'前年度'!O16=0),"",IF('前年度'!O16=0,"皆増",IF('当年度'!O16=0,"皆減",ROUND('増減額'!O16/'前年度'!O16*100,1))))</f>
        <v>22.4</v>
      </c>
      <c r="P16" s="7">
        <f>IF(AND('当年度'!P16=0,'前年度'!P16=0),"",IF('前年度'!P16=0,"皆増",IF('当年度'!P16=0,"皆減",ROUND('増減額'!P16/'前年度'!P16*100,1))))</f>
        <v>22.4</v>
      </c>
      <c r="Q16" s="7">
        <f>IF(AND('当年度'!Q16=0,'前年度'!Q16=0),"",IF('前年度'!Q16=0,"皆増",IF('当年度'!Q16=0,"皆減",ROUND('増減額'!Q16/'前年度'!Q16*100,1))))</f>
      </c>
      <c r="R16" s="40">
        <f>IF(AND('当年度'!R16=0,'前年度'!R16=0),"",IF('前年度'!R16=0,"皆増",IF('当年度'!R16=0,"皆減",ROUND('増減額'!R16/'前年度'!R16*100,1))))</f>
        <v>3.8</v>
      </c>
      <c r="T16" s="6"/>
    </row>
    <row r="17" spans="1:20" ht="30" customHeight="1">
      <c r="A17" s="22"/>
      <c r="B17" s="17" t="s">
        <v>31</v>
      </c>
      <c r="C17" s="9">
        <f>IF(AND('当年度'!C17=0,'前年度'!C17=0),"",IF('前年度'!C17=0,"皆増",IF('当年度'!C17=0,"皆減",ROUND('増減額'!C17/'前年度'!C17*100,1))))</f>
        <v>2.3</v>
      </c>
      <c r="D17" s="7">
        <f>IF(AND('当年度'!D17=0,'前年度'!D17=0),"",IF('前年度'!D17=0,"皆増",IF('当年度'!D17=0,"皆減",ROUND('増減額'!D17/'前年度'!D17*100,1))))</f>
        <v>6.9</v>
      </c>
      <c r="E17" s="7">
        <f>IF(AND('当年度'!E17=0,'前年度'!E17=0),"",IF('前年度'!E17=0,"皆増",IF('当年度'!E17=0,"皆減",ROUND('増減額'!E17/'前年度'!E17*100,1))))</f>
        <v>0.3</v>
      </c>
      <c r="F17" s="7">
        <f>IF(AND('当年度'!F17=0,'前年度'!F17=0),"",IF('前年度'!F17=0,"皆増",IF('当年度'!F17=0,"皆減",ROUND('増減額'!F17/'前年度'!F17*100,1))))</f>
        <v>0</v>
      </c>
      <c r="G17" s="7">
        <f>IF(AND('当年度'!G17=0,'前年度'!G17=0),"",IF('前年度'!G17=0,"皆増",IF('当年度'!G17=0,"皆減",ROUND('増減額'!G17/'前年度'!G17*100,1))))</f>
        <v>9.9</v>
      </c>
      <c r="H17" s="7">
        <f>IF(AND('当年度'!H17=0,'前年度'!H17=0),"",IF('前年度'!H17=0,"皆増",IF('当年度'!H17=0,"皆減",ROUND('増減額'!H17/'前年度'!H17*100,1))))</f>
        <v>80</v>
      </c>
      <c r="I17" s="7">
        <f>IF(AND('当年度'!I17=0,'前年度'!I17=0),"",IF('前年度'!I17=0,"皆増",IF('当年度'!I17=0,"皆減",ROUND('増減額'!I17/'前年度'!I17*100,1))))</f>
        <v>-0.4</v>
      </c>
      <c r="J17" s="7">
        <f>IF(AND('当年度'!J17=0,'前年度'!J17=0),"",IF('前年度'!J17=0,"皆増",IF('当年度'!J17=0,"皆減",ROUND('増減額'!J17/'前年度'!J17*100,1))))</f>
        <v>0.5</v>
      </c>
      <c r="K17" s="7">
        <f>IF(AND('当年度'!K17=0,'前年度'!K17=0),"",IF('前年度'!K17=0,"皆増",IF('当年度'!K17=0,"皆減",ROUND('増減額'!K17/'前年度'!K17*100,1))))</f>
        <v>5.9</v>
      </c>
      <c r="L17" s="9">
        <f>IF(AND('当年度'!L17=0,'前年度'!L17=0),"",IF('前年度'!L17=0,"皆増",IF('当年度'!L17=0,"皆減",ROUND('増減額'!L17/'前年度'!L17*100,1))))</f>
        <v>-4.3</v>
      </c>
      <c r="M17" s="7">
        <f>IF(AND('当年度'!M17=0,'前年度'!M17=0),"",IF('前年度'!M17=0,"皆増",IF('当年度'!M17=0,"皆減",ROUND('増減額'!M17/'前年度'!M17*100,1))))</f>
        <v>6.9</v>
      </c>
      <c r="N17" s="7">
        <f>IF(AND('当年度'!N17=0,'前年度'!N17=0),"",IF('前年度'!N17=0,"皆増",IF('当年度'!N17=0,"皆減",ROUND('増減額'!N17/'前年度'!N17*100,1))))</f>
        <v>5.7</v>
      </c>
      <c r="O17" s="7">
        <f>IF(AND('当年度'!O17=0,'前年度'!O17=0),"",IF('前年度'!O17=0,"皆増",IF('当年度'!O17=0,"皆減",ROUND('増減額'!O17/'前年度'!O17*100,1))))</f>
      </c>
      <c r="P17" s="7">
        <f>IF(AND('当年度'!P17=0,'前年度'!P17=0),"",IF('前年度'!P17=0,"皆増",IF('当年度'!P17=0,"皆減",ROUND('増減額'!P17/'前年度'!P17*100,1))))</f>
      </c>
      <c r="Q17" s="7">
        <f>IF(AND('当年度'!Q17=0,'前年度'!Q17=0),"",IF('前年度'!Q17=0,"皆増",IF('当年度'!Q17=0,"皆減",ROUND('増減額'!Q17/'前年度'!Q17*100,1))))</f>
      </c>
      <c r="R17" s="40">
        <f>IF(AND('当年度'!R17=0,'前年度'!R17=0),"",IF('前年度'!R17=0,"皆増",IF('当年度'!R17=0,"皆減",ROUND('増減額'!R17/'前年度'!R17*100,1))))</f>
        <v>2.3</v>
      </c>
      <c r="T17" s="6"/>
    </row>
    <row r="18" spans="1:20" ht="30" customHeight="1">
      <c r="A18" s="22"/>
      <c r="B18" s="17" t="s">
        <v>33</v>
      </c>
      <c r="C18" s="9">
        <f>IF(AND('当年度'!C18=0,'前年度'!C18=0),"",IF('前年度'!C18=0,"皆増",IF('当年度'!C18=0,"皆減",ROUND('増減額'!C18/'前年度'!C18*100,1))))</f>
        <v>1.4</v>
      </c>
      <c r="D18" s="7">
        <f>IF(AND('当年度'!D18=0,'前年度'!D18=0),"",IF('前年度'!D18=0,"皆増",IF('当年度'!D18=0,"皆減",ROUND('増減額'!D18/'前年度'!D18*100,1))))</f>
        <v>-2.8</v>
      </c>
      <c r="E18" s="7">
        <f>IF(AND('当年度'!E18=0,'前年度'!E18=0),"",IF('前年度'!E18=0,"皆増",IF('当年度'!E18=0,"皆減",ROUND('増減額'!E18/'前年度'!E18*100,1))))</f>
        <v>-1.5</v>
      </c>
      <c r="F18" s="7">
        <f>IF(AND('当年度'!F18=0,'前年度'!F18=0),"",IF('前年度'!F18=0,"皆増",IF('当年度'!F18=0,"皆減",ROUND('増減額'!F18/'前年度'!F18*100,1))))</f>
        <v>-3.5</v>
      </c>
      <c r="G18" s="7">
        <f>IF(AND('当年度'!G18=0,'前年度'!G18=0),"",IF('前年度'!G18=0,"皆増",IF('当年度'!G18=0,"皆減",ROUND('増減額'!G18/'前年度'!G18*100,1))))</f>
        <v>8.9</v>
      </c>
      <c r="H18" s="7">
        <f>IF(AND('当年度'!H18=0,'前年度'!H18=0),"",IF('前年度'!H18=0,"皆増",IF('当年度'!H18=0,"皆減",ROUND('増減額'!H18/'前年度'!H18*100,1))))</f>
        <v>-7.6</v>
      </c>
      <c r="I18" s="7">
        <f>IF(AND('当年度'!I18=0,'前年度'!I18=0),"",IF('前年度'!I18=0,"皆増",IF('当年度'!I18=0,"皆減",ROUND('増減額'!I18/'前年度'!I18*100,1))))</f>
        <v>3.8</v>
      </c>
      <c r="J18" s="7">
        <f>IF(AND('当年度'!J18=0,'前年度'!J18=0),"",IF('前年度'!J18=0,"皆増",IF('当年度'!J18=0,"皆減",ROUND('増減額'!J18/'前年度'!J18*100,1))))</f>
        <v>-2.1</v>
      </c>
      <c r="K18" s="7">
        <f>IF(AND('当年度'!K18=0,'前年度'!K18=0),"",IF('前年度'!K18=0,"皆増",IF('当年度'!K18=0,"皆減",ROUND('増減額'!K18/'前年度'!K18*100,1))))</f>
        <v>7.9</v>
      </c>
      <c r="L18" s="9">
        <f>IF(AND('当年度'!L18=0,'前年度'!L18=0),"",IF('前年度'!L18=0,"皆増",IF('当年度'!L18=0,"皆減",ROUND('増減額'!L18/'前年度'!L18*100,1))))</f>
        <v>1.6</v>
      </c>
      <c r="M18" s="7">
        <f>IF(AND('当年度'!M18=0,'前年度'!M18=0),"",IF('前年度'!M18=0,"皆増",IF('当年度'!M18=0,"皆減",ROUND('増減額'!M18/'前年度'!M18*100,1))))</f>
        <v>4</v>
      </c>
      <c r="N18" s="7">
        <f>IF(AND('当年度'!N18=0,'前年度'!N18=0),"",IF('前年度'!N18=0,"皆増",IF('当年度'!N18=0,"皆減",ROUND('増減額'!N18/'前年度'!N18*100,1))))</f>
        <v>5.7</v>
      </c>
      <c r="O18" s="7">
        <f>IF(AND('当年度'!O18=0,'前年度'!O18=0),"",IF('前年度'!O18=0,"皆増",IF('当年度'!O18=0,"皆減",ROUND('増減額'!O18/'前年度'!O18*100,1))))</f>
        <v>56.9</v>
      </c>
      <c r="P18" s="7">
        <f>IF(AND('当年度'!P18=0,'前年度'!P18=0),"",IF('前年度'!P18=0,"皆増",IF('当年度'!P18=0,"皆減",ROUND('増減額'!P18/'前年度'!P18*100,1))))</f>
        <v>56.9</v>
      </c>
      <c r="Q18" s="7">
        <f>IF(AND('当年度'!Q18=0,'前年度'!Q18=0),"",IF('前年度'!Q18=0,"皆増",IF('当年度'!Q18=0,"皆減",ROUND('増減額'!Q18/'前年度'!Q18*100,1))))</f>
      </c>
      <c r="R18" s="40">
        <f>IF(AND('当年度'!R18=0,'前年度'!R18=0),"",IF('前年度'!R18=0,"皆増",IF('当年度'!R18=0,"皆減",ROUND('増減額'!R18/'前年度'!R18*100,1))))</f>
        <v>2.2</v>
      </c>
      <c r="T18" s="6"/>
    </row>
    <row r="19" spans="1:20" ht="30" customHeight="1">
      <c r="A19" s="23"/>
      <c r="B19" s="19" t="s">
        <v>34</v>
      </c>
      <c r="C19" s="61">
        <f>IF(AND('当年度'!C19=0,'前年度'!C19=0),"",IF('前年度'!C19=0,"皆増",IF('当年度'!C19=0,"皆減",ROUND('増減額'!C19/'前年度'!C19*100,1))))</f>
        <v>2.4</v>
      </c>
      <c r="D19" s="62">
        <f>IF(AND('当年度'!D19=0,'前年度'!D19=0),"",IF('前年度'!D19=0,"皆増",IF('当年度'!D19=0,"皆減",ROUND('増減額'!D19/'前年度'!D19*100,1))))</f>
        <v>2.2</v>
      </c>
      <c r="E19" s="62">
        <f>IF(AND('当年度'!E19=0,'前年度'!E19=0),"",IF('前年度'!E19=0,"皆増",IF('当年度'!E19=0,"皆減",ROUND('増減額'!E19/'前年度'!E19*100,1))))</f>
        <v>-0.6</v>
      </c>
      <c r="F19" s="62">
        <f>IF(AND('当年度'!F19=0,'前年度'!F19=0),"",IF('前年度'!F19=0,"皆増",IF('当年度'!F19=0,"皆減",ROUND('増減額'!F19/'前年度'!F19*100,1))))</f>
        <v>0.8</v>
      </c>
      <c r="G19" s="62">
        <f>IF(AND('当年度'!G19=0,'前年度'!G19=0),"",IF('前年度'!G19=0,"皆増",IF('当年度'!G19=0,"皆減",ROUND('増減額'!G19/'前年度'!G19*100,1))))</f>
        <v>2.7</v>
      </c>
      <c r="H19" s="62">
        <f>IF(AND('当年度'!H19=0,'前年度'!H19=0),"",IF('前年度'!H19=0,"皆増",IF('当年度'!H19=0,"皆減",ROUND('増減額'!H19/'前年度'!H19*100,1))))</f>
        <v>10.5</v>
      </c>
      <c r="I19" s="62">
        <f>IF(AND('当年度'!I19=0,'前年度'!I19=0),"",IF('前年度'!I19=0,"皆増",IF('当年度'!I19=0,"皆減",ROUND('増減額'!I19/'前年度'!I19*100,1))))</f>
        <v>2.3</v>
      </c>
      <c r="J19" s="62">
        <f>IF(AND('当年度'!J19=0,'前年度'!J19=0),"",IF('前年度'!J19=0,"皆増",IF('当年度'!J19=0,"皆減",ROUND('増減額'!J19/'前年度'!J19*100,1))))</f>
        <v>-1.7</v>
      </c>
      <c r="K19" s="62">
        <f>IF(AND('当年度'!K19=0,'前年度'!K19=0),"",IF('前年度'!K19=0,"皆増",IF('当年度'!K19=0,"皆減",ROUND('増減額'!K19/'前年度'!K19*100,1))))</f>
        <v>6.2</v>
      </c>
      <c r="L19" s="61">
        <f>IF(AND('当年度'!L19=0,'前年度'!L19=0),"",IF('前年度'!L19=0,"皆増",IF('当年度'!L19=0,"皆減",ROUND('増減額'!L19/'前年度'!L19*100,1))))</f>
        <v>0.9</v>
      </c>
      <c r="M19" s="62">
        <f>IF(AND('当年度'!M19=0,'前年度'!M19=0),"",IF('前年度'!M19=0,"皆増",IF('当年度'!M19=0,"皆減",ROUND('増減額'!M19/'前年度'!M19*100,1))))</f>
        <v>2.8</v>
      </c>
      <c r="N19" s="62">
        <f>IF(AND('当年度'!N19=0,'前年度'!N19=0),"",IF('前年度'!N19=0,"皆増",IF('当年度'!N19=0,"皆減",ROUND('増減額'!N19/'前年度'!N19*100,1))))</f>
        <v>4.9</v>
      </c>
      <c r="O19" s="62">
        <f>IF(AND('当年度'!O19=0,'前年度'!O19=0),"",IF('前年度'!O19=0,"皆増",IF('当年度'!O19=0,"皆減",ROUND('増減額'!O19/'前年度'!O19*100,1))))</f>
        <v>-23.6</v>
      </c>
      <c r="P19" s="62">
        <f>IF(AND('当年度'!P19=0,'前年度'!P19=0),"",IF('前年度'!P19=0,"皆増",IF('当年度'!P19=0,"皆減",ROUND('増減額'!P19/'前年度'!P19*100,1))))</f>
        <v>-23.6</v>
      </c>
      <c r="Q19" s="62" t="str">
        <f>IF(AND('当年度'!Q19=0,'前年度'!Q19=0),"",IF('前年度'!Q19=0,"皆増",IF('当年度'!Q19=0,"皆減",ROUND('増減額'!Q19/'前年度'!Q19*100,1))))</f>
        <v>皆減</v>
      </c>
      <c r="R19" s="63">
        <f>IF(AND('当年度'!R19=0,'前年度'!R19=0),"",IF('前年度'!R19=0,"皆増",IF('当年度'!R19=0,"皆減",ROUND('増減額'!R19/'前年度'!R19*100,1))))</f>
        <v>2.3</v>
      </c>
      <c r="T19" s="5"/>
    </row>
    <row r="20" spans="1:20" ht="30" customHeight="1">
      <c r="A20" s="22"/>
      <c r="B20" s="17" t="s">
        <v>13</v>
      </c>
      <c r="C20" s="64">
        <f>IF(AND('当年度'!C20=0,'前年度'!C20=0),"",IF('前年度'!C20=0,"皆増",IF('当年度'!C20=0,"皆減",ROUND('増減額'!C20/'前年度'!C20*100,1))))</f>
        <v>4.7</v>
      </c>
      <c r="D20" s="65">
        <f>IF(AND('当年度'!D20=0,'前年度'!D20=0),"",IF('前年度'!D20=0,"皆増",IF('当年度'!D20=0,"皆減",ROUND('増減額'!D20/'前年度'!D20*100,1))))</f>
        <v>-0.4</v>
      </c>
      <c r="E20" s="65">
        <f>IF(AND('当年度'!E20=0,'前年度'!E20=0),"",IF('前年度'!E20=0,"皆増",IF('当年度'!E20=0,"皆減",ROUND('増減額'!E20/'前年度'!E20*100,1))))</f>
        <v>-1.8</v>
      </c>
      <c r="F20" s="65">
        <f>IF(AND('当年度'!F20=0,'前年度'!F20=0),"",IF('前年度'!F20=0,"皆増",IF('当年度'!F20=0,"皆減",ROUND('増減額'!F20/'前年度'!F20*100,1))))</f>
        <v>-2.3</v>
      </c>
      <c r="G20" s="65">
        <f>IF(AND('当年度'!G20=0,'前年度'!G20=0),"",IF('前年度'!G20=0,"皆増",IF('当年度'!G20=0,"皆減",ROUND('増減額'!G20/'前年度'!G20*100,1))))</f>
        <v>-7.2</v>
      </c>
      <c r="H20" s="65">
        <f>IF(AND('当年度'!H20=0,'前年度'!H20=0),"",IF('前年度'!H20=0,"皆増",IF('当年度'!H20=0,"皆減",ROUND('増減額'!H20/'前年度'!H20*100,1))))</f>
        <v>20.3</v>
      </c>
      <c r="I20" s="65">
        <f>IF(AND('当年度'!I20=0,'前年度'!I20=0),"",IF('前年度'!I20=0,"皆増",IF('当年度'!I20=0,"皆減",ROUND('増減額'!I20/'前年度'!I20*100,1))))</f>
        <v>8.2</v>
      </c>
      <c r="J20" s="65">
        <f>IF(AND('当年度'!J20=0,'前年度'!J20=0),"",IF('前年度'!J20=0,"皆増",IF('当年度'!J20=0,"皆減",ROUND('増減額'!J20/'前年度'!J20*100,1))))</f>
        <v>7.1</v>
      </c>
      <c r="K20" s="65">
        <f>IF(AND('当年度'!K20=0,'前年度'!K20=0),"",IF('前年度'!K20=0,"皆増",IF('当年度'!K20=0,"皆減",ROUND('増減額'!K20/'前年度'!K20*100,1))))</f>
        <v>9.1</v>
      </c>
      <c r="L20" s="64">
        <f>IF(AND('当年度'!L20=0,'前年度'!L20=0),"",IF('前年度'!L20=0,"皆増",IF('当年度'!L20=0,"皆減",ROUND('増減額'!L20/'前年度'!L20*100,1))))</f>
        <v>8.5</v>
      </c>
      <c r="M20" s="65">
        <f>IF(AND('当年度'!M20=0,'前年度'!M20=0),"",IF('前年度'!M20=0,"皆増",IF('当年度'!M20=0,"皆減",ROUND('増減額'!M20/'前年度'!M20*100,1))))</f>
        <v>7.3</v>
      </c>
      <c r="N20" s="65">
        <f>IF(AND('当年度'!N20=0,'前年度'!N20=0),"",IF('前年度'!N20=0,"皆増",IF('当年度'!N20=0,"皆減",ROUND('増減額'!N20/'前年度'!N20*100,1))))</f>
        <v>6</v>
      </c>
      <c r="O20" s="65">
        <f>IF(AND('当年度'!O20=0,'前年度'!O20=0),"",IF('前年度'!O20=0,"皆増",IF('当年度'!O20=0,"皆減",ROUND('増減額'!O20/'前年度'!O20*100,1))))</f>
        <v>21.6</v>
      </c>
      <c r="P20" s="65">
        <f>IF(AND('当年度'!P20=0,'前年度'!P20=0),"",IF('前年度'!P20=0,"皆増",IF('当年度'!P20=0,"皆減",ROUND('増減額'!P20/'前年度'!P20*100,1))))</f>
        <v>21.6</v>
      </c>
      <c r="Q20" s="65">
        <f>IF(AND('当年度'!Q20=0,'前年度'!Q20=0),"",IF('前年度'!Q20=0,"皆増",IF('当年度'!Q20=0,"皆減",ROUND('増減額'!Q20/'前年度'!Q20*100,1))))</f>
      </c>
      <c r="R20" s="66">
        <f>IF(AND('当年度'!R20=0,'前年度'!R20=0),"",IF('前年度'!R20=0,"皆増",IF('当年度'!R20=0,"皆減",ROUND('増減額'!R20/'前年度'!R20*100,1))))</f>
        <v>4.8</v>
      </c>
      <c r="T20" s="4"/>
    </row>
    <row r="21" spans="1:20" ht="30" customHeight="1">
      <c r="A21" s="22"/>
      <c r="B21" s="17" t="s">
        <v>14</v>
      </c>
      <c r="C21" s="64">
        <f>IF(AND('当年度'!C21=0,'前年度'!C21=0),"",IF('前年度'!C21=0,"皆増",IF('当年度'!C21=0,"皆減",ROUND('増減額'!C21/'前年度'!C21*100,1))))</f>
        <v>8.2</v>
      </c>
      <c r="D21" s="65">
        <f>IF(AND('当年度'!D21=0,'前年度'!D21=0),"",IF('前年度'!D21=0,"皆増",IF('当年度'!D21=0,"皆減",ROUND('増減額'!D21/'前年度'!D21*100,1))))</f>
        <v>9.7</v>
      </c>
      <c r="E21" s="65">
        <f>IF(AND('当年度'!E21=0,'前年度'!E21=0),"",IF('前年度'!E21=0,"皆増",IF('当年度'!E21=0,"皆減",ROUND('増減額'!E21/'前年度'!E21*100,1))))</f>
        <v>-0.4</v>
      </c>
      <c r="F21" s="65">
        <f>IF(AND('当年度'!F21=0,'前年度'!F21=0),"",IF('前年度'!F21=0,"皆増",IF('当年度'!F21=0,"皆減",ROUND('増減額'!F21/'前年度'!F21*100,1))))</f>
        <v>0.3</v>
      </c>
      <c r="G21" s="65">
        <f>IF(AND('当年度'!G21=0,'前年度'!G21=0),"",IF('前年度'!G21=0,"皆増",IF('当年度'!G21=0,"皆減",ROUND('増減額'!G21/'前年度'!G21*100,1))))</f>
        <v>6.9</v>
      </c>
      <c r="H21" s="65">
        <f>IF(AND('当年度'!H21=0,'前年度'!H21=0),"",IF('前年度'!H21=0,"皆増",IF('当年度'!H21=0,"皆減",ROUND('増減額'!H21/'前年度'!H21*100,1))))</f>
        <v>92</v>
      </c>
      <c r="I21" s="65">
        <f>IF(AND('当年度'!I21=0,'前年度'!I21=0),"",IF('前年度'!I21=0,"皆増",IF('当年度'!I21=0,"皆減",ROUND('増減額'!I21/'前年度'!I21*100,1))))</f>
        <v>7.1</v>
      </c>
      <c r="J21" s="65">
        <f>IF(AND('当年度'!J21=0,'前年度'!J21=0),"",IF('前年度'!J21=0,"皆増",IF('当年度'!J21=0,"皆減",ROUND('増減額'!J21/'前年度'!J21*100,1))))</f>
        <v>0.7</v>
      </c>
      <c r="K21" s="65">
        <f>IF(AND('当年度'!K21=0,'前年度'!K21=0),"",IF('前年度'!K21=0,"皆増",IF('当年度'!K21=0,"皆減",ROUND('増減額'!K21/'前年度'!K21*100,1))))</f>
        <v>9.2</v>
      </c>
      <c r="L21" s="64">
        <f>IF(AND('当年度'!L21=0,'前年度'!L21=0),"",IF('前年度'!L21=0,"皆増",IF('当年度'!L21=0,"皆減",ROUND('増減額'!L21/'前年度'!L21*100,1))))</f>
        <v>9.4</v>
      </c>
      <c r="M21" s="65">
        <f>IF(AND('当年度'!M21=0,'前年度'!M21=0),"",IF('前年度'!M21=0,"皆増",IF('当年度'!M21=0,"皆減",ROUND('増減額'!M21/'前年度'!M21*100,1))))</f>
        <v>9.2</v>
      </c>
      <c r="N21" s="65">
        <f>IF(AND('当年度'!N21=0,'前年度'!N21=0),"",IF('前年度'!N21=0,"皆増",IF('当年度'!N21=0,"皆減",ROUND('増減額'!N21/'前年度'!N21*100,1))))</f>
        <v>4.8</v>
      </c>
      <c r="O21" s="65">
        <f>IF(AND('当年度'!O21=0,'前年度'!O21=0),"",IF('前年度'!O21=0,"皆増",IF('当年度'!O21=0,"皆減",ROUND('増減額'!O21/'前年度'!O21*100,1))))</f>
      </c>
      <c r="P21" s="65">
        <f>IF(AND('当年度'!P21=0,'前年度'!P21=0),"",IF('前年度'!P21=0,"皆増",IF('当年度'!P21=0,"皆減",ROUND('増減額'!P21/'前年度'!P21*100,1))))</f>
      </c>
      <c r="Q21" s="65">
        <f>IF(AND('当年度'!Q21=0,'前年度'!Q21=0),"",IF('前年度'!Q21=0,"皆増",IF('当年度'!Q21=0,"皆減",ROUND('増減額'!Q21/'前年度'!Q21*100,1))))</f>
      </c>
      <c r="R21" s="67">
        <f>IF(AND('当年度'!R21=0,'前年度'!R21=0),"",IF('前年度'!R21=0,"皆増",IF('当年度'!R21=0,"皆減",ROUND('増減額'!R21/'前年度'!R21*100,1))))</f>
        <v>8.2</v>
      </c>
      <c r="T21" s="6"/>
    </row>
    <row r="22" spans="1:20" ht="30" customHeight="1">
      <c r="A22" s="22"/>
      <c r="B22" s="17" t="s">
        <v>15</v>
      </c>
      <c r="C22" s="64">
        <f>IF(AND('当年度'!C22=0,'前年度'!C22=0),"",IF('前年度'!C22=0,"皆増",IF('当年度'!C22=0,"皆減",ROUND('増減額'!C22/'前年度'!C22*100,1))))</f>
        <v>4.4</v>
      </c>
      <c r="D22" s="65">
        <f>IF(AND('当年度'!D22=0,'前年度'!D22=0),"",IF('前年度'!D22=0,"皆増",IF('当年度'!D22=0,"皆減",ROUND('増減額'!D22/'前年度'!D22*100,1))))</f>
        <v>2.8</v>
      </c>
      <c r="E22" s="65">
        <f>IF(AND('当年度'!E22=0,'前年度'!E22=0),"",IF('前年度'!E22=0,"皆増",IF('当年度'!E22=0,"皆減",ROUND('増減額'!E22/'前年度'!E22*100,1))))</f>
        <v>1.1</v>
      </c>
      <c r="F22" s="65">
        <f>IF(AND('当年度'!F22=0,'前年度'!F22=0),"",IF('前年度'!F22=0,"皆増",IF('当年度'!F22=0,"皆減",ROUND('増減額'!F22/'前年度'!F22*100,1))))</f>
        <v>2.1</v>
      </c>
      <c r="G22" s="65">
        <f>IF(AND('当年度'!G22=0,'前年度'!G22=0),"",IF('前年度'!G22=0,"皆増",IF('当年度'!G22=0,"皆減",ROUND('増減額'!G22/'前年度'!G22*100,1))))</f>
        <v>3.2</v>
      </c>
      <c r="H22" s="65">
        <f>IF(AND('当年度'!H22=0,'前年度'!H22=0),"",IF('前年度'!H22=0,"皆増",IF('当年度'!H22=0,"皆減",ROUND('増減額'!H22/'前年度'!H22*100,1))))</f>
        <v>10.4</v>
      </c>
      <c r="I22" s="65">
        <f>IF(AND('当年度'!I22=0,'前年度'!I22=0),"",IF('前年度'!I22=0,"皆増",IF('当年度'!I22=0,"皆減",ROUND('増減額'!I22/'前年度'!I22*100,1))))</f>
        <v>5.9</v>
      </c>
      <c r="J22" s="65">
        <f>IF(AND('当年度'!J22=0,'前年度'!J22=0),"",IF('前年度'!J22=0,"皆増",IF('当年度'!J22=0,"皆減",ROUND('増減額'!J22/'前年度'!J22*100,1))))</f>
        <v>-0.5</v>
      </c>
      <c r="K22" s="65">
        <f>IF(AND('当年度'!K22=0,'前年度'!K22=0),"",IF('前年度'!K22=0,"皆増",IF('当年度'!K22=0,"皆減",ROUND('増減額'!K22/'前年度'!K22*100,1))))</f>
        <v>8.8</v>
      </c>
      <c r="L22" s="64">
        <f>IF(AND('当年度'!L22=0,'前年度'!L22=0),"",IF('前年度'!L22=0,"皆増",IF('当年度'!L22=0,"皆減",ROUND('増減額'!L22/'前年度'!L22*100,1))))</f>
        <v>9.3</v>
      </c>
      <c r="M22" s="65">
        <f>IF(AND('当年度'!M22=0,'前年度'!M22=0),"",IF('前年度'!M22=0,"皆増",IF('当年度'!M22=0,"皆減",ROUND('増減額'!M22/'前年度'!M22*100,1))))</f>
        <v>6.4</v>
      </c>
      <c r="N22" s="65">
        <f>IF(AND('当年度'!N22=0,'前年度'!N22=0),"",IF('前年度'!N22=0,"皆増",IF('当年度'!N22=0,"皆減",ROUND('増減額'!N22/'前年度'!N22*100,1))))</f>
        <v>6.1</v>
      </c>
      <c r="O22" s="65">
        <f>IF(AND('当年度'!O22=0,'前年度'!O22=0),"",IF('前年度'!O22=0,"皆増",IF('当年度'!O22=0,"皆減",ROUND('増減額'!O22/'前年度'!O22*100,1))))</f>
        <v>25.5</v>
      </c>
      <c r="P22" s="65">
        <f>IF(AND('当年度'!P22=0,'前年度'!P22=0),"",IF('前年度'!P22=0,"皆増",IF('当年度'!P22=0,"皆減",ROUND('増減額'!P22/'前年度'!P22*100,1))))</f>
        <v>25.5</v>
      </c>
      <c r="Q22" s="65">
        <f>IF(AND('当年度'!Q22=0,'前年度'!Q22=0),"",IF('前年度'!Q22=0,"皆増",IF('当年度'!Q22=0,"皆減",ROUND('増減額'!Q22/'前年度'!Q22*100,1))))</f>
      </c>
      <c r="R22" s="67">
        <f>IF(AND('当年度'!R22=0,'前年度'!R22=0),"",IF('前年度'!R22=0,"皆増",IF('当年度'!R22=0,"皆減",ROUND('増減額'!R22/'前年度'!R22*100,1))))</f>
        <v>4.5</v>
      </c>
      <c r="T22" s="6"/>
    </row>
    <row r="23" spans="1:20" ht="30" customHeight="1">
      <c r="A23" s="22"/>
      <c r="B23" s="17" t="s">
        <v>16</v>
      </c>
      <c r="C23" s="64">
        <f>IF(AND('当年度'!C23=0,'前年度'!C23=0),"",IF('前年度'!C23=0,"皆増",IF('当年度'!C23=0,"皆減",ROUND('増減額'!C23/'前年度'!C23*100,1))))</f>
        <v>2.2</v>
      </c>
      <c r="D23" s="65">
        <f>IF(AND('当年度'!D23=0,'前年度'!D23=0),"",IF('前年度'!D23=0,"皆増",IF('当年度'!D23=0,"皆減",ROUND('増減額'!D23/'前年度'!D23*100,1))))</f>
        <v>0.6</v>
      </c>
      <c r="E23" s="65">
        <f>IF(AND('当年度'!E23=0,'前年度'!E23=0),"",IF('前年度'!E23=0,"皆増",IF('当年度'!E23=0,"皆減",ROUND('増減額'!E23/'前年度'!E23*100,1))))</f>
        <v>1</v>
      </c>
      <c r="F23" s="65">
        <f>IF(AND('当年度'!F23=0,'前年度'!F23=0),"",IF('前年度'!F23=0,"皆増",IF('当年度'!F23=0,"皆減",ROUND('増減額'!F23/'前年度'!F23*100,1))))</f>
        <v>4.8</v>
      </c>
      <c r="G23" s="65">
        <f>IF(AND('当年度'!G23=0,'前年度'!G23=0),"",IF('前年度'!G23=0,"皆増",IF('当年度'!G23=0,"皆減",ROUND('増減額'!G23/'前年度'!G23*100,1))))</f>
        <v>-5.1</v>
      </c>
      <c r="H23" s="65">
        <f>IF(AND('当年度'!H23=0,'前年度'!H23=0),"",IF('前年度'!H23=0,"皆増",IF('当年度'!H23=0,"皆減",ROUND('増減額'!H23/'前年度'!H23*100,1))))</f>
        <v>-54.6</v>
      </c>
      <c r="I23" s="65">
        <f>IF(AND('当年度'!I23=0,'前年度'!I23=0),"",IF('前年度'!I23=0,"皆増",IF('当年度'!I23=0,"皆減",ROUND('増減額'!I23/'前年度'!I23*100,1))))</f>
        <v>3.2</v>
      </c>
      <c r="J23" s="65">
        <f>IF(AND('当年度'!J23=0,'前年度'!J23=0),"",IF('前年度'!J23=0,"皆増",IF('当年度'!J23=0,"皆減",ROUND('増減額'!J23/'前年度'!J23*100,1))))</f>
        <v>0.3</v>
      </c>
      <c r="K23" s="65">
        <f>IF(AND('当年度'!K23=0,'前年度'!K23=0),"",IF('前年度'!K23=0,"皆増",IF('当年度'!K23=0,"皆減",ROUND('増減額'!K23/'前年度'!K23*100,1))))</f>
        <v>4.2</v>
      </c>
      <c r="L23" s="64">
        <f>IF(AND('当年度'!L23=0,'前年度'!L23=0),"",IF('前年度'!L23=0,"皆増",IF('当年度'!L23=0,"皆減",ROUND('増減額'!L23/'前年度'!L23*100,1))))</f>
        <v>4.6</v>
      </c>
      <c r="M23" s="65">
        <f>IF(AND('当年度'!M23=0,'前年度'!M23=0),"",IF('前年度'!M23=0,"皆増",IF('当年度'!M23=0,"皆減",ROUND('増減額'!M23/'前年度'!M23*100,1))))</f>
        <v>10.2</v>
      </c>
      <c r="N23" s="65">
        <f>IF(AND('当年度'!N23=0,'前年度'!N23=0),"",IF('前年度'!N23=0,"皆増",IF('当年度'!N23=0,"皆減",ROUND('増減額'!N23/'前年度'!N23*100,1))))</f>
        <v>3.5</v>
      </c>
      <c r="O23" s="65">
        <f>IF(AND('当年度'!O23=0,'前年度'!O23=0),"",IF('前年度'!O23=0,"皆増",IF('当年度'!O23=0,"皆減",ROUND('増減額'!O23/'前年度'!O23*100,1))))</f>
        <v>7.1</v>
      </c>
      <c r="P23" s="65">
        <f>IF(AND('当年度'!P23=0,'前年度'!P23=0),"",IF('前年度'!P23=0,"皆増",IF('当年度'!P23=0,"皆減",ROUND('増減額'!P23/'前年度'!P23*100,1))))</f>
        <v>7.1</v>
      </c>
      <c r="Q23" s="65">
        <f>IF(AND('当年度'!Q23=0,'前年度'!Q23=0),"",IF('前年度'!Q23=0,"皆増",IF('当年度'!Q23=0,"皆減",ROUND('増減額'!Q23/'前年度'!Q23*100,1))))</f>
      </c>
      <c r="R23" s="67">
        <f>IF(AND('当年度'!R23=0,'前年度'!R23=0),"",IF('前年度'!R23=0,"皆増",IF('当年度'!R23=0,"皆減",ROUND('増減額'!R23/'前年度'!R23*100,1))))</f>
        <v>2.2</v>
      </c>
      <c r="T23" s="6"/>
    </row>
    <row r="24" spans="1:20" ht="30" customHeight="1">
      <c r="A24" s="22"/>
      <c r="B24" s="17" t="s">
        <v>17</v>
      </c>
      <c r="C24" s="64">
        <f>IF(AND('当年度'!C24=0,'前年度'!C24=0),"",IF('前年度'!C24=0,"皆増",IF('当年度'!C24=0,"皆減",ROUND('増減額'!C24/'前年度'!C24*100,1))))</f>
        <v>-0.1</v>
      </c>
      <c r="D24" s="65">
        <f>IF(AND('当年度'!D24=0,'前年度'!D24=0),"",IF('前年度'!D24=0,"皆増",IF('当年度'!D24=0,"皆減",ROUND('増減額'!D24/'前年度'!D24*100,1))))</f>
        <v>3.7</v>
      </c>
      <c r="E24" s="65">
        <f>IF(AND('当年度'!E24=0,'前年度'!E24=0),"",IF('前年度'!E24=0,"皆増",IF('当年度'!E24=0,"皆減",ROUND('増減額'!E24/'前年度'!E24*100,1))))</f>
        <v>3.5</v>
      </c>
      <c r="F24" s="65">
        <f>IF(AND('当年度'!F24=0,'前年度'!F24=0),"",IF('前年度'!F24=0,"皆増",IF('当年度'!F24=0,"皆減",ROUND('増減額'!F24/'前年度'!F24*100,1))))</f>
        <v>4.3</v>
      </c>
      <c r="G24" s="65">
        <f>IF(AND('当年度'!G24=0,'前年度'!G24=0),"",IF('前年度'!G24=0,"皆増",IF('当年度'!G24=0,"皆減",ROUND('増減額'!G24/'前年度'!G24*100,1))))</f>
        <v>-2.6</v>
      </c>
      <c r="H24" s="65">
        <f>IF(AND('当年度'!H24=0,'前年度'!H24=0),"",IF('前年度'!H24=0,"皆増",IF('当年度'!H24=0,"皆減",ROUND('増減額'!H24/'前年度'!H24*100,1))))</f>
        <v>2.6</v>
      </c>
      <c r="I24" s="65">
        <f>IF(AND('当年度'!I24=0,'前年度'!I24=0),"",IF('前年度'!I24=0,"皆増",IF('当年度'!I24=0,"皆減",ROUND('増減額'!I24/'前年度'!I24*100,1))))</f>
        <v>-1.7</v>
      </c>
      <c r="J24" s="65">
        <f>IF(AND('当年度'!J24=0,'前年度'!J24=0),"",IF('前年度'!J24=0,"皆増",IF('当年度'!J24=0,"皆減",ROUND('増減額'!J24/'前年度'!J24*100,1))))</f>
        <v>-0.2</v>
      </c>
      <c r="K24" s="65">
        <f>IF(AND('当年度'!K24=0,'前年度'!K24=0),"",IF('前年度'!K24=0,"皆増",IF('当年度'!K24=0,"皆減",ROUND('増減額'!K24/'前年度'!K24*100,1))))</f>
        <v>6.8</v>
      </c>
      <c r="L24" s="64">
        <f>IF(AND('当年度'!L24=0,'前年度'!L24=0),"",IF('前年度'!L24=0,"皆増",IF('当年度'!L24=0,"皆減",ROUND('増減額'!L24/'前年度'!L24*100,1))))</f>
        <v>-4.9</v>
      </c>
      <c r="M24" s="65">
        <f>IF(AND('当年度'!M24=0,'前年度'!M24=0),"",IF('前年度'!M24=0,"皆増",IF('当年度'!M24=0,"皆減",ROUND('増減額'!M24/'前年度'!M24*100,1))))</f>
        <v>4.7</v>
      </c>
      <c r="N24" s="65">
        <f>IF(AND('当年度'!N24=0,'前年度'!N24=0),"",IF('前年度'!N24=0,"皆増",IF('当年度'!N24=0,"皆減",ROUND('増減額'!N24/'前年度'!N24*100,1))))</f>
        <v>5.5</v>
      </c>
      <c r="O24" s="65">
        <f>IF(AND('当年度'!O24=0,'前年度'!O24=0),"",IF('前年度'!O24=0,"皆増",IF('当年度'!O24=0,"皆減",ROUND('増減額'!O24/'前年度'!O24*100,1))))</f>
      </c>
      <c r="P24" s="65">
        <f>IF(AND('当年度'!P24=0,'前年度'!P24=0),"",IF('前年度'!P24=0,"皆増",IF('当年度'!P24=0,"皆減",ROUND('増減額'!P24/'前年度'!P24*100,1))))</f>
      </c>
      <c r="Q24" s="65">
        <f>IF(AND('当年度'!Q24=0,'前年度'!Q24=0),"",IF('前年度'!Q24=0,"皆増",IF('当年度'!Q24=0,"皆減",ROUND('増減額'!Q24/'前年度'!Q24*100,1))))</f>
      </c>
      <c r="R24" s="67">
        <f>IF(AND('当年度'!R24=0,'前年度'!R24=0),"",IF('前年度'!R24=0,"皆増",IF('当年度'!R24=0,"皆減",ROUND('増減額'!R24/'前年度'!R24*100,1))))</f>
        <v>-0.1</v>
      </c>
      <c r="T24" s="6"/>
    </row>
    <row r="25" spans="1:20" ht="30" customHeight="1">
      <c r="A25" s="22"/>
      <c r="B25" s="17" t="s">
        <v>18</v>
      </c>
      <c r="C25" s="64">
        <f>IF(AND('当年度'!C25=0,'前年度'!C25=0),"",IF('前年度'!C25=0,"皆増",IF('当年度'!C25=0,"皆減",ROUND('増減額'!C25/'前年度'!C25*100,1))))</f>
        <v>4.1</v>
      </c>
      <c r="D25" s="65">
        <f>IF(AND('当年度'!D25=0,'前年度'!D25=0),"",IF('前年度'!D25=0,"皆増",IF('当年度'!D25=0,"皆減",ROUND('増減額'!D25/'前年度'!D25*100,1))))</f>
        <v>-2.3</v>
      </c>
      <c r="E25" s="65">
        <f>IF(AND('当年度'!E25=0,'前年度'!E25=0),"",IF('前年度'!E25=0,"皆増",IF('当年度'!E25=0,"皆減",ROUND('増減額'!E25/'前年度'!E25*100,1))))</f>
        <v>-1.4</v>
      </c>
      <c r="F25" s="65">
        <f>IF(AND('当年度'!F25=0,'前年度'!F25=0),"",IF('前年度'!F25=0,"皆増",IF('当年度'!F25=0,"皆減",ROUND('増減額'!F25/'前年度'!F25*100,1))))</f>
        <v>1.4</v>
      </c>
      <c r="G25" s="65">
        <f>IF(AND('当年度'!G25=0,'前年度'!G25=0),"",IF('前年度'!G25=0,"皆増",IF('当年度'!G25=0,"皆減",ROUND('増減額'!G25/'前年度'!G25*100,1))))</f>
        <v>-0.7</v>
      </c>
      <c r="H25" s="65">
        <f>IF(AND('当年度'!H25=0,'前年度'!H25=0),"",IF('前年度'!H25=0,"皆増",IF('当年度'!H25=0,"皆減",ROUND('増減額'!H25/'前年度'!H25*100,1))))</f>
        <v>-24.2</v>
      </c>
      <c r="I25" s="65">
        <f>IF(AND('当年度'!I25=0,'前年度'!I25=0),"",IF('前年度'!I25=0,"皆増",IF('当年度'!I25=0,"皆減",ROUND('増減額'!I25/'前年度'!I25*100,1))))</f>
        <v>7.2</v>
      </c>
      <c r="J25" s="65">
        <f>IF(AND('当年度'!J25=0,'前年度'!J25=0),"",IF('前年度'!J25=0,"皆増",IF('当年度'!J25=0,"皆減",ROUND('増減額'!J25/'前年度'!J25*100,1))))</f>
        <v>9</v>
      </c>
      <c r="K25" s="65">
        <f>IF(AND('当年度'!K25=0,'前年度'!K25=0),"",IF('前年度'!K25=0,"皆増",IF('当年度'!K25=0,"皆減",ROUND('増減額'!K25/'前年度'!K25*100,1))))</f>
        <v>2.2</v>
      </c>
      <c r="L25" s="64">
        <f>IF(AND('当年度'!L25=0,'前年度'!L25=0),"",IF('前年度'!L25=0,"皆増",IF('当年度'!L25=0,"皆減",ROUND('増減額'!L25/'前年度'!L25*100,1))))</f>
        <v>11.3</v>
      </c>
      <c r="M25" s="65">
        <f>IF(AND('当年度'!M25=0,'前年度'!M25=0),"",IF('前年度'!M25=0,"皆増",IF('当年度'!M25=0,"皆減",ROUND('増減額'!M25/'前年度'!M25*100,1))))</f>
        <v>10.1</v>
      </c>
      <c r="N25" s="65">
        <f>IF(AND('当年度'!N25=0,'前年度'!N25=0),"",IF('前年度'!N25=0,"皆増",IF('当年度'!N25=0,"皆減",ROUND('増減額'!N25/'前年度'!N25*100,1))))</f>
        <v>2.7</v>
      </c>
      <c r="O25" s="65">
        <f>IF(AND('当年度'!O25=0,'前年度'!O25=0),"",IF('前年度'!O25=0,"皆増",IF('当年度'!O25=0,"皆減",ROUND('増減額'!O25/'前年度'!O25*100,1))))</f>
      </c>
      <c r="P25" s="65">
        <f>IF(AND('当年度'!P25=0,'前年度'!P25=0),"",IF('前年度'!P25=0,"皆増",IF('当年度'!P25=0,"皆減",ROUND('増減額'!P25/'前年度'!P25*100,1))))</f>
      </c>
      <c r="Q25" s="65">
        <f>IF(AND('当年度'!Q25=0,'前年度'!Q25=0),"",IF('前年度'!Q25=0,"皆増",IF('当年度'!Q25=0,"皆減",ROUND('増減額'!Q25/'前年度'!Q25*100,1))))</f>
      </c>
      <c r="R25" s="67">
        <f>IF(AND('当年度'!R25=0,'前年度'!R25=0),"",IF('前年度'!R25=0,"皆増",IF('当年度'!R25=0,"皆減",ROUND('増減額'!R25/'前年度'!R25*100,1))))</f>
        <v>4.1</v>
      </c>
      <c r="T25" s="6"/>
    </row>
    <row r="26" spans="1:20" ht="30" customHeight="1">
      <c r="A26" s="22"/>
      <c r="B26" s="17" t="s">
        <v>19</v>
      </c>
      <c r="C26" s="64">
        <f>IF(AND('当年度'!C26=0,'前年度'!C26=0),"",IF('前年度'!C26=0,"皆増",IF('当年度'!C26=0,"皆減",ROUND('増減額'!C26/'前年度'!C26*100,1))))</f>
        <v>4.7</v>
      </c>
      <c r="D26" s="65">
        <f>IF(AND('当年度'!D26=0,'前年度'!D26=0),"",IF('前年度'!D26=0,"皆増",IF('当年度'!D26=0,"皆減",ROUND('増減額'!D26/'前年度'!D26*100,1))))</f>
        <v>7.3</v>
      </c>
      <c r="E26" s="65">
        <f>IF(AND('当年度'!E26=0,'前年度'!E26=0),"",IF('前年度'!E26=0,"皆増",IF('当年度'!E26=0,"皆減",ROUND('増減額'!E26/'前年度'!E26*100,1))))</f>
        <v>0.6</v>
      </c>
      <c r="F26" s="65">
        <f>IF(AND('当年度'!F26=0,'前年度'!F26=0),"",IF('前年度'!F26=0,"皆増",IF('当年度'!F26=0,"皆減",ROUND('増減額'!F26/'前年度'!F26*100,1))))</f>
        <v>7.2</v>
      </c>
      <c r="G26" s="65">
        <f>IF(AND('当年度'!G26=0,'前年度'!G26=0),"",IF('前年度'!G26=0,"皆増",IF('当年度'!G26=0,"皆減",ROUND('増減額'!G26/'前年度'!G26*100,1))))</f>
        <v>7.7</v>
      </c>
      <c r="H26" s="65">
        <f>IF(AND('当年度'!H26=0,'前年度'!H26=0),"",IF('前年度'!H26=0,"皆増",IF('当年度'!H26=0,"皆減",ROUND('増減額'!H26/'前年度'!H26*100,1))))</f>
        <v>13.4</v>
      </c>
      <c r="I26" s="65">
        <f>IF(AND('当年度'!I26=0,'前年度'!I26=0),"",IF('前年度'!I26=0,"皆増",IF('当年度'!I26=0,"皆減",ROUND('増減額'!I26/'前年度'!I26*100,1))))</f>
        <v>2.1</v>
      </c>
      <c r="J26" s="65">
        <f>IF(AND('当年度'!J26=0,'前年度'!J26=0),"",IF('前年度'!J26=0,"皆増",IF('当年度'!J26=0,"皆減",ROUND('増減額'!J26/'前年度'!J26*100,1))))</f>
        <v>0.8</v>
      </c>
      <c r="K26" s="65">
        <f>IF(AND('当年度'!K26=0,'前年度'!K26=0),"",IF('前年度'!K26=0,"皆増",IF('当年度'!K26=0,"皆減",ROUND('増減額'!K26/'前年度'!K26*100,1))))</f>
        <v>1.9</v>
      </c>
      <c r="L26" s="64">
        <f>IF(AND('当年度'!L26=0,'前年度'!L26=0),"",IF('前年度'!L26=0,"皆増",IF('当年度'!L26=0,"皆減",ROUND('増減額'!L26/'前年度'!L26*100,1))))</f>
        <v>4.3</v>
      </c>
      <c r="M26" s="65">
        <f>IF(AND('当年度'!M26=0,'前年度'!M26=0),"",IF('前年度'!M26=0,"皆増",IF('当年度'!M26=0,"皆減",ROUND('増減額'!M26/'前年度'!M26*100,1))))</f>
        <v>3.8</v>
      </c>
      <c r="N26" s="65">
        <f>IF(AND('当年度'!N26=0,'前年度'!N26=0),"",IF('前年度'!N26=0,"皆増",IF('当年度'!N26=0,"皆減",ROUND('増減額'!N26/'前年度'!N26*100,1))))</f>
        <v>5.9</v>
      </c>
      <c r="O26" s="65">
        <f>IF(AND('当年度'!O26=0,'前年度'!O26=0),"",IF('前年度'!O26=0,"皆増",IF('当年度'!O26=0,"皆減",ROUND('増減額'!O26/'前年度'!O26*100,1))))</f>
      </c>
      <c r="P26" s="65">
        <f>IF(AND('当年度'!P26=0,'前年度'!P26=0),"",IF('前年度'!P26=0,"皆増",IF('当年度'!P26=0,"皆減",ROUND('増減額'!P26/'前年度'!P26*100,1))))</f>
      </c>
      <c r="Q26" s="65">
        <f>IF(AND('当年度'!Q26=0,'前年度'!Q26=0),"",IF('前年度'!Q26=0,"皆増",IF('当年度'!Q26=0,"皆減",ROUND('増減額'!Q26/'前年度'!Q26*100,1))))</f>
      </c>
      <c r="R26" s="67">
        <f>IF(AND('当年度'!R26=0,'前年度'!R26=0),"",IF('前年度'!R26=0,"皆増",IF('当年度'!R26=0,"皆減",ROUND('増減額'!R26/'前年度'!R26*100,1))))</f>
        <v>4.7</v>
      </c>
      <c r="T26" s="6"/>
    </row>
    <row r="27" spans="1:20" ht="30" customHeight="1">
      <c r="A27" s="22"/>
      <c r="B27" s="17" t="s">
        <v>20</v>
      </c>
      <c r="C27" s="64">
        <f>IF(AND('当年度'!C27=0,'前年度'!C27=0),"",IF('前年度'!C27=0,"皆増",IF('当年度'!C27=0,"皆減",ROUND('増減額'!C27/'前年度'!C27*100,1))))</f>
        <v>2</v>
      </c>
      <c r="D27" s="65">
        <f>IF(AND('当年度'!D27=0,'前年度'!D27=0),"",IF('前年度'!D27=0,"皆増",IF('当年度'!D27=0,"皆減",ROUND('増減額'!D27/'前年度'!D27*100,1))))</f>
        <v>0.2</v>
      </c>
      <c r="E27" s="65">
        <f>IF(AND('当年度'!E27=0,'前年度'!E27=0),"",IF('前年度'!E27=0,"皆増",IF('当年度'!E27=0,"皆減",ROUND('増減額'!E27/'前年度'!E27*100,1))))</f>
        <v>-1.1</v>
      </c>
      <c r="F27" s="65">
        <f>IF(AND('当年度'!F27=0,'前年度'!F27=0),"",IF('前年度'!F27=0,"皆増",IF('当年度'!F27=0,"皆減",ROUND('増減額'!F27/'前年度'!F27*100,1))))</f>
        <v>-0.7</v>
      </c>
      <c r="G27" s="65">
        <f>IF(AND('当年度'!G27=0,'前年度'!G27=0),"",IF('前年度'!G27=0,"皆増",IF('当年度'!G27=0,"皆減",ROUND('増減額'!G27/'前年度'!G27*100,1))))</f>
        <v>14.2</v>
      </c>
      <c r="H27" s="65">
        <f>IF(AND('当年度'!H27=0,'前年度'!H27=0),"",IF('前年度'!H27=0,"皆増",IF('当年度'!H27=0,"皆減",ROUND('増減額'!H27/'前年度'!H27*100,1))))</f>
        <v>-2.7</v>
      </c>
      <c r="I27" s="65">
        <f>IF(AND('当年度'!I27=0,'前年度'!I27=0),"",IF('前年度'!I27=0,"皆増",IF('当年度'!I27=0,"皆減",ROUND('増減額'!I27/'前年度'!I27*100,1))))</f>
        <v>2.8</v>
      </c>
      <c r="J27" s="65">
        <f>IF(AND('当年度'!J27=0,'前年度'!J27=0),"",IF('前年度'!J27=0,"皆増",IF('当年度'!J27=0,"皆減",ROUND('増減額'!J27/'前年度'!J27*100,1))))</f>
        <v>-1.6</v>
      </c>
      <c r="K27" s="65">
        <f>IF(AND('当年度'!K27=0,'前年度'!K27=0),"",IF('前年度'!K27=0,"皆増",IF('当年度'!K27=0,"皆減",ROUND('増減額'!K27/'前年度'!K27*100,1))))</f>
        <v>4.1</v>
      </c>
      <c r="L27" s="64">
        <f>IF(AND('当年度'!L27=0,'前年度'!L27=0),"",IF('前年度'!L27=0,"皆増",IF('当年度'!L27=0,"皆減",ROUND('増減額'!L27/'前年度'!L27*100,1))))</f>
        <v>4.8</v>
      </c>
      <c r="M27" s="65">
        <f>IF(AND('当年度'!M27=0,'前年度'!M27=0),"",IF('前年度'!M27=0,"皆増",IF('当年度'!M27=0,"皆減",ROUND('増減額'!M27/'前年度'!M27*100,1))))</f>
        <v>3.8</v>
      </c>
      <c r="N27" s="65">
        <f>IF(AND('当年度'!N27=0,'前年度'!N27=0),"",IF('前年度'!N27=0,"皆増",IF('当年度'!N27=0,"皆減",ROUND('増減額'!N27/'前年度'!N27*100,1))))</f>
        <v>5.2</v>
      </c>
      <c r="O27" s="65">
        <f>IF(AND('当年度'!O27=0,'前年度'!O27=0),"",IF('前年度'!O27=0,"皆増",IF('当年度'!O27=0,"皆減",ROUND('増減額'!O27/'前年度'!O27*100,1))))</f>
      </c>
      <c r="P27" s="65">
        <f>IF(AND('当年度'!P27=0,'前年度'!P27=0),"",IF('前年度'!P27=0,"皆増",IF('当年度'!P27=0,"皆減",ROUND('増減額'!P27/'前年度'!P27*100,1))))</f>
      </c>
      <c r="Q27" s="65">
        <f>IF(AND('当年度'!Q27=0,'前年度'!Q27=0),"",IF('前年度'!Q27=0,"皆増",IF('当年度'!Q27=0,"皆減",ROUND('増減額'!Q27/'前年度'!Q27*100,1))))</f>
      </c>
      <c r="R27" s="67">
        <f>IF(AND('当年度'!R27=0,'前年度'!R27=0),"",IF('前年度'!R27=0,"皆増",IF('当年度'!R27=0,"皆減",ROUND('増減額'!R27/'前年度'!R27*100,1))))</f>
        <v>2</v>
      </c>
      <c r="T27" s="6"/>
    </row>
    <row r="28" spans="1:20" ht="30" customHeight="1">
      <c r="A28" s="22"/>
      <c r="B28" s="17" t="s">
        <v>21</v>
      </c>
      <c r="C28" s="64">
        <f>IF(AND('当年度'!C28=0,'前年度'!C28=0),"",IF('前年度'!C28=0,"皆増",IF('当年度'!C28=0,"皆減",ROUND('増減額'!C28/'前年度'!C28*100,1))))</f>
        <v>1.5</v>
      </c>
      <c r="D28" s="65">
        <f>IF(AND('当年度'!D28=0,'前年度'!D28=0),"",IF('前年度'!D28=0,"皆増",IF('当年度'!D28=0,"皆減",ROUND('増減額'!D28/'前年度'!D28*100,1))))</f>
        <v>-0.2</v>
      </c>
      <c r="E28" s="65">
        <f>IF(AND('当年度'!E28=0,'前年度'!E28=0),"",IF('前年度'!E28=0,"皆増",IF('当年度'!E28=0,"皆減",ROUND('増減額'!E28/'前年度'!E28*100,1))))</f>
        <v>-0.1</v>
      </c>
      <c r="F28" s="65">
        <f>IF(AND('当年度'!F28=0,'前年度'!F28=0),"",IF('前年度'!F28=0,"皆増",IF('当年度'!F28=0,"皆減",ROUND('増減額'!F28/'前年度'!F28*100,1))))</f>
        <v>1.9</v>
      </c>
      <c r="G28" s="65">
        <f>IF(AND('当年度'!G28=0,'前年度'!G28=0),"",IF('前年度'!G28=0,"皆増",IF('当年度'!G28=0,"皆減",ROUND('増減額'!G28/'前年度'!G28*100,1))))</f>
        <v>-8.5</v>
      </c>
      <c r="H28" s="65">
        <f>IF(AND('当年度'!H28=0,'前年度'!H28=0),"",IF('前年度'!H28=0,"皆増",IF('当年度'!H28=0,"皆減",ROUND('増減額'!H28/'前年度'!H28*100,1))))</f>
        <v>-8.2</v>
      </c>
      <c r="I28" s="65">
        <f>IF(AND('当年度'!I28=0,'前年度'!I28=0),"",IF('前年度'!I28=0,"皆増",IF('当年度'!I28=0,"皆減",ROUND('増減額'!I28/'前年度'!I28*100,1))))</f>
        <v>2.6</v>
      </c>
      <c r="J28" s="65">
        <f>IF(AND('当年度'!J28=0,'前年度'!J28=0),"",IF('前年度'!J28=0,"皆増",IF('当年度'!J28=0,"皆減",ROUND('増減額'!J28/'前年度'!J28*100,1))))</f>
        <v>-1</v>
      </c>
      <c r="K28" s="65">
        <f>IF(AND('当年度'!K28=0,'前年度'!K28=0),"",IF('前年度'!K28=0,"皆増",IF('当年度'!K28=0,"皆減",ROUND('増減額'!K28/'前年度'!K28*100,1))))</f>
        <v>5.4</v>
      </c>
      <c r="L28" s="64">
        <f>IF(AND('当年度'!L28=0,'前年度'!L28=0),"",IF('前年度'!L28=0,"皆増",IF('当年度'!L28=0,"皆減",ROUND('増減額'!L28/'前年度'!L28*100,1))))</f>
        <v>2</v>
      </c>
      <c r="M28" s="65">
        <f>IF(AND('当年度'!M28=0,'前年度'!M28=0),"",IF('前年度'!M28=0,"皆増",IF('当年度'!M28=0,"皆減",ROUND('増減額'!M28/'前年度'!M28*100,1))))</f>
        <v>3.5</v>
      </c>
      <c r="N28" s="65">
        <f>IF(AND('当年度'!N28=0,'前年度'!N28=0),"",IF('前年度'!N28=0,"皆増",IF('当年度'!N28=0,"皆減",ROUND('増減額'!N28/'前年度'!N28*100,1))))</f>
        <v>3.7</v>
      </c>
      <c r="O28" s="65">
        <f>IF(AND('当年度'!O28=0,'前年度'!O28=0),"",IF('前年度'!O28=0,"皆増",IF('当年度'!O28=0,"皆減",ROUND('増減額'!O28/'前年度'!O28*100,1))))</f>
        <v>-13.6</v>
      </c>
      <c r="P28" s="65">
        <f>IF(AND('当年度'!P28=0,'前年度'!P28=0),"",IF('前年度'!P28=0,"皆増",IF('当年度'!P28=0,"皆減",ROUND('増減額'!P28/'前年度'!P28*100,1))))</f>
        <v>-13.6</v>
      </c>
      <c r="Q28" s="65">
        <f>IF(AND('当年度'!Q28=0,'前年度'!Q28=0),"",IF('前年度'!Q28=0,"皆増",IF('当年度'!Q28=0,"皆減",ROUND('増減額'!Q28/'前年度'!Q28*100,1))))</f>
      </c>
      <c r="R28" s="67">
        <f>IF(AND('当年度'!R28=0,'前年度'!R28=0),"",IF('前年度'!R28=0,"皆増",IF('当年度'!R28=0,"皆減",ROUND('増減額'!R28/'前年度'!R28*100,1))))</f>
        <v>1.4</v>
      </c>
      <c r="T28" s="6"/>
    </row>
    <row r="29" spans="1:20" ht="30" customHeight="1">
      <c r="A29" s="22"/>
      <c r="B29" s="17" t="s">
        <v>22</v>
      </c>
      <c r="C29" s="64">
        <f>IF(AND('当年度'!C29=0,'前年度'!C29=0),"",IF('前年度'!C29=0,"皆増",IF('当年度'!C29=0,"皆減",ROUND('増減額'!C29/'前年度'!C29*100,1))))</f>
        <v>-1.8</v>
      </c>
      <c r="D29" s="65">
        <f>IF(AND('当年度'!D29=0,'前年度'!D29=0),"",IF('前年度'!D29=0,"皆増",IF('当年度'!D29=0,"皆減",ROUND('増減額'!D29/'前年度'!D29*100,1))))</f>
        <v>-1.1</v>
      </c>
      <c r="E29" s="65">
        <f>IF(AND('当年度'!E29=0,'前年度'!E29=0),"",IF('前年度'!E29=0,"皆増",IF('当年度'!E29=0,"皆減",ROUND('増減額'!E29/'前年度'!E29*100,1))))</f>
        <v>-0.2</v>
      </c>
      <c r="F29" s="65">
        <f>IF(AND('当年度'!F29=0,'前年度'!F29=0),"",IF('前年度'!F29=0,"皆増",IF('当年度'!F29=0,"皆減",ROUND('増減額'!F29/'前年度'!F29*100,1))))</f>
        <v>-1</v>
      </c>
      <c r="G29" s="65">
        <f>IF(AND('当年度'!G29=0,'前年度'!G29=0),"",IF('前年度'!G29=0,"皆増",IF('当年度'!G29=0,"皆減",ROUND('増減額'!G29/'前年度'!G29*100,1))))</f>
        <v>-0.9</v>
      </c>
      <c r="H29" s="65">
        <f>IF(AND('当年度'!H29=0,'前年度'!H29=0),"",IF('前年度'!H29=0,"皆増",IF('当年度'!H29=0,"皆減",ROUND('増減額'!H29/'前年度'!H29*100,1))))</f>
        <v>-6.8</v>
      </c>
      <c r="I29" s="65">
        <f>IF(AND('当年度'!I29=0,'前年度'!I29=0),"",IF('前年度'!I29=0,"皆増",IF('当年度'!I29=0,"皆減",ROUND('増減額'!I29/'前年度'!I29*100,1))))</f>
        <v>-3.5</v>
      </c>
      <c r="J29" s="65">
        <f>IF(AND('当年度'!J29=0,'前年度'!J29=0),"",IF('前年度'!J29=0,"皆増",IF('当年度'!J29=0,"皆減",ROUND('増減額'!J29/'前年度'!J29*100,1))))</f>
        <v>-1.3</v>
      </c>
      <c r="K29" s="65">
        <f>IF(AND('当年度'!K29=0,'前年度'!K29=0),"",IF('前年度'!K29=0,"皆増",IF('当年度'!K29=0,"皆減",ROUND('増減額'!K29/'前年度'!K29*100,1))))</f>
        <v>3</v>
      </c>
      <c r="L29" s="64">
        <f>IF(AND('当年度'!L29=0,'前年度'!L29=0),"",IF('前年度'!L29=0,"皆増",IF('当年度'!L29=0,"皆減",ROUND('増減額'!L29/'前年度'!L29*100,1))))</f>
        <v>-8.6</v>
      </c>
      <c r="M29" s="65">
        <f>IF(AND('当年度'!M29=0,'前年度'!M29=0),"",IF('前年度'!M29=0,"皆増",IF('当年度'!M29=0,"皆減",ROUND('増減額'!M29/'前年度'!M29*100,1))))</f>
        <v>5</v>
      </c>
      <c r="N29" s="65">
        <f>IF(AND('当年度'!N29=0,'前年度'!N29=0),"",IF('前年度'!N29=0,"皆増",IF('当年度'!N29=0,"皆減",ROUND('増減額'!N29/'前年度'!N29*100,1))))</f>
        <v>4.3</v>
      </c>
      <c r="O29" s="65">
        <f>IF(AND('当年度'!O29=0,'前年度'!O29=0),"",IF('前年度'!O29=0,"皆増",IF('当年度'!O29=0,"皆減",ROUND('増減額'!O29/'前年度'!O29*100,1))))</f>
      </c>
      <c r="P29" s="65">
        <f>IF(AND('当年度'!P29=0,'前年度'!P29=0),"",IF('前年度'!P29=0,"皆増",IF('当年度'!P29=0,"皆減",ROUND('増減額'!P29/'前年度'!P29*100,1))))</f>
      </c>
      <c r="Q29" s="65">
        <f>IF(AND('当年度'!Q29=0,'前年度'!Q29=0),"",IF('前年度'!Q29=0,"皆増",IF('当年度'!Q29=0,"皆減",ROUND('増減額'!Q29/'前年度'!Q29*100,1))))</f>
      </c>
      <c r="R29" s="67">
        <f>IF(AND('当年度'!R29=0,'前年度'!R29=0),"",IF('前年度'!R29=0,"皆増",IF('当年度'!R29=0,"皆減",ROUND('増減額'!R29/'前年度'!R29*100,1))))</f>
        <v>-1.8</v>
      </c>
      <c r="T29" s="6"/>
    </row>
    <row r="30" spans="1:20" ht="30" customHeight="1">
      <c r="A30" s="22"/>
      <c r="B30" s="17" t="s">
        <v>32</v>
      </c>
      <c r="C30" s="64">
        <f>IF(AND('当年度'!C30=0,'前年度'!C30=0),"",IF('前年度'!C30=0,"皆増",IF('当年度'!C30=0,"皆減",ROUND('増減額'!C30/'前年度'!C30*100,1))))</f>
        <v>1.1</v>
      </c>
      <c r="D30" s="65">
        <f>IF(AND('当年度'!D30=0,'前年度'!D30=0),"",IF('前年度'!D30=0,"皆増",IF('当年度'!D30=0,"皆減",ROUND('増減額'!D30/'前年度'!D30*100,1))))</f>
        <v>-1.3</v>
      </c>
      <c r="E30" s="65">
        <f>IF(AND('当年度'!E30=0,'前年度'!E30=0),"",IF('前年度'!E30=0,"皆増",IF('当年度'!E30=0,"皆減",ROUND('増減額'!E30/'前年度'!E30*100,1))))</f>
        <v>-1.2</v>
      </c>
      <c r="F30" s="65">
        <f>IF(AND('当年度'!F30=0,'前年度'!F30=0),"",IF('前年度'!F30=0,"皆増",IF('当年度'!F30=0,"皆減",ROUND('増減額'!F30/'前年度'!F30*100,1))))</f>
        <v>0.4</v>
      </c>
      <c r="G30" s="65">
        <f>IF(AND('当年度'!G30=0,'前年度'!G30=0),"",IF('前年度'!G30=0,"皆増",IF('当年度'!G30=0,"皆減",ROUND('増減額'!G30/'前年度'!G30*100,1))))</f>
        <v>-2.8</v>
      </c>
      <c r="H30" s="65">
        <f>IF(AND('当年度'!H30=0,'前年度'!H30=0),"",IF('前年度'!H30=0,"皆増",IF('当年度'!H30=0,"皆減",ROUND('増減額'!H30/'前年度'!H30*100,1))))</f>
        <v>-31.9</v>
      </c>
      <c r="I30" s="65">
        <f>IF(AND('当年度'!I30=0,'前年度'!I30=0),"",IF('前年度'!I30=0,"皆増",IF('当年度'!I30=0,"皆減",ROUND('増減額'!I30/'前年度'!I30*100,1))))</f>
        <v>3</v>
      </c>
      <c r="J30" s="65">
        <f>IF(AND('当年度'!J30=0,'前年度'!J30=0),"",IF('前年度'!J30=0,"皆増",IF('当年度'!J30=0,"皆減",ROUND('増減額'!J30/'前年度'!J30*100,1))))</f>
        <v>-3.5</v>
      </c>
      <c r="K30" s="65">
        <f>IF(AND('当年度'!K30=0,'前年度'!K30=0),"",IF('前年度'!K30=0,"皆増",IF('当年度'!K30=0,"皆減",ROUND('増減額'!K30/'前年度'!K30*100,1))))</f>
        <v>4.9</v>
      </c>
      <c r="L30" s="64">
        <f>IF(AND('当年度'!L30=0,'前年度'!L30=0),"",IF('前年度'!L30=0,"皆増",IF('当年度'!L30=0,"皆減",ROUND('増減額'!L30/'前年度'!L30*100,1))))</f>
        <v>3.6</v>
      </c>
      <c r="M30" s="65">
        <f>IF(AND('当年度'!M30=0,'前年度'!M30=0),"",IF('前年度'!M30=0,"皆増",IF('当年度'!M30=0,"皆減",ROUND('増減額'!M30/'前年度'!M30*100,1))))</f>
        <v>4.1</v>
      </c>
      <c r="N30" s="65">
        <f>IF(AND('当年度'!N30=0,'前年度'!N30=0),"",IF('前年度'!N30=0,"皆増",IF('当年度'!N30=0,"皆減",ROUND('増減額'!N30/'前年度'!N30*100,1))))</f>
        <v>2.9</v>
      </c>
      <c r="O30" s="65">
        <f>IF(AND('当年度'!O30=0,'前年度'!O30=0),"",IF('前年度'!O30=0,"皆増",IF('当年度'!O30=0,"皆減",ROUND('増減額'!O30/'前年度'!O30*100,1))))</f>
      </c>
      <c r="P30" s="65">
        <f>IF(AND('当年度'!P30=0,'前年度'!P30=0),"",IF('前年度'!P30=0,"皆増",IF('当年度'!P30=0,"皆減",ROUND('増減額'!P30/'前年度'!P30*100,1))))</f>
      </c>
      <c r="Q30" s="65">
        <f>IF(AND('当年度'!Q30=0,'前年度'!Q30=0),"",IF('前年度'!Q30=0,"皆増",IF('当年度'!Q30=0,"皆減",ROUND('増減額'!Q30/'前年度'!Q30*100,1))))</f>
      </c>
      <c r="R30" s="67">
        <f>IF(AND('当年度'!R30=0,'前年度'!R30=0),"",IF('前年度'!R30=0,"皆増",IF('当年度'!R30=0,"皆減",ROUND('増減額'!R30/'前年度'!R30*100,1))))</f>
        <v>1.1</v>
      </c>
      <c r="T30" s="6"/>
    </row>
    <row r="31" spans="1:20" ht="30" customHeight="1">
      <c r="A31" s="22"/>
      <c r="B31" s="17" t="s">
        <v>35</v>
      </c>
      <c r="C31" s="64">
        <f>IF(AND('当年度'!C31=0,'前年度'!C31=0),"",IF('前年度'!C31=0,"皆増",IF('当年度'!C31=0,"皆減",ROUND('増減額'!C31/'前年度'!C31*100,1))))</f>
        <v>-1.4</v>
      </c>
      <c r="D31" s="65">
        <f>IF(AND('当年度'!D31=0,'前年度'!D31=0),"",IF('前年度'!D31=0,"皆増",IF('当年度'!D31=0,"皆減",ROUND('増減額'!D31/'前年度'!D31*100,1))))</f>
        <v>-0.7</v>
      </c>
      <c r="E31" s="65">
        <f>IF(AND('当年度'!E31=0,'前年度'!E31=0),"",IF('前年度'!E31=0,"皆増",IF('当年度'!E31=0,"皆減",ROUND('増減額'!E31/'前年度'!E31*100,1))))</f>
        <v>-4</v>
      </c>
      <c r="F31" s="65">
        <f>IF(AND('当年度'!F31=0,'前年度'!F31=0),"",IF('前年度'!F31=0,"皆増",IF('当年度'!F31=0,"皆減",ROUND('増減額'!F31/'前年度'!F31*100,1))))</f>
        <v>-0.1</v>
      </c>
      <c r="G31" s="65">
        <f>IF(AND('当年度'!G31=0,'前年度'!G31=0),"",IF('前年度'!G31=0,"皆増",IF('当年度'!G31=0,"皆減",ROUND('増減額'!G31/'前年度'!G31*100,1))))</f>
        <v>14</v>
      </c>
      <c r="H31" s="65">
        <f>IF(AND('当年度'!H31=0,'前年度'!H31=0),"",IF('前年度'!H31=0,"皆増",IF('当年度'!H31=0,"皆減",ROUND('増減額'!H31/'前年度'!H31*100,1))))</f>
        <v>-18.9</v>
      </c>
      <c r="I31" s="65">
        <f>IF(AND('当年度'!I31=0,'前年度'!I31=0),"",IF('前年度'!I31=0,"皆増",IF('当年度'!I31=0,"皆減",ROUND('増減額'!I31/'前年度'!I31*100,1))))</f>
        <v>-3.1</v>
      </c>
      <c r="J31" s="65">
        <f>IF(AND('当年度'!J31=0,'前年度'!J31=0),"",IF('前年度'!J31=0,"皆増",IF('当年度'!J31=0,"皆減",ROUND('増減額'!J31/'前年度'!J31*100,1))))</f>
        <v>-2.8</v>
      </c>
      <c r="K31" s="65">
        <f>IF(AND('当年度'!K31=0,'前年度'!K31=0),"",IF('前年度'!K31=0,"皆増",IF('当年度'!K31=0,"皆減",ROUND('増減額'!K31/'前年度'!K31*100,1))))</f>
        <v>2.3</v>
      </c>
      <c r="L31" s="64">
        <f>IF(AND('当年度'!L31=0,'前年度'!L31=0),"",IF('前年度'!L31=0,"皆増",IF('当年度'!L31=0,"皆減",ROUND('増減額'!L31/'前年度'!L31*100,1))))</f>
        <v>-8.2</v>
      </c>
      <c r="M31" s="65">
        <f>IF(AND('当年度'!M31=0,'前年度'!M31=0),"",IF('前年度'!M31=0,"皆増",IF('当年度'!M31=0,"皆減",ROUND('増減額'!M31/'前年度'!M31*100,1))))</f>
        <v>2.3</v>
      </c>
      <c r="N31" s="65">
        <f>IF(AND('当年度'!N31=0,'前年度'!N31=0),"",IF('前年度'!N31=0,"皆増",IF('当年度'!N31=0,"皆減",ROUND('増減額'!N31/'前年度'!N31*100,1))))</f>
        <v>5.1</v>
      </c>
      <c r="O31" s="65">
        <f>IF(AND('当年度'!O31=0,'前年度'!O31=0),"",IF('前年度'!O31=0,"皆増",IF('当年度'!O31=0,"皆減",ROUND('増減額'!O31/'前年度'!O31*100,1))))</f>
        <v>41.5</v>
      </c>
      <c r="P31" s="65">
        <f>IF(AND('当年度'!P31=0,'前年度'!P31=0),"",IF('前年度'!P31=0,"皆増",IF('当年度'!P31=0,"皆減",ROUND('増減額'!P31/'前年度'!P31*100,1))))</f>
        <v>41.5</v>
      </c>
      <c r="Q31" s="65">
        <f>IF(AND('当年度'!Q31=0,'前年度'!Q31=0),"",IF('前年度'!Q31=0,"皆増",IF('当年度'!Q31=0,"皆減",ROUND('増減額'!Q31/'前年度'!Q31*100,1))))</f>
      </c>
      <c r="R31" s="67">
        <f>IF(AND('当年度'!R31=0,'前年度'!R31=0),"",IF('前年度'!R31=0,"皆増",IF('当年度'!R31=0,"皆減",ROUND('増減額'!R31/'前年度'!R31*100,1))))</f>
        <v>-1.4</v>
      </c>
      <c r="T31" s="6"/>
    </row>
    <row r="32" spans="1:20" ht="30" customHeight="1">
      <c r="A32" s="22"/>
      <c r="B32" s="17" t="s">
        <v>36</v>
      </c>
      <c r="C32" s="64">
        <f>IF(AND('当年度'!C32=0,'前年度'!C32=0),"",IF('前年度'!C32=0,"皆増",IF('当年度'!C32=0,"皆減",ROUND('増減額'!C32/'前年度'!C32*100,1))))</f>
        <v>0.1</v>
      </c>
      <c r="D32" s="65">
        <f>IF(AND('当年度'!D32=0,'前年度'!D32=0),"",IF('前年度'!D32=0,"皆増",IF('当年度'!D32=0,"皆減",ROUND('増減額'!D32/'前年度'!D32*100,1))))</f>
        <v>-3.7</v>
      </c>
      <c r="E32" s="65">
        <f>IF(AND('当年度'!E32=0,'前年度'!E32=0),"",IF('前年度'!E32=0,"皆増",IF('当年度'!E32=0,"皆減",ROUND('増減額'!E32/'前年度'!E32*100,1))))</f>
        <v>-2.2</v>
      </c>
      <c r="F32" s="65">
        <f>IF(AND('当年度'!F32=0,'前年度'!F32=0),"",IF('前年度'!F32=0,"皆増",IF('当年度'!F32=0,"皆減",ROUND('増減額'!F32/'前年度'!F32*100,1))))</f>
        <v>-1.6</v>
      </c>
      <c r="G32" s="65">
        <f>IF(AND('当年度'!G32=0,'前年度'!G32=0),"",IF('前年度'!G32=0,"皆増",IF('当年度'!G32=0,"皆減",ROUND('増減額'!G32/'前年度'!G32*100,1))))</f>
        <v>-1.1</v>
      </c>
      <c r="H32" s="65">
        <f>IF(AND('当年度'!H32=0,'前年度'!H32=0),"",IF('前年度'!H32=0,"皆増",IF('当年度'!H32=0,"皆減",ROUND('増減額'!H32/'前年度'!H32*100,1))))</f>
        <v>-35.9</v>
      </c>
      <c r="I32" s="65">
        <f>IF(AND('当年度'!I32=0,'前年度'!I32=0),"",IF('前年度'!I32=0,"皆増",IF('当年度'!I32=0,"皆減",ROUND('増減額'!I32/'前年度'!I32*100,1))))</f>
        <v>3.1</v>
      </c>
      <c r="J32" s="65">
        <f>IF(AND('当年度'!J32=0,'前年度'!J32=0),"",IF('前年度'!J32=0,"皆増",IF('当年度'!J32=0,"皆減",ROUND('増減額'!J32/'前年度'!J32*100,1))))</f>
        <v>-3.6</v>
      </c>
      <c r="K32" s="65">
        <f>IF(AND('当年度'!K32=0,'前年度'!K32=0),"",IF('前年度'!K32=0,"皆増",IF('当年度'!K32=0,"皆減",ROUND('増減額'!K32/'前年度'!K32*100,1))))</f>
        <v>4.8</v>
      </c>
      <c r="L32" s="64">
        <f>IF(AND('当年度'!L32=0,'前年度'!L32=0),"",IF('前年度'!L32=0,"皆増",IF('当年度'!L32=0,"皆減",ROUND('増減額'!L32/'前年度'!L32*100,1))))</f>
        <v>6.2</v>
      </c>
      <c r="M32" s="65">
        <f>IF(AND('当年度'!M32=0,'前年度'!M32=0),"",IF('前年度'!M32=0,"皆増",IF('当年度'!M32=0,"皆減",ROUND('増減額'!M32/'前年度'!M32*100,1))))</f>
        <v>2.5</v>
      </c>
      <c r="N32" s="65">
        <f>IF(AND('当年度'!N32=0,'前年度'!N32=0),"",IF('前年度'!N32=0,"皆増",IF('当年度'!N32=0,"皆減",ROUND('増減額'!N32/'前年度'!N32*100,1))))</f>
        <v>2.4</v>
      </c>
      <c r="O32" s="65">
        <f>IF(AND('当年度'!O32=0,'前年度'!O32=0),"",IF('前年度'!O32=0,"皆増",IF('当年度'!O32=0,"皆減",ROUND('増減額'!O32/'前年度'!O32*100,1))))</f>
      </c>
      <c r="P32" s="65">
        <f>IF(AND('当年度'!P32=0,'前年度'!P32=0),"",IF('前年度'!P32=0,"皆増",IF('当年度'!P32=0,"皆減",ROUND('増減額'!P32/'前年度'!P32*100,1))))</f>
      </c>
      <c r="Q32" s="65">
        <f>IF(AND('当年度'!Q32=0,'前年度'!Q32=0),"",IF('前年度'!Q32=0,"皆増",IF('当年度'!Q32=0,"皆減",ROUND('増減額'!Q32/'前年度'!Q32*100,1))))</f>
      </c>
      <c r="R32" s="67">
        <f>IF(AND('当年度'!R32=0,'前年度'!R32=0),"",IF('前年度'!R32=0,"皆増",IF('当年度'!R32=0,"皆減",ROUND('増減額'!R32/'前年度'!R32*100,1))))</f>
        <v>0.1</v>
      </c>
      <c r="T32" s="6"/>
    </row>
    <row r="33" spans="1:20" ht="30" customHeight="1">
      <c r="A33" s="22"/>
      <c r="B33" s="17" t="s">
        <v>23</v>
      </c>
      <c r="C33" s="64">
        <f>IF(AND('当年度'!C33=0,'前年度'!C33=0),"",IF('前年度'!C33=0,"皆増",IF('当年度'!C33=0,"皆減",ROUND('増減額'!C33/'前年度'!C33*100,1))))</f>
        <v>2.7</v>
      </c>
      <c r="D33" s="65">
        <f>IF(AND('当年度'!D33=0,'前年度'!D33=0),"",IF('前年度'!D33=0,"皆増",IF('当年度'!D33=0,"皆減",ROUND('増減額'!D33/'前年度'!D33*100,1))))</f>
        <v>1.6</v>
      </c>
      <c r="E33" s="65">
        <f>IF(AND('当年度'!E33=0,'前年度'!E33=0),"",IF('前年度'!E33=0,"皆増",IF('当年度'!E33=0,"皆減",ROUND('増減額'!E33/'前年度'!E33*100,1))))</f>
        <v>-18</v>
      </c>
      <c r="F33" s="65">
        <f>IF(AND('当年度'!F33=0,'前年度'!F33=0),"",IF('前年度'!F33=0,"皆増",IF('当年度'!F33=0,"皆減",ROUND('増減額'!F33/'前年度'!F33*100,1))))</f>
        <v>2.9</v>
      </c>
      <c r="G33" s="65">
        <f>IF(AND('当年度'!G33=0,'前年度'!G33=0),"",IF('前年度'!G33=0,"皆増",IF('当年度'!G33=0,"皆減",ROUND('増減額'!G33/'前年度'!G33*100,1))))</f>
        <v>2.1</v>
      </c>
      <c r="H33" s="65">
        <f>IF(AND('当年度'!H33=0,'前年度'!H33=0),"",IF('前年度'!H33=0,"皆増",IF('当年度'!H33=0,"皆減",ROUND('増減額'!H33/'前年度'!H33*100,1))))</f>
        <v>-1.4</v>
      </c>
      <c r="I33" s="65">
        <f>IF(AND('当年度'!I33=0,'前年度'!I33=0),"",IF('前年度'!I33=0,"皆増",IF('当年度'!I33=0,"皆減",ROUND('増減額'!I33/'前年度'!I33*100,1))))</f>
        <v>3.8</v>
      </c>
      <c r="J33" s="65">
        <f>IF(AND('当年度'!J33=0,'前年度'!J33=0),"",IF('前年度'!J33=0,"皆増",IF('当年度'!J33=0,"皆減",ROUND('増減額'!J33/'前年度'!J33*100,1))))</f>
        <v>-1.2</v>
      </c>
      <c r="K33" s="65">
        <f>IF(AND('当年度'!K33=0,'前年度'!K33=0),"",IF('前年度'!K33=0,"皆増",IF('当年度'!K33=0,"皆減",ROUND('増減額'!K33/'前年度'!K33*100,1))))</f>
        <v>5.7</v>
      </c>
      <c r="L33" s="64">
        <f>IF(AND('当年度'!L33=0,'前年度'!L33=0),"",IF('前年度'!L33=0,"皆増",IF('当年度'!L33=0,"皆減",ROUND('増減額'!L33/'前年度'!L33*100,1))))</f>
        <v>6</v>
      </c>
      <c r="M33" s="65">
        <f>IF(AND('当年度'!M33=0,'前年度'!M33=0),"",IF('前年度'!M33=0,"皆増",IF('当年度'!M33=0,"皆減",ROUND('増減額'!M33/'前年度'!M33*100,1))))</f>
        <v>3.7</v>
      </c>
      <c r="N33" s="65">
        <f>IF(AND('当年度'!N33=0,'前年度'!N33=0),"",IF('前年度'!N33=0,"皆増",IF('当年度'!N33=0,"皆減",ROUND('増減額'!N33/'前年度'!N33*100,1))))</f>
        <v>2.2</v>
      </c>
      <c r="O33" s="65">
        <f>IF(AND('当年度'!O33=0,'前年度'!O33=0),"",IF('前年度'!O33=0,"皆増",IF('当年度'!O33=0,"皆減",ROUND('増減額'!O33/'前年度'!O33*100,1))))</f>
      </c>
      <c r="P33" s="65">
        <f>IF(AND('当年度'!P33=0,'前年度'!P33=0),"",IF('前年度'!P33=0,"皆増",IF('当年度'!P33=0,"皆減",ROUND('増減額'!P33/'前年度'!P33*100,1))))</f>
      </c>
      <c r="Q33" s="65">
        <f>IF(AND('当年度'!Q33=0,'前年度'!Q33=0),"",IF('前年度'!Q33=0,"皆増",IF('当年度'!Q33=0,"皆減",ROUND('増減額'!Q33/'前年度'!Q33*100,1))))</f>
      </c>
      <c r="R33" s="67">
        <f>IF(AND('当年度'!R33=0,'前年度'!R33=0),"",IF('前年度'!R33=0,"皆増",IF('当年度'!R33=0,"皆減",ROUND('増減額'!R33/'前年度'!R33*100,1))))</f>
        <v>2.7</v>
      </c>
      <c r="T33" s="6"/>
    </row>
    <row r="34" spans="1:20" ht="30" customHeight="1">
      <c r="A34" s="22"/>
      <c r="B34" s="17" t="s">
        <v>24</v>
      </c>
      <c r="C34" s="64">
        <f>IF(AND('当年度'!C34=0,'前年度'!C34=0),"",IF('前年度'!C34=0,"皆増",IF('当年度'!C34=0,"皆減",ROUND('増減額'!C34/'前年度'!C34*100,1))))</f>
        <v>5.6</v>
      </c>
      <c r="D34" s="65">
        <f>IF(AND('当年度'!D34=0,'前年度'!D34=0),"",IF('前年度'!D34=0,"皆増",IF('当年度'!D34=0,"皆減",ROUND('増減額'!D34/'前年度'!D34*100,1))))</f>
        <v>7.1</v>
      </c>
      <c r="E34" s="65">
        <f>IF(AND('当年度'!E34=0,'前年度'!E34=0),"",IF('前年度'!E34=0,"皆増",IF('当年度'!E34=0,"皆減",ROUND('増減額'!E34/'前年度'!E34*100,1))))</f>
        <v>-0.2</v>
      </c>
      <c r="F34" s="65">
        <f>IF(AND('当年度'!F34=0,'前年度'!F34=0),"",IF('前年度'!F34=0,"皆増",IF('当年度'!F34=0,"皆減",ROUND('増減額'!F34/'前年度'!F34*100,1))))</f>
        <v>-0.2</v>
      </c>
      <c r="G34" s="65">
        <f>IF(AND('当年度'!G34=0,'前年度'!G34=0),"",IF('前年度'!G34=0,"皆増",IF('当年度'!G34=0,"皆減",ROUND('増減額'!G34/'前年度'!G34*100,1))))</f>
        <v>26.2</v>
      </c>
      <c r="H34" s="65">
        <f>IF(AND('当年度'!H34=0,'前年度'!H34=0),"",IF('前年度'!H34=0,"皆増",IF('当年度'!H34=0,"皆減",ROUND('増減額'!H34/'前年度'!H34*100,1))))</f>
        <v>112.3</v>
      </c>
      <c r="I34" s="65">
        <f>IF(AND('当年度'!I34=0,'前年度'!I34=0),"",IF('前年度'!I34=0,"皆増",IF('当年度'!I34=0,"皆減",ROUND('増減額'!I34/'前年度'!I34*100,1))))</f>
        <v>4.5</v>
      </c>
      <c r="J34" s="65">
        <f>IF(AND('当年度'!J34=0,'前年度'!J34=0),"",IF('前年度'!J34=0,"皆増",IF('当年度'!J34=0,"皆減",ROUND('増減額'!J34/'前年度'!J34*100,1))))</f>
        <v>3.3</v>
      </c>
      <c r="K34" s="65">
        <f>IF(AND('当年度'!K34=0,'前年度'!K34=0),"",IF('前年度'!K34=0,"皆増",IF('当年度'!K34=0,"皆減",ROUND('増減額'!K34/'前年度'!K34*100,1))))</f>
        <v>6.2</v>
      </c>
      <c r="L34" s="64">
        <f>IF(AND('当年度'!L34=0,'前年度'!L34=0),"",IF('前年度'!L34=0,"皆増",IF('当年度'!L34=0,"皆減",ROUND('増減額'!L34/'前年度'!L34*100,1))))</f>
        <v>3.7</v>
      </c>
      <c r="M34" s="65">
        <f>IF(AND('当年度'!M34=0,'前年度'!M34=0),"",IF('前年度'!M34=0,"皆増",IF('当年度'!M34=0,"皆減",ROUND('増減額'!M34/'前年度'!M34*100,1))))</f>
        <v>0.9</v>
      </c>
      <c r="N34" s="65">
        <f>IF(AND('当年度'!N34=0,'前年度'!N34=0),"",IF('前年度'!N34=0,"皆増",IF('当年度'!N34=0,"皆減",ROUND('増減額'!N34/'前年度'!N34*100,1))))</f>
        <v>7.3</v>
      </c>
      <c r="O34" s="65">
        <f>IF(AND('当年度'!O34=0,'前年度'!O34=0),"",IF('前年度'!O34=0,"皆増",IF('当年度'!O34=0,"皆減",ROUND('増減額'!O34/'前年度'!O34*100,1))))</f>
      </c>
      <c r="P34" s="65">
        <f>IF(AND('当年度'!P34=0,'前年度'!P34=0),"",IF('前年度'!P34=0,"皆増",IF('当年度'!P34=0,"皆減",ROUND('増減額'!P34/'前年度'!P34*100,1))))</f>
      </c>
      <c r="Q34" s="65">
        <f>IF(AND('当年度'!Q34=0,'前年度'!Q34=0),"",IF('前年度'!Q34=0,"皆増",IF('当年度'!Q34=0,"皆減",ROUND('増減額'!Q34/'前年度'!Q34*100,1))))</f>
      </c>
      <c r="R34" s="63">
        <f>IF(AND('当年度'!R34=0,'前年度'!R34=0),"",IF('前年度'!R34=0,"皆増",IF('当年度'!R34=0,"皆減",ROUND('増減額'!R34/'前年度'!R34*100,1))))</f>
        <v>5.6</v>
      </c>
      <c r="T34" s="5"/>
    </row>
    <row r="35" spans="1:20" ht="30" customHeight="1">
      <c r="A35" s="22"/>
      <c r="B35" s="21" t="s">
        <v>25</v>
      </c>
      <c r="C35" s="68">
        <f>IF(AND('当年度'!C35=0,'前年度'!C35=0),"",IF('前年度'!C35=0,"皆増",IF('当年度'!C35=0,"皆減",ROUND('増減額'!C35/'前年度'!C35*100,1))))</f>
        <v>1.7</v>
      </c>
      <c r="D35" s="68">
        <f>IF(AND('当年度'!D35=0,'前年度'!D35=0),"",IF('前年度'!D35=0,"皆増",IF('当年度'!D35=0,"皆減",ROUND('増減額'!D35/'前年度'!D35*100,1))))</f>
        <v>2.1</v>
      </c>
      <c r="E35" s="69">
        <f>IF(AND('当年度'!E35=0,'前年度'!E35=0),"",IF('前年度'!E35=0,"皆増",IF('当年度'!E35=0,"皆減",ROUND('増減額'!E35/'前年度'!E35*100,1))))</f>
        <v>0.1</v>
      </c>
      <c r="F35" s="69">
        <f>IF(AND('当年度'!F35=0,'前年度'!F35=0),"",IF('前年度'!F35=0,"皆増",IF('当年度'!F35=0,"皆減",ROUND('増減額'!F35/'前年度'!F35*100,1))))</f>
        <v>1.2</v>
      </c>
      <c r="G35" s="69">
        <f>IF(AND('当年度'!G35=0,'前年度'!G35=0),"",IF('前年度'!G35=0,"皆増",IF('当年度'!G35=0,"皆減",ROUND('増減額'!G35/'前年度'!G35*100,1))))</f>
        <v>2.3</v>
      </c>
      <c r="H35" s="69">
        <f>IF(AND('当年度'!H35=0,'前年度'!H35=0),"",IF('前年度'!H35=0,"皆増",IF('当年度'!H35=0,"皆減",ROUND('増減額'!H35/'前年度'!H35*100,1))))</f>
        <v>9.4</v>
      </c>
      <c r="I35" s="68">
        <f>IF(AND('当年度'!I35=0,'前年度'!I35=0),"",IF('前年度'!I35=0,"皆増",IF('当年度'!I35=0,"皆減",ROUND('増減額'!I35/'前年度'!I35*100,1))))</f>
        <v>0.8</v>
      </c>
      <c r="J35" s="68">
        <f>IF(AND('当年度'!J35=0,'前年度'!J35=0),"",IF('前年度'!J35=0,"皆増",IF('当年度'!J35=0,"皆減",ROUND('増減額'!J35/'前年度'!J35*100,1))))</f>
        <v>-0.9</v>
      </c>
      <c r="K35" s="68">
        <f>IF(AND('当年度'!K35=0,'前年度'!K35=0),"",IF('前年度'!K35=0,"皆増",IF('当年度'!K35=0,"皆減",ROUND('増減額'!K35/'前年度'!K35*100,1))))</f>
        <v>6.2</v>
      </c>
      <c r="L35" s="68">
        <f>IF(AND('当年度'!L35=0,'前年度'!L35=0),"",IF('前年度'!L35=0,"皆増",IF('当年度'!L35=0,"皆減",ROUND('増減額'!L35/'前年度'!L35*100,1))))</f>
        <v>-3.6</v>
      </c>
      <c r="M35" s="68">
        <f>IF(AND('当年度'!M35=0,'前年度'!M35=0),"",IF('前年度'!M35=0,"皆増",IF('当年度'!M35=0,"皆減",ROUND('増減額'!M35/'前年度'!M35*100,1))))</f>
        <v>5.8</v>
      </c>
      <c r="N35" s="68">
        <f>IF(AND('当年度'!N35=0,'前年度'!N35=0),"",IF('前年度'!N35=0,"皆増",IF('当年度'!N35=0,"皆減",ROUND('増減額'!N35/'前年度'!N35*100,1))))</f>
        <v>5.8</v>
      </c>
      <c r="O35" s="68">
        <f>IF(AND('当年度'!O35=0,'前年度'!O35=0),"",IF('前年度'!O35=0,"皆増",IF('当年度'!O35=0,"皆減",ROUND('増減額'!O35/'前年度'!O35*100,1))))</f>
        <v>3.1</v>
      </c>
      <c r="P35" s="68">
        <f>IF(AND('当年度'!P35=0,'前年度'!P35=0),"",IF('前年度'!P35=0,"皆増",IF('当年度'!P35=0,"皆減",ROUND('増減額'!P35/'前年度'!P35*100,1))))</f>
        <v>36.5</v>
      </c>
      <c r="Q35" s="68">
        <f>IF(AND('当年度'!Q35=0,'前年度'!Q35=0),"",IF('前年度'!Q35=0,"皆増",IF('当年度'!Q35=0,"皆減",ROUND('増減額'!Q35/'前年度'!Q35*100,1))))</f>
        <v>2.7</v>
      </c>
      <c r="R35" s="68">
        <f>IF(AND('当年度'!R35=0,'前年度'!R35=0),"",IF('前年度'!R35=0,"皆増",IF('当年度'!R35=0,"皆減",ROUND('増減額'!R35/'前年度'!R35*100,1))))</f>
        <v>1.7</v>
      </c>
      <c r="T35" s="24"/>
    </row>
    <row r="36" spans="1:20" ht="30" customHeight="1">
      <c r="A36" s="22"/>
      <c r="B36" s="21" t="s">
        <v>58</v>
      </c>
      <c r="C36" s="68">
        <f>IF(AND('当年度'!C36=0,'前年度'!C36=0),"",IF('前年度'!C36=0,"皆増",IF('当年度'!C36=0,"皆減",ROUND('増減額'!C36/'前年度'!C36*100,1))))</f>
        <v>3.1</v>
      </c>
      <c r="D36" s="68">
        <f>IF(AND('当年度'!D36=0,'前年度'!D36=0),"",IF('前年度'!D36=0,"皆増",IF('当年度'!D36=0,"皆減",ROUND('増減額'!D36/'前年度'!D36*100,1))))</f>
        <v>2.8</v>
      </c>
      <c r="E36" s="69">
        <f>IF(AND('当年度'!E36=0,'前年度'!E36=0),"",IF('前年度'!E36=0,"皆増",IF('当年度'!E36=0,"皆減",ROUND('増減額'!E36/'前年度'!E36*100,1))))</f>
        <v>-0.8</v>
      </c>
      <c r="F36" s="69">
        <f>IF(AND('当年度'!F36=0,'前年度'!F36=0),"",IF('前年度'!F36=0,"皆増",IF('当年度'!F36=0,"皆減",ROUND('増減額'!F36/'前年度'!F36*100,1))))</f>
        <v>2</v>
      </c>
      <c r="G36" s="69">
        <f>IF(AND('当年度'!G36=0,'前年度'!G36=0),"",IF('前年度'!G36=0,"皆増",IF('当年度'!G36=0,"皆減",ROUND('増減額'!G36/'前年度'!G36*100,1))))</f>
        <v>2.5</v>
      </c>
      <c r="H36" s="69">
        <f>IF(AND('当年度'!H36=0,'前年度'!H36=0),"",IF('前年度'!H36=0,"皆増",IF('当年度'!H36=0,"皆減",ROUND('増減額'!H36/'前年度'!H36*100,1))))</f>
        <v>12.8</v>
      </c>
      <c r="I36" s="68">
        <f>IF(AND('当年度'!I36=0,'前年度'!I36=0),"",IF('前年度'!I36=0,"皆増",IF('当年度'!I36=0,"皆減",ROUND('増減額'!I36/'前年度'!I36*100,1))))</f>
        <v>3.1</v>
      </c>
      <c r="J36" s="68">
        <f>IF(AND('当年度'!J36=0,'前年度'!J36=0),"",IF('前年度'!J36=0,"皆増",IF('当年度'!J36=0,"皆減",ROUND('増減額'!J36/'前年度'!J36*100,1))))</f>
        <v>0.5</v>
      </c>
      <c r="K36" s="68">
        <f>IF(AND('当年度'!K36=0,'前年度'!K36=0),"",IF('前年度'!K36=0,"皆増",IF('当年度'!K36=0,"皆減",ROUND('増減額'!K36/'前年度'!K36*100,1))))</f>
        <v>5.8</v>
      </c>
      <c r="L36" s="68">
        <f>IF(AND('当年度'!L36=0,'前年度'!L36=0),"",IF('前年度'!L36=0,"皆増",IF('当年度'!L36=0,"皆減",ROUND('増減額'!L36/'前年度'!L36*100,1))))</f>
        <v>2.3</v>
      </c>
      <c r="M36" s="68">
        <f>IF(AND('当年度'!M36=0,'前年度'!M36=0),"",IF('前年度'!M36=0,"皆増",IF('当年度'!M36=0,"皆減",ROUND('増減額'!M36/'前年度'!M36*100,1))))</f>
        <v>5.3</v>
      </c>
      <c r="N36" s="68">
        <f>IF(AND('当年度'!N36=0,'前年度'!N36=0),"",IF('前年度'!N36=0,"皆増",IF('当年度'!N36=0,"皆減",ROUND('増減額'!N36/'前年度'!N36*100,1))))</f>
        <v>4.8</v>
      </c>
      <c r="O36" s="68">
        <f>IF(AND('当年度'!O36=0,'前年度'!O36=0),"",IF('前年度'!O36=0,"皆増",IF('当年度'!O36=0,"皆減",ROUND('増減額'!O36/'前年度'!O36*100,1))))</f>
        <v>17.4</v>
      </c>
      <c r="P36" s="68">
        <f>IF(AND('当年度'!P36=0,'前年度'!P36=0),"",IF('前年度'!P36=0,"皆増",IF('当年度'!P36=0,"皆減",ROUND('増減額'!P36/'前年度'!P36*100,1))))</f>
        <v>17.4</v>
      </c>
      <c r="Q36" s="68">
        <f>IF(AND('当年度'!Q36=0,'前年度'!Q36=0),"",IF('前年度'!Q36=0,"皆増",IF('当年度'!Q36=0,"皆減",ROUND('増減額'!Q36/'前年度'!Q36*100,1))))</f>
      </c>
      <c r="R36" s="68">
        <f>IF(AND('当年度'!R36=0,'前年度'!R36=0),"",IF('前年度'!R36=0,"皆増",IF('当年度'!R36=0,"皆減",ROUND('増減額'!R36/'前年度'!R36*100,1))))</f>
        <v>3.1</v>
      </c>
      <c r="T36" s="24"/>
    </row>
    <row r="37" spans="1:20" ht="30" customHeight="1">
      <c r="A37" s="22"/>
      <c r="B37" s="21" t="s">
        <v>26</v>
      </c>
      <c r="C37" s="68">
        <f>IF(AND('当年度'!C37=0,'前年度'!C37=0),"",IF('前年度'!C37=0,"皆増",IF('当年度'!C37=0,"皆減",ROUND('増減額'!C37/'前年度'!C37*100,1))))</f>
        <v>1.8</v>
      </c>
      <c r="D37" s="68">
        <f>IF(AND('当年度'!D37=0,'前年度'!D37=0),"",IF('前年度'!D37=0,"皆増",IF('当年度'!D37=0,"皆減",ROUND('増減額'!D37/'前年度'!D37*100,1))))</f>
        <v>2.1</v>
      </c>
      <c r="E37" s="69">
        <f>IF(AND('当年度'!E37=0,'前年度'!E37=0),"",IF('前年度'!E37=0,"皆増",IF('当年度'!E37=0,"皆減",ROUND('増減額'!E37/'前年度'!E37*100,1))))</f>
        <v>0</v>
      </c>
      <c r="F37" s="69">
        <f>IF(AND('当年度'!F37=0,'前年度'!F37=0),"",IF('前年度'!F37=0,"皆増",IF('当年度'!F37=0,"皆減",ROUND('増減額'!F37/'前年度'!F37*100,1))))</f>
        <v>1.2</v>
      </c>
      <c r="G37" s="69">
        <f>IF(AND('当年度'!G37=0,'前年度'!G37=0),"",IF('前年度'!G37=0,"皆増",IF('当年度'!G37=0,"皆減",ROUND('増減額'!G37/'前年度'!G37*100,1))))</f>
        <v>2.3</v>
      </c>
      <c r="H37" s="69">
        <f>IF(AND('当年度'!H37=0,'前年度'!H37=0),"",IF('前年度'!H37=0,"皆増",IF('当年度'!H37=0,"皆減",ROUND('増減額'!H37/'前年度'!H37*100,1))))</f>
        <v>9.7</v>
      </c>
      <c r="I37" s="68">
        <f>IF(AND('当年度'!I37=0,'前年度'!I37=0),"",IF('前年度'!I37=0,"皆増",IF('当年度'!I37=0,"皆減",ROUND('増減額'!I37/'前年度'!I37*100,1))))</f>
        <v>1</v>
      </c>
      <c r="J37" s="68">
        <f>IF(AND('当年度'!J37=0,'前年度'!J37=0),"",IF('前年度'!J37=0,"皆増",IF('当年度'!J37=0,"皆減",ROUND('増減額'!J37/'前年度'!J37*100,1))))</f>
        <v>-0.8</v>
      </c>
      <c r="K37" s="68">
        <f>IF(AND('当年度'!K37=0,'前年度'!K37=0),"",IF('前年度'!K37=0,"皆増",IF('当年度'!K37=0,"皆減",ROUND('増減額'!K37/'前年度'!K37*100,1))))</f>
        <v>6.1</v>
      </c>
      <c r="L37" s="68">
        <f>IF(AND('当年度'!L37=0,'前年度'!L37=0),"",IF('前年度'!L37=0,"皆増",IF('当年度'!L37=0,"皆減",ROUND('増減額'!L37/'前年度'!L37*100,1))))</f>
        <v>-2.8</v>
      </c>
      <c r="M37" s="68">
        <f>IF(AND('当年度'!M37=0,'前年度'!M37=0),"",IF('前年度'!M37=0,"皆増",IF('当年度'!M37=0,"皆減",ROUND('増減額'!M37/'前年度'!M37*100,1))))</f>
        <v>5.8</v>
      </c>
      <c r="N37" s="68">
        <f>IF(AND('当年度'!N37=0,'前年度'!N37=0),"",IF('前年度'!N37=0,"皆増",IF('当年度'!N37=0,"皆減",ROUND('増減額'!N37/'前年度'!N37*100,1))))</f>
        <v>5.7</v>
      </c>
      <c r="O37" s="68">
        <f>IF(AND('当年度'!O37=0,'前年度'!O37=0),"",IF('前年度'!O37=0,"皆増",IF('当年度'!O37=0,"皆減",ROUND('増減額'!O37/'前年度'!O37*100,1))))</f>
        <v>3.1</v>
      </c>
      <c r="P37" s="68">
        <f>IF(AND('当年度'!P37=0,'前年度'!P37=0),"",IF('前年度'!P37=0,"皆増",IF('当年度'!P37=0,"皆減",ROUND('増減額'!P37/'前年度'!P37*100,1))))</f>
        <v>34.7</v>
      </c>
      <c r="Q37" s="68">
        <f>IF(AND('当年度'!Q37=0,'前年度'!Q37=0),"",IF('前年度'!Q37=0,"皆増",IF('当年度'!Q37=0,"皆減",ROUND('増減額'!Q37/'前年度'!Q37*100,1))))</f>
        <v>2.7</v>
      </c>
      <c r="R37" s="68">
        <f>IF(AND('当年度'!R37=0,'前年度'!R37=0),"",IF('前年度'!R37=0,"皆増",IF('当年度'!R37=0,"皆減",ROUND('増減額'!R37/'前年度'!R37*100,1))))</f>
        <v>1.9</v>
      </c>
      <c r="T37" s="24"/>
    </row>
  </sheetData>
  <sheetProtection/>
  <mergeCells count="4">
    <mergeCell ref="P4:P5"/>
    <mergeCell ref="Q4:Q5"/>
    <mergeCell ref="N4:N5"/>
    <mergeCell ref="M4:M5"/>
  </mergeCells>
  <printOptions/>
  <pageMargins left="0.5905511811023623" right="0.5905511811023623" top="1.1811023622047245" bottom="0.5905511811023623" header="0.7874015748031497" footer="0.3937007874015748"/>
  <pageSetup horizontalDpi="600" verticalDpi="600" orientation="landscape" paperSize="9" scale="49" r:id="rId1"/>
  <headerFooter alignWithMargins="0">
    <oddHeader>&amp;L&amp;"ＭＳ ゴシック,標準"&amp;24２－２ 地方税収入の状況（対前年度増減率）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8"/>
  <sheetViews>
    <sheetView showGridLines="0" view="pageLayout" zoomScaleNormal="75" zoomScaleSheetLayoutView="65" workbookViewId="0" topLeftCell="A1">
      <selection activeCell="E24" sqref="E24"/>
    </sheetView>
  </sheetViews>
  <sheetFormatPr defaultColWidth="8.66015625" defaultRowHeight="18"/>
  <cols>
    <col min="1" max="1" width="8.83203125" style="11" customWidth="1"/>
    <col min="2" max="2" width="10.66015625" style="11" customWidth="1"/>
    <col min="3" max="18" width="12.83203125" style="0" customWidth="1"/>
    <col min="19" max="19" width="1.66015625" style="59" customWidth="1"/>
    <col min="20" max="21" width="0" style="0" hidden="1" customWidth="1"/>
    <col min="22" max="22" width="12" style="0" hidden="1" customWidth="1"/>
    <col min="23" max="23" width="13.33203125" style="0" hidden="1" customWidth="1"/>
  </cols>
  <sheetData>
    <row r="1" ht="17.25">
      <c r="B1" s="106" t="s">
        <v>63</v>
      </c>
    </row>
    <row r="2" spans="2:17" ht="17.25">
      <c r="B2" s="12"/>
      <c r="C2" s="1"/>
      <c r="D2" s="1"/>
      <c r="E2" s="1"/>
      <c r="F2" s="1"/>
      <c r="G2" s="1"/>
      <c r="H2" s="1"/>
      <c r="I2" s="1"/>
      <c r="J2" s="3"/>
      <c r="K2" s="1"/>
      <c r="L2" s="1"/>
      <c r="M2" s="1"/>
      <c r="N2" s="1"/>
      <c r="O2" s="1"/>
      <c r="P2" s="1"/>
      <c r="Q2" s="3" t="s">
        <v>27</v>
      </c>
    </row>
    <row r="3" spans="2:23" ht="30" customHeight="1">
      <c r="B3" s="13"/>
      <c r="C3" s="25"/>
      <c r="D3" s="26"/>
      <c r="E3" s="26"/>
      <c r="F3" s="26"/>
      <c r="G3" s="26"/>
      <c r="H3" s="26"/>
      <c r="I3" s="26"/>
      <c r="J3" s="26"/>
      <c r="K3" s="26"/>
      <c r="L3" s="26"/>
      <c r="M3" s="26"/>
      <c r="N3" s="27"/>
      <c r="O3" s="25"/>
      <c r="P3" s="26"/>
      <c r="Q3" s="27"/>
      <c r="R3" s="28"/>
      <c r="S3" s="60"/>
      <c r="T3" s="38" t="s">
        <v>54</v>
      </c>
      <c r="U3" s="29"/>
      <c r="V3" s="29"/>
      <c r="W3" s="29"/>
    </row>
    <row r="4" spans="2:23" ht="30" customHeight="1">
      <c r="B4" s="14"/>
      <c r="C4" s="30" t="s">
        <v>37</v>
      </c>
      <c r="D4" s="30" t="s">
        <v>38</v>
      </c>
      <c r="E4" s="31"/>
      <c r="F4" s="31"/>
      <c r="G4" s="31"/>
      <c r="H4" s="32"/>
      <c r="I4" s="30" t="s">
        <v>43</v>
      </c>
      <c r="J4" s="31"/>
      <c r="K4" s="31"/>
      <c r="L4" s="32"/>
      <c r="M4" s="107" t="s">
        <v>45</v>
      </c>
      <c r="N4" s="109" t="s">
        <v>55</v>
      </c>
      <c r="O4" s="33" t="s">
        <v>46</v>
      </c>
      <c r="P4" s="107" t="s">
        <v>47</v>
      </c>
      <c r="Q4" s="107" t="s">
        <v>48</v>
      </c>
      <c r="R4" s="37" t="s">
        <v>49</v>
      </c>
      <c r="S4" s="60"/>
      <c r="T4" s="37" t="s">
        <v>50</v>
      </c>
      <c r="U4" s="29"/>
      <c r="V4" s="29" t="s">
        <v>52</v>
      </c>
      <c r="W4" s="29" t="s">
        <v>53</v>
      </c>
    </row>
    <row r="5" spans="2:23" ht="30" customHeight="1">
      <c r="B5" s="15"/>
      <c r="C5" s="34"/>
      <c r="D5" s="35"/>
      <c r="E5" s="36" t="s">
        <v>39</v>
      </c>
      <c r="F5" s="36" t="s">
        <v>40</v>
      </c>
      <c r="G5" s="36" t="s">
        <v>41</v>
      </c>
      <c r="H5" s="36" t="s">
        <v>42</v>
      </c>
      <c r="I5" s="35"/>
      <c r="J5" s="36" t="s">
        <v>56</v>
      </c>
      <c r="K5" s="36" t="s">
        <v>57</v>
      </c>
      <c r="L5" s="36" t="s">
        <v>44</v>
      </c>
      <c r="M5" s="108"/>
      <c r="N5" s="110"/>
      <c r="O5" s="35"/>
      <c r="P5" s="108"/>
      <c r="Q5" s="108"/>
      <c r="R5" s="35"/>
      <c r="S5" s="60"/>
      <c r="T5" s="36" t="s">
        <v>51</v>
      </c>
      <c r="U5" s="29"/>
      <c r="V5" s="29"/>
      <c r="W5" s="29"/>
    </row>
    <row r="6" spans="2:20" ht="30" customHeight="1">
      <c r="B6" s="16" t="s">
        <v>2</v>
      </c>
      <c r="C6" s="70">
        <f>ROUND('当年度'!C6/'当年度'!$R6*100,1)</f>
        <v>94.6</v>
      </c>
      <c r="D6" s="71">
        <f>ROUND('当年度'!D6/'当年度'!$R6*100,1)</f>
        <v>45.2</v>
      </c>
      <c r="E6" s="71">
        <f>ROUND('当年度'!E6/'当年度'!$R6*100,1)</f>
        <v>1.2</v>
      </c>
      <c r="F6" s="71">
        <f>ROUND('当年度'!F6/'当年度'!$R6*100,1)</f>
        <v>37.3</v>
      </c>
      <c r="G6" s="71">
        <f>ROUND('当年度'!G6/'当年度'!$R6*100,1)</f>
        <v>2.1</v>
      </c>
      <c r="H6" s="71">
        <f>ROUND('当年度'!H6/'当年度'!$R6*100,1)</f>
        <v>4.6</v>
      </c>
      <c r="I6" s="71">
        <f>ROUND('当年度'!I6/'当年度'!$R6*100,1)</f>
        <v>43</v>
      </c>
      <c r="J6" s="71">
        <f>ROUND('当年度'!J6/'当年度'!$R6*100,1)</f>
        <v>13</v>
      </c>
      <c r="K6" s="71">
        <f>ROUND('当年度'!K6/'当年度'!$R6*100,1)</f>
        <v>19.2</v>
      </c>
      <c r="L6" s="71">
        <f>ROUND('当年度'!L6/'当年度'!$R6*100,1)</f>
        <v>10.7</v>
      </c>
      <c r="M6" s="71">
        <f>ROUND('当年度'!M6/'当年度'!$R6*100,1)</f>
        <v>2.2</v>
      </c>
      <c r="N6" s="71">
        <f>ROUND('当年度'!N6/'当年度'!$R6*100,1)</f>
        <v>4.3</v>
      </c>
      <c r="O6" s="71">
        <f>ROUND('当年度'!O6/'当年度'!$R6*100,1)</f>
        <v>5.4</v>
      </c>
      <c r="P6" s="71">
        <f>ROUND('当年度'!P6/'当年度'!$R6*100,1)</f>
        <v>0.1</v>
      </c>
      <c r="Q6" s="71">
        <f>ROUND('当年度'!Q6/'当年度'!$R6*100,1)</f>
        <v>5.3</v>
      </c>
      <c r="R6" s="66">
        <f>ROUND('当年度'!R6/'当年度'!$R6*100,1)</f>
        <v>100</v>
      </c>
      <c r="T6" s="4"/>
    </row>
    <row r="7" spans="2:20" ht="30" customHeight="1">
      <c r="B7" s="20" t="s">
        <v>3</v>
      </c>
      <c r="C7" s="70">
        <f>ROUND('当年度'!C7/'当年度'!$R7*100,1)</f>
        <v>91</v>
      </c>
      <c r="D7" s="71">
        <f>ROUND('当年度'!D7/'当年度'!$R7*100,1)</f>
        <v>36.2</v>
      </c>
      <c r="E7" s="71">
        <f>ROUND('当年度'!E7/'当年度'!$R7*100,1)</f>
        <v>0.8</v>
      </c>
      <c r="F7" s="71">
        <f>ROUND('当年度'!F7/'当年度'!$R7*100,1)</f>
        <v>27.7</v>
      </c>
      <c r="G7" s="71">
        <f>ROUND('当年度'!G7/'当年度'!$R7*100,1)</f>
        <v>1.6</v>
      </c>
      <c r="H7" s="71">
        <f>ROUND('当年度'!H7/'当年度'!$R7*100,1)</f>
        <v>6.1</v>
      </c>
      <c r="I7" s="71">
        <f>ROUND('当年度'!I7/'当年度'!$R7*100,1)</f>
        <v>50.2</v>
      </c>
      <c r="J7" s="71">
        <f>ROUND('当年度'!J7/'当年度'!$R7*100,1)</f>
        <v>11.3</v>
      </c>
      <c r="K7" s="71">
        <f>ROUND('当年度'!K7/'当年度'!$R7*100,1)</f>
        <v>14.3</v>
      </c>
      <c r="L7" s="72">
        <f>ROUND('当年度'!L7/'当年度'!$R7*100,1)</f>
        <v>24.6</v>
      </c>
      <c r="M7" s="72">
        <f>ROUND('当年度'!M7/'当年度'!$R7*100,1)</f>
        <v>1.3</v>
      </c>
      <c r="N7" s="72">
        <f>ROUND('当年度'!N7/'当年度'!$R7*100,1)</f>
        <v>3.3</v>
      </c>
      <c r="O7" s="72">
        <f>ROUND('当年度'!O7/'当年度'!$R7*100,1)</f>
        <v>9</v>
      </c>
      <c r="P7" s="72">
        <f>ROUND('当年度'!P7/'当年度'!$R7*100,1)</f>
        <v>0</v>
      </c>
      <c r="Q7" s="72">
        <f>ROUND('当年度'!Q7/'当年度'!$R7*100,1)</f>
        <v>3.7</v>
      </c>
      <c r="R7" s="67">
        <f>ROUND('当年度'!R7/'当年度'!$R7*100,1)</f>
        <v>100</v>
      </c>
      <c r="T7" s="6"/>
    </row>
    <row r="8" spans="2:20" ht="30" customHeight="1">
      <c r="B8" s="20" t="s">
        <v>4</v>
      </c>
      <c r="C8" s="70">
        <f>ROUND('当年度'!C8/'当年度'!$R8*100,1)</f>
        <v>91.6</v>
      </c>
      <c r="D8" s="71">
        <f>ROUND('当年度'!D8/'当年度'!$R8*100,1)</f>
        <v>43.4</v>
      </c>
      <c r="E8" s="71">
        <f>ROUND('当年度'!E8/'当年度'!$R8*100,1)</f>
        <v>1.3</v>
      </c>
      <c r="F8" s="71">
        <f>ROUND('当年度'!F8/'当年度'!$R8*100,1)</f>
        <v>36.6</v>
      </c>
      <c r="G8" s="71">
        <f>ROUND('当年度'!G8/'当年度'!$R8*100,1)</f>
        <v>2</v>
      </c>
      <c r="H8" s="71">
        <f>ROUND('当年度'!H8/'当年度'!$R8*100,1)</f>
        <v>3.5</v>
      </c>
      <c r="I8" s="71">
        <f>ROUND('当年度'!I8/'当年度'!$R8*100,1)</f>
        <v>40.6</v>
      </c>
      <c r="J8" s="71">
        <f>ROUND('当年度'!J8/'当年度'!$R8*100,1)</f>
        <v>14.2</v>
      </c>
      <c r="K8" s="71">
        <f>ROUND('当年度'!K8/'当年度'!$R8*100,1)</f>
        <v>19.8</v>
      </c>
      <c r="L8" s="71">
        <f>ROUND('当年度'!L8/'当年度'!$R8*100,1)</f>
        <v>6.6</v>
      </c>
      <c r="M8" s="71">
        <f>ROUND('当年度'!M8/'当年度'!$R8*100,1)</f>
        <v>2.7</v>
      </c>
      <c r="N8" s="71">
        <f>ROUND('当年度'!N8/'当年度'!$R8*100,1)</f>
        <v>4.9</v>
      </c>
      <c r="O8" s="71">
        <f>ROUND('当年度'!O8/'当年度'!$R8*100,1)</f>
        <v>8.4</v>
      </c>
      <c r="P8" s="71">
        <f>ROUND('当年度'!P8/'当年度'!$R8*100,1)</f>
        <v>0.1</v>
      </c>
      <c r="Q8" s="71">
        <f>ROUND('当年度'!Q8/'当年度'!$R8*100,1)</f>
        <v>8.3</v>
      </c>
      <c r="R8" s="67">
        <f>ROUND('当年度'!R8/'当年度'!$R8*100,1)</f>
        <v>100</v>
      </c>
      <c r="T8" s="6"/>
    </row>
    <row r="9" spans="2:20" ht="30" customHeight="1">
      <c r="B9" s="20" t="s">
        <v>5</v>
      </c>
      <c r="C9" s="70">
        <f>ROUND('当年度'!C9/'当年度'!$R9*100,1)</f>
        <v>94.8</v>
      </c>
      <c r="D9" s="71">
        <f>ROUND('当年度'!D9/'当年度'!$R9*100,1)</f>
        <v>42</v>
      </c>
      <c r="E9" s="71">
        <f>ROUND('当年度'!E9/'当年度'!$R9*100,1)</f>
        <v>1.2</v>
      </c>
      <c r="F9" s="73">
        <f>ROUND('当年度'!F9/'当年度'!$R9*100,1)</f>
        <v>35.9</v>
      </c>
      <c r="G9" s="73">
        <f>ROUND('当年度'!G9/'当年度'!$R9*100,1)</f>
        <v>1.9</v>
      </c>
      <c r="H9" s="73">
        <f>ROUND('当年度'!H9/'当年度'!$R9*100,1)</f>
        <v>3</v>
      </c>
      <c r="I9" s="71">
        <f>ROUND('当年度'!I9/'当年度'!$R9*100,1)</f>
        <v>44.6</v>
      </c>
      <c r="J9" s="71">
        <f>ROUND('当年度'!J9/'当年度'!$R9*100,1)</f>
        <v>13</v>
      </c>
      <c r="K9" s="71">
        <f>ROUND('当年度'!K9/'当年度'!$R9*100,1)</f>
        <v>18.8</v>
      </c>
      <c r="L9" s="72">
        <f>ROUND('当年度'!L9/'当年度'!$R9*100,1)</f>
        <v>12.2</v>
      </c>
      <c r="M9" s="72">
        <f>ROUND('当年度'!M9/'当年度'!$R9*100,1)</f>
        <v>2.8</v>
      </c>
      <c r="N9" s="72">
        <f>ROUND('当年度'!N9/'当年度'!$R9*100,1)</f>
        <v>5.4</v>
      </c>
      <c r="O9" s="72">
        <f>ROUND('当年度'!O9/'当年度'!$R9*100,1)</f>
        <v>5.2</v>
      </c>
      <c r="P9" s="72">
        <f>ROUND('当年度'!P9/'当年度'!$R9*100,1)</f>
        <v>0</v>
      </c>
      <c r="Q9" s="72">
        <f>ROUND('当年度'!Q9/'当年度'!$R9*100,1)</f>
        <v>5.2</v>
      </c>
      <c r="R9" s="67">
        <f>ROUND('当年度'!R9/'当年度'!$R9*100,1)</f>
        <v>100</v>
      </c>
      <c r="T9" s="6"/>
    </row>
    <row r="10" spans="2:20" ht="30" customHeight="1">
      <c r="B10" s="20" t="s">
        <v>6</v>
      </c>
      <c r="C10" s="70">
        <f>ROUND('当年度'!C10/'当年度'!$R10*100,1)</f>
        <v>95.1</v>
      </c>
      <c r="D10" s="71">
        <f>ROUND('当年度'!D10/'当年度'!$R10*100,1)</f>
        <v>46.7</v>
      </c>
      <c r="E10" s="71">
        <f>ROUND('当年度'!E10/'当年度'!$R10*100,1)</f>
        <v>1.1</v>
      </c>
      <c r="F10" s="71">
        <f>ROUND('当年度'!F10/'当年度'!$R10*100,1)</f>
        <v>39.5</v>
      </c>
      <c r="G10" s="71">
        <f>ROUND('当年度'!G10/'当年度'!$R10*100,1)</f>
        <v>1.8</v>
      </c>
      <c r="H10" s="71">
        <f>ROUND('当年度'!H10/'当年度'!$R10*100,1)</f>
        <v>4.3</v>
      </c>
      <c r="I10" s="71">
        <f>ROUND('当年度'!I10/'当年度'!$R10*100,1)</f>
        <v>42.7</v>
      </c>
      <c r="J10" s="71">
        <f>ROUND('当年度'!J10/'当年度'!$R10*100,1)</f>
        <v>13.9</v>
      </c>
      <c r="K10" s="71">
        <f>ROUND('当年度'!K10/'当年度'!$R10*100,1)</f>
        <v>18.4</v>
      </c>
      <c r="L10" s="72">
        <f>ROUND('当年度'!L10/'当年度'!$R10*100,1)</f>
        <v>10.3</v>
      </c>
      <c r="M10" s="72">
        <f>ROUND('当年度'!M10/'当年度'!$R10*100,1)</f>
        <v>1.6</v>
      </c>
      <c r="N10" s="72">
        <f>ROUND('当年度'!N10/'当年度'!$R10*100,1)</f>
        <v>4</v>
      </c>
      <c r="O10" s="72">
        <f>ROUND('当年度'!O10/'当年度'!$R10*100,1)</f>
        <v>4.9</v>
      </c>
      <c r="P10" s="72">
        <f>ROUND('当年度'!P10/'当年度'!$R10*100,1)</f>
        <v>0.3</v>
      </c>
      <c r="Q10" s="72">
        <f>ROUND('当年度'!Q10/'当年度'!$R10*100,1)</f>
        <v>4.6</v>
      </c>
      <c r="R10" s="67">
        <f>ROUND('当年度'!R10/'当年度'!$R10*100,1)</f>
        <v>100</v>
      </c>
      <c r="T10" s="6"/>
    </row>
    <row r="11" spans="2:20" ht="30" customHeight="1">
      <c r="B11" s="20" t="s">
        <v>7</v>
      </c>
      <c r="C11" s="70">
        <f>ROUND('当年度'!C11/'当年度'!$R11*100,1)</f>
        <v>95.9</v>
      </c>
      <c r="D11" s="71">
        <f>ROUND('当年度'!D11/'当年度'!$R11*100,1)</f>
        <v>44.8</v>
      </c>
      <c r="E11" s="71">
        <f>ROUND('当年度'!E11/'当年度'!$R11*100,1)</f>
        <v>1.2</v>
      </c>
      <c r="F11" s="71">
        <f>ROUND('当年度'!F11/'当年度'!$R11*100,1)</f>
        <v>38.1</v>
      </c>
      <c r="G11" s="71">
        <f>ROUND('当年度'!G11/'当年度'!$R11*100,1)</f>
        <v>1.7</v>
      </c>
      <c r="H11" s="71">
        <f>ROUND('当年度'!H11/'当年度'!$R11*100,1)</f>
        <v>3.7</v>
      </c>
      <c r="I11" s="71">
        <f>ROUND('当年度'!I11/'当年度'!$R11*100,1)</f>
        <v>43.9</v>
      </c>
      <c r="J11" s="71">
        <f>ROUND('当年度'!J11/'当年度'!$R11*100,1)</f>
        <v>13.7</v>
      </c>
      <c r="K11" s="71">
        <f>ROUND('当年度'!K11/'当年度'!$R11*100,1)</f>
        <v>19.8</v>
      </c>
      <c r="L11" s="72">
        <f>ROUND('当年度'!L11/'当年度'!$R11*100,1)</f>
        <v>10.4</v>
      </c>
      <c r="M11" s="72">
        <f>ROUND('当年度'!M11/'当年度'!$R11*100,1)</f>
        <v>2.4</v>
      </c>
      <c r="N11" s="72">
        <f>ROUND('当年度'!N11/'当年度'!$R11*100,1)</f>
        <v>4.8</v>
      </c>
      <c r="O11" s="72">
        <f>ROUND('当年度'!O11/'当年度'!$R11*100,1)</f>
        <v>4.1</v>
      </c>
      <c r="P11" s="72">
        <f>ROUND('当年度'!P11/'当年度'!$R11*100,1)</f>
        <v>0</v>
      </c>
      <c r="Q11" s="72">
        <f>ROUND('当年度'!Q11/'当年度'!$R11*100,1)</f>
        <v>4.1</v>
      </c>
      <c r="R11" s="67">
        <f>ROUND('当年度'!R11/'当年度'!$R11*100,1)</f>
        <v>100</v>
      </c>
      <c r="T11" s="6"/>
    </row>
    <row r="12" spans="2:20" ht="30" customHeight="1">
      <c r="B12" s="20" t="s">
        <v>8</v>
      </c>
      <c r="C12" s="70">
        <f>ROUND('当年度'!C12/'当年度'!$R12*100,1)</f>
        <v>100</v>
      </c>
      <c r="D12" s="71">
        <f>ROUND('当年度'!D12/'当年度'!$R12*100,1)</f>
        <v>44.3</v>
      </c>
      <c r="E12" s="71">
        <f>ROUND('当年度'!E12/'当年度'!$R12*100,1)</f>
        <v>1.4</v>
      </c>
      <c r="F12" s="71">
        <f>ROUND('当年度'!F12/'当年度'!$R12*100,1)</f>
        <v>35.6</v>
      </c>
      <c r="G12" s="71">
        <f>ROUND('当年度'!G12/'当年度'!$R12*100,1)</f>
        <v>2</v>
      </c>
      <c r="H12" s="71">
        <f>ROUND('当年度'!H12/'当年度'!$R12*100,1)</f>
        <v>5.2</v>
      </c>
      <c r="I12" s="71">
        <f>ROUND('当年度'!I12/'当年度'!$R12*100,1)</f>
        <v>48.4</v>
      </c>
      <c r="J12" s="71">
        <f>ROUND('当年度'!J12/'当年度'!$R12*100,1)</f>
        <v>12.6</v>
      </c>
      <c r="K12" s="71">
        <f>ROUND('当年度'!K12/'当年度'!$R12*100,1)</f>
        <v>23</v>
      </c>
      <c r="L12" s="72">
        <f>ROUND('当年度'!L12/'当年度'!$R12*100,1)</f>
        <v>12.8</v>
      </c>
      <c r="M12" s="72">
        <f>ROUND('当年度'!M12/'当年度'!$R12*100,1)</f>
        <v>2.6</v>
      </c>
      <c r="N12" s="72">
        <f>ROUND('当年度'!N12/'当年度'!$R12*100,1)</f>
        <v>4.7</v>
      </c>
      <c r="O12" s="72">
        <f>ROUND('当年度'!O12/'当年度'!$R12*100,1)</f>
        <v>0</v>
      </c>
      <c r="P12" s="72">
        <f>ROUND('当年度'!P12/'当年度'!$R12*100,1)</f>
        <v>0</v>
      </c>
      <c r="Q12" s="72">
        <f>ROUND('当年度'!Q12/'当年度'!$R12*100,1)</f>
        <v>0</v>
      </c>
      <c r="R12" s="67">
        <f>ROUND('当年度'!R12/'当年度'!$R12*100,1)</f>
        <v>100</v>
      </c>
      <c r="T12" s="6"/>
    </row>
    <row r="13" spans="2:20" ht="30" customHeight="1">
      <c r="B13" s="20" t="s">
        <v>9</v>
      </c>
      <c r="C13" s="70">
        <f>ROUND('当年度'!C13/'当年度'!$R13*100,1)</f>
        <v>94.2</v>
      </c>
      <c r="D13" s="71">
        <f>ROUND('当年度'!D13/'当年度'!$R13*100,1)</f>
        <v>43.5</v>
      </c>
      <c r="E13" s="71">
        <f>ROUND('当年度'!E13/'当年度'!$R13*100,1)</f>
        <v>1.4</v>
      </c>
      <c r="F13" s="71">
        <f>ROUND('当年度'!F13/'当年度'!$R13*100,1)</f>
        <v>34.7</v>
      </c>
      <c r="G13" s="71">
        <f>ROUND('当年度'!G13/'当年度'!$R13*100,1)</f>
        <v>2.9</v>
      </c>
      <c r="H13" s="71">
        <f>ROUND('当年度'!H13/'当年度'!$R13*100,1)</f>
        <v>4.6</v>
      </c>
      <c r="I13" s="71">
        <f>ROUND('当年度'!I13/'当年度'!$R13*100,1)</f>
        <v>39.6</v>
      </c>
      <c r="J13" s="71">
        <f>ROUND('当年度'!J13/'当年度'!$R13*100,1)</f>
        <v>11.5</v>
      </c>
      <c r="K13" s="71">
        <f>ROUND('当年度'!K13/'当年度'!$R13*100,1)</f>
        <v>16.1</v>
      </c>
      <c r="L13" s="72">
        <f>ROUND('当年度'!L13/'当年度'!$R13*100,1)</f>
        <v>11.6</v>
      </c>
      <c r="M13" s="72">
        <f>ROUND('当年度'!M13/'当年度'!$R13*100,1)</f>
        <v>3.2</v>
      </c>
      <c r="N13" s="72">
        <f>ROUND('当年度'!N13/'当年度'!$R13*100,1)</f>
        <v>7.8</v>
      </c>
      <c r="O13" s="72">
        <f>ROUND('当年度'!O13/'当年度'!$R13*100,1)</f>
        <v>5.8</v>
      </c>
      <c r="P13" s="72">
        <f>ROUND('当年度'!P13/'当年度'!$R13*100,1)</f>
        <v>0</v>
      </c>
      <c r="Q13" s="72">
        <f>ROUND('当年度'!Q13/'当年度'!$R13*100,1)</f>
        <v>5.8</v>
      </c>
      <c r="R13" s="67">
        <f>ROUND('当年度'!R13/'当年度'!$R13*100,1)</f>
        <v>100</v>
      </c>
      <c r="T13" s="6"/>
    </row>
    <row r="14" spans="2:20" ht="30" customHeight="1">
      <c r="B14" s="20" t="s">
        <v>10</v>
      </c>
      <c r="C14" s="70">
        <f>ROUND('当年度'!C14/'当年度'!$R14*100,1)</f>
        <v>92.6</v>
      </c>
      <c r="D14" s="71">
        <f>ROUND('当年度'!D14/'当年度'!$R14*100,1)</f>
        <v>33.2</v>
      </c>
      <c r="E14" s="71">
        <f>ROUND('当年度'!E14/'当年度'!$R14*100,1)</f>
        <v>0.9</v>
      </c>
      <c r="F14" s="71">
        <f>ROUND('当年度'!F14/'当年度'!$R14*100,1)</f>
        <v>25.7</v>
      </c>
      <c r="G14" s="71">
        <f>ROUND('当年度'!G14/'当年度'!$R14*100,1)</f>
        <v>1.6</v>
      </c>
      <c r="H14" s="71">
        <f>ROUND('当年度'!H14/'当年度'!$R14*100,1)</f>
        <v>4.9</v>
      </c>
      <c r="I14" s="71">
        <f>ROUND('当年度'!I14/'当年度'!$R14*100,1)</f>
        <v>54.1</v>
      </c>
      <c r="J14" s="71">
        <f>ROUND('当年度'!J14/'当年度'!$R14*100,1)</f>
        <v>10.6</v>
      </c>
      <c r="K14" s="71">
        <f>ROUND('当年度'!K14/'当年度'!$R14*100,1)</f>
        <v>22.7</v>
      </c>
      <c r="L14" s="72">
        <f>ROUND('当年度'!L14/'当年度'!$R14*100,1)</f>
        <v>20.8</v>
      </c>
      <c r="M14" s="72">
        <f>ROUND('当年度'!M14/'当年度'!$R14*100,1)</f>
        <v>1.8</v>
      </c>
      <c r="N14" s="72">
        <f>ROUND('当年度'!N14/'当年度'!$R14*100,1)</f>
        <v>3.5</v>
      </c>
      <c r="O14" s="72">
        <f>ROUND('当年度'!O14/'当年度'!$R14*100,1)</f>
        <v>7.4</v>
      </c>
      <c r="P14" s="72">
        <f>ROUND('当年度'!P14/'当年度'!$R14*100,1)</f>
        <v>0</v>
      </c>
      <c r="Q14" s="72">
        <f>ROUND('当年度'!Q14/'当年度'!$R14*100,1)</f>
        <v>7.4</v>
      </c>
      <c r="R14" s="67">
        <f>ROUND('当年度'!R14/'当年度'!$R14*100,1)</f>
        <v>100</v>
      </c>
      <c r="T14" s="6"/>
    </row>
    <row r="15" spans="2:20" ht="30" customHeight="1">
      <c r="B15" s="20" t="s">
        <v>11</v>
      </c>
      <c r="C15" s="70">
        <f>ROUND('当年度'!C15/'当年度'!$R15*100,1)</f>
        <v>90.5</v>
      </c>
      <c r="D15" s="71">
        <f>ROUND('当年度'!D15/'当年度'!$R15*100,1)</f>
        <v>27.2</v>
      </c>
      <c r="E15" s="71">
        <f>ROUND('当年度'!E15/'当年度'!$R15*100,1)</f>
        <v>1.1</v>
      </c>
      <c r="F15" s="71">
        <f>ROUND('当年度'!F15/'当年度'!$R15*100,1)</f>
        <v>22.1</v>
      </c>
      <c r="G15" s="71">
        <f>ROUND('当年度'!G15/'当年度'!$R15*100,1)</f>
        <v>2.8</v>
      </c>
      <c r="H15" s="71">
        <f>ROUND('当年度'!H15/'当年度'!$R15*100,1)</f>
        <v>1.2</v>
      </c>
      <c r="I15" s="71">
        <f>ROUND('当年度'!I15/'当年度'!$R15*100,1)</f>
        <v>55.1</v>
      </c>
      <c r="J15" s="71">
        <f>ROUND('当年度'!J15/'当年度'!$R15*100,1)</f>
        <v>8.6</v>
      </c>
      <c r="K15" s="71">
        <f>ROUND('当年度'!K15/'当年度'!$R15*100,1)</f>
        <v>29.9</v>
      </c>
      <c r="L15" s="72">
        <f>ROUND('当年度'!L15/'当年度'!$R15*100,1)</f>
        <v>16.5</v>
      </c>
      <c r="M15" s="72">
        <f>ROUND('当年度'!M15/'当年度'!$R15*100,1)</f>
        <v>2.5</v>
      </c>
      <c r="N15" s="72">
        <f>ROUND('当年度'!N15/'当年度'!$R15*100,1)</f>
        <v>5.6</v>
      </c>
      <c r="O15" s="72">
        <f>ROUND('当年度'!O15/'当年度'!$R15*100,1)</f>
        <v>9.5</v>
      </c>
      <c r="P15" s="72">
        <f>ROUND('当年度'!P15/'当年度'!$R15*100,1)</f>
        <v>5.4</v>
      </c>
      <c r="Q15" s="72">
        <f>ROUND('当年度'!Q15/'当年度'!$R15*100,1)</f>
        <v>4.1</v>
      </c>
      <c r="R15" s="67">
        <f>ROUND('当年度'!R15/'当年度'!$R15*100,1)</f>
        <v>100</v>
      </c>
      <c r="T15" s="6"/>
    </row>
    <row r="16" spans="2:20" ht="30" customHeight="1">
      <c r="B16" s="20" t="s">
        <v>12</v>
      </c>
      <c r="C16" s="70">
        <f>ROUND('当年度'!C16/'当年度'!$R16*100,1)</f>
        <v>99.5</v>
      </c>
      <c r="D16" s="71">
        <f>ROUND('当年度'!D16/'当年度'!$R16*100,1)</f>
        <v>42</v>
      </c>
      <c r="E16" s="71">
        <f>ROUND('当年度'!E16/'当年度'!$R16*100,1)</f>
        <v>1.6</v>
      </c>
      <c r="F16" s="71">
        <f>ROUND('当年度'!F16/'当年度'!$R16*100,1)</f>
        <v>35.6</v>
      </c>
      <c r="G16" s="71">
        <f>ROUND('当年度'!G16/'当年度'!$R16*100,1)</f>
        <v>3.1</v>
      </c>
      <c r="H16" s="71">
        <f>ROUND('当年度'!H16/'当年度'!$R16*100,1)</f>
        <v>1.8</v>
      </c>
      <c r="I16" s="71">
        <f>ROUND('当年度'!I16/'当年度'!$R16*100,1)</f>
        <v>45.4</v>
      </c>
      <c r="J16" s="71">
        <f>ROUND('当年度'!J16/'当年度'!$R16*100,1)</f>
        <v>11.6</v>
      </c>
      <c r="K16" s="71">
        <f>ROUND('当年度'!K16/'当年度'!$R16*100,1)</f>
        <v>20.7</v>
      </c>
      <c r="L16" s="71">
        <f>ROUND('当年度'!L16/'当年度'!$R16*100,1)</f>
        <v>12.7</v>
      </c>
      <c r="M16" s="71">
        <f>ROUND('当年度'!M16/'当年度'!$R16*100,1)</f>
        <v>4.2</v>
      </c>
      <c r="N16" s="71">
        <f>ROUND('当年度'!N16/'当年度'!$R16*100,1)</f>
        <v>7.8</v>
      </c>
      <c r="O16" s="71">
        <f>ROUND('当年度'!O16/'当年度'!$R16*100,1)</f>
        <v>0.5</v>
      </c>
      <c r="P16" s="71">
        <f>ROUND('当年度'!P16/'当年度'!$R16*100,1)</f>
        <v>0.5</v>
      </c>
      <c r="Q16" s="71">
        <f>ROUND('当年度'!Q16/'当年度'!$R16*100,1)</f>
        <v>0</v>
      </c>
      <c r="R16" s="67">
        <f>ROUND('当年度'!R16/'当年度'!$R16*100,1)</f>
        <v>100</v>
      </c>
      <c r="T16" s="6"/>
    </row>
    <row r="17" spans="2:20" ht="30" customHeight="1">
      <c r="B17" s="17" t="s">
        <v>31</v>
      </c>
      <c r="C17" s="74">
        <f>ROUND('当年度'!C17/'当年度'!$R17*100,1)</f>
        <v>100</v>
      </c>
      <c r="D17" s="72">
        <f>ROUND('当年度'!D17/'当年度'!$R17*100,1)</f>
        <v>33.3</v>
      </c>
      <c r="E17" s="72">
        <f>ROUND('当年度'!E17/'当年度'!$R17*100,1)</f>
        <v>0.9</v>
      </c>
      <c r="F17" s="72">
        <f>ROUND('当年度'!F17/'当年度'!$R17*100,1)</f>
        <v>26.2</v>
      </c>
      <c r="G17" s="72">
        <f>ROUND('当年度'!G17/'当年度'!$R17*100,1)</f>
        <v>1.6</v>
      </c>
      <c r="H17" s="72">
        <f>ROUND('当年度'!H17/'当年度'!$R17*100,1)</f>
        <v>4.5</v>
      </c>
      <c r="I17" s="72">
        <f>ROUND('当年度'!I17/'当年度'!$R17*100,1)</f>
        <v>61.1</v>
      </c>
      <c r="J17" s="72">
        <f>ROUND('当年度'!J17/'当年度'!$R17*100,1)</f>
        <v>10.5</v>
      </c>
      <c r="K17" s="72">
        <f>ROUND('当年度'!K17/'当年度'!$R17*100,1)</f>
        <v>19.4</v>
      </c>
      <c r="L17" s="72">
        <f>ROUND('当年度'!L17/'当年度'!$R17*100,1)</f>
        <v>31.1</v>
      </c>
      <c r="M17" s="72">
        <f>ROUND('当年度'!M17/'当年度'!$R17*100,1)</f>
        <v>2.1</v>
      </c>
      <c r="N17" s="72">
        <f>ROUND('当年度'!N17/'当年度'!$R17*100,1)</f>
        <v>3.5</v>
      </c>
      <c r="O17" s="72">
        <f>ROUND('当年度'!O17/'当年度'!$R17*100,1)</f>
        <v>0</v>
      </c>
      <c r="P17" s="72">
        <f>ROUND('当年度'!P17/'当年度'!$R17*100,1)</f>
        <v>0</v>
      </c>
      <c r="Q17" s="72">
        <f>ROUND('当年度'!Q17/'当年度'!$R17*100,1)</f>
        <v>0</v>
      </c>
      <c r="R17" s="67">
        <f>ROUND('当年度'!R17/'当年度'!$R17*100,1)</f>
        <v>100</v>
      </c>
      <c r="T17" s="6"/>
    </row>
    <row r="18" spans="2:20" ht="30" customHeight="1">
      <c r="B18" s="17" t="s">
        <v>33</v>
      </c>
      <c r="C18" s="74">
        <f>ROUND('当年度'!C18/'当年度'!$R18*100,1)</f>
        <v>98</v>
      </c>
      <c r="D18" s="72">
        <f>ROUND('当年度'!D18/'当年度'!$R18*100,1)</f>
        <v>35</v>
      </c>
      <c r="E18" s="72">
        <f>ROUND('当年度'!E18/'当年度'!$R18*100,1)</f>
        <v>1.5</v>
      </c>
      <c r="F18" s="72">
        <f>ROUND('当年度'!F18/'当年度'!$R18*100,1)</f>
        <v>29.6</v>
      </c>
      <c r="G18" s="72">
        <f>ROUND('当年度'!G18/'当年度'!$R18*100,1)</f>
        <v>2.4</v>
      </c>
      <c r="H18" s="72">
        <f>ROUND('当年度'!H18/'当年度'!$R18*100,1)</f>
        <v>1.5</v>
      </c>
      <c r="I18" s="72">
        <f>ROUND('当年度'!I18/'当年度'!$R18*100,1)</f>
        <v>52.5</v>
      </c>
      <c r="J18" s="72">
        <f>ROUND('当年度'!J18/'当年度'!$R18*100,1)</f>
        <v>11.7</v>
      </c>
      <c r="K18" s="72">
        <f>ROUND('当年度'!K18/'当年度'!$R18*100,1)</f>
        <v>26.5</v>
      </c>
      <c r="L18" s="72">
        <f>ROUND('当年度'!L18/'当年度'!$R18*100,1)</f>
        <v>14.2</v>
      </c>
      <c r="M18" s="72">
        <f>ROUND('当年度'!M18/'当年度'!$R18*100,1)</f>
        <v>3.8</v>
      </c>
      <c r="N18" s="72">
        <f>ROUND('当年度'!N18/'当年度'!$R18*100,1)</f>
        <v>6.7</v>
      </c>
      <c r="O18" s="72">
        <f>ROUND('当年度'!O18/'当年度'!$R18*100,1)</f>
        <v>2</v>
      </c>
      <c r="P18" s="72">
        <f>ROUND('当年度'!P18/'当年度'!$R18*100,1)</f>
        <v>2</v>
      </c>
      <c r="Q18" s="72">
        <f>ROUND('当年度'!Q18/'当年度'!$R18*100,1)</f>
        <v>0</v>
      </c>
      <c r="R18" s="67">
        <f>ROUND('当年度'!R18/'当年度'!$R18*100,1)</f>
        <v>100</v>
      </c>
      <c r="T18" s="6"/>
    </row>
    <row r="19" spans="1:20" ht="30" customHeight="1">
      <c r="A19" s="12"/>
      <c r="B19" s="19" t="s">
        <v>34</v>
      </c>
      <c r="C19" s="75">
        <f>ROUND('当年度'!C19/'当年度'!$R19*100,1)</f>
        <v>99.8</v>
      </c>
      <c r="D19" s="76">
        <f>ROUND('当年度'!D19/'当年度'!$R19*100,1)</f>
        <v>38.3</v>
      </c>
      <c r="E19" s="76">
        <f>ROUND('当年度'!E19/'当年度'!$R19*100,1)</f>
        <v>1.2</v>
      </c>
      <c r="F19" s="76">
        <f>ROUND('当年度'!F19/'当年度'!$R19*100,1)</f>
        <v>29.2</v>
      </c>
      <c r="G19" s="76">
        <f>ROUND('当年度'!G19/'当年度'!$R19*100,1)</f>
        <v>2.2</v>
      </c>
      <c r="H19" s="76">
        <f>ROUND('当年度'!H19/'当年度'!$R19*100,1)</f>
        <v>5.8</v>
      </c>
      <c r="I19" s="76">
        <f>ROUND('当年度'!I19/'当年度'!$R19*100,1)</f>
        <v>54</v>
      </c>
      <c r="J19" s="76">
        <f>ROUND('当年度'!J19/'当年度'!$R19*100,1)</f>
        <v>13.2</v>
      </c>
      <c r="K19" s="76">
        <f>ROUND('当年度'!K19/'当年度'!$R19*100,1)</f>
        <v>22.2</v>
      </c>
      <c r="L19" s="76">
        <f>ROUND('当年度'!L19/'当年度'!$R19*100,1)</f>
        <v>18.5</v>
      </c>
      <c r="M19" s="76">
        <f>ROUND('当年度'!M19/'当年度'!$R19*100,1)</f>
        <v>2.6</v>
      </c>
      <c r="N19" s="76">
        <f>ROUND('当年度'!N19/'当年度'!$R19*100,1)</f>
        <v>4.9</v>
      </c>
      <c r="O19" s="76">
        <f>ROUND('当年度'!O19/'当年度'!$R19*100,1)</f>
        <v>0.2</v>
      </c>
      <c r="P19" s="76">
        <f>ROUND('当年度'!P19/'当年度'!$R19*100,1)</f>
        <v>0.2</v>
      </c>
      <c r="Q19" s="76">
        <f>ROUND('当年度'!Q19/'当年度'!$R19*100,1)</f>
        <v>0</v>
      </c>
      <c r="R19" s="63">
        <f>ROUND('当年度'!R19/'当年度'!$R19*100,1)</f>
        <v>100</v>
      </c>
      <c r="T19" s="5"/>
    </row>
    <row r="20" spans="2:20" ht="30" customHeight="1">
      <c r="B20" s="20" t="s">
        <v>13</v>
      </c>
      <c r="C20" s="70">
        <f>ROUND('当年度'!C20/'当年度'!$R20*100,1)</f>
        <v>99.7</v>
      </c>
      <c r="D20" s="71">
        <f>ROUND('当年度'!D20/'当年度'!$R20*100,1)</f>
        <v>37.4</v>
      </c>
      <c r="E20" s="71">
        <f>ROUND('当年度'!E20/'当年度'!$R20*100,1)</f>
        <v>1.3</v>
      </c>
      <c r="F20" s="71">
        <f>ROUND('当年度'!F20/'当年度'!$R20*100,1)</f>
        <v>29.2</v>
      </c>
      <c r="G20" s="71">
        <f>ROUND('当年度'!G20/'当年度'!$R20*100,1)</f>
        <v>2.4</v>
      </c>
      <c r="H20" s="71">
        <f>ROUND('当年度'!H20/'当年度'!$R20*100,1)</f>
        <v>4.6</v>
      </c>
      <c r="I20" s="71">
        <f>ROUND('当年度'!I20/'当年度'!$R20*100,1)</f>
        <v>56.7</v>
      </c>
      <c r="J20" s="71">
        <f>ROUND('当年度'!J20/'当年度'!$R20*100,1)</f>
        <v>18.9</v>
      </c>
      <c r="K20" s="71">
        <f>ROUND('当年度'!K20/'当年度'!$R20*100,1)</f>
        <v>19.6</v>
      </c>
      <c r="L20" s="72">
        <f>ROUND('当年度'!L20/'当年度'!$R20*100,1)</f>
        <v>16.2</v>
      </c>
      <c r="M20" s="72">
        <f>ROUND('当年度'!M20/'当年度'!$R20*100,1)</f>
        <v>2.3</v>
      </c>
      <c r="N20" s="72">
        <f>ROUND('当年度'!N20/'当年度'!$R20*100,1)</f>
        <v>3.2</v>
      </c>
      <c r="O20" s="72">
        <f>ROUND('当年度'!O20/'当年度'!$R20*100,1)</f>
        <v>0.3</v>
      </c>
      <c r="P20" s="72">
        <f>ROUND('当年度'!P20/'当年度'!$R20*100,1)</f>
        <v>0.3</v>
      </c>
      <c r="Q20" s="72">
        <f>ROUND('当年度'!Q20/'当年度'!$R20*100,1)</f>
        <v>0</v>
      </c>
      <c r="R20" s="66">
        <f>ROUND('当年度'!R20/'当年度'!$R20*100,1)</f>
        <v>100</v>
      </c>
      <c r="T20" s="4"/>
    </row>
    <row r="21" spans="2:20" ht="30" customHeight="1">
      <c r="B21" s="20" t="s">
        <v>14</v>
      </c>
      <c r="C21" s="70">
        <f>ROUND('当年度'!C21/'当年度'!$R21*100,1)</f>
        <v>100</v>
      </c>
      <c r="D21" s="71">
        <f>ROUND('当年度'!D21/'当年度'!$R21*100,1)</f>
        <v>45.3</v>
      </c>
      <c r="E21" s="71">
        <f>ROUND('当年度'!E21/'当年度'!$R21*100,1)</f>
        <v>1.2</v>
      </c>
      <c r="F21" s="71">
        <f>ROUND('当年度'!F21/'当年度'!$R21*100,1)</f>
        <v>34</v>
      </c>
      <c r="G21" s="71">
        <f>ROUND('当年度'!G21/'当年度'!$R21*100,1)</f>
        <v>2.2</v>
      </c>
      <c r="H21" s="71">
        <f>ROUND('当年度'!H21/'当年度'!$R21*100,1)</f>
        <v>7.9</v>
      </c>
      <c r="I21" s="71">
        <f>ROUND('当年度'!I21/'当年度'!$R21*100,1)</f>
        <v>48.2</v>
      </c>
      <c r="J21" s="71">
        <f>ROUND('当年度'!J21/'当年度'!$R21*100,1)</f>
        <v>11.4</v>
      </c>
      <c r="K21" s="71">
        <f>ROUND('当年度'!K21/'当年度'!$R21*100,1)</f>
        <v>19.2</v>
      </c>
      <c r="L21" s="72">
        <f>ROUND('当年度'!L21/'当年度'!$R21*100,1)</f>
        <v>17.7</v>
      </c>
      <c r="M21" s="72">
        <f>ROUND('当年度'!M21/'当年度'!$R21*100,1)</f>
        <v>2.1</v>
      </c>
      <c r="N21" s="72">
        <f>ROUND('当年度'!N21/'当年度'!$R21*100,1)</f>
        <v>4.3</v>
      </c>
      <c r="O21" s="72">
        <f>ROUND('当年度'!O21/'当年度'!$R21*100,1)</f>
        <v>0</v>
      </c>
      <c r="P21" s="72">
        <f>ROUND('当年度'!P21/'当年度'!$R21*100,1)</f>
        <v>0</v>
      </c>
      <c r="Q21" s="72">
        <f>ROUND('当年度'!Q21/'当年度'!$R21*100,1)</f>
        <v>0</v>
      </c>
      <c r="R21" s="67">
        <f>ROUND('当年度'!R21/'当年度'!$R21*100,1)</f>
        <v>100</v>
      </c>
      <c r="T21" s="6"/>
    </row>
    <row r="22" spans="2:20" ht="30" customHeight="1">
      <c r="B22" s="20" t="s">
        <v>15</v>
      </c>
      <c r="C22" s="70">
        <f>ROUND('当年度'!C22/'当年度'!$R22*100,1)</f>
        <v>99.5</v>
      </c>
      <c r="D22" s="71">
        <f>ROUND('当年度'!D22/'当年度'!$R22*100,1)</f>
        <v>47.7</v>
      </c>
      <c r="E22" s="71">
        <f>ROUND('当年度'!E22/'当年度'!$R22*100,1)</f>
        <v>1.3</v>
      </c>
      <c r="F22" s="71">
        <f>ROUND('当年度'!F22/'当年度'!$R22*100,1)</f>
        <v>40.1</v>
      </c>
      <c r="G22" s="71">
        <f>ROUND('当年度'!G22/'当年度'!$R22*100,1)</f>
        <v>1.9</v>
      </c>
      <c r="H22" s="71">
        <f>ROUND('当年度'!H22/'当年度'!$R22*100,1)</f>
        <v>4.5</v>
      </c>
      <c r="I22" s="71">
        <f>ROUND('当年度'!I22/'当年度'!$R22*100,1)</f>
        <v>44.1</v>
      </c>
      <c r="J22" s="71">
        <f>ROUND('当年度'!J22/'当年度'!$R22*100,1)</f>
        <v>13.3</v>
      </c>
      <c r="K22" s="71">
        <f>ROUND('当年度'!K22/'当年度'!$R22*100,1)</f>
        <v>18.9</v>
      </c>
      <c r="L22" s="72">
        <f>ROUND('当年度'!L22/'当年度'!$R22*100,1)</f>
        <v>11.8</v>
      </c>
      <c r="M22" s="72">
        <f>ROUND('当年度'!M22/'当年度'!$R22*100,1)</f>
        <v>2.6</v>
      </c>
      <c r="N22" s="72">
        <f>ROUND('当年度'!N22/'当年度'!$R22*100,1)</f>
        <v>5.1</v>
      </c>
      <c r="O22" s="72">
        <f>ROUND('当年度'!O22/'当年度'!$R22*100,1)</f>
        <v>0.5</v>
      </c>
      <c r="P22" s="72">
        <f>ROUND('当年度'!P22/'当年度'!$R22*100,1)</f>
        <v>0.5</v>
      </c>
      <c r="Q22" s="72">
        <f>ROUND('当年度'!Q22/'当年度'!$R22*100,1)</f>
        <v>0</v>
      </c>
      <c r="R22" s="67">
        <f>ROUND('当年度'!R22/'当年度'!$R22*100,1)</f>
        <v>100</v>
      </c>
      <c r="T22" s="6"/>
    </row>
    <row r="23" spans="2:20" ht="30" customHeight="1">
      <c r="B23" s="20" t="s">
        <v>16</v>
      </c>
      <c r="C23" s="70">
        <f>ROUND('当年度'!C23/'当年度'!$R23*100,1)</f>
        <v>99.9</v>
      </c>
      <c r="D23" s="71">
        <f>ROUND('当年度'!D23/'当年度'!$R23*100,1)</f>
        <v>40.2</v>
      </c>
      <c r="E23" s="71">
        <f>ROUND('当年度'!E23/'当年度'!$R23*100,1)</f>
        <v>1</v>
      </c>
      <c r="F23" s="71">
        <f>ROUND('当年度'!F23/'当年度'!$R23*100,1)</f>
        <v>36.5</v>
      </c>
      <c r="G23" s="71">
        <f>ROUND('当年度'!G23/'当年度'!$R23*100,1)</f>
        <v>1.5</v>
      </c>
      <c r="H23" s="71">
        <f>ROUND('当年度'!H23/'当年度'!$R23*100,1)</f>
        <v>1.1</v>
      </c>
      <c r="I23" s="71">
        <f>ROUND('当年度'!I23/'当年度'!$R23*100,1)</f>
        <v>54.8</v>
      </c>
      <c r="J23" s="71">
        <f>ROUND('当年度'!J23/'当年度'!$R23*100,1)</f>
        <v>15.9</v>
      </c>
      <c r="K23" s="71">
        <f>ROUND('当年度'!K23/'当年度'!$R23*100,1)</f>
        <v>16.3</v>
      </c>
      <c r="L23" s="72">
        <f>ROUND('当年度'!L23/'当年度'!$R23*100,1)</f>
        <v>22.6</v>
      </c>
      <c r="M23" s="72">
        <f>ROUND('当年度'!M23/'当年度'!$R23*100,1)</f>
        <v>1.4</v>
      </c>
      <c r="N23" s="72">
        <f>ROUND('当年度'!N23/'当年度'!$R23*100,1)</f>
        <v>3.6</v>
      </c>
      <c r="O23" s="72">
        <f>ROUND('当年度'!O23/'当年度'!$R23*100,1)</f>
        <v>0.1</v>
      </c>
      <c r="P23" s="72">
        <f>ROUND('当年度'!P23/'当年度'!$R23*100,1)</f>
        <v>0.1</v>
      </c>
      <c r="Q23" s="72">
        <f>ROUND('当年度'!Q23/'当年度'!$R23*100,1)</f>
        <v>0</v>
      </c>
      <c r="R23" s="67">
        <f>ROUND('当年度'!R23/'当年度'!$R23*100,1)</f>
        <v>100</v>
      </c>
      <c r="T23" s="6"/>
    </row>
    <row r="24" spans="2:20" ht="30" customHeight="1">
      <c r="B24" s="20" t="s">
        <v>17</v>
      </c>
      <c r="C24" s="70">
        <f>ROUND('当年度'!C24/'当年度'!$R24*100,1)</f>
        <v>100</v>
      </c>
      <c r="D24" s="71">
        <f>ROUND('当年度'!D24/'当年度'!$R24*100,1)</f>
        <v>25.8</v>
      </c>
      <c r="E24" s="71">
        <f>ROUND('当年度'!E24/'当年度'!$R24*100,1)</f>
        <v>0.7</v>
      </c>
      <c r="F24" s="71">
        <f>ROUND('当年度'!F24/'当年度'!$R24*100,1)</f>
        <v>21.1</v>
      </c>
      <c r="G24" s="71">
        <f>ROUND('当年度'!G24/'当年度'!$R24*100,1)</f>
        <v>1.5</v>
      </c>
      <c r="H24" s="71">
        <f>ROUND('当年度'!H24/'当年度'!$R24*100,1)</f>
        <v>2.5</v>
      </c>
      <c r="I24" s="71">
        <f>ROUND('当年度'!I24/'当年度'!$R24*100,1)</f>
        <v>70.3</v>
      </c>
      <c r="J24" s="71">
        <f>ROUND('当年度'!J24/'当年度'!$R24*100,1)</f>
        <v>13.6</v>
      </c>
      <c r="K24" s="71">
        <f>ROUND('当年度'!K24/'当年度'!$R24*100,1)</f>
        <v>14.9</v>
      </c>
      <c r="L24" s="72">
        <f>ROUND('当年度'!L24/'当年度'!$R24*100,1)</f>
        <v>41.7</v>
      </c>
      <c r="M24" s="72">
        <f>ROUND('当年度'!M24/'当年度'!$R24*100,1)</f>
        <v>1.1</v>
      </c>
      <c r="N24" s="72">
        <f>ROUND('当年度'!N24/'当年度'!$R24*100,1)</f>
        <v>2.9</v>
      </c>
      <c r="O24" s="72">
        <f>ROUND('当年度'!O24/'当年度'!$R24*100,1)</f>
        <v>0</v>
      </c>
      <c r="P24" s="72">
        <f>ROUND('当年度'!P24/'当年度'!$R24*100,1)</f>
        <v>0</v>
      </c>
      <c r="Q24" s="72">
        <f>ROUND('当年度'!Q24/'当年度'!$R24*100,1)</f>
        <v>0</v>
      </c>
      <c r="R24" s="67">
        <f>ROUND('当年度'!R24/'当年度'!$R24*100,1)</f>
        <v>100</v>
      </c>
      <c r="T24" s="6"/>
    </row>
    <row r="25" spans="2:20" ht="30" customHeight="1">
      <c r="B25" s="20" t="s">
        <v>18</v>
      </c>
      <c r="C25" s="70">
        <f>ROUND('当年度'!C25/'当年度'!$R25*100,1)</f>
        <v>100</v>
      </c>
      <c r="D25" s="71">
        <f>ROUND('当年度'!D25/'当年度'!$R25*100,1)</f>
        <v>30</v>
      </c>
      <c r="E25" s="71">
        <f>ROUND('当年度'!E25/'当年度'!$R25*100,1)</f>
        <v>1</v>
      </c>
      <c r="F25" s="71">
        <f>ROUND('当年度'!F25/'当年度'!$R25*100,1)</f>
        <v>23.7</v>
      </c>
      <c r="G25" s="71">
        <f>ROUND('当年度'!G25/'当年度'!$R25*100,1)</f>
        <v>2.1</v>
      </c>
      <c r="H25" s="71">
        <f>ROUND('当年度'!H25/'当年度'!$R25*100,1)</f>
        <v>3.2</v>
      </c>
      <c r="I25" s="71">
        <f>ROUND('当年度'!I25/'当年度'!$R25*100,1)</f>
        <v>63</v>
      </c>
      <c r="J25" s="71">
        <f>ROUND('当年度'!J25/'当年度'!$R25*100,1)</f>
        <v>10.8</v>
      </c>
      <c r="K25" s="71">
        <f>ROUND('当年度'!K25/'当年度'!$R25*100,1)</f>
        <v>24.5</v>
      </c>
      <c r="L25" s="71">
        <f>ROUND('当年度'!L25/'当年度'!$R25*100,1)</f>
        <v>27.5</v>
      </c>
      <c r="M25" s="71">
        <f>ROUND('当年度'!M25/'当年度'!$R25*100,1)</f>
        <v>3.3</v>
      </c>
      <c r="N25" s="71">
        <f>ROUND('当年度'!N25/'当年度'!$R25*100,1)</f>
        <v>3.7</v>
      </c>
      <c r="O25" s="71">
        <f>ROUND('当年度'!O25/'当年度'!$R25*100,1)</f>
        <v>0</v>
      </c>
      <c r="P25" s="71">
        <f>ROUND('当年度'!P25/'当年度'!$R25*100,1)</f>
        <v>0</v>
      </c>
      <c r="Q25" s="71">
        <f>ROUND('当年度'!Q25/'当年度'!$R25*100,1)</f>
        <v>0</v>
      </c>
      <c r="R25" s="67">
        <f>ROUND('当年度'!R25/'当年度'!$R25*100,1)</f>
        <v>100</v>
      </c>
      <c r="T25" s="6"/>
    </row>
    <row r="26" spans="2:20" ht="30" customHeight="1">
      <c r="B26" s="20" t="s">
        <v>19</v>
      </c>
      <c r="C26" s="70">
        <f>ROUND('当年度'!C26/'当年度'!$R26*100,1)</f>
        <v>100</v>
      </c>
      <c r="D26" s="71">
        <f>ROUND('当年度'!D26/'当年度'!$R26*100,1)</f>
        <v>45</v>
      </c>
      <c r="E26" s="71">
        <f>ROUND('当年度'!E26/'当年度'!$R26*100,1)</f>
        <v>1.6</v>
      </c>
      <c r="F26" s="71">
        <f>ROUND('当年度'!F26/'当年度'!$R26*100,1)</f>
        <v>38.7</v>
      </c>
      <c r="G26" s="71">
        <f>ROUND('当年度'!G26/'当年度'!$R26*100,1)</f>
        <v>2.3</v>
      </c>
      <c r="H26" s="71">
        <f>ROUND('当年度'!H26/'当年度'!$R26*100,1)</f>
        <v>2.4</v>
      </c>
      <c r="I26" s="71">
        <f>ROUND('当年度'!I26/'当年度'!$R26*100,1)</f>
        <v>45.9</v>
      </c>
      <c r="J26" s="71">
        <f>ROUND('当年度'!J26/'当年度'!$R26*100,1)</f>
        <v>14.2</v>
      </c>
      <c r="K26" s="71">
        <f>ROUND('当年度'!K26/'当年度'!$R26*100,1)</f>
        <v>20.7</v>
      </c>
      <c r="L26" s="72">
        <f>ROUND('当年度'!L26/'当年度'!$R26*100,1)</f>
        <v>11</v>
      </c>
      <c r="M26" s="72">
        <f>ROUND('当年度'!M26/'当年度'!$R26*100,1)</f>
        <v>3.4</v>
      </c>
      <c r="N26" s="72">
        <f>ROUND('当年度'!N26/'当年度'!$R26*100,1)</f>
        <v>5.7</v>
      </c>
      <c r="O26" s="72">
        <f>ROUND('当年度'!O26/'当年度'!$R26*100,1)</f>
        <v>0</v>
      </c>
      <c r="P26" s="72">
        <f>ROUND('当年度'!P26/'当年度'!$R26*100,1)</f>
        <v>0</v>
      </c>
      <c r="Q26" s="72">
        <f>ROUND('当年度'!Q26/'当年度'!$R26*100,1)</f>
        <v>0</v>
      </c>
      <c r="R26" s="67">
        <f>ROUND('当年度'!R26/'当年度'!$R26*100,1)</f>
        <v>100</v>
      </c>
      <c r="T26" s="6"/>
    </row>
    <row r="27" spans="2:20" ht="30" customHeight="1">
      <c r="B27" s="20" t="s">
        <v>20</v>
      </c>
      <c r="C27" s="70">
        <f>ROUND('当年度'!C27/'当年度'!$R27*100,1)</f>
        <v>100</v>
      </c>
      <c r="D27" s="71">
        <f>ROUND('当年度'!D27/'当年度'!$R27*100,1)</f>
        <v>37.5</v>
      </c>
      <c r="E27" s="71">
        <f>ROUND('当年度'!E27/'当年度'!$R27*100,1)</f>
        <v>1.5</v>
      </c>
      <c r="F27" s="71">
        <f>ROUND('当年度'!F27/'当年度'!$R27*100,1)</f>
        <v>32.1</v>
      </c>
      <c r="G27" s="71">
        <f>ROUND('当年度'!G27/'当年度'!$R27*100,1)</f>
        <v>2.9</v>
      </c>
      <c r="H27" s="71">
        <f>ROUND('当年度'!H27/'当年度'!$R27*100,1)</f>
        <v>1</v>
      </c>
      <c r="I27" s="71">
        <f>ROUND('当年度'!I27/'当年度'!$R27*100,1)</f>
        <v>54.5</v>
      </c>
      <c r="J27" s="71">
        <f>ROUND('当年度'!J27/'当年度'!$R27*100,1)</f>
        <v>13.3</v>
      </c>
      <c r="K27" s="71">
        <f>ROUND('当年度'!K27/'当年度'!$R27*100,1)</f>
        <v>18.5</v>
      </c>
      <c r="L27" s="71">
        <f>ROUND('当年度'!L27/'当年度'!$R27*100,1)</f>
        <v>22.1</v>
      </c>
      <c r="M27" s="71">
        <f>ROUND('当年度'!M27/'当年度'!$R27*100,1)</f>
        <v>3.7</v>
      </c>
      <c r="N27" s="71">
        <f>ROUND('当年度'!N27/'当年度'!$R27*100,1)</f>
        <v>4.3</v>
      </c>
      <c r="O27" s="71">
        <f>ROUND('当年度'!O27/'当年度'!$R27*100,1)</f>
        <v>0</v>
      </c>
      <c r="P27" s="71">
        <f>ROUND('当年度'!P27/'当年度'!$R27*100,1)</f>
        <v>0</v>
      </c>
      <c r="Q27" s="71">
        <f>ROUND('当年度'!Q27/'当年度'!$R27*100,1)</f>
        <v>0</v>
      </c>
      <c r="R27" s="67">
        <f>ROUND('当年度'!R27/'当年度'!$R27*100,1)</f>
        <v>100</v>
      </c>
      <c r="T27" s="6"/>
    </row>
    <row r="28" spans="2:20" ht="30" customHeight="1">
      <c r="B28" s="20" t="s">
        <v>21</v>
      </c>
      <c r="C28" s="70">
        <f>ROUND('当年度'!C28/'当年度'!$R28*100,1)</f>
        <v>99.7</v>
      </c>
      <c r="D28" s="71">
        <f>ROUND('当年度'!D28/'当年度'!$R28*100,1)</f>
        <v>41.7</v>
      </c>
      <c r="E28" s="71">
        <f>ROUND('当年度'!E28/'当年度'!$R28*100,1)</f>
        <v>1.3</v>
      </c>
      <c r="F28" s="71">
        <f>ROUND('当年度'!F28/'当年度'!$R28*100,1)</f>
        <v>32.7</v>
      </c>
      <c r="G28" s="71">
        <f>ROUND('当年度'!G28/'当年度'!$R28*100,1)</f>
        <v>1.8</v>
      </c>
      <c r="H28" s="71">
        <f>ROUND('当年度'!H28/'当年度'!$R28*100,1)</f>
        <v>5.9</v>
      </c>
      <c r="I28" s="71">
        <f>ROUND('当年度'!I28/'当年度'!$R28*100,1)</f>
        <v>49.4</v>
      </c>
      <c r="J28" s="71">
        <f>ROUND('当年度'!J28/'当年度'!$R28*100,1)</f>
        <v>13.1</v>
      </c>
      <c r="K28" s="71">
        <f>ROUND('当年度'!K28/'当年度'!$R28*100,1)</f>
        <v>21.4</v>
      </c>
      <c r="L28" s="72">
        <f>ROUND('当年度'!L28/'当年度'!$R28*100,1)</f>
        <v>14.9</v>
      </c>
      <c r="M28" s="72">
        <f>ROUND('当年度'!M28/'当年度'!$R28*100,1)</f>
        <v>3.2</v>
      </c>
      <c r="N28" s="72">
        <f>ROUND('当年度'!N28/'当年度'!$R28*100,1)</f>
        <v>5.4</v>
      </c>
      <c r="O28" s="72">
        <f>ROUND('当年度'!O28/'当年度'!$R28*100,1)</f>
        <v>0.3</v>
      </c>
      <c r="P28" s="72">
        <f>ROUND('当年度'!P28/'当年度'!$R28*100,1)</f>
        <v>0.3</v>
      </c>
      <c r="Q28" s="72">
        <f>ROUND('当年度'!Q28/'当年度'!$R28*100,1)</f>
        <v>0</v>
      </c>
      <c r="R28" s="67">
        <f>ROUND('当年度'!R28/'当年度'!$R28*100,1)</f>
        <v>100</v>
      </c>
      <c r="T28" s="6"/>
    </row>
    <row r="29" spans="2:20" ht="30" customHeight="1">
      <c r="B29" s="20" t="s">
        <v>22</v>
      </c>
      <c r="C29" s="70">
        <f>ROUND('当年度'!C29/'当年度'!$R29*100,1)</f>
        <v>100</v>
      </c>
      <c r="D29" s="71">
        <f>ROUND('当年度'!D29/'当年度'!$R29*100,1)</f>
        <v>41.1</v>
      </c>
      <c r="E29" s="71">
        <f>ROUND('当年度'!E29/'当年度'!$R29*100,1)</f>
        <v>1.6</v>
      </c>
      <c r="F29" s="71">
        <f>ROUND('当年度'!F29/'当年度'!$R29*100,1)</f>
        <v>36.6</v>
      </c>
      <c r="G29" s="71">
        <f>ROUND('当年度'!G29/'当年度'!$R29*100,1)</f>
        <v>1.7</v>
      </c>
      <c r="H29" s="71">
        <f>ROUND('当年度'!H29/'当年度'!$R29*100,1)</f>
        <v>1.2</v>
      </c>
      <c r="I29" s="71">
        <f>ROUND('当年度'!I29/'当年度'!$R29*100,1)</f>
        <v>49.5</v>
      </c>
      <c r="J29" s="71">
        <f>ROUND('当年度'!J29/'当年度'!$R29*100,1)</f>
        <v>8</v>
      </c>
      <c r="K29" s="71">
        <f>ROUND('当年度'!K29/'当年度'!$R29*100,1)</f>
        <v>18.1</v>
      </c>
      <c r="L29" s="72">
        <f>ROUND('当年度'!L29/'当年度'!$R29*100,1)</f>
        <v>23.4</v>
      </c>
      <c r="M29" s="72">
        <f>ROUND('当年度'!M29/'当年度'!$R29*100,1)</f>
        <v>4.5</v>
      </c>
      <c r="N29" s="72">
        <f>ROUND('当年度'!N29/'当年度'!$R29*100,1)</f>
        <v>4.9</v>
      </c>
      <c r="O29" s="72">
        <f>ROUND('当年度'!O29/'当年度'!$R29*100,1)</f>
        <v>0</v>
      </c>
      <c r="P29" s="72">
        <f>ROUND('当年度'!P29/'当年度'!$R29*100,1)</f>
        <v>0</v>
      </c>
      <c r="Q29" s="72">
        <f>ROUND('当年度'!Q29/'当年度'!$R29*100,1)</f>
        <v>0</v>
      </c>
      <c r="R29" s="67">
        <f>ROUND('当年度'!R29/'当年度'!$R29*100,1)</f>
        <v>100</v>
      </c>
      <c r="T29" s="6"/>
    </row>
    <row r="30" spans="2:20" ht="30" customHeight="1">
      <c r="B30" s="20" t="s">
        <v>32</v>
      </c>
      <c r="C30" s="70">
        <f>ROUND('当年度'!C30/'当年度'!$R30*100,1)</f>
        <v>100</v>
      </c>
      <c r="D30" s="71">
        <f>ROUND('当年度'!D30/'当年度'!$R30*100,1)</f>
        <v>42.4</v>
      </c>
      <c r="E30" s="71">
        <f>ROUND('当年度'!E30/'当年度'!$R30*100,1)</f>
        <v>1.8</v>
      </c>
      <c r="F30" s="71">
        <f>ROUND('当年度'!F30/'当年度'!$R30*100,1)</f>
        <v>37.1</v>
      </c>
      <c r="G30" s="71">
        <f>ROUND('当年度'!G30/'当年度'!$R30*100,1)</f>
        <v>2.2</v>
      </c>
      <c r="H30" s="71">
        <f>ROUND('当年度'!H30/'当年度'!$R30*100,1)</f>
        <v>1.4</v>
      </c>
      <c r="I30" s="71">
        <f>ROUND('当年度'!I30/'当年度'!$R30*100,1)</f>
        <v>46.7</v>
      </c>
      <c r="J30" s="71">
        <f>ROUND('当年度'!J30/'当年度'!$R30*100,1)</f>
        <v>7.5</v>
      </c>
      <c r="K30" s="71">
        <f>ROUND('当年度'!K30/'当年度'!$R30*100,1)</f>
        <v>20.7</v>
      </c>
      <c r="L30" s="72">
        <f>ROUND('当年度'!L30/'当年度'!$R30*100,1)</f>
        <v>18.5</v>
      </c>
      <c r="M30" s="72">
        <f>ROUND('当年度'!M30/'当年度'!$R30*100,1)</f>
        <v>4.7</v>
      </c>
      <c r="N30" s="72">
        <f>ROUND('当年度'!N30/'当年度'!$R30*100,1)</f>
        <v>6.1</v>
      </c>
      <c r="O30" s="72">
        <f>ROUND('当年度'!O30/'当年度'!$R30*100,1)</f>
        <v>0</v>
      </c>
      <c r="P30" s="72">
        <f>ROUND('当年度'!P30/'当年度'!$R30*100,1)</f>
        <v>0</v>
      </c>
      <c r="Q30" s="72">
        <f>ROUND('当年度'!Q30/'当年度'!$R30*100,1)</f>
        <v>0</v>
      </c>
      <c r="R30" s="67">
        <f>ROUND('当年度'!R30/'当年度'!$R30*100,1)</f>
        <v>100</v>
      </c>
      <c r="T30" s="6"/>
    </row>
    <row r="31" spans="2:20" ht="30" customHeight="1">
      <c r="B31" s="20" t="s">
        <v>35</v>
      </c>
      <c r="C31" s="70">
        <f>ROUND('当年度'!C31/'当年度'!$R31*100,1)</f>
        <v>100</v>
      </c>
      <c r="D31" s="71">
        <f>ROUND('当年度'!D31/'当年度'!$R31*100,1)</f>
        <v>42.3</v>
      </c>
      <c r="E31" s="71">
        <f>ROUND('当年度'!E31/'当年度'!$R31*100,1)</f>
        <v>1.7</v>
      </c>
      <c r="F31" s="71">
        <f>ROUND('当年度'!F31/'当年度'!$R31*100,1)</f>
        <v>35.3</v>
      </c>
      <c r="G31" s="71">
        <f>ROUND('当年度'!G31/'当年度'!$R31*100,1)</f>
        <v>2.9</v>
      </c>
      <c r="H31" s="71">
        <f>ROUND('当年度'!H31/'当年度'!$R31*100,1)</f>
        <v>2.4</v>
      </c>
      <c r="I31" s="71">
        <f>ROUND('当年度'!I31/'当年度'!$R31*100,1)</f>
        <v>47</v>
      </c>
      <c r="J31" s="71">
        <f>ROUND('当年度'!J31/'当年度'!$R31*100,1)</f>
        <v>7.8</v>
      </c>
      <c r="K31" s="71">
        <f>ROUND('当年度'!K31/'当年度'!$R31*100,1)</f>
        <v>19.7</v>
      </c>
      <c r="L31" s="71">
        <f>ROUND('当年度'!L31/'当年度'!$R31*100,1)</f>
        <v>19.4</v>
      </c>
      <c r="M31" s="71">
        <f>ROUND('当年度'!M31/'当年度'!$R31*100,1)</f>
        <v>4.7</v>
      </c>
      <c r="N31" s="71">
        <f>ROUND('当年度'!N31/'当年度'!$R31*100,1)</f>
        <v>5.9</v>
      </c>
      <c r="O31" s="71">
        <f>ROUND('当年度'!O31/'当年度'!$R31*100,1)</f>
        <v>0</v>
      </c>
      <c r="P31" s="71">
        <f>ROUND('当年度'!P31/'当年度'!$R31*100,1)</f>
        <v>0</v>
      </c>
      <c r="Q31" s="71">
        <f>ROUND('当年度'!Q31/'当年度'!$R31*100,1)</f>
        <v>0</v>
      </c>
      <c r="R31" s="67">
        <f>ROUND('当年度'!R31/'当年度'!$R31*100,1)</f>
        <v>100</v>
      </c>
      <c r="T31" s="6"/>
    </row>
    <row r="32" spans="2:20" ht="30" customHeight="1">
      <c r="B32" s="20" t="s">
        <v>36</v>
      </c>
      <c r="C32" s="70">
        <f>ROUND('当年度'!C32/'当年度'!$R32*100,1)</f>
        <v>100</v>
      </c>
      <c r="D32" s="71">
        <f>ROUND('当年度'!D32/'当年度'!$R32*100,1)</f>
        <v>42.1</v>
      </c>
      <c r="E32" s="71">
        <f>ROUND('当年度'!E32/'当年度'!$R32*100,1)</f>
        <v>1.7</v>
      </c>
      <c r="F32" s="71">
        <f>ROUND('当年度'!F32/'当年度'!$R32*100,1)</f>
        <v>36.2</v>
      </c>
      <c r="G32" s="71">
        <f>ROUND('当年度'!G32/'当年度'!$R32*100,1)</f>
        <v>2.5</v>
      </c>
      <c r="H32" s="71">
        <f>ROUND('当年度'!H32/'当年度'!$R32*100,1)</f>
        <v>1.7</v>
      </c>
      <c r="I32" s="71">
        <f>ROUND('当年度'!I32/'当年度'!$R32*100,1)</f>
        <v>46</v>
      </c>
      <c r="J32" s="71">
        <f>ROUND('当年度'!J32/'当年度'!$R32*100,1)</f>
        <v>11.3</v>
      </c>
      <c r="K32" s="71">
        <f>ROUND('当年度'!K32/'当年度'!$R32*100,1)</f>
        <v>18.1</v>
      </c>
      <c r="L32" s="71">
        <f>ROUND('当年度'!L32/'当年度'!$R32*100,1)</f>
        <v>16.3</v>
      </c>
      <c r="M32" s="71">
        <f>ROUND('当年度'!M32/'当年度'!$R32*100,1)</f>
        <v>4.3</v>
      </c>
      <c r="N32" s="71">
        <f>ROUND('当年度'!N32/'当年度'!$R32*100,1)</f>
        <v>7.6</v>
      </c>
      <c r="O32" s="71">
        <f>ROUND('当年度'!O32/'当年度'!$R32*100,1)</f>
        <v>0</v>
      </c>
      <c r="P32" s="71">
        <f>ROUND('当年度'!P32/'当年度'!$R32*100,1)</f>
        <v>0</v>
      </c>
      <c r="Q32" s="71">
        <f>ROUND('当年度'!Q32/'当年度'!$R32*100,1)</f>
        <v>0</v>
      </c>
      <c r="R32" s="67">
        <f>ROUND('当年度'!R32/'当年度'!$R32*100,1)</f>
        <v>100</v>
      </c>
      <c r="T32" s="6"/>
    </row>
    <row r="33" spans="2:20" ht="30" customHeight="1">
      <c r="B33" s="20" t="s">
        <v>23</v>
      </c>
      <c r="C33" s="70">
        <f>ROUND('当年度'!C33/'当年度'!$R33*100,1)</f>
        <v>100</v>
      </c>
      <c r="D33" s="71">
        <f>ROUND('当年度'!D33/'当年度'!$R33*100,1)</f>
        <v>44.9</v>
      </c>
      <c r="E33" s="71">
        <f>ROUND('当年度'!E33/'当年度'!$R33*100,1)</f>
        <v>1.6</v>
      </c>
      <c r="F33" s="71">
        <f>ROUND('当年度'!F33/'当年度'!$R33*100,1)</f>
        <v>37.9</v>
      </c>
      <c r="G33" s="71">
        <f>ROUND('当年度'!G33/'当年度'!$R33*100,1)</f>
        <v>2.4</v>
      </c>
      <c r="H33" s="71">
        <f>ROUND('当年度'!H33/'当年度'!$R33*100,1)</f>
        <v>3</v>
      </c>
      <c r="I33" s="71">
        <f>ROUND('当年度'!I33/'当年度'!$R33*100,1)</f>
        <v>43.4</v>
      </c>
      <c r="J33" s="71">
        <f>ROUND('当年度'!J33/'当年度'!$R33*100,1)</f>
        <v>11.6</v>
      </c>
      <c r="K33" s="71">
        <f>ROUND('当年度'!K33/'当年度'!$R33*100,1)</f>
        <v>18</v>
      </c>
      <c r="L33" s="72">
        <f>ROUND('当年度'!L33/'当年度'!$R33*100,1)</f>
        <v>13.7</v>
      </c>
      <c r="M33" s="72">
        <f>ROUND('当年度'!M33/'当年度'!$R33*100,1)</f>
        <v>4.7</v>
      </c>
      <c r="N33" s="72">
        <f>ROUND('当年度'!N33/'当年度'!$R33*100,1)</f>
        <v>6.9</v>
      </c>
      <c r="O33" s="72">
        <f>ROUND('当年度'!O33/'当年度'!$R33*100,1)</f>
        <v>0</v>
      </c>
      <c r="P33" s="72">
        <f>ROUND('当年度'!P33/'当年度'!$R33*100,1)</f>
        <v>0</v>
      </c>
      <c r="Q33" s="72">
        <f>ROUND('当年度'!Q33/'当年度'!$R33*100,1)</f>
        <v>0</v>
      </c>
      <c r="R33" s="67">
        <f>ROUND('当年度'!R33/'当年度'!$R33*100,1)</f>
        <v>100</v>
      </c>
      <c r="T33" s="6"/>
    </row>
    <row r="34" spans="2:20" ht="30" customHeight="1">
      <c r="B34" s="20" t="s">
        <v>24</v>
      </c>
      <c r="C34" s="70">
        <f>ROUND('当年度'!C34/'当年度'!$R34*100,1)</f>
        <v>100</v>
      </c>
      <c r="D34" s="71">
        <f>ROUND('当年度'!D34/'当年度'!$R34*100,1)</f>
        <v>43.4</v>
      </c>
      <c r="E34" s="71">
        <f>ROUND('当年度'!E34/'当年度'!$R34*100,1)</f>
        <v>1.6</v>
      </c>
      <c r="F34" s="71">
        <f>ROUND('当年度'!F34/'当年度'!$R34*100,1)</f>
        <v>35.2</v>
      </c>
      <c r="G34" s="71">
        <f>ROUND('当年度'!G34/'当年度'!$R34*100,1)</f>
        <v>1.7</v>
      </c>
      <c r="H34" s="71">
        <f>ROUND('当年度'!H34/'当年度'!$R34*100,1)</f>
        <v>4.9</v>
      </c>
      <c r="I34" s="71">
        <f>ROUND('当年度'!I34/'当年度'!$R34*100,1)</f>
        <v>46.8</v>
      </c>
      <c r="J34" s="71">
        <f>ROUND('当年度'!J34/'当年度'!$R34*100,1)</f>
        <v>10.2</v>
      </c>
      <c r="K34" s="71">
        <f>ROUND('当年度'!K34/'当年度'!$R34*100,1)</f>
        <v>16.6</v>
      </c>
      <c r="L34" s="71">
        <f>ROUND('当年度'!L34/'当年度'!$R34*100,1)</f>
        <v>20</v>
      </c>
      <c r="M34" s="71">
        <f>ROUND('当年度'!M34/'当年度'!$R34*100,1)</f>
        <v>4.3</v>
      </c>
      <c r="N34" s="71">
        <f>ROUND('当年度'!N34/'当年度'!$R34*100,1)</f>
        <v>5.5</v>
      </c>
      <c r="O34" s="71">
        <f>ROUND('当年度'!O34/'当年度'!$R34*100,1)</f>
        <v>0</v>
      </c>
      <c r="P34" s="71">
        <f>ROUND('当年度'!P34/'当年度'!$R34*100,1)</f>
        <v>0</v>
      </c>
      <c r="Q34" s="71">
        <f>ROUND('当年度'!Q34/'当年度'!$R34*100,1)</f>
        <v>0</v>
      </c>
      <c r="R34" s="63">
        <f>ROUND('当年度'!R34/'当年度'!$R34*100,1)</f>
        <v>100</v>
      </c>
      <c r="T34" s="5"/>
    </row>
    <row r="35" spans="2:20" ht="30" customHeight="1">
      <c r="B35" s="21" t="s">
        <v>28</v>
      </c>
      <c r="C35" s="77">
        <f>ROUND('当年度'!C35/'当年度'!$R35*100,1)</f>
        <v>94.3</v>
      </c>
      <c r="D35" s="77">
        <f>ROUND('当年度'!D35/'当年度'!$R35*100,1)</f>
        <v>40.7</v>
      </c>
      <c r="E35" s="77">
        <f>ROUND('当年度'!E35/'当年度'!$R35*100,1)</f>
        <v>1.1</v>
      </c>
      <c r="F35" s="77">
        <f>ROUND('当年度'!F35/'当年度'!$R35*100,1)</f>
        <v>33.1</v>
      </c>
      <c r="G35" s="77">
        <f>ROUND('当年度'!G35/'当年度'!$R35*100,1)</f>
        <v>1.9</v>
      </c>
      <c r="H35" s="77">
        <f>ROUND('当年度'!H35/'当年度'!$R35*100,1)</f>
        <v>4.7</v>
      </c>
      <c r="I35" s="77">
        <f>ROUND('当年度'!I35/'当年度'!$R35*100,1)</f>
        <v>47.2</v>
      </c>
      <c r="J35" s="77">
        <f>ROUND('当年度'!J35/'当年度'!$R35*100,1)</f>
        <v>12.5</v>
      </c>
      <c r="K35" s="77">
        <f>ROUND('当年度'!K35/'当年度'!$R35*100,1)</f>
        <v>18.6</v>
      </c>
      <c r="L35" s="77">
        <f>ROUND('当年度'!L35/'当年度'!$R35*100,1)</f>
        <v>16.1</v>
      </c>
      <c r="M35" s="77">
        <f>ROUND('当年度'!M35/'当年度'!$R35*100,1)</f>
        <v>2.1</v>
      </c>
      <c r="N35" s="77">
        <f>ROUND('当年度'!N35/'当年度'!$R35*100,1)</f>
        <v>4.3</v>
      </c>
      <c r="O35" s="77">
        <f>ROUND('当年度'!O35/'当年度'!$R35*100,1)</f>
        <v>5.7</v>
      </c>
      <c r="P35" s="77">
        <f>ROUND('当年度'!P35/'当年度'!$R35*100,1)</f>
        <v>0.2</v>
      </c>
      <c r="Q35" s="77">
        <f>ROUND('当年度'!Q35/'当年度'!$R35*100,1)</f>
        <v>4.1</v>
      </c>
      <c r="R35" s="77">
        <f>ROUND('当年度'!R35/'当年度'!$R35*100,1)</f>
        <v>100</v>
      </c>
      <c r="T35" s="24"/>
    </row>
    <row r="36" spans="2:20" ht="30" customHeight="1">
      <c r="B36" s="19" t="s">
        <v>59</v>
      </c>
      <c r="C36" s="78">
        <f>ROUND('当年度'!C36/'当年度'!$R36*100,1)</f>
        <v>99.9</v>
      </c>
      <c r="D36" s="78">
        <f>ROUND('当年度'!D36/'当年度'!$R36*100,1)</f>
        <v>40.2</v>
      </c>
      <c r="E36" s="78">
        <f>ROUND('当年度'!E36/'当年度'!$R36*100,1)</f>
        <v>1.3</v>
      </c>
      <c r="F36" s="78">
        <f>ROUND('当年度'!F36/'当年度'!$R36*100,1)</f>
        <v>33.2</v>
      </c>
      <c r="G36" s="78">
        <f>ROUND('当年度'!G36/'当年度'!$R36*100,1)</f>
        <v>2</v>
      </c>
      <c r="H36" s="78">
        <f>ROUND('当年度'!H36/'当年度'!$R36*100,1)</f>
        <v>3.7</v>
      </c>
      <c r="I36" s="78">
        <f>ROUND('当年度'!I36/'当年度'!$R36*100,1)</f>
        <v>52.1</v>
      </c>
      <c r="J36" s="78">
        <f>ROUND('当年度'!J36/'当年度'!$R36*100,1)</f>
        <v>12.6</v>
      </c>
      <c r="K36" s="78">
        <f>ROUND('当年度'!K36/'当年度'!$R36*100,1)</f>
        <v>18.9</v>
      </c>
      <c r="L36" s="78">
        <f>ROUND('当年度'!L36/'当年度'!$R36*100,1)</f>
        <v>20.5</v>
      </c>
      <c r="M36" s="78">
        <f>ROUND('当年度'!M36/'当年度'!$R36*100,1)</f>
        <v>2.8</v>
      </c>
      <c r="N36" s="78">
        <f>ROUND('当年度'!N36/'当年度'!$R36*100,1)</f>
        <v>4.7</v>
      </c>
      <c r="O36" s="78">
        <f>ROUND('当年度'!O36/'当年度'!$R36*100,1)</f>
        <v>0.1</v>
      </c>
      <c r="P36" s="78">
        <f>ROUND('当年度'!P36/'当年度'!$R36*100,1)</f>
        <v>0.1</v>
      </c>
      <c r="Q36" s="78">
        <f>ROUND('当年度'!Q36/'当年度'!$R36*100,1)</f>
        <v>0</v>
      </c>
      <c r="R36" s="78">
        <f>ROUND('当年度'!R36/'当年度'!$R36*100,1)</f>
        <v>100</v>
      </c>
      <c r="T36" s="24"/>
    </row>
    <row r="37" spans="2:20" ht="30" customHeight="1">
      <c r="B37" s="19" t="s">
        <v>29</v>
      </c>
      <c r="C37" s="79">
        <f>ROUND('当年度'!C37/'当年度'!$R37*100,1)</f>
        <v>94.9</v>
      </c>
      <c r="D37" s="78">
        <f>ROUND('当年度'!D37/'当年度'!$R37*100,1)</f>
        <v>40.6</v>
      </c>
      <c r="E37" s="78">
        <f>ROUND('当年度'!E37/'当年度'!$R37*100,1)</f>
        <v>1.1</v>
      </c>
      <c r="F37" s="78">
        <f>ROUND('当年度'!F37/'当年度'!$R37*100,1)</f>
        <v>33.1</v>
      </c>
      <c r="G37" s="78">
        <f>ROUND('当年度'!G37/'当年度'!$R37*100,1)</f>
        <v>1.9</v>
      </c>
      <c r="H37" s="78">
        <f>ROUND('当年度'!H37/'当年度'!$R37*100,1)</f>
        <v>4.6</v>
      </c>
      <c r="I37" s="78">
        <f>ROUND('当年度'!I37/'当年度'!$R37*100,1)</f>
        <v>47.8</v>
      </c>
      <c r="J37" s="78">
        <f>ROUND('当年度'!J37/'当年度'!$R37*100,1)</f>
        <v>12.5</v>
      </c>
      <c r="K37" s="78">
        <f>ROUND('当年度'!K37/'当年度'!$R37*100,1)</f>
        <v>18.6</v>
      </c>
      <c r="L37" s="78">
        <f>ROUND('当年度'!L37/'当年度'!$R37*100,1)</f>
        <v>16.6</v>
      </c>
      <c r="M37" s="78">
        <f>ROUND('当年度'!M37/'当年度'!$R37*100,1)</f>
        <v>2.2</v>
      </c>
      <c r="N37" s="78">
        <f>ROUND('当年度'!N37/'当年度'!$R37*100,1)</f>
        <v>4.3</v>
      </c>
      <c r="O37" s="78">
        <f>ROUND('当年度'!O37/'当年度'!$R37*100,1)</f>
        <v>5.1</v>
      </c>
      <c r="P37" s="78">
        <f>ROUND('当年度'!P37/'当年度'!$R37*100,1)</f>
        <v>0.2</v>
      </c>
      <c r="Q37" s="78">
        <f>ROUND('当年度'!Q37/'当年度'!$R37*100,1)</f>
        <v>3.6</v>
      </c>
      <c r="R37" s="78">
        <f>ROUND('当年度'!R37/'当年度'!$R37*100,1)</f>
        <v>100</v>
      </c>
      <c r="T37" s="24"/>
    </row>
    <row r="38" spans="3:11" ht="17.25">
      <c r="C38" s="2" t="s">
        <v>30</v>
      </c>
      <c r="K38" s="2"/>
    </row>
  </sheetData>
  <sheetProtection/>
  <mergeCells count="4">
    <mergeCell ref="P4:P5"/>
    <mergeCell ref="Q4:Q5"/>
    <mergeCell ref="N4:N5"/>
    <mergeCell ref="M4:M5"/>
  </mergeCells>
  <printOptions/>
  <pageMargins left="0.5905511811023623" right="0.5905511811023623" top="1.1811023622047245" bottom="0.4724409448818898" header="0.7874015748031497" footer="0.3937007874015748"/>
  <pageSetup fitToHeight="1" fitToWidth="1" horizontalDpi="600" verticalDpi="600" orientation="landscape" paperSize="9" scale="49" r:id="rId1"/>
  <headerFooter alignWithMargins="0">
    <oddHeader>&amp;L&amp;"ＭＳ ゴシック,標準"&amp;24 ２－２ 地方税収入の状況（当年度構成比）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2022-09-19T14:21:25Z</cp:lastPrinted>
  <dcterms:created xsi:type="dcterms:W3CDTF">1999-09-10T06:42:03Z</dcterms:created>
  <dcterms:modified xsi:type="dcterms:W3CDTF">2023-08-16T04:09:42Z</dcterms:modified>
  <cp:category/>
  <cp:version/>
  <cp:contentType/>
  <cp:contentStatus/>
</cp:coreProperties>
</file>