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7515" tabRatio="561" activeTab="4"/>
  </bookViews>
  <sheets>
    <sheet name="実質収支比率" sheetId="1" r:id="rId1"/>
    <sheet name="経常収支比率" sheetId="2" r:id="rId2"/>
    <sheet name="公債費負担比率" sheetId="3" r:id="rId3"/>
    <sheet name="財政力指数" sheetId="4" r:id="rId4"/>
    <sheet name="積立金現在高比率" sheetId="5" r:id="rId5"/>
  </sheets>
  <definedNames>
    <definedName name="_Key1" hidden="1">#REF!</definedName>
    <definedName name="_Order1" hidden="1">0</definedName>
    <definedName name="_Sort" hidden="1">#REF!</definedName>
    <definedName name="\p">#REF!</definedName>
    <definedName name="_xlnm.Print_Area" localSheetId="1">'経常収支比率'!$B$2:$Z$40</definedName>
    <definedName name="_xlnm.Print_Area" localSheetId="2">'公債費負担比率'!$B$2:$T$40</definedName>
    <definedName name="_xlnm.Print_Area" localSheetId="3">'財政力指数'!$B$2:$N$40</definedName>
    <definedName name="_xlnm.Print_Area" localSheetId="0">'実質収支比率'!$B$2:$N$40</definedName>
    <definedName name="_xlnm.Print_Area" localSheetId="4">'積立金現在高比率'!$B$2:$R$40</definedName>
  </definedNames>
  <calcPr fullCalcOnLoad="1"/>
</workbook>
</file>

<file path=xl/sharedStrings.xml><?xml version="1.0" encoding="utf-8"?>
<sst xmlns="http://schemas.openxmlformats.org/spreadsheetml/2006/main" count="497" uniqueCount="106">
  <si>
    <t>(単位:％)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</si>
  <si>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</si>
  <si>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</si>
  <si>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</si>
  <si>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</si>
  <si>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</si>
  <si>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</si>
  <si>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</si>
  <si>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</si>
  <si>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熊 野 市</t>
  </si>
  <si>
    <t>亀 山 市</t>
  </si>
  <si>
    <t>鳥 羽 市</t>
  </si>
  <si>
    <t>木曽岬町</t>
  </si>
  <si>
    <t>東 員 町</t>
  </si>
  <si>
    <t>菰 野 町</t>
  </si>
  <si>
    <t>朝 日 町</t>
  </si>
  <si>
    <t>川 越 町</t>
  </si>
  <si>
    <t>度 会 町</t>
  </si>
  <si>
    <t>紀 宝 町</t>
  </si>
  <si>
    <t>明 和 町</t>
  </si>
  <si>
    <t>多 気 町</t>
  </si>
  <si>
    <t>大 台 町</t>
  </si>
  <si>
    <t>玉 城 町</t>
  </si>
  <si>
    <t>&lt;市 平 均&gt;</t>
  </si>
  <si>
    <t>&lt;県 平 均&gt;</t>
  </si>
  <si>
    <t>順位</t>
  </si>
  <si>
    <t>　</t>
  </si>
  <si>
    <t>５か年平均</t>
  </si>
  <si>
    <t>いなべ市</t>
  </si>
  <si>
    <t>志 摩 市</t>
  </si>
  <si>
    <t>伊 賀 市</t>
  </si>
  <si>
    <t>大 紀 町</t>
  </si>
  <si>
    <t>南伊勢町</t>
  </si>
  <si>
    <t>紀 北 町</t>
  </si>
  <si>
    <t>順位</t>
  </si>
  <si>
    <t>御 浜 町</t>
  </si>
  <si>
    <t>＊平均値は全て単純平均</t>
  </si>
  <si>
    <t>繰上償還除く比率</t>
  </si>
  <si>
    <t>(臨財等含む)</t>
  </si>
  <si>
    <t>１８－２ 主要指標の状況（実質収支比率の推移）</t>
  </si>
  <si>
    <t>市町名</t>
  </si>
  <si>
    <t>&lt;町 平 均&gt;</t>
  </si>
  <si>
    <t>１８－３ 主要指標の状況（経常収支比率の推移）</t>
  </si>
  <si>
    <t>市町名</t>
  </si>
  <si>
    <t>市町名</t>
  </si>
  <si>
    <t>&lt;町 平 均&gt;</t>
  </si>
  <si>
    <t>１８-４ 主要指標の状況（公債費負担比率の状況）</t>
  </si>
  <si>
    <t>(単位:％)</t>
  </si>
  <si>
    <t>&lt;町 平 均&gt;</t>
  </si>
  <si>
    <t>１８－５ 主要指標の状況（財政力指数（３ケ年平均）の推移）</t>
  </si>
  <si>
    <t>１８－６ 主要指標の状況（積立金現在高の標準財政規模に対する比率の推移）</t>
  </si>
  <si>
    <t>※分母の標準財政規模は臨時財政対策債発行可能額を含む</t>
  </si>
  <si>
    <t>&lt;町 平 均&gt;</t>
  </si>
  <si>
    <t>いなべ市</t>
  </si>
  <si>
    <t>御 浜 町</t>
  </si>
  <si>
    <t>紀 北 町</t>
  </si>
  <si>
    <t>南伊勢町</t>
  </si>
  <si>
    <t>大 紀 町</t>
  </si>
  <si>
    <t>志 摩 市</t>
  </si>
  <si>
    <t>伊 賀 市</t>
  </si>
  <si>
    <t>津    市</t>
  </si>
  <si>
    <t>川越町</t>
  </si>
  <si>
    <t>亀山市</t>
  </si>
  <si>
    <t>桑名市</t>
  </si>
  <si>
    <t>鈴鹿市</t>
  </si>
  <si>
    <t>菰野町</t>
  </si>
  <si>
    <t>東員町</t>
  </si>
  <si>
    <t>津市</t>
  </si>
  <si>
    <t>名張市</t>
  </si>
  <si>
    <t>伊賀市</t>
  </si>
  <si>
    <t>伊勢市</t>
  </si>
  <si>
    <t>多気町</t>
  </si>
  <si>
    <t>鳥羽市</t>
  </si>
  <si>
    <t>志摩市</t>
  </si>
  <si>
    <t>熊野市</t>
  </si>
  <si>
    <t>大台町</t>
  </si>
  <si>
    <t>大紀町</t>
  </si>
  <si>
    <t>(臨財等含む)</t>
  </si>
  <si>
    <t>朝日町</t>
  </si>
  <si>
    <t xml:space="preserve"> 平成30年度</t>
  </si>
  <si>
    <t>平成30年度</t>
  </si>
  <si>
    <t>平成30年度</t>
  </si>
  <si>
    <t>令和元年度</t>
  </si>
  <si>
    <t>令和元年度</t>
  </si>
  <si>
    <t>令和２年度</t>
  </si>
  <si>
    <t>令和２年度</t>
  </si>
  <si>
    <t xml:space="preserve"> 平成30年度</t>
  </si>
  <si>
    <t>令和３年度</t>
  </si>
  <si>
    <t>令和３年度</t>
  </si>
  <si>
    <t>紀宝町</t>
  </si>
  <si>
    <t>令和４年度</t>
  </si>
  <si>
    <t>令和３年度</t>
  </si>
  <si>
    <r>
      <t xml:space="preserve"> 令和４</t>
    </r>
    <r>
      <rPr>
        <sz val="14"/>
        <rFont val="ＭＳ 明朝"/>
        <family val="1"/>
      </rPr>
      <t>年度</t>
    </r>
  </si>
  <si>
    <t>令和４年度</t>
  </si>
  <si>
    <t>松阪市</t>
  </si>
  <si>
    <t>玉城町</t>
  </si>
  <si>
    <t>明和町</t>
  </si>
  <si>
    <t>度会町</t>
  </si>
  <si>
    <t>尾鷲市</t>
  </si>
  <si>
    <t>御浜町</t>
  </si>
  <si>
    <t>紀北町</t>
  </si>
  <si>
    <t>30～２年度</t>
  </si>
  <si>
    <t>30～３年度</t>
  </si>
  <si>
    <t>30～４年度</t>
  </si>
  <si>
    <t>３か年平均</t>
  </si>
  <si>
    <t>４か年平均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</si>
</sst>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_);[Red]\(0.0\)"/>
    <numFmt numFmtId="180" formatCode="#,##0.000;\-#,##0.000"/>
    <numFmt numFmtId="181" formatCode="#,##0.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%"/>
    <numFmt numFmtId="188" formatCode="#,##0.0;[Red]\-#,##0.0"/>
    <numFmt numFmtId="189" formatCode="0_);[Red]\(0\)"/>
    <numFmt numFmtId="190" formatCode="0.0_ "/>
    <numFmt numFmtId="191" formatCode="#,##0.0;&quot;△ &quot;#,##0.0"/>
    <numFmt numFmtId="192" formatCode="#,##0;&quot;△ &quot;#,##0"/>
    <numFmt numFmtId="193" formatCode="0;&quot;△ &quot;0"/>
    <numFmt numFmtId="194" formatCode="0.0;&quot;△ &quot;0.0"/>
    <numFmt numFmtId="195" formatCode="0_ "/>
    <numFmt numFmtId="196" formatCode="#,##0.0\ ;&quot;▲&quot;#,##0.0\ "/>
    <numFmt numFmtId="197" formatCode="0.000_);[Red]\(0.000\)"/>
    <numFmt numFmtId="198" formatCode="#,##0.000\ ;&quot;▲&quot;#,##0.000\ "/>
    <numFmt numFmtId="199" formatCode="#,##0.000;&quot;△ &quot;#,##0.000"/>
    <numFmt numFmtId="200" formatCode="#,##0.0000;\-#,##0.0000"/>
    <numFmt numFmtId="201" formatCode="#,##0.0000\ ;&quot;△&quot;#,##0.0000\ "/>
    <numFmt numFmtId="202" formatCode="#,##0.000;&quot;▲ &quot;#,##0.000"/>
    <numFmt numFmtId="203" formatCode="#,##0;&quot;▲ &quot;#,##0"/>
    <numFmt numFmtId="204" formatCode="0.0000_);[Red]\(0.0000\)"/>
    <numFmt numFmtId="205" formatCode="0.00_);[Red]\(0.00\)"/>
    <numFmt numFmtId="206" formatCode="#,##0.0000\ ;&quot;▲&quot;#,##0.0000\ "/>
    <numFmt numFmtId="207" formatCode="#,##0.00\ ;&quot;▲&quot;#,##0.00\ "/>
  </numFmts>
  <fonts count="48"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 applyProtection="1">
      <alignment horizontal="center"/>
      <protection/>
    </xf>
    <xf numFmtId="177" fontId="0" fillId="0" borderId="13" xfId="0" applyNumberFormat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76" fontId="0" fillId="0" borderId="20" xfId="0" applyNumberFormat="1" applyBorder="1" applyAlignment="1" applyProtection="1">
      <alignment/>
      <protection/>
    </xf>
    <xf numFmtId="0" fontId="0" fillId="0" borderId="17" xfId="0" applyBorder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177" fontId="0" fillId="0" borderId="0" xfId="0" applyNumberFormat="1" applyAlignment="1">
      <alignment/>
    </xf>
    <xf numFmtId="0" fontId="0" fillId="0" borderId="17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1" xfId="0" applyBorder="1" applyAlignment="1" applyProtection="1">
      <alignment horizontal="center" shrinkToFit="1"/>
      <protection/>
    </xf>
    <xf numFmtId="0" fontId="0" fillId="0" borderId="23" xfId="0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177" fontId="5" fillId="0" borderId="20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ill="1" applyBorder="1" applyAlignment="1" applyProtection="1">
      <alignment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37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 shrinkToFit="1"/>
    </xf>
    <xf numFmtId="176" fontId="0" fillId="0" borderId="13" xfId="0" applyNumberFormat="1" applyFill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196" fontId="0" fillId="0" borderId="15" xfId="0" applyNumberFormat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96" fontId="0" fillId="0" borderId="17" xfId="0" applyNumberFormat="1" applyFont="1" applyBorder="1" applyAlignment="1" applyProtection="1">
      <alignment/>
      <protection/>
    </xf>
    <xf numFmtId="196" fontId="0" fillId="0" borderId="15" xfId="0" applyNumberFormat="1" applyBorder="1" applyAlignment="1" applyProtection="1">
      <alignment/>
      <protection/>
    </xf>
    <xf numFmtId="196" fontId="0" fillId="0" borderId="16" xfId="0" applyNumberFormat="1" applyBorder="1" applyAlignment="1" applyProtection="1">
      <alignment/>
      <protection/>
    </xf>
    <xf numFmtId="196" fontId="0" fillId="0" borderId="20" xfId="0" applyNumberFormat="1" applyBorder="1" applyAlignment="1" applyProtection="1">
      <alignment/>
      <protection/>
    </xf>
    <xf numFmtId="196" fontId="0" fillId="0" borderId="14" xfId="0" applyNumberFormat="1" applyBorder="1" applyAlignment="1" applyProtection="1">
      <alignment/>
      <protection/>
    </xf>
    <xf numFmtId="196" fontId="0" fillId="0" borderId="17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96" fontId="11" fillId="0" borderId="0" xfId="0" applyNumberFormat="1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0" fillId="33" borderId="18" xfId="0" applyFill="1" applyBorder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5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196" fontId="0" fillId="0" borderId="14" xfId="0" applyNumberFormat="1" applyFill="1" applyBorder="1" applyAlignment="1" applyProtection="1">
      <alignment/>
      <protection/>
    </xf>
    <xf numFmtId="196" fontId="0" fillId="0" borderId="17" xfId="0" applyNumberFormat="1" applyFill="1" applyBorder="1" applyAlignment="1" applyProtection="1">
      <alignment/>
      <protection/>
    </xf>
    <xf numFmtId="196" fontId="0" fillId="0" borderId="15" xfId="0" applyNumberFormat="1" applyFill="1" applyBorder="1" applyAlignment="1" applyProtection="1">
      <alignment/>
      <protection/>
    </xf>
    <xf numFmtId="196" fontId="0" fillId="0" borderId="15" xfId="0" applyNumberFormat="1" applyFont="1" applyFill="1" applyBorder="1" applyAlignment="1" applyProtection="1">
      <alignment/>
      <protection/>
    </xf>
    <xf numFmtId="196" fontId="0" fillId="0" borderId="20" xfId="0" applyNumberFormat="1" applyFill="1" applyBorder="1" applyAlignment="1" applyProtection="1">
      <alignment/>
      <protection/>
    </xf>
    <xf numFmtId="196" fontId="0" fillId="0" borderId="14" xfId="49" applyNumberFormat="1" applyFont="1" applyBorder="1" applyAlignment="1">
      <alignment/>
    </xf>
    <xf numFmtId="196" fontId="0" fillId="0" borderId="15" xfId="49" applyNumberFormat="1" applyFont="1" applyBorder="1" applyAlignment="1">
      <alignment/>
    </xf>
    <xf numFmtId="196" fontId="0" fillId="0" borderId="15" xfId="49" applyNumberFormat="1" applyFont="1" applyFill="1" applyBorder="1" applyAlignment="1">
      <alignment/>
    </xf>
    <xf numFmtId="196" fontId="0" fillId="0" borderId="21" xfId="49" applyNumberFormat="1" applyFont="1" applyBorder="1" applyAlignment="1">
      <alignment/>
    </xf>
    <xf numFmtId="196" fontId="0" fillId="0" borderId="17" xfId="49" applyNumberFormat="1" applyFont="1" applyBorder="1" applyAlignment="1">
      <alignment/>
    </xf>
    <xf numFmtId="196" fontId="0" fillId="0" borderId="20" xfId="0" applyNumberFormat="1" applyBorder="1" applyAlignment="1" applyProtection="1">
      <alignment/>
      <protection/>
    </xf>
    <xf numFmtId="196" fontId="0" fillId="0" borderId="12" xfId="49" applyNumberFormat="1" applyFont="1" applyBorder="1" applyAlignment="1">
      <alignment/>
    </xf>
    <xf numFmtId="196" fontId="0" fillId="33" borderId="27" xfId="49" applyNumberFormat="1" applyFont="1" applyFill="1" applyBorder="1" applyAlignment="1">
      <alignment/>
    </xf>
    <xf numFmtId="196" fontId="0" fillId="0" borderId="28" xfId="49" applyNumberFormat="1" applyFont="1" applyBorder="1" applyAlignment="1">
      <alignment/>
    </xf>
    <xf numFmtId="196" fontId="0" fillId="0" borderId="28" xfId="4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Fill="1" applyBorder="1" applyAlignment="1">
      <alignment/>
    </xf>
    <xf numFmtId="196" fontId="0" fillId="33" borderId="10" xfId="49" applyNumberFormat="1" applyFont="1" applyFill="1" applyBorder="1" applyAlignment="1">
      <alignment/>
    </xf>
    <xf numFmtId="196" fontId="0" fillId="0" borderId="25" xfId="49" applyNumberFormat="1" applyFont="1" applyBorder="1" applyAlignment="1">
      <alignment/>
    </xf>
    <xf numFmtId="0" fontId="0" fillId="0" borderId="17" xfId="0" applyFill="1" applyBorder="1" applyAlignment="1">
      <alignment/>
    </xf>
    <xf numFmtId="196" fontId="0" fillId="33" borderId="29" xfId="49" applyNumberFormat="1" applyFont="1" applyFill="1" applyBorder="1" applyAlignment="1">
      <alignment/>
    </xf>
    <xf numFmtId="196" fontId="0" fillId="0" borderId="30" xfId="49" applyNumberFormat="1" applyFont="1" applyBorder="1" applyAlignment="1">
      <alignment/>
    </xf>
    <xf numFmtId="0" fontId="0" fillId="0" borderId="15" xfId="0" applyFill="1" applyBorder="1" applyAlignment="1">
      <alignment/>
    </xf>
    <xf numFmtId="196" fontId="0" fillId="33" borderId="31" xfId="49" applyNumberFormat="1" applyFont="1" applyFill="1" applyBorder="1" applyAlignment="1">
      <alignment/>
    </xf>
    <xf numFmtId="196" fontId="0" fillId="0" borderId="32" xfId="49" applyNumberFormat="1" applyFont="1" applyBorder="1" applyAlignment="1">
      <alignment/>
    </xf>
    <xf numFmtId="196" fontId="0" fillId="33" borderId="23" xfId="49" applyNumberFormat="1" applyFont="1" applyFill="1" applyBorder="1" applyAlignment="1">
      <alignment/>
    </xf>
    <xf numFmtId="196" fontId="0" fillId="0" borderId="33" xfId="49" applyNumberFormat="1" applyFont="1" applyBorder="1" applyAlignment="1">
      <alignment/>
    </xf>
    <xf numFmtId="196" fontId="0" fillId="33" borderId="34" xfId="49" applyNumberFormat="1" applyFont="1" applyFill="1" applyBorder="1" applyAlignment="1">
      <alignment/>
    </xf>
    <xf numFmtId="196" fontId="0" fillId="0" borderId="35" xfId="49" applyNumberFormat="1" applyFont="1" applyBorder="1" applyAlignment="1">
      <alignment/>
    </xf>
    <xf numFmtId="196" fontId="0" fillId="0" borderId="35" xfId="49" applyNumberFormat="1" applyFont="1" applyFill="1" applyBorder="1" applyAlignment="1">
      <alignment/>
    </xf>
    <xf numFmtId="196" fontId="0" fillId="33" borderId="36" xfId="0" applyNumberFormat="1" applyFill="1" applyBorder="1" applyAlignment="1" applyProtection="1">
      <alignment/>
      <protection/>
    </xf>
    <xf numFmtId="196" fontId="0" fillId="0" borderId="37" xfId="0" applyNumberFormat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20" xfId="0" applyNumberFormat="1" applyBorder="1" applyAlignment="1" applyProtection="1">
      <alignment/>
      <protection/>
    </xf>
    <xf numFmtId="196" fontId="0" fillId="0" borderId="37" xfId="0" applyNumberFormat="1" applyFill="1" applyBorder="1" applyAlignment="1" applyProtection="1">
      <alignment/>
      <protection/>
    </xf>
    <xf numFmtId="197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96" fontId="0" fillId="0" borderId="17" xfId="0" applyNumberFormat="1" applyBorder="1" applyAlignment="1">
      <alignment/>
    </xf>
    <xf numFmtId="196" fontId="0" fillId="0" borderId="17" xfId="0" applyNumberFormat="1" applyFont="1" applyBorder="1" applyAlignment="1" applyProtection="1">
      <alignment/>
      <protection locked="0"/>
    </xf>
    <xf numFmtId="196" fontId="0" fillId="0" borderId="15" xfId="0" applyNumberFormat="1" applyFont="1" applyBorder="1" applyAlignment="1" applyProtection="1">
      <alignment/>
      <protection locked="0"/>
    </xf>
    <xf numFmtId="196" fontId="0" fillId="0" borderId="16" xfId="0" applyNumberFormat="1" applyFont="1" applyBorder="1" applyAlignment="1" applyProtection="1">
      <alignment/>
      <protection locked="0"/>
    </xf>
    <xf numFmtId="196" fontId="0" fillId="0" borderId="12" xfId="0" applyNumberFormat="1" applyBorder="1" applyAlignment="1" applyProtection="1">
      <alignment/>
      <protection/>
    </xf>
    <xf numFmtId="196" fontId="0" fillId="0" borderId="21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23" xfId="0" applyNumberFormat="1" applyBorder="1" applyAlignment="1" applyProtection="1">
      <alignment/>
      <protection/>
    </xf>
    <xf numFmtId="196" fontId="0" fillId="0" borderId="34" xfId="0" applyNumberFormat="1" applyBorder="1" applyAlignment="1" applyProtection="1">
      <alignment/>
      <protection/>
    </xf>
    <xf numFmtId="196" fontId="0" fillId="0" borderId="22" xfId="0" applyNumberFormat="1" applyBorder="1" applyAlignment="1" applyProtection="1">
      <alignment/>
      <protection/>
    </xf>
    <xf numFmtId="196" fontId="0" fillId="0" borderId="22" xfId="0" applyNumberFormat="1" applyFill="1" applyBorder="1" applyAlignment="1" applyProtection="1">
      <alignment/>
      <protection/>
    </xf>
    <xf numFmtId="0" fontId="6" fillId="0" borderId="0" xfId="0" applyNumberFormat="1" applyFont="1" applyAlignment="1" applyProtection="1" quotePrefix="1">
      <alignment/>
      <protection/>
    </xf>
    <xf numFmtId="0" fontId="0" fillId="0" borderId="0" xfId="0" applyNumberFormat="1" applyAlignment="1">
      <alignment/>
    </xf>
    <xf numFmtId="0" fontId="0" fillId="0" borderId="38" xfId="0" applyNumberFormat="1" applyBorder="1" applyAlignment="1">
      <alignment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5" fillId="0" borderId="2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6" xfId="0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39" xfId="0" applyNumberFormat="1" applyBorder="1" applyAlignment="1">
      <alignment/>
    </xf>
    <xf numFmtId="0" fontId="11" fillId="0" borderId="39" xfId="0" applyFont="1" applyBorder="1" applyAlignment="1">
      <alignment horizontal="center"/>
    </xf>
    <xf numFmtId="0" fontId="11" fillId="0" borderId="39" xfId="0" applyNumberFormat="1" applyFont="1" applyBorder="1" applyAlignment="1" applyProtection="1">
      <alignment horizontal="center"/>
      <protection/>
    </xf>
    <xf numFmtId="0" fontId="11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7" fontId="0" fillId="0" borderId="39" xfId="0" applyNumberFormat="1" applyBorder="1" applyAlignment="1" applyProtection="1">
      <alignment/>
      <protection/>
    </xf>
    <xf numFmtId="196" fontId="0" fillId="0" borderId="17" xfId="49" applyNumberFormat="1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0" fontId="47" fillId="0" borderId="12" xfId="0" applyFont="1" applyBorder="1" applyAlignment="1">
      <alignment horizontal="center"/>
    </xf>
    <xf numFmtId="205" fontId="0" fillId="0" borderId="17" xfId="0" applyNumberFormat="1" applyBorder="1" applyAlignment="1">
      <alignment/>
    </xf>
    <xf numFmtId="205" fontId="0" fillId="0" borderId="17" xfId="0" applyNumberFormat="1" applyBorder="1" applyAlignment="1" applyProtection="1">
      <alignment/>
      <protection/>
    </xf>
    <xf numFmtId="205" fontId="0" fillId="0" borderId="15" xfId="0" applyNumberFormat="1" applyBorder="1" applyAlignment="1" applyProtection="1">
      <alignment/>
      <protection/>
    </xf>
    <xf numFmtId="205" fontId="0" fillId="0" borderId="16" xfId="0" applyNumberFormat="1" applyBorder="1" applyAlignment="1" applyProtection="1">
      <alignment/>
      <protection/>
    </xf>
    <xf numFmtId="207" fontId="0" fillId="0" borderId="11" xfId="0" applyNumberFormat="1" applyFont="1" applyFill="1" applyBorder="1" applyAlignment="1" applyProtection="1">
      <alignment/>
      <protection/>
    </xf>
    <xf numFmtId="207" fontId="0" fillId="0" borderId="15" xfId="0" applyNumberFormat="1" applyFont="1" applyFill="1" applyBorder="1" applyAlignment="1" applyProtection="1">
      <alignment/>
      <protection/>
    </xf>
    <xf numFmtId="207" fontId="0" fillId="0" borderId="12" xfId="0" applyNumberFormat="1" applyFont="1" applyFill="1" applyBorder="1" applyAlignment="1" applyProtection="1">
      <alignment/>
      <protection/>
    </xf>
    <xf numFmtId="205" fontId="0" fillId="0" borderId="20" xfId="0" applyNumberFormat="1" applyBorder="1" applyAlignment="1" applyProtection="1">
      <alignment/>
      <protection/>
    </xf>
    <xf numFmtId="205" fontId="0" fillId="0" borderId="20" xfId="0" applyNumberForma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39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T44"/>
  <sheetViews>
    <sheetView showGridLines="0" view="pageBreakPreview" zoomScale="65" zoomScaleNormal="75" zoomScaleSheetLayoutView="65" workbookViewId="0" topLeftCell="B4">
      <selection activeCell="Q31" sqref="Q31"/>
    </sheetView>
  </sheetViews>
  <sheetFormatPr defaultColWidth="8.66015625" defaultRowHeight="18"/>
  <cols>
    <col min="1" max="1" width="7.66015625" style="57" hidden="1" customWidth="1"/>
    <col min="2" max="2" width="10.5" style="0" customWidth="1"/>
    <col min="3" max="7" width="11.66015625" style="0" customWidth="1"/>
    <col min="8" max="8" width="2.66015625" style="0" customWidth="1"/>
    <col min="9" max="9" width="6.66015625" style="0" hidden="1" customWidth="1"/>
    <col min="10" max="10" width="11.66015625" style="0" customWidth="1"/>
    <col min="11" max="11" width="9.66015625" style="0" customWidth="1"/>
    <col min="12" max="12" width="5.66015625" style="0" customWidth="1"/>
    <col min="13" max="13" width="9.66015625" style="0" customWidth="1"/>
    <col min="14" max="14" width="5.66015625" style="0" customWidth="1"/>
    <col min="15" max="15" width="1.66015625" style="0" customWidth="1"/>
    <col min="16" max="18" width="8.83203125" style="65" customWidth="1"/>
    <col min="19" max="19" width="5.58203125" style="65" bestFit="1" customWidth="1"/>
    <col min="20" max="21" width="8.83203125" style="65" customWidth="1"/>
  </cols>
  <sheetData>
    <row r="1" ht="9.75" customHeight="1">
      <c r="B1" s="23"/>
    </row>
    <row r="2" ht="24">
      <c r="B2" s="36" t="s">
        <v>39</v>
      </c>
    </row>
    <row r="3" ht="9" customHeight="1"/>
    <row r="4" spans="1:14" ht="17.25">
      <c r="A4" s="58"/>
      <c r="B4" s="2"/>
      <c r="C4" s="24"/>
      <c r="D4" s="24"/>
      <c r="E4" s="24"/>
      <c r="F4" s="24"/>
      <c r="G4" s="4" t="s">
        <v>0</v>
      </c>
      <c r="K4" s="2"/>
      <c r="L4" s="2"/>
      <c r="N4" s="4" t="s">
        <v>47</v>
      </c>
    </row>
    <row r="5" spans="1:14" ht="17.25">
      <c r="A5" s="58"/>
      <c r="B5" s="5"/>
      <c r="C5" s="25"/>
      <c r="D5" s="25"/>
      <c r="E5" s="25"/>
      <c r="F5" s="25"/>
      <c r="G5" s="25"/>
      <c r="H5" s="1"/>
      <c r="I5" s="158"/>
      <c r="J5" s="5"/>
      <c r="K5" s="12"/>
      <c r="L5" s="13"/>
      <c r="M5" s="12"/>
      <c r="N5" s="13"/>
    </row>
    <row r="6" spans="1:14" ht="18" customHeight="1">
      <c r="A6" s="58"/>
      <c r="B6" s="6" t="s">
        <v>40</v>
      </c>
      <c r="C6" s="169" t="s">
        <v>81</v>
      </c>
      <c r="D6" s="169" t="s">
        <v>82</v>
      </c>
      <c r="E6" s="169" t="s">
        <v>84</v>
      </c>
      <c r="F6" s="169" t="s">
        <v>87</v>
      </c>
      <c r="G6" s="169" t="s">
        <v>90</v>
      </c>
      <c r="H6" s="1"/>
      <c r="I6" s="158"/>
      <c r="J6" s="6" t="s">
        <v>40</v>
      </c>
      <c r="K6" s="187" t="s">
        <v>92</v>
      </c>
      <c r="L6" s="188"/>
      <c r="M6" s="187" t="s">
        <v>91</v>
      </c>
      <c r="N6" s="188"/>
    </row>
    <row r="7" spans="1:14" ht="17.25">
      <c r="A7" s="58"/>
      <c r="B7" s="7"/>
      <c r="C7" s="26"/>
      <c r="D7" s="26"/>
      <c r="E7" s="26"/>
      <c r="F7" s="26"/>
      <c r="G7" s="26"/>
      <c r="H7" s="1"/>
      <c r="I7" s="158"/>
      <c r="J7" s="14"/>
      <c r="K7" s="15"/>
      <c r="L7" s="16" t="s">
        <v>34</v>
      </c>
      <c r="M7" s="15"/>
      <c r="N7" s="16" t="s">
        <v>34</v>
      </c>
    </row>
    <row r="8" spans="1:20" ht="18" customHeight="1">
      <c r="A8" s="68">
        <v>242012</v>
      </c>
      <c r="B8" s="11" t="s">
        <v>1</v>
      </c>
      <c r="C8" s="59">
        <v>0.3</v>
      </c>
      <c r="D8" s="59">
        <v>0.3497</v>
      </c>
      <c r="E8" s="59">
        <v>3.5099</v>
      </c>
      <c r="F8" s="59">
        <v>3.9999</v>
      </c>
      <c r="G8" s="59">
        <v>1.1</v>
      </c>
      <c r="H8" s="1"/>
      <c r="I8" s="163">
        <v>245615</v>
      </c>
      <c r="J8" s="8" t="s">
        <v>13</v>
      </c>
      <c r="K8" s="63">
        <v>14.3281</v>
      </c>
      <c r="L8" s="44">
        <v>1</v>
      </c>
      <c r="M8" s="63">
        <v>22.7264</v>
      </c>
      <c r="N8" s="44">
        <v>1</v>
      </c>
      <c r="P8" s="66"/>
      <c r="R8" s="67"/>
      <c r="S8" s="67"/>
      <c r="T8" s="67"/>
    </row>
    <row r="9" spans="1:20" ht="18" customHeight="1">
      <c r="A9" s="68">
        <v>242021</v>
      </c>
      <c r="B9" s="9" t="s">
        <v>2</v>
      </c>
      <c r="C9" s="60">
        <v>3.2</v>
      </c>
      <c r="D9" s="60">
        <v>2.9995</v>
      </c>
      <c r="E9" s="60">
        <v>5.6337</v>
      </c>
      <c r="F9" s="60">
        <v>10.9756</v>
      </c>
      <c r="G9" s="60">
        <v>5.5</v>
      </c>
      <c r="H9" s="1"/>
      <c r="I9" s="163">
        <v>245623</v>
      </c>
      <c r="J9" s="40" t="s">
        <v>9</v>
      </c>
      <c r="K9" s="118">
        <v>11.9231</v>
      </c>
      <c r="L9" s="18">
        <v>2</v>
      </c>
      <c r="M9" s="118">
        <v>10.9373</v>
      </c>
      <c r="N9" s="18">
        <v>9</v>
      </c>
      <c r="P9" s="66"/>
      <c r="R9" s="67"/>
      <c r="S9" s="67"/>
      <c r="T9" s="67"/>
    </row>
    <row r="10" spans="1:20" ht="18" customHeight="1">
      <c r="A10" s="68">
        <v>242039</v>
      </c>
      <c r="B10" s="9" t="s">
        <v>3</v>
      </c>
      <c r="C10" s="60">
        <v>1.4</v>
      </c>
      <c r="D10" s="60">
        <v>1.2027</v>
      </c>
      <c r="E10" s="60">
        <v>0.922</v>
      </c>
      <c r="F10" s="60">
        <v>1.6488</v>
      </c>
      <c r="G10" s="60">
        <v>1</v>
      </c>
      <c r="H10" s="1"/>
      <c r="I10" s="163">
        <v>242144</v>
      </c>
      <c r="J10" s="40" t="s">
        <v>53</v>
      </c>
      <c r="K10" s="64">
        <v>11.2415</v>
      </c>
      <c r="L10" s="18">
        <v>3</v>
      </c>
      <c r="M10" s="64">
        <v>11.74</v>
      </c>
      <c r="N10" s="18">
        <v>5</v>
      </c>
      <c r="P10" s="66"/>
      <c r="R10" s="67"/>
      <c r="S10" s="67"/>
      <c r="T10" s="67"/>
    </row>
    <row r="11" spans="1:20" ht="18" customHeight="1">
      <c r="A11" s="68">
        <v>242047</v>
      </c>
      <c r="B11" s="9" t="s">
        <v>4</v>
      </c>
      <c r="C11" s="60">
        <v>5.8</v>
      </c>
      <c r="D11" s="60">
        <v>4.7917</v>
      </c>
      <c r="E11" s="60">
        <v>6.2075</v>
      </c>
      <c r="F11" s="60">
        <v>4.7539</v>
      </c>
      <c r="G11" s="60">
        <v>8.4</v>
      </c>
      <c r="H11" s="1"/>
      <c r="I11" s="163">
        <v>243248</v>
      </c>
      <c r="J11" s="41" t="s">
        <v>19</v>
      </c>
      <c r="K11" s="60">
        <v>10.9941</v>
      </c>
      <c r="L11" s="18">
        <v>4</v>
      </c>
      <c r="M11" s="60">
        <v>19.7</v>
      </c>
      <c r="N11" s="18">
        <v>2</v>
      </c>
      <c r="P11" s="66"/>
      <c r="R11" s="67"/>
      <c r="S11" s="67"/>
      <c r="T11" s="67"/>
    </row>
    <row r="12" spans="1:20" ht="18" customHeight="1">
      <c r="A12" s="68">
        <v>242055</v>
      </c>
      <c r="B12" s="9" t="s">
        <v>5</v>
      </c>
      <c r="C12" s="60">
        <v>4.7</v>
      </c>
      <c r="D12" s="60">
        <v>5.7878</v>
      </c>
      <c r="E12" s="60">
        <v>7.0055</v>
      </c>
      <c r="F12" s="60">
        <v>9.4695</v>
      </c>
      <c r="G12" s="60">
        <v>10.8</v>
      </c>
      <c r="H12" s="1"/>
      <c r="I12" s="163">
        <v>244422</v>
      </c>
      <c r="J12" s="41" t="s">
        <v>5</v>
      </c>
      <c r="K12" s="60">
        <v>10.7653</v>
      </c>
      <c r="L12" s="18">
        <v>5</v>
      </c>
      <c r="M12" s="60">
        <v>9.4695</v>
      </c>
      <c r="N12" s="18">
        <v>10</v>
      </c>
      <c r="P12" s="66"/>
      <c r="T12" s="67"/>
    </row>
    <row r="13" spans="1:20" ht="18" customHeight="1">
      <c r="A13" s="68">
        <v>242071</v>
      </c>
      <c r="B13" s="9" t="s">
        <v>6</v>
      </c>
      <c r="C13" s="60">
        <v>2.6</v>
      </c>
      <c r="D13" s="60">
        <v>1.9192</v>
      </c>
      <c r="E13" s="60">
        <v>1.53</v>
      </c>
      <c r="F13" s="60">
        <v>7.4432</v>
      </c>
      <c r="G13" s="60">
        <v>2.4</v>
      </c>
      <c r="H13" s="1"/>
      <c r="I13" s="163">
        <v>242128</v>
      </c>
      <c r="J13" s="41" t="s">
        <v>55</v>
      </c>
      <c r="K13" s="60">
        <v>9.8311</v>
      </c>
      <c r="L13" s="18">
        <v>5</v>
      </c>
      <c r="M13" s="60">
        <v>8.8819</v>
      </c>
      <c r="N13" s="18">
        <v>11</v>
      </c>
      <c r="P13" s="66"/>
      <c r="T13" s="67"/>
    </row>
    <row r="14" spans="1:20" ht="18" customHeight="1">
      <c r="A14" s="68">
        <v>242080</v>
      </c>
      <c r="B14" s="9" t="s">
        <v>7</v>
      </c>
      <c r="C14" s="60">
        <v>1.4</v>
      </c>
      <c r="D14" s="60">
        <v>1.2836</v>
      </c>
      <c r="E14" s="60">
        <v>3.3225</v>
      </c>
      <c r="F14" s="60">
        <v>7.291</v>
      </c>
      <c r="G14" s="60">
        <v>3.2</v>
      </c>
      <c r="H14" s="1"/>
      <c r="I14" s="163">
        <v>243035</v>
      </c>
      <c r="J14" s="41" t="s">
        <v>11</v>
      </c>
      <c r="K14" s="60">
        <v>9.149</v>
      </c>
      <c r="L14" s="18">
        <v>7</v>
      </c>
      <c r="M14" s="60">
        <v>12.2575</v>
      </c>
      <c r="N14" s="18">
        <v>4</v>
      </c>
      <c r="P14" s="66"/>
      <c r="T14" s="67"/>
    </row>
    <row r="15" spans="1:20" ht="18" customHeight="1">
      <c r="A15" s="68">
        <v>242098</v>
      </c>
      <c r="B15" s="9" t="s">
        <v>8</v>
      </c>
      <c r="C15" s="60">
        <v>3.7</v>
      </c>
      <c r="D15" s="60">
        <v>3.2478</v>
      </c>
      <c r="E15" s="60">
        <v>4.873</v>
      </c>
      <c r="F15" s="60">
        <v>5.3545</v>
      </c>
      <c r="G15" s="60">
        <v>5</v>
      </c>
      <c r="H15" s="1"/>
      <c r="I15" s="163">
        <v>243442</v>
      </c>
      <c r="J15" s="41" t="s">
        <v>4</v>
      </c>
      <c r="K15" s="60">
        <v>8.3822</v>
      </c>
      <c r="L15" s="18">
        <v>8</v>
      </c>
      <c r="M15" s="60">
        <v>4.7539</v>
      </c>
      <c r="N15" s="18">
        <v>27</v>
      </c>
      <c r="P15" s="66"/>
      <c r="T15" s="67"/>
    </row>
    <row r="16" spans="1:20" ht="18" customHeight="1">
      <c r="A16" s="68">
        <v>242101</v>
      </c>
      <c r="B16" s="9" t="s">
        <v>10</v>
      </c>
      <c r="C16" s="60">
        <v>7.7</v>
      </c>
      <c r="D16" s="60">
        <v>5.1112</v>
      </c>
      <c r="E16" s="60">
        <v>6.7452</v>
      </c>
      <c r="F16" s="60">
        <v>7.8849</v>
      </c>
      <c r="G16" s="60">
        <v>5.2</v>
      </c>
      <c r="H16" s="1"/>
      <c r="I16" s="163">
        <v>242101</v>
      </c>
      <c r="J16" s="41" t="s">
        <v>18</v>
      </c>
      <c r="K16" s="60">
        <v>7.9247</v>
      </c>
      <c r="L16" s="18">
        <v>9</v>
      </c>
      <c r="M16" s="60">
        <v>14.0647</v>
      </c>
      <c r="N16" s="18">
        <v>3</v>
      </c>
      <c r="P16" s="66"/>
      <c r="T16" s="67"/>
    </row>
    <row r="17" spans="1:20" ht="18" customHeight="1">
      <c r="A17" s="68">
        <v>242110</v>
      </c>
      <c r="B17" s="9" t="s">
        <v>11</v>
      </c>
      <c r="C17" s="60">
        <v>5.4</v>
      </c>
      <c r="D17" s="60">
        <v>5.4277</v>
      </c>
      <c r="E17" s="60">
        <v>7.5699</v>
      </c>
      <c r="F17" s="60">
        <v>12.2575</v>
      </c>
      <c r="G17" s="60">
        <v>9.1</v>
      </c>
      <c r="H17" s="1"/>
      <c r="I17" s="163">
        <v>244414</v>
      </c>
      <c r="J17" s="41" t="s">
        <v>12</v>
      </c>
      <c r="K17" s="60">
        <v>7.8988</v>
      </c>
      <c r="L17" s="18">
        <v>10</v>
      </c>
      <c r="M17" s="60">
        <v>11.5951</v>
      </c>
      <c r="N17" s="18">
        <v>7</v>
      </c>
      <c r="P17" s="66"/>
      <c r="T17" s="67"/>
    </row>
    <row r="18" spans="1:20" ht="18" customHeight="1">
      <c r="A18" s="68">
        <v>242128</v>
      </c>
      <c r="B18" s="9" t="s">
        <v>9</v>
      </c>
      <c r="C18" s="60">
        <v>8.4</v>
      </c>
      <c r="D18" s="60">
        <v>9.5564</v>
      </c>
      <c r="E18" s="60">
        <v>11.9413</v>
      </c>
      <c r="F18" s="60">
        <v>10.9373</v>
      </c>
      <c r="G18" s="60">
        <v>11.9</v>
      </c>
      <c r="H18" s="1"/>
      <c r="I18" s="163">
        <v>242039</v>
      </c>
      <c r="J18" s="41" t="s">
        <v>54</v>
      </c>
      <c r="K18" s="60">
        <v>7.5633</v>
      </c>
      <c r="L18" s="18">
        <v>11</v>
      </c>
      <c r="M18" s="60">
        <v>11.6709</v>
      </c>
      <c r="N18" s="18">
        <v>5</v>
      </c>
      <c r="P18" s="66"/>
      <c r="T18" s="67"/>
    </row>
    <row r="19" spans="1:20" ht="18" customHeight="1">
      <c r="A19" s="68">
        <v>242144</v>
      </c>
      <c r="B19" s="9" t="s">
        <v>28</v>
      </c>
      <c r="C19" s="60">
        <v>12.5</v>
      </c>
      <c r="D19" s="60">
        <v>12.9939</v>
      </c>
      <c r="E19" s="60">
        <v>10.8824</v>
      </c>
      <c r="F19" s="60">
        <v>11.74</v>
      </c>
      <c r="G19" s="60">
        <v>11.2</v>
      </c>
      <c r="H19" s="1"/>
      <c r="I19" s="163">
        <v>243434</v>
      </c>
      <c r="J19" s="41" t="s">
        <v>59</v>
      </c>
      <c r="K19" s="60">
        <v>6.5714</v>
      </c>
      <c r="L19" s="18">
        <v>11</v>
      </c>
      <c r="M19" s="60">
        <v>6.2247</v>
      </c>
      <c r="N19" s="18">
        <v>21</v>
      </c>
      <c r="P19" s="66"/>
      <c r="T19" s="67"/>
    </row>
    <row r="20" spans="1:20" ht="18" customHeight="1">
      <c r="A20" s="68">
        <v>242152</v>
      </c>
      <c r="B20" s="9" t="s">
        <v>29</v>
      </c>
      <c r="C20" s="60">
        <v>3.8</v>
      </c>
      <c r="D20" s="60">
        <v>3.1714</v>
      </c>
      <c r="E20" s="60">
        <v>3.0322</v>
      </c>
      <c r="F20" s="60">
        <v>5.5903</v>
      </c>
      <c r="G20" s="60">
        <v>6.1</v>
      </c>
      <c r="H20" s="1"/>
      <c r="I20" s="163">
        <v>245437</v>
      </c>
      <c r="J20" s="41" t="s">
        <v>57</v>
      </c>
      <c r="K20" s="60">
        <v>6.3056</v>
      </c>
      <c r="L20" s="18">
        <v>13</v>
      </c>
      <c r="M20" s="60">
        <v>7.4709</v>
      </c>
      <c r="N20" s="18">
        <v>15</v>
      </c>
      <c r="Q20" s="67"/>
      <c r="R20" s="67"/>
      <c r="T20" s="67"/>
    </row>
    <row r="21" spans="1:20" ht="18" customHeight="1">
      <c r="A21" s="68">
        <v>242161</v>
      </c>
      <c r="B21" s="10" t="s">
        <v>30</v>
      </c>
      <c r="C21" s="61">
        <v>2.9</v>
      </c>
      <c r="D21" s="61">
        <v>1.9544</v>
      </c>
      <c r="E21" s="61">
        <v>3.0063</v>
      </c>
      <c r="F21" s="61">
        <v>6.2247</v>
      </c>
      <c r="G21" s="61">
        <v>6.6</v>
      </c>
      <c r="H21" s="1"/>
      <c r="I21" s="163">
        <v>242110</v>
      </c>
      <c r="J21" s="41" t="s">
        <v>16</v>
      </c>
      <c r="K21" s="60">
        <v>6.1987</v>
      </c>
      <c r="L21" s="18">
        <v>14</v>
      </c>
      <c r="M21" s="60">
        <v>8.2262</v>
      </c>
      <c r="N21" s="18">
        <v>13</v>
      </c>
      <c r="Q21" s="67"/>
      <c r="R21" s="67"/>
      <c r="T21" s="67"/>
    </row>
    <row r="22" spans="1:20" ht="18" customHeight="1">
      <c r="A22" s="68">
        <v>243035</v>
      </c>
      <c r="B22" s="9" t="s">
        <v>12</v>
      </c>
      <c r="C22" s="60">
        <v>4.8</v>
      </c>
      <c r="D22" s="60">
        <v>6.0978</v>
      </c>
      <c r="E22" s="60">
        <v>4.8679</v>
      </c>
      <c r="F22" s="60">
        <v>11.5951</v>
      </c>
      <c r="G22" s="60">
        <v>7.9</v>
      </c>
      <c r="H22" s="1"/>
      <c r="I22" s="163">
        <v>244708</v>
      </c>
      <c r="J22" s="41" t="s">
        <v>58</v>
      </c>
      <c r="K22" s="60">
        <v>6.1081</v>
      </c>
      <c r="L22" s="18">
        <v>15</v>
      </c>
      <c r="M22" s="60">
        <v>5.5903</v>
      </c>
      <c r="N22" s="18">
        <v>23</v>
      </c>
      <c r="Q22" s="67"/>
      <c r="R22" s="67"/>
      <c r="T22" s="67"/>
    </row>
    <row r="23" spans="1:20" ht="18" customHeight="1">
      <c r="A23" s="68">
        <v>243248</v>
      </c>
      <c r="B23" s="9" t="s">
        <v>13</v>
      </c>
      <c r="C23" s="60">
        <v>7.3</v>
      </c>
      <c r="D23" s="60">
        <v>8.4296</v>
      </c>
      <c r="E23" s="60">
        <v>10.6296</v>
      </c>
      <c r="F23" s="60">
        <v>22.7264</v>
      </c>
      <c r="G23" s="60">
        <v>14.3</v>
      </c>
      <c r="H23" s="1"/>
      <c r="I23" s="163">
        <v>244716</v>
      </c>
      <c r="J23" s="41" t="s">
        <v>2</v>
      </c>
      <c r="K23" s="60">
        <v>5.542</v>
      </c>
      <c r="L23" s="18">
        <v>16</v>
      </c>
      <c r="M23" s="60">
        <v>10.9756</v>
      </c>
      <c r="N23" s="18">
        <v>8</v>
      </c>
      <c r="Q23" s="67"/>
      <c r="R23" s="67"/>
      <c r="T23" s="67"/>
    </row>
    <row r="24" spans="1:20" ht="18" customHeight="1">
      <c r="A24" s="68">
        <v>243418</v>
      </c>
      <c r="B24" s="9" t="s">
        <v>14</v>
      </c>
      <c r="C24" s="60">
        <v>5.6</v>
      </c>
      <c r="D24" s="60">
        <v>5.4986</v>
      </c>
      <c r="E24" s="60">
        <v>4.9453</v>
      </c>
      <c r="F24" s="60">
        <v>8.8828</v>
      </c>
      <c r="G24" s="60">
        <v>4.4</v>
      </c>
      <c r="H24" s="1"/>
      <c r="I24" s="163">
        <v>243418</v>
      </c>
      <c r="J24" s="41" t="s">
        <v>20</v>
      </c>
      <c r="K24" s="55">
        <v>5.4216</v>
      </c>
      <c r="L24" s="18">
        <v>17</v>
      </c>
      <c r="M24" s="55">
        <v>6.5729</v>
      </c>
      <c r="N24" s="18">
        <v>18</v>
      </c>
      <c r="Q24" s="67"/>
      <c r="R24" s="67"/>
      <c r="T24" s="67"/>
    </row>
    <row r="25" spans="1:20" ht="18" customHeight="1">
      <c r="A25" s="68">
        <v>243434</v>
      </c>
      <c r="B25" s="9" t="s">
        <v>15</v>
      </c>
      <c r="C25" s="60">
        <v>5.3</v>
      </c>
      <c r="D25" s="60">
        <v>5.8448</v>
      </c>
      <c r="E25" s="60">
        <v>3.1291</v>
      </c>
      <c r="F25" s="60">
        <v>6.4395</v>
      </c>
      <c r="G25" s="60">
        <v>3.9</v>
      </c>
      <c r="H25" s="1"/>
      <c r="I25" s="163">
        <v>244724</v>
      </c>
      <c r="J25" s="41" t="s">
        <v>10</v>
      </c>
      <c r="K25" s="60">
        <v>5.2322</v>
      </c>
      <c r="L25" s="18">
        <v>18</v>
      </c>
      <c r="M25" s="60">
        <v>7.8849</v>
      </c>
      <c r="N25" s="18">
        <v>14</v>
      </c>
      <c r="Q25" s="67"/>
      <c r="R25" s="67"/>
      <c r="T25" s="67"/>
    </row>
    <row r="26" spans="1:20" ht="18" customHeight="1">
      <c r="A26" s="68">
        <v>243442</v>
      </c>
      <c r="B26" s="9" t="s">
        <v>16</v>
      </c>
      <c r="C26" s="60">
        <v>6.7</v>
      </c>
      <c r="D26" s="60">
        <v>3.9052</v>
      </c>
      <c r="E26" s="60">
        <v>6.5209</v>
      </c>
      <c r="F26" s="60">
        <v>8.2262</v>
      </c>
      <c r="G26" s="60">
        <v>6.2</v>
      </c>
      <c r="H26" s="1"/>
      <c r="I26" s="163">
        <v>242055</v>
      </c>
      <c r="J26" s="41" t="s">
        <v>17</v>
      </c>
      <c r="K26" s="60">
        <v>5.1843</v>
      </c>
      <c r="L26" s="18">
        <v>19</v>
      </c>
      <c r="M26" s="60">
        <v>5.4836</v>
      </c>
      <c r="N26" s="18">
        <v>24</v>
      </c>
      <c r="Q26" s="67"/>
      <c r="R26" s="67"/>
      <c r="T26" s="67"/>
    </row>
    <row r="27" spans="1:20" ht="18" customHeight="1">
      <c r="A27" s="68">
        <v>244414</v>
      </c>
      <c r="B27" s="9" t="s">
        <v>20</v>
      </c>
      <c r="C27" s="60">
        <v>5.2</v>
      </c>
      <c r="D27" s="60">
        <v>5.4454</v>
      </c>
      <c r="E27" s="60">
        <v>6.51</v>
      </c>
      <c r="F27" s="60">
        <v>6.5729</v>
      </c>
      <c r="G27" s="60">
        <v>5.4</v>
      </c>
      <c r="H27" s="1"/>
      <c r="I27" s="163">
        <v>244619</v>
      </c>
      <c r="J27" s="42" t="s">
        <v>22</v>
      </c>
      <c r="K27" s="60">
        <v>5.151</v>
      </c>
      <c r="L27" s="18">
        <v>19</v>
      </c>
      <c r="M27" s="60">
        <v>5.8465</v>
      </c>
      <c r="N27" s="18">
        <v>22</v>
      </c>
      <c r="Q27" s="67"/>
      <c r="R27" s="67"/>
      <c r="T27" s="67"/>
    </row>
    <row r="28" spans="1:20" ht="18" customHeight="1">
      <c r="A28" s="68">
        <v>244422</v>
      </c>
      <c r="B28" s="9" t="s">
        <v>19</v>
      </c>
      <c r="C28" s="60">
        <v>7.6</v>
      </c>
      <c r="D28" s="60">
        <v>9.8168</v>
      </c>
      <c r="E28" s="60">
        <v>13.8573</v>
      </c>
      <c r="F28" s="60">
        <v>19.6887</v>
      </c>
      <c r="G28" s="60">
        <v>11</v>
      </c>
      <c r="H28" s="1"/>
      <c r="I28" s="163">
        <v>242098</v>
      </c>
      <c r="J28" s="42" t="s">
        <v>8</v>
      </c>
      <c r="K28" s="64">
        <v>5.044</v>
      </c>
      <c r="L28" s="18">
        <v>21</v>
      </c>
      <c r="M28" s="64">
        <v>5.3545</v>
      </c>
      <c r="N28" s="18">
        <v>25</v>
      </c>
      <c r="Q28" s="67"/>
      <c r="R28" s="67"/>
      <c r="T28" s="67"/>
    </row>
    <row r="29" spans="1:20" ht="18" customHeight="1">
      <c r="A29" s="68">
        <v>244431</v>
      </c>
      <c r="B29" s="9" t="s">
        <v>21</v>
      </c>
      <c r="C29" s="60">
        <v>2.8</v>
      </c>
      <c r="D29" s="60">
        <v>3.3677</v>
      </c>
      <c r="E29" s="60">
        <v>3.3124</v>
      </c>
      <c r="F29" s="60">
        <v>4.9302</v>
      </c>
      <c r="G29" s="60">
        <v>4.2</v>
      </c>
      <c r="H29" s="1"/>
      <c r="I29" s="163">
        <v>242152</v>
      </c>
      <c r="J29" s="42" t="s">
        <v>56</v>
      </c>
      <c r="K29" s="64">
        <v>4.9756</v>
      </c>
      <c r="L29" s="18">
        <v>22</v>
      </c>
      <c r="M29" s="64">
        <v>6.3982</v>
      </c>
      <c r="N29" s="18">
        <v>19</v>
      </c>
      <c r="Q29" s="67"/>
      <c r="R29" s="67"/>
      <c r="T29" s="67"/>
    </row>
    <row r="30" spans="1:20" ht="18" customHeight="1">
      <c r="A30" s="68">
        <v>244619</v>
      </c>
      <c r="B30" s="9" t="s">
        <v>22</v>
      </c>
      <c r="C30" s="60">
        <v>5.2</v>
      </c>
      <c r="D30" s="60">
        <v>4.1904</v>
      </c>
      <c r="E30" s="60">
        <v>4.4833</v>
      </c>
      <c r="F30" s="60">
        <v>5.8465</v>
      </c>
      <c r="G30" s="60">
        <v>5.2</v>
      </c>
      <c r="H30" s="1"/>
      <c r="I30" s="163">
        <v>242161</v>
      </c>
      <c r="J30" s="42" t="s">
        <v>14</v>
      </c>
      <c r="K30" s="64">
        <v>4.3737</v>
      </c>
      <c r="L30" s="18">
        <v>23</v>
      </c>
      <c r="M30" s="64">
        <v>8.8828</v>
      </c>
      <c r="N30" s="18">
        <v>11</v>
      </c>
      <c r="Q30" s="67"/>
      <c r="R30" s="67"/>
      <c r="T30" s="67"/>
    </row>
    <row r="31" spans="1:20" ht="18" customHeight="1">
      <c r="A31" s="68">
        <v>244708</v>
      </c>
      <c r="B31" s="9" t="s">
        <v>17</v>
      </c>
      <c r="C31" s="60">
        <v>3.5</v>
      </c>
      <c r="D31" s="60">
        <v>4.9693</v>
      </c>
      <c r="E31" s="60">
        <v>5.7454</v>
      </c>
      <c r="F31" s="60">
        <v>5.4836</v>
      </c>
      <c r="G31" s="60">
        <v>5.2</v>
      </c>
      <c r="H31" s="1"/>
      <c r="I31" s="163">
        <v>244431</v>
      </c>
      <c r="J31" s="41" t="s">
        <v>21</v>
      </c>
      <c r="K31" s="64">
        <v>4.1507</v>
      </c>
      <c r="L31" s="18">
        <v>24</v>
      </c>
      <c r="M31" s="64">
        <v>4.9302</v>
      </c>
      <c r="N31" s="18">
        <v>26</v>
      </c>
      <c r="Q31" s="67"/>
      <c r="R31" s="67"/>
      <c r="T31" s="67"/>
    </row>
    <row r="32" spans="1:20" ht="18" customHeight="1">
      <c r="A32" s="68">
        <v>244716</v>
      </c>
      <c r="B32" s="9" t="s">
        <v>31</v>
      </c>
      <c r="C32" s="60">
        <v>5.6</v>
      </c>
      <c r="D32" s="60">
        <v>7.382</v>
      </c>
      <c r="E32" s="60">
        <v>7.3791</v>
      </c>
      <c r="F32" s="60">
        <v>7.4709</v>
      </c>
      <c r="G32" s="60">
        <v>6.3</v>
      </c>
      <c r="H32" s="1"/>
      <c r="I32" s="163">
        <v>242071</v>
      </c>
      <c r="J32" s="41" t="s">
        <v>15</v>
      </c>
      <c r="K32" s="60">
        <v>3.8889</v>
      </c>
      <c r="L32" s="18">
        <v>25</v>
      </c>
      <c r="M32" s="60">
        <v>6.4395</v>
      </c>
      <c r="N32" s="18">
        <v>19</v>
      </c>
      <c r="Q32" s="67"/>
      <c r="R32" s="67"/>
      <c r="T32" s="67"/>
    </row>
    <row r="33" spans="1:20" ht="18" customHeight="1">
      <c r="A33" s="68">
        <v>244724</v>
      </c>
      <c r="B33" s="9" t="s">
        <v>32</v>
      </c>
      <c r="C33" s="60">
        <v>2.9</v>
      </c>
      <c r="D33" s="60">
        <v>2.7765</v>
      </c>
      <c r="E33" s="60">
        <v>3.183</v>
      </c>
      <c r="F33" s="60">
        <v>6.3982</v>
      </c>
      <c r="G33" s="60">
        <v>5</v>
      </c>
      <c r="H33" s="1"/>
      <c r="I33" s="163">
        <v>242047</v>
      </c>
      <c r="J33" s="41" t="s">
        <v>7</v>
      </c>
      <c r="K33" s="60">
        <v>3.1861</v>
      </c>
      <c r="L33" s="18">
        <v>26</v>
      </c>
      <c r="M33" s="60">
        <v>7.291</v>
      </c>
      <c r="N33" s="18">
        <v>17</v>
      </c>
      <c r="Q33" s="67"/>
      <c r="R33" s="67"/>
      <c r="T33" s="67"/>
    </row>
    <row r="34" spans="1:20" ht="18" customHeight="1">
      <c r="A34" s="68">
        <v>245437</v>
      </c>
      <c r="B34" s="9" t="s">
        <v>33</v>
      </c>
      <c r="C34" s="60">
        <v>5.8</v>
      </c>
      <c r="D34" s="60">
        <v>6.1442</v>
      </c>
      <c r="E34" s="60">
        <v>8.9295</v>
      </c>
      <c r="F34" s="60">
        <v>8.8819</v>
      </c>
      <c r="G34" s="60">
        <v>9.8</v>
      </c>
      <c r="H34" s="1"/>
      <c r="I34" s="163">
        <v>242021</v>
      </c>
      <c r="J34" s="41" t="s">
        <v>6</v>
      </c>
      <c r="K34" s="60">
        <v>2.3824</v>
      </c>
      <c r="L34" s="18">
        <v>27</v>
      </c>
      <c r="M34" s="60">
        <v>7.4432</v>
      </c>
      <c r="N34" s="18">
        <v>16</v>
      </c>
      <c r="Q34" s="67"/>
      <c r="R34" s="67"/>
      <c r="S34" s="67"/>
      <c r="T34" s="67"/>
    </row>
    <row r="35" spans="1:20" ht="18" customHeight="1">
      <c r="A35" s="68">
        <v>245615</v>
      </c>
      <c r="B35" s="9" t="s">
        <v>35</v>
      </c>
      <c r="C35" s="60">
        <v>6.6</v>
      </c>
      <c r="D35" s="60">
        <v>6.7499</v>
      </c>
      <c r="E35" s="60">
        <v>7.1284</v>
      </c>
      <c r="F35" s="60">
        <v>11.6709</v>
      </c>
      <c r="G35" s="60">
        <v>7.6</v>
      </c>
      <c r="H35" s="1"/>
      <c r="I35" s="163">
        <v>242012</v>
      </c>
      <c r="J35" s="41" t="s">
        <v>1</v>
      </c>
      <c r="K35" s="60">
        <v>1.1347</v>
      </c>
      <c r="L35" s="18">
        <v>28</v>
      </c>
      <c r="M35" s="60">
        <v>3.9999</v>
      </c>
      <c r="N35" s="18">
        <v>28</v>
      </c>
      <c r="Q35" s="67"/>
      <c r="R35" s="67"/>
      <c r="T35" s="67"/>
    </row>
    <row r="36" spans="1:20" ht="18" customHeight="1">
      <c r="A36" s="68">
        <v>245623</v>
      </c>
      <c r="B36" s="9" t="s">
        <v>18</v>
      </c>
      <c r="C36" s="60">
        <v>6.5</v>
      </c>
      <c r="D36" s="60">
        <v>12.1843</v>
      </c>
      <c r="E36" s="60">
        <v>9.4621</v>
      </c>
      <c r="F36" s="60">
        <v>14.0647</v>
      </c>
      <c r="G36" s="60">
        <v>7.9</v>
      </c>
      <c r="H36" s="1"/>
      <c r="I36" s="163">
        <v>242080</v>
      </c>
      <c r="J36" s="41" t="s">
        <v>3</v>
      </c>
      <c r="K36" s="60">
        <v>0.9893</v>
      </c>
      <c r="L36" s="18">
        <v>29</v>
      </c>
      <c r="M36" s="60">
        <v>1.6488</v>
      </c>
      <c r="N36" s="18">
        <v>29</v>
      </c>
      <c r="Q36" s="67"/>
      <c r="R36" s="67"/>
      <c r="T36" s="67"/>
    </row>
    <row r="37" spans="1:14" ht="21" customHeight="1">
      <c r="A37" s="58"/>
      <c r="B37" s="20" t="s">
        <v>23</v>
      </c>
      <c r="C37" s="62">
        <f>AVERAGE(C8:C21)</f>
        <v>4.557142857142856</v>
      </c>
      <c r="D37" s="62">
        <f>AVERAGE(D8:D21)</f>
        <v>4.271214285714286</v>
      </c>
      <c r="E37" s="62">
        <f>AVERAGE(E8:E21)</f>
        <v>5.44152857142857</v>
      </c>
      <c r="F37" s="62">
        <f>AVERAGE(F8:F21)</f>
        <v>7.540792857142856</v>
      </c>
      <c r="G37" s="62">
        <f>AVERAGE(G8:G21)</f>
        <v>6.249999999999999</v>
      </c>
      <c r="H37" s="1"/>
      <c r="I37" s="158"/>
      <c r="J37" s="20" t="s">
        <v>23</v>
      </c>
      <c r="K37" s="62">
        <f>G37</f>
        <v>6.249999999999999</v>
      </c>
      <c r="L37" s="21"/>
      <c r="M37" s="62">
        <f>F37</f>
        <v>7.540792857142856</v>
      </c>
      <c r="N37" s="21"/>
    </row>
    <row r="38" spans="1:14" ht="21" customHeight="1">
      <c r="A38" s="58"/>
      <c r="B38" s="20" t="s">
        <v>41</v>
      </c>
      <c r="C38" s="62">
        <f>AVERAGE(C22:C36)</f>
        <v>5.426666666666666</v>
      </c>
      <c r="D38" s="62">
        <f>AVERAGE(D22:D36)</f>
        <v>6.186833333333332</v>
      </c>
      <c r="E38" s="62">
        <f>AVERAGE(E22:E36)</f>
        <v>6.67222</v>
      </c>
      <c r="F38" s="62">
        <f>AVERAGE(F22:F36)</f>
        <v>9.925233333333333</v>
      </c>
      <c r="G38" s="62">
        <f>AVERAGE(G22:G36)</f>
        <v>6.953333333333333</v>
      </c>
      <c r="H38" s="1"/>
      <c r="I38" s="158"/>
      <c r="J38" s="20" t="s">
        <v>52</v>
      </c>
      <c r="K38" s="62">
        <f>G38</f>
        <v>6.953333333333333</v>
      </c>
      <c r="L38" s="21"/>
      <c r="M38" s="62">
        <f>F38</f>
        <v>9.925233333333333</v>
      </c>
      <c r="N38" s="21"/>
    </row>
    <row r="39" spans="1:14" ht="21" customHeight="1">
      <c r="A39" s="58"/>
      <c r="B39" s="20" t="s">
        <v>24</v>
      </c>
      <c r="C39" s="62">
        <f>AVERAGE(C8:C36)</f>
        <v>5.006896551724138</v>
      </c>
      <c r="D39" s="62">
        <f>AVERAGE(D8:D36)</f>
        <v>5.262051724137931</v>
      </c>
      <c r="E39" s="62">
        <f>AVERAGE(E8:E36)</f>
        <v>6.078093103448273</v>
      </c>
      <c r="F39" s="62">
        <f>AVERAGE(F8:F36)</f>
        <v>8.774124137931034</v>
      </c>
      <c r="G39" s="62">
        <f>AVERAGE(G8:G36)</f>
        <v>6.613793103448275</v>
      </c>
      <c r="H39" s="1"/>
      <c r="I39" s="158"/>
      <c r="J39" s="20" t="s">
        <v>24</v>
      </c>
      <c r="K39" s="62">
        <f>G39</f>
        <v>6.613793103448275</v>
      </c>
      <c r="L39" s="21"/>
      <c r="M39" s="62">
        <f>F39</f>
        <v>8.774124137931034</v>
      </c>
      <c r="N39" s="21"/>
    </row>
    <row r="40" spans="1:11" ht="17.25">
      <c r="A40" s="58"/>
      <c r="B40" s="23"/>
      <c r="C40" s="69" t="s">
        <v>51</v>
      </c>
      <c r="D40" s="69"/>
      <c r="E40" s="23"/>
      <c r="F40" s="23"/>
      <c r="G40" s="23"/>
      <c r="K40" t="s">
        <v>36</v>
      </c>
    </row>
    <row r="42" spans="2:7" ht="17.25">
      <c r="B42" s="2"/>
      <c r="C42" s="2"/>
      <c r="D42" s="2"/>
      <c r="E42" s="2"/>
      <c r="F42" s="2"/>
      <c r="G42" s="2"/>
    </row>
    <row r="43" spans="2:7" ht="17.25">
      <c r="B43" s="2"/>
      <c r="C43" s="2"/>
      <c r="D43" s="2"/>
      <c r="E43" s="2"/>
      <c r="F43" s="2"/>
      <c r="G43" s="2"/>
    </row>
    <row r="44" spans="2:7" ht="17.25">
      <c r="B44" s="2"/>
      <c r="C44" s="2"/>
      <c r="D44" s="2"/>
      <c r="E44" s="2"/>
      <c r="F44" s="2"/>
      <c r="G44" s="2"/>
    </row>
  </sheetData>
  <sheetProtection/>
  <mergeCells count="2">
    <mergeCell ref="K6:L6"/>
    <mergeCell ref="M6:N6"/>
  </mergeCells>
  <printOptions/>
  <pageMargins left="0.7874015748031497" right="0.5905511811023623" top="0.7874015748031497" bottom="0.5905511811023623" header="0.5905511811023623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Z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O23" sqref="O23"/>
    </sheetView>
  </sheetViews>
  <sheetFormatPr defaultColWidth="8.66015625" defaultRowHeight="18"/>
  <cols>
    <col min="1" max="1" width="7.66015625" style="70" hidden="1" customWidth="1"/>
    <col min="2" max="2" width="11.66015625" style="0" customWidth="1"/>
    <col min="3" max="3" width="10.66015625" style="0" customWidth="1"/>
    <col min="4" max="4" width="10.83203125" style="0" customWidth="1"/>
    <col min="5" max="5" width="10.66015625" style="0" customWidth="1"/>
    <col min="6" max="6" width="10.83203125" style="0" customWidth="1"/>
    <col min="7" max="9" width="10.66015625" style="0" customWidth="1"/>
    <col min="10" max="10" width="10.83203125" style="0" customWidth="1"/>
    <col min="11" max="11" width="10.66015625" style="0" customWidth="1"/>
    <col min="12" max="12" width="10.83203125" style="0" customWidth="1"/>
    <col min="13" max="13" width="1.50390625" style="0" customWidth="1"/>
    <col min="14" max="14" width="6.66015625" style="0" hidden="1" customWidth="1"/>
    <col min="15" max="15" width="11.66015625" style="0" customWidth="1"/>
    <col min="16" max="16" width="10.66015625" style="0" customWidth="1"/>
    <col min="17" max="17" width="4.66015625" style="0" customWidth="1"/>
    <col min="18" max="18" width="10.66015625" style="0" customWidth="1"/>
    <col min="19" max="19" width="4.66015625" style="0" customWidth="1"/>
    <col min="20" max="20" width="2.66015625" style="0" customWidth="1"/>
    <col min="21" max="21" width="6.66015625" style="0" hidden="1" customWidth="1"/>
    <col min="22" max="22" width="11.66015625" style="0" customWidth="1"/>
    <col min="23" max="23" width="10.66015625" style="0" customWidth="1"/>
    <col min="24" max="24" width="4.66015625" style="0" customWidth="1"/>
    <col min="25" max="25" width="10.66015625" style="0" customWidth="1"/>
    <col min="26" max="26" width="4.66015625" style="0" customWidth="1"/>
    <col min="31" max="31" width="1.66015625" style="0" customWidth="1"/>
    <col min="33" max="33" width="1.66015625" style="0" customWidth="1"/>
    <col min="36" max="36" width="1.66015625" style="0" customWidth="1"/>
  </cols>
  <sheetData>
    <row r="1" ht="9.75" customHeight="1"/>
    <row r="2" spans="2:15" ht="24">
      <c r="B2" s="36" t="s">
        <v>42</v>
      </c>
      <c r="K2" s="36"/>
      <c r="O2" s="36" t="s">
        <v>42</v>
      </c>
    </row>
    <row r="4" spans="2:26" ht="17.25">
      <c r="B4" s="2"/>
      <c r="C4" s="4"/>
      <c r="D4" s="4"/>
      <c r="E4" s="4"/>
      <c r="F4" s="4"/>
      <c r="G4" s="4"/>
      <c r="H4" s="4"/>
      <c r="I4" s="4"/>
      <c r="J4" s="4"/>
      <c r="K4" s="2"/>
      <c r="L4" s="4" t="s">
        <v>0</v>
      </c>
      <c r="O4" s="2"/>
      <c r="P4" s="2"/>
      <c r="Q4" s="2"/>
      <c r="R4" s="2"/>
      <c r="S4" s="2"/>
      <c r="V4" s="2"/>
      <c r="W4" s="2"/>
      <c r="X4" s="2"/>
      <c r="Y4" s="4"/>
      <c r="Z4" s="4" t="s">
        <v>47</v>
      </c>
    </row>
    <row r="5" spans="2:26" ht="17.25">
      <c r="B5" s="5"/>
      <c r="C5" s="72"/>
      <c r="D5" s="75"/>
      <c r="E5" s="72"/>
      <c r="F5" s="75"/>
      <c r="G5" s="72"/>
      <c r="H5" s="75"/>
      <c r="I5" s="72"/>
      <c r="J5" s="75"/>
      <c r="K5" s="72"/>
      <c r="L5" s="75"/>
      <c r="M5" s="1"/>
      <c r="N5" s="158"/>
      <c r="O5" s="5"/>
      <c r="P5" s="191" t="s">
        <v>90</v>
      </c>
      <c r="Q5" s="192"/>
      <c r="R5" s="191" t="s">
        <v>87</v>
      </c>
      <c r="S5" s="192"/>
      <c r="T5" s="1"/>
      <c r="U5" s="158"/>
      <c r="V5" s="5"/>
      <c r="W5" s="12"/>
      <c r="X5" s="13"/>
      <c r="Y5" s="12"/>
      <c r="Z5" s="13"/>
    </row>
    <row r="6" spans="2:26" ht="17.25">
      <c r="B6" s="6" t="s">
        <v>43</v>
      </c>
      <c r="C6" s="73" t="s">
        <v>86</v>
      </c>
      <c r="D6" s="76" t="s">
        <v>86</v>
      </c>
      <c r="E6" s="73" t="s">
        <v>82</v>
      </c>
      <c r="F6" s="76" t="s">
        <v>82</v>
      </c>
      <c r="G6" s="73" t="s">
        <v>84</v>
      </c>
      <c r="H6" s="76" t="s">
        <v>84</v>
      </c>
      <c r="I6" s="73" t="s">
        <v>87</v>
      </c>
      <c r="J6" s="76" t="s">
        <v>87</v>
      </c>
      <c r="K6" s="73" t="s">
        <v>90</v>
      </c>
      <c r="L6" s="76" t="s">
        <v>90</v>
      </c>
      <c r="M6" s="1"/>
      <c r="N6" s="158"/>
      <c r="O6" s="6" t="s">
        <v>43</v>
      </c>
      <c r="P6" s="193" t="s">
        <v>38</v>
      </c>
      <c r="Q6" s="194"/>
      <c r="R6" s="193" t="s">
        <v>38</v>
      </c>
      <c r="S6" s="194"/>
      <c r="T6" s="1"/>
      <c r="U6" s="158"/>
      <c r="V6" s="6" t="s">
        <v>43</v>
      </c>
      <c r="W6" s="189" t="s">
        <v>90</v>
      </c>
      <c r="X6" s="190"/>
      <c r="Y6" s="189" t="s">
        <v>87</v>
      </c>
      <c r="Z6" s="190"/>
    </row>
    <row r="7" spans="2:26" ht="17.25">
      <c r="B7" s="7"/>
      <c r="C7" s="74" t="s">
        <v>77</v>
      </c>
      <c r="D7" s="77"/>
      <c r="E7" s="74" t="s">
        <v>38</v>
      </c>
      <c r="F7" s="77"/>
      <c r="G7" s="74" t="s">
        <v>38</v>
      </c>
      <c r="H7" s="77"/>
      <c r="I7" s="74" t="s">
        <v>38</v>
      </c>
      <c r="J7" s="77"/>
      <c r="K7" s="74" t="s">
        <v>38</v>
      </c>
      <c r="L7" s="77"/>
      <c r="M7" s="1"/>
      <c r="N7" s="158"/>
      <c r="O7" s="7"/>
      <c r="P7" s="78"/>
      <c r="Q7" s="47" t="s">
        <v>25</v>
      </c>
      <c r="R7" s="78"/>
      <c r="S7" s="47" t="s">
        <v>25</v>
      </c>
      <c r="T7" s="1"/>
      <c r="U7" s="158"/>
      <c r="V7" s="14"/>
      <c r="W7" s="15"/>
      <c r="X7" s="16" t="s">
        <v>25</v>
      </c>
      <c r="Y7" s="15"/>
      <c r="Z7" s="16" t="s">
        <v>25</v>
      </c>
    </row>
    <row r="8" spans="1:26" ht="17.25">
      <c r="A8" s="70">
        <v>242012</v>
      </c>
      <c r="B8" s="11" t="s">
        <v>1</v>
      </c>
      <c r="C8" s="91">
        <v>97</v>
      </c>
      <c r="D8" s="93">
        <v>103.3</v>
      </c>
      <c r="E8" s="91">
        <v>97.3</v>
      </c>
      <c r="F8" s="92">
        <v>101.9</v>
      </c>
      <c r="G8" s="91">
        <v>97.5173</v>
      </c>
      <c r="H8" s="92">
        <v>102.3691</v>
      </c>
      <c r="I8" s="91">
        <v>92.6547</v>
      </c>
      <c r="J8" s="92">
        <v>99.6973</v>
      </c>
      <c r="K8" s="91">
        <v>97.5147</v>
      </c>
      <c r="L8" s="92">
        <v>99.6398</v>
      </c>
      <c r="M8" s="94"/>
      <c r="N8" s="161">
        <v>242080</v>
      </c>
      <c r="O8" s="8" t="s">
        <v>58</v>
      </c>
      <c r="P8" s="79">
        <v>99.4836</v>
      </c>
      <c r="Q8" s="95">
        <v>1</v>
      </c>
      <c r="R8" s="79">
        <v>97.3</v>
      </c>
      <c r="S8" s="95">
        <v>1</v>
      </c>
      <c r="T8" s="52"/>
      <c r="U8" s="161">
        <v>242080</v>
      </c>
      <c r="V8" s="11" t="s">
        <v>7</v>
      </c>
      <c r="W8" s="84">
        <v>101.4771</v>
      </c>
      <c r="X8" s="44">
        <v>1</v>
      </c>
      <c r="Y8" s="84">
        <v>101.7</v>
      </c>
      <c r="Z8" s="44">
        <v>1</v>
      </c>
    </row>
    <row r="9" spans="1:26" ht="17.25">
      <c r="A9" s="70">
        <v>242021</v>
      </c>
      <c r="B9" s="9" t="s">
        <v>2</v>
      </c>
      <c r="C9" s="96">
        <v>74.4</v>
      </c>
      <c r="D9" s="97">
        <v>74.4</v>
      </c>
      <c r="E9" s="96">
        <v>74.8</v>
      </c>
      <c r="F9" s="97">
        <v>74.8</v>
      </c>
      <c r="G9" s="96">
        <v>78.0609</v>
      </c>
      <c r="H9" s="97">
        <v>78.0609</v>
      </c>
      <c r="I9" s="96">
        <v>78.1636</v>
      </c>
      <c r="J9" s="97">
        <v>78.1636</v>
      </c>
      <c r="K9" s="96">
        <v>80.7759</v>
      </c>
      <c r="L9" s="97">
        <v>80.7759</v>
      </c>
      <c r="M9" s="94"/>
      <c r="N9" s="161">
        <v>242055</v>
      </c>
      <c r="O9" s="11" t="s">
        <v>7</v>
      </c>
      <c r="P9" s="80">
        <v>99.2408</v>
      </c>
      <c r="Q9" s="98">
        <v>2</v>
      </c>
      <c r="R9" s="80">
        <v>93.8</v>
      </c>
      <c r="S9" s="98">
        <v>2</v>
      </c>
      <c r="T9" s="52"/>
      <c r="U9" s="161">
        <v>242055</v>
      </c>
      <c r="V9" s="9" t="s">
        <v>58</v>
      </c>
      <c r="W9" s="85">
        <v>100.6987</v>
      </c>
      <c r="X9" s="45">
        <v>2</v>
      </c>
      <c r="Y9" s="85">
        <v>100.5</v>
      </c>
      <c r="Z9" s="45">
        <v>2</v>
      </c>
    </row>
    <row r="10" spans="1:26" ht="17.25">
      <c r="A10" s="70">
        <v>242039</v>
      </c>
      <c r="B10" s="9" t="s">
        <v>3</v>
      </c>
      <c r="C10" s="99">
        <v>93.4</v>
      </c>
      <c r="D10" s="100">
        <v>99.8</v>
      </c>
      <c r="E10" s="99">
        <v>94.4</v>
      </c>
      <c r="F10" s="100">
        <v>99.5</v>
      </c>
      <c r="G10" s="99">
        <v>95.0537</v>
      </c>
      <c r="H10" s="100">
        <v>100.0943</v>
      </c>
      <c r="I10" s="99">
        <v>90.9808</v>
      </c>
      <c r="J10" s="100">
        <v>96.9862</v>
      </c>
      <c r="K10" s="99">
        <v>92.9649</v>
      </c>
      <c r="L10" s="100">
        <v>94.6817</v>
      </c>
      <c r="M10" s="94"/>
      <c r="N10" s="161">
        <v>245623</v>
      </c>
      <c r="O10" s="11" t="s">
        <v>1</v>
      </c>
      <c r="P10" s="80">
        <v>97.5147</v>
      </c>
      <c r="Q10" s="98">
        <v>3</v>
      </c>
      <c r="R10" s="80">
        <v>92.7</v>
      </c>
      <c r="S10" s="98">
        <v>3</v>
      </c>
      <c r="T10" s="52"/>
      <c r="U10" s="161">
        <v>242098</v>
      </c>
      <c r="V10" s="9" t="s">
        <v>1</v>
      </c>
      <c r="W10" s="90">
        <v>99.6398</v>
      </c>
      <c r="X10" s="45">
        <v>3</v>
      </c>
      <c r="Y10" s="90">
        <v>99.7</v>
      </c>
      <c r="Z10" s="45">
        <v>3</v>
      </c>
    </row>
    <row r="11" spans="1:26" ht="17.25">
      <c r="A11" s="70">
        <v>242047</v>
      </c>
      <c r="B11" s="9" t="s">
        <v>4</v>
      </c>
      <c r="C11" s="99">
        <v>90.6</v>
      </c>
      <c r="D11" s="100">
        <v>94.8</v>
      </c>
      <c r="E11" s="99">
        <v>86</v>
      </c>
      <c r="F11" s="100">
        <v>91</v>
      </c>
      <c r="G11" s="99">
        <v>80.3398</v>
      </c>
      <c r="H11" s="100">
        <v>85.2562</v>
      </c>
      <c r="I11" s="99">
        <v>81.7314</v>
      </c>
      <c r="J11" s="100">
        <v>86.8796</v>
      </c>
      <c r="K11" s="99">
        <v>87.0481</v>
      </c>
      <c r="L11" s="100">
        <v>88.4984</v>
      </c>
      <c r="M11" s="94"/>
      <c r="N11" s="161">
        <v>242098</v>
      </c>
      <c r="O11" s="9" t="s">
        <v>59</v>
      </c>
      <c r="P11" s="81">
        <v>97.0056</v>
      </c>
      <c r="Q11" s="101">
        <v>4</v>
      </c>
      <c r="R11" s="81">
        <v>92.2</v>
      </c>
      <c r="S11" s="101">
        <v>5</v>
      </c>
      <c r="T11" s="52"/>
      <c r="U11" s="161">
        <v>242161</v>
      </c>
      <c r="V11" s="9" t="s">
        <v>59</v>
      </c>
      <c r="W11" s="86">
        <v>98.9033</v>
      </c>
      <c r="X11" s="56">
        <v>4</v>
      </c>
      <c r="Y11" s="86">
        <v>98.5</v>
      </c>
      <c r="Z11" s="56">
        <v>4</v>
      </c>
    </row>
    <row r="12" spans="1:26" ht="17.25">
      <c r="A12" s="70">
        <v>242055</v>
      </c>
      <c r="B12" s="9" t="s">
        <v>5</v>
      </c>
      <c r="C12" s="99">
        <v>95.5</v>
      </c>
      <c r="D12" s="100">
        <v>102.4</v>
      </c>
      <c r="E12" s="99">
        <v>93</v>
      </c>
      <c r="F12" s="100">
        <v>98.6</v>
      </c>
      <c r="G12" s="99">
        <v>90.0304</v>
      </c>
      <c r="H12" s="100">
        <v>96.1038</v>
      </c>
      <c r="I12" s="99">
        <v>85.7521</v>
      </c>
      <c r="J12" s="100">
        <v>93.2478</v>
      </c>
      <c r="K12" s="99">
        <v>89.5712</v>
      </c>
      <c r="L12" s="100">
        <v>91.6625</v>
      </c>
      <c r="M12" s="94"/>
      <c r="N12" s="161">
        <v>242161</v>
      </c>
      <c r="O12" s="9" t="s">
        <v>8</v>
      </c>
      <c r="P12" s="81">
        <v>94.9675</v>
      </c>
      <c r="Q12" s="101">
        <v>5</v>
      </c>
      <c r="R12" s="81">
        <v>89.6</v>
      </c>
      <c r="S12" s="101">
        <v>9</v>
      </c>
      <c r="T12" s="52"/>
      <c r="U12" s="161">
        <v>242071</v>
      </c>
      <c r="V12" s="9" t="s">
        <v>8</v>
      </c>
      <c r="W12" s="86">
        <v>96.1561</v>
      </c>
      <c r="X12" s="56">
        <v>5</v>
      </c>
      <c r="Y12" s="86">
        <v>93.8</v>
      </c>
      <c r="Z12" s="56">
        <v>9</v>
      </c>
    </row>
    <row r="13" spans="1:26" ht="17.25">
      <c r="A13" s="70">
        <v>242071</v>
      </c>
      <c r="B13" s="9" t="s">
        <v>6</v>
      </c>
      <c r="C13" s="99">
        <v>92.6</v>
      </c>
      <c r="D13" s="100">
        <v>97.5</v>
      </c>
      <c r="E13" s="99">
        <v>90.4</v>
      </c>
      <c r="F13" s="100">
        <v>94.1</v>
      </c>
      <c r="G13" s="99">
        <v>92.0551</v>
      </c>
      <c r="H13" s="100">
        <v>96.1323</v>
      </c>
      <c r="I13" s="99">
        <v>88.9167</v>
      </c>
      <c r="J13" s="100">
        <v>92.8493</v>
      </c>
      <c r="K13" s="99">
        <v>92.0462</v>
      </c>
      <c r="L13" s="100">
        <v>94.0167</v>
      </c>
      <c r="M13" s="94"/>
      <c r="N13" s="161">
        <v>242012</v>
      </c>
      <c r="O13" s="9" t="s">
        <v>54</v>
      </c>
      <c r="P13" s="81">
        <v>94.7179</v>
      </c>
      <c r="Q13" s="101">
        <v>6</v>
      </c>
      <c r="R13" s="81">
        <v>91.5</v>
      </c>
      <c r="S13" s="101">
        <v>6</v>
      </c>
      <c r="T13" s="52"/>
      <c r="U13" s="161">
        <v>242101</v>
      </c>
      <c r="V13" s="9" t="s">
        <v>54</v>
      </c>
      <c r="W13" s="86">
        <v>95.665</v>
      </c>
      <c r="X13" s="56">
        <v>6</v>
      </c>
      <c r="Y13" s="86">
        <v>94.1</v>
      </c>
      <c r="Z13" s="56">
        <v>8</v>
      </c>
    </row>
    <row r="14" spans="1:26" ht="17.25">
      <c r="A14" s="70">
        <v>242080</v>
      </c>
      <c r="B14" s="9" t="s">
        <v>7</v>
      </c>
      <c r="C14" s="99">
        <v>99.7</v>
      </c>
      <c r="D14" s="100">
        <v>108.1</v>
      </c>
      <c r="E14" s="99">
        <v>100.3</v>
      </c>
      <c r="F14" s="100">
        <v>107.3</v>
      </c>
      <c r="G14" s="99">
        <v>100.1423</v>
      </c>
      <c r="H14" s="100">
        <v>107.3802</v>
      </c>
      <c r="I14" s="99">
        <v>93.8031</v>
      </c>
      <c r="J14" s="100">
        <v>101.7059</v>
      </c>
      <c r="K14" s="99">
        <v>99.2408</v>
      </c>
      <c r="L14" s="100">
        <v>101.4771</v>
      </c>
      <c r="M14" s="94"/>
      <c r="N14" s="161">
        <v>244724</v>
      </c>
      <c r="O14" s="9" t="s">
        <v>56</v>
      </c>
      <c r="P14" s="81">
        <v>94.5978</v>
      </c>
      <c r="Q14" s="101">
        <v>7</v>
      </c>
      <c r="R14" s="81">
        <v>92.7</v>
      </c>
      <c r="S14" s="101">
        <v>3</v>
      </c>
      <c r="T14" s="52"/>
      <c r="U14" s="161">
        <v>242012</v>
      </c>
      <c r="V14" s="9" t="s">
        <v>56</v>
      </c>
      <c r="W14" s="86">
        <v>95.4221</v>
      </c>
      <c r="X14" s="56">
        <v>7</v>
      </c>
      <c r="Y14" s="86">
        <v>94.9</v>
      </c>
      <c r="Z14" s="56">
        <v>7</v>
      </c>
    </row>
    <row r="15" spans="1:26" ht="17.25">
      <c r="A15" s="70">
        <v>242098</v>
      </c>
      <c r="B15" s="9" t="s">
        <v>8</v>
      </c>
      <c r="C15" s="99">
        <v>98.2</v>
      </c>
      <c r="D15" s="100">
        <v>103.5</v>
      </c>
      <c r="E15" s="99">
        <v>98.2</v>
      </c>
      <c r="F15" s="100">
        <v>102.5</v>
      </c>
      <c r="G15" s="99">
        <v>98.8359</v>
      </c>
      <c r="H15" s="100">
        <v>102.9351</v>
      </c>
      <c r="I15" s="99">
        <v>89.6346</v>
      </c>
      <c r="J15" s="100">
        <v>93.776</v>
      </c>
      <c r="K15" s="99">
        <v>94.9675</v>
      </c>
      <c r="L15" s="100">
        <v>96.1561</v>
      </c>
      <c r="M15" s="94"/>
      <c r="N15" s="161">
        <v>242047</v>
      </c>
      <c r="O15" s="9" t="s">
        <v>3</v>
      </c>
      <c r="P15" s="81">
        <v>92.9649</v>
      </c>
      <c r="Q15" s="101">
        <v>8</v>
      </c>
      <c r="R15" s="81">
        <v>91</v>
      </c>
      <c r="S15" s="101">
        <v>7</v>
      </c>
      <c r="T15" s="52"/>
      <c r="U15" s="161">
        <v>244724</v>
      </c>
      <c r="V15" s="9" t="s">
        <v>3</v>
      </c>
      <c r="W15" s="86">
        <v>94.6817</v>
      </c>
      <c r="X15" s="56">
        <v>8</v>
      </c>
      <c r="Y15" s="86">
        <v>97</v>
      </c>
      <c r="Z15" s="56">
        <v>5</v>
      </c>
    </row>
    <row r="16" spans="1:26" ht="17.25">
      <c r="A16" s="70">
        <v>242101</v>
      </c>
      <c r="B16" s="9" t="s">
        <v>10</v>
      </c>
      <c r="C16" s="102">
        <v>86.5</v>
      </c>
      <c r="D16" s="103">
        <v>90.4</v>
      </c>
      <c r="E16" s="102">
        <v>88.1</v>
      </c>
      <c r="F16" s="103">
        <v>91.7</v>
      </c>
      <c r="G16" s="102">
        <v>85.5391</v>
      </c>
      <c r="H16" s="103">
        <v>91.8561</v>
      </c>
      <c r="I16" s="102">
        <v>80.6096</v>
      </c>
      <c r="J16" s="103">
        <v>88.2666</v>
      </c>
      <c r="K16" s="102">
        <v>85.1743</v>
      </c>
      <c r="L16" s="103">
        <v>87.4826</v>
      </c>
      <c r="M16" s="94"/>
      <c r="N16" s="161">
        <v>242101</v>
      </c>
      <c r="O16" s="50" t="s">
        <v>6</v>
      </c>
      <c r="P16" s="82">
        <v>92.0462</v>
      </c>
      <c r="Q16" s="56">
        <v>9</v>
      </c>
      <c r="R16" s="82">
        <v>88.9</v>
      </c>
      <c r="S16" s="56">
        <v>11</v>
      </c>
      <c r="T16" s="52"/>
      <c r="U16" s="161">
        <v>245623</v>
      </c>
      <c r="V16" s="9" t="s">
        <v>6</v>
      </c>
      <c r="W16" s="86">
        <v>94.0167</v>
      </c>
      <c r="X16" s="56">
        <v>9</v>
      </c>
      <c r="Y16" s="86">
        <v>92.8</v>
      </c>
      <c r="Z16" s="56">
        <v>12</v>
      </c>
    </row>
    <row r="17" spans="1:26" ht="17.25">
      <c r="A17" s="70">
        <v>242110</v>
      </c>
      <c r="B17" s="9" t="s">
        <v>11</v>
      </c>
      <c r="C17" s="99">
        <v>89.8</v>
      </c>
      <c r="D17" s="100">
        <v>95</v>
      </c>
      <c r="E17" s="99">
        <v>89.5</v>
      </c>
      <c r="F17" s="100">
        <v>93.4</v>
      </c>
      <c r="G17" s="99">
        <v>87.8975</v>
      </c>
      <c r="H17" s="100">
        <v>91.5914</v>
      </c>
      <c r="I17" s="99">
        <v>80.4573</v>
      </c>
      <c r="J17" s="100">
        <v>83.3921</v>
      </c>
      <c r="K17" s="99">
        <v>85.9584</v>
      </c>
      <c r="L17" s="100">
        <v>87.129</v>
      </c>
      <c r="M17" s="94"/>
      <c r="N17" s="161">
        <v>242152</v>
      </c>
      <c r="O17" s="9" t="s">
        <v>55</v>
      </c>
      <c r="P17" s="81">
        <v>91.8046</v>
      </c>
      <c r="Q17" s="101">
        <v>10</v>
      </c>
      <c r="R17" s="81">
        <v>89.6</v>
      </c>
      <c r="S17" s="101">
        <v>9</v>
      </c>
      <c r="T17" s="52"/>
      <c r="U17" s="161">
        <v>242110</v>
      </c>
      <c r="V17" s="9" t="s">
        <v>55</v>
      </c>
      <c r="W17" s="86">
        <v>92.7519</v>
      </c>
      <c r="X17" s="56">
        <v>10</v>
      </c>
      <c r="Y17" s="86">
        <v>93</v>
      </c>
      <c r="Z17" s="56">
        <v>11</v>
      </c>
    </row>
    <row r="18" spans="1:26" ht="17.25">
      <c r="A18" s="70">
        <v>242128</v>
      </c>
      <c r="B18" s="9" t="s">
        <v>9</v>
      </c>
      <c r="C18" s="104">
        <v>93.5</v>
      </c>
      <c r="D18" s="105">
        <v>93.5</v>
      </c>
      <c r="E18" s="104">
        <v>90.8</v>
      </c>
      <c r="F18" s="105">
        <v>90.8</v>
      </c>
      <c r="G18" s="104">
        <v>88.9834</v>
      </c>
      <c r="H18" s="105">
        <v>89.1626</v>
      </c>
      <c r="I18" s="104">
        <v>83.0006</v>
      </c>
      <c r="J18" s="105">
        <v>83.0006</v>
      </c>
      <c r="K18" s="104">
        <v>82.19</v>
      </c>
      <c r="L18" s="105">
        <v>82.19</v>
      </c>
      <c r="M18" s="94"/>
      <c r="N18" s="161">
        <v>243418</v>
      </c>
      <c r="O18" s="9" t="s">
        <v>20</v>
      </c>
      <c r="P18" s="81">
        <v>89.6438</v>
      </c>
      <c r="Q18" s="101">
        <v>11</v>
      </c>
      <c r="R18" s="81">
        <v>86.7</v>
      </c>
      <c r="S18" s="101">
        <v>13</v>
      </c>
      <c r="T18" s="52"/>
      <c r="U18" s="161">
        <v>242152</v>
      </c>
      <c r="V18" s="9" t="s">
        <v>53</v>
      </c>
      <c r="W18" s="85">
        <v>92.2519</v>
      </c>
      <c r="X18" s="46">
        <v>11</v>
      </c>
      <c r="Y18" s="85">
        <v>96.4</v>
      </c>
      <c r="Z18" s="46">
        <v>6</v>
      </c>
    </row>
    <row r="19" spans="1:26" ht="17.25">
      <c r="A19" s="70">
        <v>242144</v>
      </c>
      <c r="B19" s="9" t="s">
        <v>28</v>
      </c>
      <c r="C19" s="99">
        <v>87.7</v>
      </c>
      <c r="D19" s="100">
        <v>92.9</v>
      </c>
      <c r="E19" s="99">
        <v>93.5</v>
      </c>
      <c r="F19" s="100">
        <v>98.6</v>
      </c>
      <c r="G19" s="99">
        <v>88.532</v>
      </c>
      <c r="H19" s="100">
        <v>94.6275</v>
      </c>
      <c r="I19" s="99">
        <v>90.6209</v>
      </c>
      <c r="J19" s="100">
        <v>96.3657</v>
      </c>
      <c r="K19" s="99">
        <v>89.5607</v>
      </c>
      <c r="L19" s="100">
        <v>92.2519</v>
      </c>
      <c r="M19" s="94"/>
      <c r="N19" s="161">
        <v>244716</v>
      </c>
      <c r="O19" s="9" t="s">
        <v>5</v>
      </c>
      <c r="P19" s="81">
        <v>89.5712</v>
      </c>
      <c r="Q19" s="101">
        <v>11</v>
      </c>
      <c r="R19" s="81">
        <v>85.8</v>
      </c>
      <c r="S19" s="101">
        <v>14</v>
      </c>
      <c r="T19" s="52"/>
      <c r="U19" s="161">
        <v>242047</v>
      </c>
      <c r="V19" s="9" t="s">
        <v>14</v>
      </c>
      <c r="W19" s="85">
        <v>91.7864</v>
      </c>
      <c r="X19" s="46">
        <v>12</v>
      </c>
      <c r="Y19" s="85">
        <v>91.4</v>
      </c>
      <c r="Z19" s="46">
        <v>14</v>
      </c>
    </row>
    <row r="20" spans="1:26" ht="17.25">
      <c r="A20" s="70">
        <v>242152</v>
      </c>
      <c r="B20" s="9" t="s">
        <v>29</v>
      </c>
      <c r="C20" s="99">
        <v>99.4</v>
      </c>
      <c r="D20" s="100">
        <v>104.3</v>
      </c>
      <c r="E20" s="99">
        <v>101.4</v>
      </c>
      <c r="F20" s="100">
        <v>105.4</v>
      </c>
      <c r="G20" s="99">
        <v>101.7473</v>
      </c>
      <c r="H20" s="100">
        <v>105.6887</v>
      </c>
      <c r="I20" s="99">
        <v>97.3154</v>
      </c>
      <c r="J20" s="100">
        <v>100.4883</v>
      </c>
      <c r="K20" s="99">
        <v>99.4836</v>
      </c>
      <c r="L20" s="100">
        <v>100.6987</v>
      </c>
      <c r="M20" s="94"/>
      <c r="N20" s="161">
        <v>242071</v>
      </c>
      <c r="O20" s="9" t="s">
        <v>53</v>
      </c>
      <c r="P20" s="81">
        <v>89.5607</v>
      </c>
      <c r="Q20" s="101">
        <v>11</v>
      </c>
      <c r="R20" s="81">
        <v>90.6</v>
      </c>
      <c r="S20" s="101">
        <v>8</v>
      </c>
      <c r="T20" s="52"/>
      <c r="U20" s="161">
        <v>242039</v>
      </c>
      <c r="V20" s="9" t="s">
        <v>5</v>
      </c>
      <c r="W20" s="85">
        <v>91.6625</v>
      </c>
      <c r="X20" s="46">
        <v>13</v>
      </c>
      <c r="Y20" s="85">
        <v>93.2</v>
      </c>
      <c r="Z20" s="46">
        <v>10</v>
      </c>
    </row>
    <row r="21" spans="1:26" ht="17.25">
      <c r="A21" s="70">
        <v>242161</v>
      </c>
      <c r="B21" s="10" t="s">
        <v>30</v>
      </c>
      <c r="C21" s="106">
        <v>97.3</v>
      </c>
      <c r="D21" s="108">
        <v>103</v>
      </c>
      <c r="E21" s="106">
        <v>97.8</v>
      </c>
      <c r="F21" s="107">
        <v>102.3</v>
      </c>
      <c r="G21" s="106">
        <v>97.0916</v>
      </c>
      <c r="H21" s="107">
        <v>102.2918</v>
      </c>
      <c r="I21" s="106">
        <v>92.1633</v>
      </c>
      <c r="J21" s="107">
        <v>98.5031</v>
      </c>
      <c r="K21" s="106">
        <v>97.0056</v>
      </c>
      <c r="L21" s="107">
        <v>98.9033</v>
      </c>
      <c r="M21" s="94"/>
      <c r="N21" s="161">
        <v>242110</v>
      </c>
      <c r="O21" s="9" t="s">
        <v>14</v>
      </c>
      <c r="P21" s="81">
        <v>89.5489</v>
      </c>
      <c r="Q21" s="101">
        <v>14</v>
      </c>
      <c r="R21" s="81">
        <v>83.6</v>
      </c>
      <c r="S21" s="101">
        <v>16</v>
      </c>
      <c r="T21" s="52"/>
      <c r="U21" s="161">
        <v>245615</v>
      </c>
      <c r="V21" s="9" t="s">
        <v>19</v>
      </c>
      <c r="W21" s="85">
        <v>90.869</v>
      </c>
      <c r="X21" s="46">
        <v>14</v>
      </c>
      <c r="Y21" s="85">
        <v>88.4</v>
      </c>
      <c r="Z21" s="46">
        <v>16</v>
      </c>
    </row>
    <row r="22" spans="1:26" ht="17.25">
      <c r="A22" s="70">
        <v>243035</v>
      </c>
      <c r="B22" s="9" t="s">
        <v>12</v>
      </c>
      <c r="C22" s="99">
        <v>81</v>
      </c>
      <c r="D22" s="100">
        <v>85.6</v>
      </c>
      <c r="E22" s="99">
        <v>70.7</v>
      </c>
      <c r="F22" s="100">
        <v>73.5</v>
      </c>
      <c r="G22" s="99">
        <v>99.5809</v>
      </c>
      <c r="H22" s="100">
        <v>103.1247</v>
      </c>
      <c r="I22" s="99">
        <v>74.6652</v>
      </c>
      <c r="J22" s="100">
        <v>80.3052</v>
      </c>
      <c r="K22" s="99">
        <v>71.1345</v>
      </c>
      <c r="L22" s="100">
        <v>72.6654</v>
      </c>
      <c r="M22" s="94"/>
      <c r="N22" s="161">
        <v>242039</v>
      </c>
      <c r="O22" s="9" t="s">
        <v>19</v>
      </c>
      <c r="P22" s="81">
        <v>89.2739</v>
      </c>
      <c r="Q22" s="101">
        <v>15</v>
      </c>
      <c r="R22" s="81">
        <v>84.4</v>
      </c>
      <c r="S22" s="101">
        <v>15</v>
      </c>
      <c r="T22" s="52"/>
      <c r="U22" s="161">
        <v>243418</v>
      </c>
      <c r="V22" s="9" t="s">
        <v>20</v>
      </c>
      <c r="W22" s="85">
        <v>89.6438</v>
      </c>
      <c r="X22" s="46">
        <v>15</v>
      </c>
      <c r="Y22" s="85">
        <v>86.7</v>
      </c>
      <c r="Z22" s="46">
        <v>20</v>
      </c>
    </row>
    <row r="23" spans="1:26" ht="17.25">
      <c r="A23" s="70">
        <v>243248</v>
      </c>
      <c r="B23" s="9" t="s">
        <v>13</v>
      </c>
      <c r="C23" s="99">
        <v>86.1</v>
      </c>
      <c r="D23" s="100">
        <v>94.5</v>
      </c>
      <c r="E23" s="99">
        <v>87.2</v>
      </c>
      <c r="F23" s="100">
        <v>94</v>
      </c>
      <c r="G23" s="99">
        <v>89.0602</v>
      </c>
      <c r="H23" s="100">
        <v>95.9698</v>
      </c>
      <c r="I23" s="99">
        <v>81.638</v>
      </c>
      <c r="J23" s="100">
        <v>87.6125</v>
      </c>
      <c r="K23" s="99">
        <v>82.7001</v>
      </c>
      <c r="L23" s="100">
        <v>84.7222</v>
      </c>
      <c r="M23" s="94"/>
      <c r="N23" s="161">
        <v>243035</v>
      </c>
      <c r="O23" s="9" t="s">
        <v>18</v>
      </c>
      <c r="P23" s="81">
        <v>89.0032</v>
      </c>
      <c r="Q23" s="101">
        <v>16</v>
      </c>
      <c r="R23" s="81">
        <v>86.8</v>
      </c>
      <c r="S23" s="101">
        <v>12</v>
      </c>
      <c r="T23" s="94"/>
      <c r="U23" s="161">
        <v>244716</v>
      </c>
      <c r="V23" s="9" t="s">
        <v>57</v>
      </c>
      <c r="W23" s="87">
        <v>89.2548</v>
      </c>
      <c r="X23" s="46">
        <v>16</v>
      </c>
      <c r="Y23" s="87">
        <v>83.6</v>
      </c>
      <c r="Z23" s="46">
        <v>22</v>
      </c>
    </row>
    <row r="24" spans="1:26" ht="17.25">
      <c r="A24" s="70">
        <v>243418</v>
      </c>
      <c r="B24" s="9" t="s">
        <v>14</v>
      </c>
      <c r="C24" s="99">
        <v>86.9</v>
      </c>
      <c r="D24" s="100">
        <v>93.3</v>
      </c>
      <c r="E24" s="99">
        <v>88.9</v>
      </c>
      <c r="F24" s="100">
        <v>94.1</v>
      </c>
      <c r="G24" s="99">
        <v>89.1287</v>
      </c>
      <c r="H24" s="100">
        <v>95.2918</v>
      </c>
      <c r="I24" s="99">
        <v>83.5644</v>
      </c>
      <c r="J24" s="100">
        <v>91.3835</v>
      </c>
      <c r="K24" s="99">
        <v>89.5489</v>
      </c>
      <c r="L24" s="100">
        <v>91.7864</v>
      </c>
      <c r="M24" s="94"/>
      <c r="N24" s="161">
        <v>242021</v>
      </c>
      <c r="O24" s="9" t="s">
        <v>57</v>
      </c>
      <c r="P24" s="81">
        <v>88.5092</v>
      </c>
      <c r="Q24" s="101">
        <v>17</v>
      </c>
      <c r="R24" s="81">
        <v>81.6</v>
      </c>
      <c r="S24" s="101">
        <v>21</v>
      </c>
      <c r="T24" s="94"/>
      <c r="U24" s="161">
        <v>243035</v>
      </c>
      <c r="V24" s="9" t="s">
        <v>18</v>
      </c>
      <c r="W24" s="85">
        <v>89.0032</v>
      </c>
      <c r="X24" s="46">
        <v>17</v>
      </c>
      <c r="Y24" s="85">
        <v>90.2</v>
      </c>
      <c r="Z24" s="46">
        <v>15</v>
      </c>
    </row>
    <row r="25" spans="1:26" ht="17.25">
      <c r="A25" s="70">
        <v>243434</v>
      </c>
      <c r="B25" s="9" t="s">
        <v>15</v>
      </c>
      <c r="C25" s="99">
        <v>81.2</v>
      </c>
      <c r="D25" s="100">
        <v>86.3</v>
      </c>
      <c r="E25" s="99">
        <v>92.1</v>
      </c>
      <c r="F25" s="100">
        <v>95.7</v>
      </c>
      <c r="G25" s="99">
        <v>85.2923</v>
      </c>
      <c r="H25" s="100">
        <v>92.2737</v>
      </c>
      <c r="I25" s="99">
        <v>82.518</v>
      </c>
      <c r="J25" s="100">
        <v>92.4874</v>
      </c>
      <c r="K25" s="99">
        <v>84.2436</v>
      </c>
      <c r="L25" s="100">
        <v>87.0827</v>
      </c>
      <c r="M25" s="94"/>
      <c r="N25" s="161">
        <v>243248</v>
      </c>
      <c r="O25" s="9" t="s">
        <v>4</v>
      </c>
      <c r="P25" s="81">
        <v>87.0481</v>
      </c>
      <c r="Q25" s="101">
        <v>18</v>
      </c>
      <c r="R25" s="81">
        <v>81.7</v>
      </c>
      <c r="S25" s="101">
        <v>20</v>
      </c>
      <c r="T25" s="94"/>
      <c r="U25" s="161">
        <v>243248</v>
      </c>
      <c r="V25" s="9" t="s">
        <v>4</v>
      </c>
      <c r="W25" s="168">
        <v>88.4984</v>
      </c>
      <c r="X25" s="56">
        <v>18</v>
      </c>
      <c r="Y25" s="168">
        <v>86.9</v>
      </c>
      <c r="Z25" s="56">
        <v>19</v>
      </c>
    </row>
    <row r="26" spans="1:26" ht="17.25">
      <c r="A26" s="70">
        <v>243442</v>
      </c>
      <c r="B26" s="9" t="s">
        <v>16</v>
      </c>
      <c r="C26" s="99">
        <v>67</v>
      </c>
      <c r="D26" s="100">
        <v>67</v>
      </c>
      <c r="E26" s="99">
        <v>68.7</v>
      </c>
      <c r="F26" s="100">
        <v>68.7</v>
      </c>
      <c r="G26" s="99">
        <v>68.8836</v>
      </c>
      <c r="H26" s="100">
        <v>68.8836</v>
      </c>
      <c r="I26" s="99">
        <v>73.1902</v>
      </c>
      <c r="J26" s="100">
        <v>73.1902</v>
      </c>
      <c r="K26" s="99">
        <v>74.3777</v>
      </c>
      <c r="L26" s="100">
        <v>74.3777</v>
      </c>
      <c r="M26" s="94"/>
      <c r="N26" s="161">
        <v>245615</v>
      </c>
      <c r="O26" s="9" t="s">
        <v>21</v>
      </c>
      <c r="P26" s="81">
        <v>86.9873</v>
      </c>
      <c r="Q26" s="101">
        <v>18</v>
      </c>
      <c r="R26" s="81">
        <v>83</v>
      </c>
      <c r="S26" s="101">
        <v>17</v>
      </c>
      <c r="T26" s="94"/>
      <c r="U26" s="161">
        <v>244431</v>
      </c>
      <c r="V26" s="9" t="s">
        <v>21</v>
      </c>
      <c r="W26" s="85">
        <v>87.8213</v>
      </c>
      <c r="X26" s="46">
        <v>19</v>
      </c>
      <c r="Y26" s="85">
        <v>86</v>
      </c>
      <c r="Z26" s="46">
        <v>21</v>
      </c>
    </row>
    <row r="27" spans="1:26" ht="17.25">
      <c r="A27" s="70">
        <v>244414</v>
      </c>
      <c r="B27" s="9" t="s">
        <v>20</v>
      </c>
      <c r="C27" s="99">
        <v>85</v>
      </c>
      <c r="D27" s="100">
        <v>90.5</v>
      </c>
      <c r="E27" s="99">
        <v>90</v>
      </c>
      <c r="F27" s="100">
        <v>90</v>
      </c>
      <c r="G27" s="99">
        <v>93.5046</v>
      </c>
      <c r="H27" s="100">
        <v>93.5046</v>
      </c>
      <c r="I27" s="99">
        <v>86.7417</v>
      </c>
      <c r="J27" s="100">
        <v>86.7417</v>
      </c>
      <c r="K27" s="99">
        <v>89.6438</v>
      </c>
      <c r="L27" s="100">
        <v>89.6438</v>
      </c>
      <c r="M27" s="94"/>
      <c r="N27" s="161">
        <v>244431</v>
      </c>
      <c r="O27" s="19" t="s">
        <v>11</v>
      </c>
      <c r="P27" s="81">
        <v>85.9584</v>
      </c>
      <c r="Q27" s="101">
        <v>20</v>
      </c>
      <c r="R27" s="81">
        <v>80.5</v>
      </c>
      <c r="S27" s="101">
        <v>24</v>
      </c>
      <c r="T27" s="94"/>
      <c r="U27" s="161">
        <v>244414</v>
      </c>
      <c r="V27" s="19" t="s">
        <v>10</v>
      </c>
      <c r="W27" s="85">
        <v>87.4826</v>
      </c>
      <c r="X27" s="46">
        <v>20</v>
      </c>
      <c r="Y27" s="85">
        <v>88.3</v>
      </c>
      <c r="Z27" s="46">
        <v>17</v>
      </c>
    </row>
    <row r="28" spans="1:26" ht="17.25">
      <c r="A28" s="70">
        <v>244422</v>
      </c>
      <c r="B28" s="9" t="s">
        <v>19</v>
      </c>
      <c r="C28" s="99">
        <v>92.7</v>
      </c>
      <c r="D28" s="100">
        <v>98.9</v>
      </c>
      <c r="E28" s="99">
        <v>90.6</v>
      </c>
      <c r="F28" s="100">
        <v>95.6</v>
      </c>
      <c r="G28" s="99">
        <v>85.6903</v>
      </c>
      <c r="H28" s="100">
        <v>90.3091</v>
      </c>
      <c r="I28" s="99">
        <v>84.4122</v>
      </c>
      <c r="J28" s="100">
        <v>88.4067</v>
      </c>
      <c r="K28" s="99">
        <v>89.2739</v>
      </c>
      <c r="L28" s="100">
        <v>90.869</v>
      </c>
      <c r="M28" s="94"/>
      <c r="N28" s="161">
        <v>242128</v>
      </c>
      <c r="O28" s="19" t="s">
        <v>10</v>
      </c>
      <c r="P28" s="81">
        <v>85.1743</v>
      </c>
      <c r="Q28" s="101">
        <v>21</v>
      </c>
      <c r="R28" s="81">
        <v>80.6</v>
      </c>
      <c r="S28" s="101">
        <v>23</v>
      </c>
      <c r="T28" s="94"/>
      <c r="U28" s="161">
        <v>244422</v>
      </c>
      <c r="V28" s="9" t="s">
        <v>11</v>
      </c>
      <c r="W28" s="85">
        <v>87.129</v>
      </c>
      <c r="X28" s="46">
        <v>21</v>
      </c>
      <c r="Y28" s="85">
        <v>83.4</v>
      </c>
      <c r="Z28" s="46">
        <v>23</v>
      </c>
    </row>
    <row r="29" spans="1:26" ht="17.25">
      <c r="A29" s="70">
        <v>244431</v>
      </c>
      <c r="B29" s="9" t="s">
        <v>21</v>
      </c>
      <c r="C29" s="99">
        <v>93.6</v>
      </c>
      <c r="D29" s="100">
        <v>97.6</v>
      </c>
      <c r="E29" s="99">
        <v>91.7</v>
      </c>
      <c r="F29" s="100">
        <v>94.6</v>
      </c>
      <c r="G29" s="99">
        <v>89.0717</v>
      </c>
      <c r="H29" s="100">
        <v>91.6941</v>
      </c>
      <c r="I29" s="99">
        <v>83.0331</v>
      </c>
      <c r="J29" s="100">
        <v>86.0164</v>
      </c>
      <c r="K29" s="99">
        <v>86.9873</v>
      </c>
      <c r="L29" s="100">
        <v>87.8213</v>
      </c>
      <c r="M29" s="94"/>
      <c r="N29" s="161">
        <v>242144</v>
      </c>
      <c r="O29" s="19" t="s">
        <v>15</v>
      </c>
      <c r="P29" s="81">
        <v>84.2436</v>
      </c>
      <c r="Q29" s="101">
        <v>22</v>
      </c>
      <c r="R29" s="81">
        <v>82.5</v>
      </c>
      <c r="S29" s="101">
        <v>19</v>
      </c>
      <c r="T29" s="94"/>
      <c r="U29" s="161">
        <v>242144</v>
      </c>
      <c r="V29" s="9" t="s">
        <v>15</v>
      </c>
      <c r="W29" s="85">
        <v>87.0827</v>
      </c>
      <c r="X29" s="46">
        <v>21</v>
      </c>
      <c r="Y29" s="85">
        <v>92.5</v>
      </c>
      <c r="Z29" s="46">
        <v>13</v>
      </c>
    </row>
    <row r="30" spans="1:26" ht="17.25">
      <c r="A30" s="70">
        <v>244619</v>
      </c>
      <c r="B30" s="9" t="s">
        <v>22</v>
      </c>
      <c r="C30" s="99">
        <v>73.3</v>
      </c>
      <c r="D30" s="100">
        <v>78.4</v>
      </c>
      <c r="E30" s="99">
        <v>74.4</v>
      </c>
      <c r="F30" s="100">
        <v>78.3</v>
      </c>
      <c r="G30" s="99">
        <v>74.0672</v>
      </c>
      <c r="H30" s="100">
        <v>76.5821</v>
      </c>
      <c r="I30" s="99">
        <v>75.0998</v>
      </c>
      <c r="J30" s="100">
        <v>77.6624</v>
      </c>
      <c r="K30" s="99">
        <v>78.6858</v>
      </c>
      <c r="L30" s="100">
        <v>80.3051</v>
      </c>
      <c r="M30" s="94"/>
      <c r="N30" s="161">
        <v>245437</v>
      </c>
      <c r="O30" s="19" t="s">
        <v>13</v>
      </c>
      <c r="P30" s="81">
        <v>82.7001</v>
      </c>
      <c r="Q30" s="101">
        <v>23</v>
      </c>
      <c r="R30" s="81">
        <v>81.6</v>
      </c>
      <c r="S30" s="101">
        <v>21</v>
      </c>
      <c r="T30" s="94"/>
      <c r="U30" s="161">
        <v>242021</v>
      </c>
      <c r="V30" s="9" t="s">
        <v>13</v>
      </c>
      <c r="W30" s="85">
        <v>84.7222</v>
      </c>
      <c r="X30" s="46">
        <v>23</v>
      </c>
      <c r="Y30" s="85">
        <v>87.6</v>
      </c>
      <c r="Z30" s="46">
        <v>18</v>
      </c>
    </row>
    <row r="31" spans="1:26" ht="17.25">
      <c r="A31" s="70">
        <v>244708</v>
      </c>
      <c r="B31" s="9" t="s">
        <v>17</v>
      </c>
      <c r="C31" s="99">
        <v>81.2</v>
      </c>
      <c r="D31" s="100">
        <v>84.9</v>
      </c>
      <c r="E31" s="99">
        <v>74.4</v>
      </c>
      <c r="F31" s="100">
        <v>76.9</v>
      </c>
      <c r="G31" s="99">
        <v>68.9841</v>
      </c>
      <c r="H31" s="100">
        <v>71.2477</v>
      </c>
      <c r="I31" s="99">
        <v>68.7385</v>
      </c>
      <c r="J31" s="100">
        <v>70.7721</v>
      </c>
      <c r="K31" s="99">
        <v>70.0553</v>
      </c>
      <c r="L31" s="100">
        <v>70.8591</v>
      </c>
      <c r="M31" s="94"/>
      <c r="N31" s="161">
        <v>244414</v>
      </c>
      <c r="O31" s="9" t="s">
        <v>9</v>
      </c>
      <c r="P31" s="81">
        <v>82.19</v>
      </c>
      <c r="Q31" s="101">
        <v>24</v>
      </c>
      <c r="R31" s="81">
        <v>83</v>
      </c>
      <c r="S31" s="101">
        <v>17</v>
      </c>
      <c r="T31" s="94"/>
      <c r="U31" s="161">
        <v>243434</v>
      </c>
      <c r="V31" s="11" t="s">
        <v>9</v>
      </c>
      <c r="W31" s="88">
        <v>82.19</v>
      </c>
      <c r="X31" s="46">
        <v>24</v>
      </c>
      <c r="Y31" s="88">
        <v>83</v>
      </c>
      <c r="Z31" s="46">
        <v>24</v>
      </c>
    </row>
    <row r="32" spans="1:26" ht="17.25">
      <c r="A32" s="70">
        <v>244716</v>
      </c>
      <c r="B32" s="9" t="s">
        <v>31</v>
      </c>
      <c r="C32" s="99">
        <v>89.5</v>
      </c>
      <c r="D32" s="100">
        <v>93</v>
      </c>
      <c r="E32" s="99">
        <v>84.7</v>
      </c>
      <c r="F32" s="100">
        <v>87.1</v>
      </c>
      <c r="G32" s="99">
        <v>85.8494</v>
      </c>
      <c r="H32" s="100">
        <v>88.2434</v>
      </c>
      <c r="I32" s="99">
        <v>81.6462</v>
      </c>
      <c r="J32" s="100">
        <v>83.5723</v>
      </c>
      <c r="K32" s="99">
        <v>88.5092</v>
      </c>
      <c r="L32" s="100">
        <v>89.2548</v>
      </c>
      <c r="M32" s="94"/>
      <c r="N32" s="161">
        <v>244422</v>
      </c>
      <c r="O32" s="9" t="s">
        <v>2</v>
      </c>
      <c r="P32" s="81">
        <v>80.7759</v>
      </c>
      <c r="Q32" s="101">
        <v>25</v>
      </c>
      <c r="R32" s="81">
        <v>78.2</v>
      </c>
      <c r="S32" s="101">
        <v>25</v>
      </c>
      <c r="T32" s="94"/>
      <c r="U32" s="161">
        <v>242128</v>
      </c>
      <c r="V32" s="9" t="s">
        <v>2</v>
      </c>
      <c r="W32" s="85">
        <v>80.7759</v>
      </c>
      <c r="X32" s="46">
        <v>25</v>
      </c>
      <c r="Y32" s="85">
        <v>78.2</v>
      </c>
      <c r="Z32" s="46">
        <v>26</v>
      </c>
    </row>
    <row r="33" spans="1:26" ht="17.25">
      <c r="A33" s="70">
        <v>244724</v>
      </c>
      <c r="B33" s="9" t="s">
        <v>32</v>
      </c>
      <c r="C33" s="99">
        <v>92.5</v>
      </c>
      <c r="D33" s="100">
        <v>96.2</v>
      </c>
      <c r="E33" s="99">
        <v>92.8</v>
      </c>
      <c r="F33" s="100">
        <v>95.5</v>
      </c>
      <c r="G33" s="99">
        <v>92.8309</v>
      </c>
      <c r="H33" s="100">
        <v>95.4605</v>
      </c>
      <c r="I33" s="99">
        <v>92.6677</v>
      </c>
      <c r="J33" s="100">
        <v>94.9092</v>
      </c>
      <c r="K33" s="99">
        <v>94.5978</v>
      </c>
      <c r="L33" s="100">
        <v>95.4221</v>
      </c>
      <c r="M33" s="94"/>
      <c r="N33" s="161">
        <v>244708</v>
      </c>
      <c r="O33" s="9" t="s">
        <v>22</v>
      </c>
      <c r="P33" s="81">
        <v>78.6858</v>
      </c>
      <c r="Q33" s="101">
        <v>26</v>
      </c>
      <c r="R33" s="81">
        <v>75.1</v>
      </c>
      <c r="S33" s="101">
        <v>26</v>
      </c>
      <c r="T33" s="94"/>
      <c r="U33" s="161">
        <v>244619</v>
      </c>
      <c r="V33" s="9" t="s">
        <v>22</v>
      </c>
      <c r="W33" s="85">
        <v>80.3051</v>
      </c>
      <c r="X33" s="46">
        <v>26</v>
      </c>
      <c r="Y33" s="85">
        <v>77.7</v>
      </c>
      <c r="Z33" s="46">
        <v>27</v>
      </c>
    </row>
    <row r="34" spans="1:26" ht="17.25">
      <c r="A34" s="70">
        <v>245437</v>
      </c>
      <c r="B34" s="9" t="s">
        <v>33</v>
      </c>
      <c r="C34" s="99">
        <v>84</v>
      </c>
      <c r="D34" s="100">
        <v>87.8</v>
      </c>
      <c r="E34" s="99">
        <v>89.5</v>
      </c>
      <c r="F34" s="100">
        <v>92.4</v>
      </c>
      <c r="G34" s="99">
        <v>91.5594</v>
      </c>
      <c r="H34" s="100">
        <v>94.4344</v>
      </c>
      <c r="I34" s="99">
        <v>89.5559</v>
      </c>
      <c r="J34" s="100">
        <v>92.9619</v>
      </c>
      <c r="K34" s="99">
        <v>91.8046</v>
      </c>
      <c r="L34" s="100">
        <v>92.7519</v>
      </c>
      <c r="M34" s="94"/>
      <c r="N34" s="161">
        <v>243434</v>
      </c>
      <c r="O34" s="9" t="s">
        <v>16</v>
      </c>
      <c r="P34" s="81">
        <v>74.3777</v>
      </c>
      <c r="Q34" s="101">
        <v>27</v>
      </c>
      <c r="R34" s="81">
        <v>73.2</v>
      </c>
      <c r="S34" s="101">
        <v>28</v>
      </c>
      <c r="T34" s="94"/>
      <c r="U34" s="161">
        <v>245437</v>
      </c>
      <c r="V34" s="9" t="s">
        <v>16</v>
      </c>
      <c r="W34" s="85">
        <v>74.3777</v>
      </c>
      <c r="X34" s="46">
        <v>27</v>
      </c>
      <c r="Y34" s="85">
        <v>73.2</v>
      </c>
      <c r="Z34" s="46">
        <v>28</v>
      </c>
    </row>
    <row r="35" spans="1:26" ht="17.25">
      <c r="A35" s="70">
        <v>245615</v>
      </c>
      <c r="B35" s="9" t="s">
        <v>35</v>
      </c>
      <c r="C35" s="99">
        <v>93.8</v>
      </c>
      <c r="D35" s="100">
        <v>98</v>
      </c>
      <c r="E35" s="99">
        <v>94.2</v>
      </c>
      <c r="F35" s="100">
        <v>97.4</v>
      </c>
      <c r="G35" s="99">
        <v>95.2431</v>
      </c>
      <c r="H35" s="100">
        <v>98.3331</v>
      </c>
      <c r="I35" s="99">
        <v>91.5237</v>
      </c>
      <c r="J35" s="100">
        <v>94.1027</v>
      </c>
      <c r="K35" s="99">
        <v>94.7179</v>
      </c>
      <c r="L35" s="100">
        <v>95.665</v>
      </c>
      <c r="M35" s="94"/>
      <c r="N35" s="161">
        <v>243442</v>
      </c>
      <c r="O35" s="9" t="s">
        <v>12</v>
      </c>
      <c r="P35" s="81">
        <v>71.1345</v>
      </c>
      <c r="Q35" s="101">
        <v>28</v>
      </c>
      <c r="R35" s="81">
        <v>74.7</v>
      </c>
      <c r="S35" s="101">
        <v>27</v>
      </c>
      <c r="T35" s="94"/>
      <c r="U35" s="161">
        <v>244708</v>
      </c>
      <c r="V35" s="9" t="s">
        <v>12</v>
      </c>
      <c r="W35" s="85">
        <v>72.6654</v>
      </c>
      <c r="X35" s="46">
        <v>28</v>
      </c>
      <c r="Y35" s="85">
        <v>80.3</v>
      </c>
      <c r="Z35" s="46">
        <v>25</v>
      </c>
    </row>
    <row r="36" spans="1:26" ht="17.25">
      <c r="A36" s="70">
        <v>245623</v>
      </c>
      <c r="B36" s="9" t="s">
        <v>18</v>
      </c>
      <c r="C36" s="99">
        <v>94.6</v>
      </c>
      <c r="D36" s="100">
        <v>99</v>
      </c>
      <c r="E36" s="99">
        <v>93.9</v>
      </c>
      <c r="F36" s="100">
        <v>97.1</v>
      </c>
      <c r="G36" s="99">
        <v>89.7539</v>
      </c>
      <c r="H36" s="100">
        <v>92.6067</v>
      </c>
      <c r="I36" s="99">
        <v>86.7901</v>
      </c>
      <c r="J36" s="100">
        <v>90.1708</v>
      </c>
      <c r="K36" s="99">
        <v>89.0032</v>
      </c>
      <c r="L36" s="100">
        <v>89.0032</v>
      </c>
      <c r="M36" s="94"/>
      <c r="N36" s="161">
        <v>244619</v>
      </c>
      <c r="O36" s="9" t="s">
        <v>17</v>
      </c>
      <c r="P36" s="81">
        <v>70.0553</v>
      </c>
      <c r="Q36" s="101">
        <v>29</v>
      </c>
      <c r="R36" s="81">
        <v>68.7</v>
      </c>
      <c r="S36" s="101">
        <v>29</v>
      </c>
      <c r="T36" s="94"/>
      <c r="U36" s="161">
        <v>243442</v>
      </c>
      <c r="V36" s="9" t="s">
        <v>17</v>
      </c>
      <c r="W36" s="85">
        <v>70.8591</v>
      </c>
      <c r="X36" s="46">
        <v>29</v>
      </c>
      <c r="Y36" s="85">
        <v>70.8</v>
      </c>
      <c r="Z36" s="46">
        <v>29</v>
      </c>
    </row>
    <row r="37" spans="2:26" ht="17.25">
      <c r="B37" s="20" t="s">
        <v>23</v>
      </c>
      <c r="C37" s="109">
        <f>AVERAGE(C8:C21)</f>
        <v>92.54285714285716</v>
      </c>
      <c r="D37" s="110">
        <f>AVERAGE(D8:D21)</f>
        <v>97.35000000000001</v>
      </c>
      <c r="E37" s="109">
        <f>AVERAGE(E8:E21)</f>
        <v>92.53571428571429</v>
      </c>
      <c r="F37" s="110">
        <f>AVERAGE(F8:F21)</f>
        <v>96.5642857142857</v>
      </c>
      <c r="G37" s="109">
        <f>AVERAGE(G8:G21)</f>
        <v>91.55902142857143</v>
      </c>
      <c r="H37" s="110">
        <f>AVERAGE(H8:H21)</f>
        <v>95.96785714285714</v>
      </c>
      <c r="I37" s="109">
        <f>AVERAGE(I8:I21)</f>
        <v>87.5574357142857</v>
      </c>
      <c r="J37" s="110">
        <f>AVERAGE(J8:J21)</f>
        <v>92.38014999999999</v>
      </c>
      <c r="K37" s="109">
        <f>AVERAGE(K8:K21)</f>
        <v>90.96442142857143</v>
      </c>
      <c r="L37" s="110">
        <f>AVERAGE(L8:L21)</f>
        <v>92.54026428571429</v>
      </c>
      <c r="M37" s="94"/>
      <c r="N37" s="159"/>
      <c r="O37" s="20" t="s">
        <v>23</v>
      </c>
      <c r="P37" s="83">
        <f>K37</f>
        <v>90.96442142857143</v>
      </c>
      <c r="Q37" s="111"/>
      <c r="R37" s="83">
        <f>I37</f>
        <v>87.5574357142857</v>
      </c>
      <c r="S37" s="111"/>
      <c r="T37" s="94"/>
      <c r="U37" s="159"/>
      <c r="V37" s="20" t="s">
        <v>23</v>
      </c>
      <c r="W37" s="89">
        <f>L37</f>
        <v>92.54026428571429</v>
      </c>
      <c r="X37" s="112"/>
      <c r="Y37" s="89">
        <f>J37</f>
        <v>92.38014999999999</v>
      </c>
      <c r="Z37" s="112"/>
    </row>
    <row r="38" spans="2:26" ht="17.25">
      <c r="B38" s="20" t="s">
        <v>41</v>
      </c>
      <c r="C38" s="109">
        <f aca="true" t="shared" si="0" ref="C38:J38">AVERAGE(C22:C36)</f>
        <v>85.49333333333333</v>
      </c>
      <c r="D38" s="110">
        <f t="shared" si="0"/>
        <v>90.06666666666666</v>
      </c>
      <c r="E38" s="109">
        <f t="shared" si="0"/>
        <v>85.58666666666666</v>
      </c>
      <c r="F38" s="110">
        <f t="shared" si="0"/>
        <v>88.72666666666667</v>
      </c>
      <c r="G38" s="109">
        <f t="shared" si="0"/>
        <v>86.56668666666664</v>
      </c>
      <c r="H38" s="110">
        <f t="shared" si="0"/>
        <v>89.86395333333334</v>
      </c>
      <c r="I38" s="109">
        <f>AVERAGE(I22:I36)</f>
        <v>82.38564666666666</v>
      </c>
      <c r="J38" s="110">
        <f>AVERAGE(J22:J36)</f>
        <v>86.01966666666667</v>
      </c>
      <c r="K38" s="109">
        <f>AVERAGE(K22:K36)</f>
        <v>85.01890666666668</v>
      </c>
      <c r="L38" s="110">
        <f>AVERAGE(L22:L36)</f>
        <v>86.14864666666668</v>
      </c>
      <c r="M38" s="94"/>
      <c r="N38" s="160"/>
      <c r="O38" s="20" t="s">
        <v>41</v>
      </c>
      <c r="P38" s="83">
        <f>K38</f>
        <v>85.01890666666668</v>
      </c>
      <c r="Q38" s="111"/>
      <c r="R38" s="83">
        <f>I38</f>
        <v>82.38564666666666</v>
      </c>
      <c r="S38" s="111"/>
      <c r="T38" s="94"/>
      <c r="U38" s="160"/>
      <c r="V38" s="20" t="s">
        <v>41</v>
      </c>
      <c r="W38" s="89">
        <f>L38</f>
        <v>86.14864666666668</v>
      </c>
      <c r="X38" s="112"/>
      <c r="Y38" s="89">
        <f>J38</f>
        <v>86.01966666666667</v>
      </c>
      <c r="Z38" s="112"/>
    </row>
    <row r="39" spans="2:26" ht="17.25">
      <c r="B39" s="20" t="s">
        <v>24</v>
      </c>
      <c r="C39" s="109">
        <f aca="true" t="shared" si="1" ref="C39:J39">AVERAGE(C8:C36)</f>
        <v>88.89655172413794</v>
      </c>
      <c r="D39" s="110">
        <f t="shared" si="1"/>
        <v>93.58275862068966</v>
      </c>
      <c r="E39" s="109">
        <f t="shared" si="1"/>
        <v>88.94137931034483</v>
      </c>
      <c r="F39" s="110">
        <f t="shared" si="1"/>
        <v>92.51034482758621</v>
      </c>
      <c r="G39" s="109">
        <f t="shared" si="1"/>
        <v>88.97677931034484</v>
      </c>
      <c r="H39" s="113">
        <f t="shared" si="1"/>
        <v>92.81066551724138</v>
      </c>
      <c r="I39" s="109">
        <f>AVERAGE(I8:I36)</f>
        <v>84.8823724137931</v>
      </c>
      <c r="J39" s="110">
        <f>AVERAGE(J8:J36)</f>
        <v>89.09024482758619</v>
      </c>
      <c r="K39" s="109">
        <f>AVERAGE(K8:K36)</f>
        <v>87.8891551724138</v>
      </c>
      <c r="L39" s="110">
        <f>AVERAGE(L8:L36)</f>
        <v>89.23425517241381</v>
      </c>
      <c r="M39" s="94"/>
      <c r="N39" s="160"/>
      <c r="O39" s="20" t="s">
        <v>24</v>
      </c>
      <c r="P39" s="83">
        <f>K39</f>
        <v>87.8891551724138</v>
      </c>
      <c r="Q39" s="111"/>
      <c r="R39" s="83">
        <f>I39</f>
        <v>84.8823724137931</v>
      </c>
      <c r="S39" s="111"/>
      <c r="T39" s="94"/>
      <c r="U39" s="160"/>
      <c r="V39" s="20" t="s">
        <v>24</v>
      </c>
      <c r="W39" s="89">
        <f>L39</f>
        <v>89.23425517241381</v>
      </c>
      <c r="X39" s="112"/>
      <c r="Y39" s="89">
        <f>J39</f>
        <v>89.09024482758619</v>
      </c>
      <c r="Z39" s="112"/>
    </row>
    <row r="40" spans="16:23" ht="17.25">
      <c r="P40" t="s">
        <v>36</v>
      </c>
      <c r="W40" t="s">
        <v>36</v>
      </c>
    </row>
  </sheetData>
  <sheetProtection/>
  <mergeCells count="6">
    <mergeCell ref="W6:X6"/>
    <mergeCell ref="Y6:Z6"/>
    <mergeCell ref="P5:Q5"/>
    <mergeCell ref="R5:S5"/>
    <mergeCell ref="P6:Q6"/>
    <mergeCell ref="R6:S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80" r:id="rId1"/>
  <headerFooter alignWithMargins="0">
    <oddFooter>&amp;R&amp;"ＭＳ ゴシック,標準"&amp;11&amp;P/&amp;N</oddFooter>
  </headerFooter>
  <colBreaks count="1" manualBreakCount="1">
    <brk id="13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BB281"/>
  <sheetViews>
    <sheetView showGridLines="0" view="pageBreakPreview" zoomScale="65" zoomScaleNormal="70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G21" sqref="G21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0.66015625" style="0" customWidth="1"/>
    <col min="8" max="8" width="3.16015625" style="0" customWidth="1"/>
    <col min="9" max="9" width="6.66015625" style="0" hidden="1" customWidth="1"/>
    <col min="10" max="10" width="11.66015625" style="0" customWidth="1"/>
    <col min="11" max="11" width="10.66015625" style="0" customWidth="1"/>
    <col min="12" max="12" width="4.66015625" style="0" customWidth="1"/>
    <col min="13" max="13" width="10.66015625" style="0" customWidth="1"/>
    <col min="14" max="14" width="4.66015625" style="0" customWidth="1"/>
    <col min="15" max="15" width="1.66015625" style="0" customWidth="1"/>
    <col min="16" max="16" width="11.66015625" style="0" customWidth="1"/>
    <col min="17" max="17" width="10.66015625" style="0" customWidth="1"/>
    <col min="18" max="18" width="4.66015625" style="0" customWidth="1"/>
    <col min="19" max="19" width="10.66015625" style="0" customWidth="1"/>
    <col min="20" max="21" width="4.66015625" style="0" customWidth="1"/>
    <col min="22" max="23" width="8.66015625" style="0" customWidth="1"/>
    <col min="24" max="24" width="1.66015625" style="0" customWidth="1"/>
    <col min="25" max="25" width="8.66015625" style="0" customWidth="1"/>
    <col min="26" max="26" width="1.66015625" style="0" customWidth="1"/>
    <col min="27" max="28" width="8.66015625" style="0" customWidth="1"/>
    <col min="29" max="29" width="1.66015625" style="0" customWidth="1"/>
    <col min="30" max="31" width="8.66015625" style="0" customWidth="1"/>
  </cols>
  <sheetData>
    <row r="1" spans="2:54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2:54" ht="24">
      <c r="B2" s="129" t="s">
        <v>46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V2" s="2"/>
      <c r="W2" s="2"/>
      <c r="X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2:54" ht="17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V3" s="2"/>
      <c r="W3" s="2"/>
      <c r="X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2:54" ht="17.25">
      <c r="B4" s="131"/>
      <c r="C4" s="132"/>
      <c r="D4" s="132"/>
      <c r="E4" s="132"/>
      <c r="F4" s="132"/>
      <c r="G4" s="132" t="s">
        <v>0</v>
      </c>
      <c r="H4" s="130"/>
      <c r="I4" s="130"/>
      <c r="J4" s="133"/>
      <c r="K4" s="133"/>
      <c r="L4" s="133"/>
      <c r="M4" s="130"/>
      <c r="N4" s="132" t="s">
        <v>0</v>
      </c>
      <c r="O4" s="132"/>
      <c r="P4" s="134" t="s">
        <v>37</v>
      </c>
      <c r="Q4" s="134"/>
      <c r="R4" s="134"/>
      <c r="S4" s="130"/>
      <c r="T4" s="132" t="s">
        <v>0</v>
      </c>
      <c r="U4" s="4"/>
      <c r="V4" s="2"/>
      <c r="W4" s="2"/>
      <c r="X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7.25">
      <c r="B5" s="135"/>
      <c r="C5" s="136"/>
      <c r="D5" s="136"/>
      <c r="E5" s="136"/>
      <c r="F5" s="136"/>
      <c r="G5" s="136"/>
      <c r="H5" s="135"/>
      <c r="I5" s="162"/>
      <c r="J5" s="136"/>
      <c r="K5" s="137"/>
      <c r="L5" s="138"/>
      <c r="M5" s="137"/>
      <c r="N5" s="138"/>
      <c r="O5" s="133"/>
      <c r="P5" s="139"/>
      <c r="Q5" s="140"/>
      <c r="R5" s="141"/>
      <c r="S5" s="140"/>
      <c r="T5" s="141"/>
      <c r="U5" s="2"/>
      <c r="V5" s="2"/>
      <c r="W5" s="2"/>
      <c r="X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17.25" customHeight="1">
      <c r="B6" s="142" t="s">
        <v>44</v>
      </c>
      <c r="C6" s="143" t="s">
        <v>81</v>
      </c>
      <c r="D6" s="143" t="s">
        <v>82</v>
      </c>
      <c r="E6" s="143" t="s">
        <v>84</v>
      </c>
      <c r="F6" s="143" t="s">
        <v>87</v>
      </c>
      <c r="G6" s="143" t="s">
        <v>90</v>
      </c>
      <c r="H6" s="135"/>
      <c r="I6" s="162"/>
      <c r="J6" s="144" t="s">
        <v>40</v>
      </c>
      <c r="K6" s="195" t="s">
        <v>90</v>
      </c>
      <c r="L6" s="196"/>
      <c r="M6" s="195" t="s">
        <v>88</v>
      </c>
      <c r="N6" s="196"/>
      <c r="O6" s="145"/>
      <c r="P6" s="146" t="s">
        <v>40</v>
      </c>
      <c r="Q6" s="195" t="s">
        <v>90</v>
      </c>
      <c r="R6" s="196"/>
      <c r="S6" s="195" t="s">
        <v>88</v>
      </c>
      <c r="T6" s="196"/>
      <c r="U6" s="31"/>
      <c r="V6" s="2"/>
      <c r="W6" s="2"/>
      <c r="X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17.25">
      <c r="B7" s="147"/>
      <c r="C7" s="148" t="s">
        <v>26</v>
      </c>
      <c r="D7" s="148" t="s">
        <v>26</v>
      </c>
      <c r="E7" s="148" t="s">
        <v>26</v>
      </c>
      <c r="F7" s="148" t="s">
        <v>26</v>
      </c>
      <c r="G7" s="148" t="s">
        <v>26</v>
      </c>
      <c r="H7" s="135"/>
      <c r="I7" s="162"/>
      <c r="J7" s="149"/>
      <c r="K7" s="150"/>
      <c r="L7" s="151" t="s">
        <v>34</v>
      </c>
      <c r="M7" s="150"/>
      <c r="N7" s="151" t="s">
        <v>34</v>
      </c>
      <c r="O7" s="152"/>
      <c r="P7" s="153"/>
      <c r="Q7" s="154"/>
      <c r="R7" s="155" t="s">
        <v>34</v>
      </c>
      <c r="S7" s="154"/>
      <c r="T7" s="155" t="s">
        <v>34</v>
      </c>
      <c r="U7" s="33"/>
      <c r="V7" s="2"/>
      <c r="W7" s="2"/>
      <c r="X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7.25">
      <c r="A8" s="70">
        <v>242012</v>
      </c>
      <c r="B8" s="28" t="s">
        <v>1</v>
      </c>
      <c r="C8" s="63">
        <v>14.4</v>
      </c>
      <c r="D8" s="124">
        <v>14.1703</v>
      </c>
      <c r="E8" s="124">
        <v>13.3677</v>
      </c>
      <c r="F8" s="124">
        <v>13.284</v>
      </c>
      <c r="G8" s="124">
        <v>14.3982</v>
      </c>
      <c r="H8" s="1"/>
      <c r="I8" s="163">
        <v>245437</v>
      </c>
      <c r="J8" s="172" t="s">
        <v>57</v>
      </c>
      <c r="K8" s="63">
        <v>33.6067</v>
      </c>
      <c r="L8" s="17">
        <v>1</v>
      </c>
      <c r="M8" s="63">
        <v>20.8199</v>
      </c>
      <c r="N8" s="17">
        <v>1</v>
      </c>
      <c r="O8" s="51"/>
      <c r="P8" s="172" t="s">
        <v>58</v>
      </c>
      <c r="Q8" s="63">
        <v>19.2084</v>
      </c>
      <c r="R8" s="44">
        <v>1</v>
      </c>
      <c r="S8" s="63">
        <v>20.8462</v>
      </c>
      <c r="T8" s="44">
        <v>1</v>
      </c>
      <c r="U8" s="49"/>
      <c r="V8" s="2"/>
      <c r="W8" s="2"/>
      <c r="X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7.25">
      <c r="A9" s="70">
        <v>242021</v>
      </c>
      <c r="B9" s="9" t="s">
        <v>2</v>
      </c>
      <c r="C9" s="125">
        <v>8.7</v>
      </c>
      <c r="D9" s="125">
        <v>8.1033</v>
      </c>
      <c r="E9" s="125">
        <v>7.4233</v>
      </c>
      <c r="F9" s="125">
        <v>6.5574</v>
      </c>
      <c r="G9" s="125">
        <v>6.0228</v>
      </c>
      <c r="H9" s="1"/>
      <c r="I9" s="163">
        <v>242161</v>
      </c>
      <c r="J9" s="172" t="s">
        <v>58</v>
      </c>
      <c r="K9" s="64">
        <v>19.2084</v>
      </c>
      <c r="L9" s="22">
        <v>2</v>
      </c>
      <c r="M9" s="64">
        <v>20.8462</v>
      </c>
      <c r="N9" s="22">
        <v>1</v>
      </c>
      <c r="O9" s="35"/>
      <c r="P9" s="172" t="s">
        <v>18</v>
      </c>
      <c r="Q9" s="64">
        <v>18.9826</v>
      </c>
      <c r="R9" s="45">
        <v>2</v>
      </c>
      <c r="S9" s="64">
        <v>18.2065</v>
      </c>
      <c r="T9" s="45">
        <v>3</v>
      </c>
      <c r="U9" s="35"/>
      <c r="V9" s="2"/>
      <c r="W9" s="2"/>
      <c r="X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7.25">
      <c r="A10" s="70">
        <v>242039</v>
      </c>
      <c r="B10" s="9" t="s">
        <v>3</v>
      </c>
      <c r="C10" s="125">
        <v>15.6</v>
      </c>
      <c r="D10" s="125">
        <v>16.2252</v>
      </c>
      <c r="E10" s="125">
        <v>15.0653</v>
      </c>
      <c r="F10" s="125">
        <v>15.0582</v>
      </c>
      <c r="G10" s="125">
        <v>15.2961</v>
      </c>
      <c r="H10" s="1"/>
      <c r="I10" s="163">
        <v>244716</v>
      </c>
      <c r="J10" s="172" t="s">
        <v>18</v>
      </c>
      <c r="K10" s="64">
        <v>18.9826</v>
      </c>
      <c r="L10" s="45">
        <v>3</v>
      </c>
      <c r="M10" s="64">
        <v>18.2065</v>
      </c>
      <c r="N10" s="45">
        <v>3</v>
      </c>
      <c r="O10" s="35"/>
      <c r="P10" s="172" t="s">
        <v>55</v>
      </c>
      <c r="Q10" s="64">
        <v>17.7517</v>
      </c>
      <c r="R10" s="45">
        <v>3</v>
      </c>
      <c r="S10" s="64">
        <v>17.3639</v>
      </c>
      <c r="T10" s="45">
        <v>6</v>
      </c>
      <c r="U10" s="35"/>
      <c r="V10" s="2"/>
      <c r="W10" s="2"/>
      <c r="X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7.25">
      <c r="A11" s="70">
        <v>242047</v>
      </c>
      <c r="B11" s="9" t="s">
        <v>4</v>
      </c>
      <c r="C11" s="125">
        <v>12.6</v>
      </c>
      <c r="D11" s="125">
        <v>17.4855</v>
      </c>
      <c r="E11" s="125">
        <v>18.1759</v>
      </c>
      <c r="F11" s="125">
        <v>11.4925</v>
      </c>
      <c r="G11" s="125">
        <v>9.4818</v>
      </c>
      <c r="H11" s="1"/>
      <c r="I11" s="163">
        <v>242128</v>
      </c>
      <c r="J11" s="172" t="s">
        <v>55</v>
      </c>
      <c r="K11" s="60">
        <v>17.7517</v>
      </c>
      <c r="L11" s="18">
        <v>4</v>
      </c>
      <c r="M11" s="60">
        <v>17.3639</v>
      </c>
      <c r="N11" s="18">
        <v>6</v>
      </c>
      <c r="O11" s="35"/>
      <c r="P11" s="172" t="s">
        <v>9</v>
      </c>
      <c r="Q11" s="60">
        <v>17.4981</v>
      </c>
      <c r="R11" s="46">
        <v>4</v>
      </c>
      <c r="S11" s="60">
        <v>17.9158</v>
      </c>
      <c r="T11" s="46">
        <v>4</v>
      </c>
      <c r="U11" s="35"/>
      <c r="V11" s="2"/>
      <c r="W11" s="2"/>
      <c r="X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7.25">
      <c r="A12" s="70">
        <v>242055</v>
      </c>
      <c r="B12" s="9" t="s">
        <v>5</v>
      </c>
      <c r="C12" s="125">
        <v>16.9</v>
      </c>
      <c r="D12" s="125">
        <v>17.3888</v>
      </c>
      <c r="E12" s="125">
        <v>15.5493</v>
      </c>
      <c r="F12" s="125">
        <v>15.1603</v>
      </c>
      <c r="G12" s="125">
        <v>14.1074</v>
      </c>
      <c r="H12" s="1"/>
      <c r="I12" s="163">
        <v>242152</v>
      </c>
      <c r="J12" s="172" t="s">
        <v>9</v>
      </c>
      <c r="K12" s="60">
        <v>17.4981</v>
      </c>
      <c r="L12" s="18">
        <v>5</v>
      </c>
      <c r="M12" s="60">
        <v>17.9158</v>
      </c>
      <c r="N12" s="18">
        <v>4</v>
      </c>
      <c r="O12" s="35"/>
      <c r="P12" s="172" t="s">
        <v>59</v>
      </c>
      <c r="Q12" s="60">
        <v>17.4388</v>
      </c>
      <c r="R12" s="46">
        <v>5</v>
      </c>
      <c r="S12" s="60">
        <v>17.0213</v>
      </c>
      <c r="T12" s="46">
        <v>7</v>
      </c>
      <c r="U12" s="35"/>
      <c r="V12" s="2"/>
      <c r="W12" s="2"/>
      <c r="X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7.25">
      <c r="A13" s="70">
        <v>242071</v>
      </c>
      <c r="B13" s="9" t="s">
        <v>6</v>
      </c>
      <c r="C13" s="125">
        <v>10</v>
      </c>
      <c r="D13" s="125">
        <v>9.5359</v>
      </c>
      <c r="E13" s="125">
        <v>8.7344</v>
      </c>
      <c r="F13" s="125">
        <v>9.1158</v>
      </c>
      <c r="G13" s="125">
        <v>9.5265</v>
      </c>
      <c r="H13" s="1"/>
      <c r="I13" s="163">
        <v>242021</v>
      </c>
      <c r="J13" s="172" t="s">
        <v>59</v>
      </c>
      <c r="K13" s="60">
        <v>17.4388</v>
      </c>
      <c r="L13" s="18">
        <v>6</v>
      </c>
      <c r="M13" s="60">
        <v>17.0238</v>
      </c>
      <c r="N13" s="18">
        <v>7</v>
      </c>
      <c r="O13" s="35"/>
      <c r="P13" s="172" t="s">
        <v>57</v>
      </c>
      <c r="Q13" s="60">
        <v>17.2508</v>
      </c>
      <c r="R13" s="46">
        <v>6</v>
      </c>
      <c r="S13" s="60">
        <v>20.8199</v>
      </c>
      <c r="T13" s="46">
        <v>1</v>
      </c>
      <c r="U13" s="35"/>
      <c r="V13" s="2"/>
      <c r="W13" s="2"/>
      <c r="X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7.25">
      <c r="A14" s="70">
        <v>242080</v>
      </c>
      <c r="B14" s="9" t="s">
        <v>7</v>
      </c>
      <c r="C14" s="125">
        <v>16.5</v>
      </c>
      <c r="D14" s="125">
        <v>16.4186</v>
      </c>
      <c r="E14" s="125">
        <v>15.4195</v>
      </c>
      <c r="F14" s="125">
        <v>14.5286</v>
      </c>
      <c r="G14" s="125">
        <v>14.2958</v>
      </c>
      <c r="H14" s="1"/>
      <c r="I14" s="163">
        <v>242110</v>
      </c>
      <c r="J14" s="172" t="s">
        <v>56</v>
      </c>
      <c r="K14" s="60">
        <v>17.2074</v>
      </c>
      <c r="L14" s="18">
        <v>7</v>
      </c>
      <c r="M14" s="60">
        <v>17.0266</v>
      </c>
      <c r="N14" s="18">
        <v>7</v>
      </c>
      <c r="O14" s="35"/>
      <c r="P14" s="172" t="s">
        <v>56</v>
      </c>
      <c r="Q14" s="60">
        <v>17.2074</v>
      </c>
      <c r="R14" s="46">
        <v>7</v>
      </c>
      <c r="S14" s="60">
        <v>17.0266</v>
      </c>
      <c r="T14" s="46">
        <v>7</v>
      </c>
      <c r="U14" s="35"/>
      <c r="V14" s="2"/>
      <c r="W14" s="2"/>
      <c r="X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7.25">
      <c r="A15" s="70">
        <v>242098</v>
      </c>
      <c r="B15" s="9" t="s">
        <v>8</v>
      </c>
      <c r="C15" s="125">
        <v>14.4</v>
      </c>
      <c r="D15" s="125">
        <v>16.2309</v>
      </c>
      <c r="E15" s="125">
        <v>14.1095</v>
      </c>
      <c r="F15" s="125">
        <v>12.6683</v>
      </c>
      <c r="G15" s="125">
        <v>13.6643</v>
      </c>
      <c r="H15" s="1"/>
      <c r="I15" s="163">
        <v>242101</v>
      </c>
      <c r="J15" s="172" t="s">
        <v>21</v>
      </c>
      <c r="K15" s="60">
        <v>17.066</v>
      </c>
      <c r="L15" s="18">
        <v>8</v>
      </c>
      <c r="M15" s="60">
        <v>17.768</v>
      </c>
      <c r="N15" s="18">
        <v>5</v>
      </c>
      <c r="O15" s="35"/>
      <c r="P15" s="172" t="s">
        <v>21</v>
      </c>
      <c r="Q15" s="60">
        <v>17.066</v>
      </c>
      <c r="R15" s="46">
        <v>8</v>
      </c>
      <c r="S15" s="60">
        <v>17.768</v>
      </c>
      <c r="T15" s="46">
        <v>5</v>
      </c>
      <c r="U15" s="35"/>
      <c r="V15" s="2"/>
      <c r="W15" s="2"/>
      <c r="X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7.25">
      <c r="A16" s="70">
        <v>242101</v>
      </c>
      <c r="B16" s="9" t="s">
        <v>10</v>
      </c>
      <c r="C16" s="125">
        <v>14.1</v>
      </c>
      <c r="D16" s="125">
        <v>12.2072</v>
      </c>
      <c r="E16" s="125">
        <v>11.9558</v>
      </c>
      <c r="F16" s="125">
        <v>11.654</v>
      </c>
      <c r="G16" s="125">
        <v>12.1512</v>
      </c>
      <c r="H16" s="1"/>
      <c r="I16" s="163">
        <v>242080</v>
      </c>
      <c r="J16" s="172" t="s">
        <v>53</v>
      </c>
      <c r="K16" s="60">
        <v>15.706</v>
      </c>
      <c r="L16" s="18">
        <v>9</v>
      </c>
      <c r="M16" s="60">
        <v>15.2216</v>
      </c>
      <c r="N16" s="18">
        <v>9</v>
      </c>
      <c r="O16" s="35"/>
      <c r="P16" s="172" t="s">
        <v>53</v>
      </c>
      <c r="Q16" s="60">
        <v>15.706</v>
      </c>
      <c r="R16" s="46">
        <v>9</v>
      </c>
      <c r="S16" s="60">
        <v>15.2216</v>
      </c>
      <c r="T16" s="46">
        <v>9</v>
      </c>
      <c r="U16" s="35"/>
      <c r="V16" s="2"/>
      <c r="W16" s="2"/>
      <c r="X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7.25">
      <c r="A17" s="70">
        <v>242110</v>
      </c>
      <c r="B17" s="9" t="s">
        <v>11</v>
      </c>
      <c r="C17" s="125">
        <v>16.9</v>
      </c>
      <c r="D17" s="125">
        <v>16.9748</v>
      </c>
      <c r="E17" s="125">
        <v>16.4934</v>
      </c>
      <c r="F17" s="125">
        <v>15.1975</v>
      </c>
      <c r="G17" s="125">
        <v>14.6069</v>
      </c>
      <c r="H17" s="1"/>
      <c r="I17" s="163">
        <v>242098</v>
      </c>
      <c r="J17" s="172" t="s">
        <v>3</v>
      </c>
      <c r="K17" s="60">
        <v>15.2961</v>
      </c>
      <c r="L17" s="18">
        <v>10</v>
      </c>
      <c r="M17" s="60">
        <v>15.0582</v>
      </c>
      <c r="N17" s="18">
        <v>12</v>
      </c>
      <c r="O17" s="35"/>
      <c r="P17" s="172" t="s">
        <v>3</v>
      </c>
      <c r="Q17" s="60">
        <v>15.2961</v>
      </c>
      <c r="R17" s="46">
        <v>10</v>
      </c>
      <c r="S17" s="60">
        <v>15.0582</v>
      </c>
      <c r="T17" s="46">
        <v>11</v>
      </c>
      <c r="U17" s="35"/>
      <c r="V17" s="2"/>
      <c r="W17" s="2"/>
      <c r="X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7.25">
      <c r="A18" s="70">
        <v>242128</v>
      </c>
      <c r="B18" s="9" t="s">
        <v>9</v>
      </c>
      <c r="C18" s="125">
        <v>17.9</v>
      </c>
      <c r="D18" s="125">
        <v>17.9422</v>
      </c>
      <c r="E18" s="125">
        <v>17.6758</v>
      </c>
      <c r="F18" s="125">
        <v>17.9158</v>
      </c>
      <c r="G18" s="125">
        <v>17.4981</v>
      </c>
      <c r="H18" s="1"/>
      <c r="I18" s="163">
        <v>244724</v>
      </c>
      <c r="J18" s="172" t="s">
        <v>11</v>
      </c>
      <c r="K18" s="60">
        <v>14.6069</v>
      </c>
      <c r="L18" s="18">
        <v>11</v>
      </c>
      <c r="M18" s="60">
        <v>15.1975</v>
      </c>
      <c r="N18" s="18">
        <v>9</v>
      </c>
      <c r="O18" s="35"/>
      <c r="P18" s="172" t="s">
        <v>11</v>
      </c>
      <c r="Q18" s="60">
        <v>14.6069</v>
      </c>
      <c r="R18" s="46">
        <v>11</v>
      </c>
      <c r="S18" s="60">
        <v>15.1975</v>
      </c>
      <c r="T18" s="46">
        <v>9</v>
      </c>
      <c r="U18" s="35"/>
      <c r="V18" s="2"/>
      <c r="W18" s="2"/>
      <c r="X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7.25">
      <c r="A19" s="70">
        <v>242144</v>
      </c>
      <c r="B19" s="9" t="s">
        <v>28</v>
      </c>
      <c r="C19" s="60">
        <v>12.4</v>
      </c>
      <c r="D19" s="60">
        <v>13.4279</v>
      </c>
      <c r="E19" s="60">
        <v>14.6544</v>
      </c>
      <c r="F19" s="60">
        <v>15.2216</v>
      </c>
      <c r="G19" s="60">
        <v>15.706</v>
      </c>
      <c r="H19" s="1"/>
      <c r="I19" s="163">
        <v>242039</v>
      </c>
      <c r="J19" s="172" t="s">
        <v>1</v>
      </c>
      <c r="K19" s="60">
        <v>14.3982</v>
      </c>
      <c r="L19" s="18">
        <v>12</v>
      </c>
      <c r="M19" s="60">
        <v>13.284</v>
      </c>
      <c r="N19" s="18">
        <v>14</v>
      </c>
      <c r="O19" s="35"/>
      <c r="P19" s="172" t="s">
        <v>1</v>
      </c>
      <c r="Q19" s="60">
        <v>14.3982</v>
      </c>
      <c r="R19" s="46">
        <v>12</v>
      </c>
      <c r="S19" s="60">
        <v>13.284</v>
      </c>
      <c r="T19" s="46">
        <v>14</v>
      </c>
      <c r="U19" s="35"/>
      <c r="V19" s="2"/>
      <c r="W19" s="2"/>
      <c r="X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7.25">
      <c r="A20" s="70">
        <v>242152</v>
      </c>
      <c r="B20" s="9" t="s">
        <v>29</v>
      </c>
      <c r="C20" s="60">
        <v>23.2</v>
      </c>
      <c r="D20" s="60">
        <v>23.7168</v>
      </c>
      <c r="E20" s="60">
        <v>22.1639</v>
      </c>
      <c r="F20" s="60">
        <v>20.8462</v>
      </c>
      <c r="G20" s="60">
        <v>19.2084</v>
      </c>
      <c r="H20" s="1"/>
      <c r="I20" s="163">
        <v>242012</v>
      </c>
      <c r="J20" s="172" t="s">
        <v>7</v>
      </c>
      <c r="K20" s="60">
        <v>14.2958</v>
      </c>
      <c r="L20" s="18">
        <v>13</v>
      </c>
      <c r="M20" s="60">
        <v>14.5286</v>
      </c>
      <c r="N20" s="18">
        <v>13</v>
      </c>
      <c r="O20" s="35"/>
      <c r="P20" s="172" t="s">
        <v>7</v>
      </c>
      <c r="Q20" s="60">
        <v>14.2958</v>
      </c>
      <c r="R20" s="46">
        <v>13</v>
      </c>
      <c r="S20" s="60">
        <v>14.5286</v>
      </c>
      <c r="T20" s="46">
        <v>13</v>
      </c>
      <c r="U20" s="35"/>
      <c r="V20" s="2"/>
      <c r="W20" s="2"/>
      <c r="X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7.25">
      <c r="A21" s="70">
        <v>242161</v>
      </c>
      <c r="B21" s="10" t="s">
        <v>30</v>
      </c>
      <c r="C21" s="61">
        <v>19.5</v>
      </c>
      <c r="D21" s="61">
        <v>19.2587</v>
      </c>
      <c r="E21" s="61">
        <v>18.3266</v>
      </c>
      <c r="F21" s="61">
        <v>17.0238</v>
      </c>
      <c r="G21" s="61">
        <v>17.4388</v>
      </c>
      <c r="H21" s="1"/>
      <c r="I21" s="163">
        <v>242047</v>
      </c>
      <c r="J21" s="172" t="s">
        <v>5</v>
      </c>
      <c r="K21" s="60">
        <v>14.1074</v>
      </c>
      <c r="L21" s="18">
        <v>14</v>
      </c>
      <c r="M21" s="60">
        <v>15.1603</v>
      </c>
      <c r="N21" s="18">
        <v>9</v>
      </c>
      <c r="O21" s="35"/>
      <c r="P21" s="172" t="s">
        <v>5</v>
      </c>
      <c r="Q21" s="60">
        <v>14.1074</v>
      </c>
      <c r="R21" s="46">
        <v>14</v>
      </c>
      <c r="S21" s="60">
        <v>14.7165</v>
      </c>
      <c r="T21" s="46">
        <v>12</v>
      </c>
      <c r="U21" s="35"/>
      <c r="V21" s="2"/>
      <c r="W21" s="2"/>
      <c r="X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7.25">
      <c r="A22" s="70">
        <v>243035</v>
      </c>
      <c r="B22" s="9" t="s">
        <v>12</v>
      </c>
      <c r="C22" s="125">
        <v>5.8</v>
      </c>
      <c r="D22" s="125">
        <v>8.7201</v>
      </c>
      <c r="E22" s="125">
        <v>8.1233</v>
      </c>
      <c r="F22" s="125">
        <v>8.5069</v>
      </c>
      <c r="G22" s="125">
        <v>8.9105</v>
      </c>
      <c r="H22" s="1"/>
      <c r="I22" s="163">
        <v>242055</v>
      </c>
      <c r="J22" s="172" t="s">
        <v>8</v>
      </c>
      <c r="K22" s="60">
        <v>13.6643</v>
      </c>
      <c r="L22" s="18">
        <v>15</v>
      </c>
      <c r="M22" s="60">
        <v>12.6683</v>
      </c>
      <c r="N22" s="18">
        <v>15</v>
      </c>
      <c r="O22" s="35"/>
      <c r="P22" s="172" t="s">
        <v>8</v>
      </c>
      <c r="Q22" s="60">
        <v>13.6643</v>
      </c>
      <c r="R22" s="46">
        <v>15</v>
      </c>
      <c r="S22" s="60">
        <v>12.6683</v>
      </c>
      <c r="T22" s="46">
        <v>15</v>
      </c>
      <c r="U22" s="35"/>
      <c r="V22" s="2"/>
      <c r="W22" s="2"/>
      <c r="X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>
      <c r="A23" s="70">
        <v>243248</v>
      </c>
      <c r="B23" s="9" t="s">
        <v>13</v>
      </c>
      <c r="C23" s="125">
        <v>8.7</v>
      </c>
      <c r="D23" s="125">
        <v>8.3389</v>
      </c>
      <c r="E23" s="125">
        <v>7.4087</v>
      </c>
      <c r="F23" s="125">
        <v>6.8488</v>
      </c>
      <c r="G23" s="125">
        <v>6.6629</v>
      </c>
      <c r="H23" s="1"/>
      <c r="I23" s="163">
        <v>244431</v>
      </c>
      <c r="J23" s="172" t="s">
        <v>54</v>
      </c>
      <c r="K23" s="60">
        <v>12.6373</v>
      </c>
      <c r="L23" s="18">
        <v>16</v>
      </c>
      <c r="M23" s="60">
        <v>12.2847</v>
      </c>
      <c r="N23" s="18">
        <v>16</v>
      </c>
      <c r="O23" s="35"/>
      <c r="P23" s="172" t="s">
        <v>54</v>
      </c>
      <c r="Q23" s="60">
        <v>12.6373</v>
      </c>
      <c r="R23" s="46">
        <v>16</v>
      </c>
      <c r="S23" s="60">
        <v>12.2847</v>
      </c>
      <c r="T23" s="46">
        <v>16</v>
      </c>
      <c r="U23" s="35"/>
      <c r="V23" s="2"/>
      <c r="W23" s="2"/>
      <c r="X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7.25">
      <c r="A24" s="70">
        <v>243418</v>
      </c>
      <c r="B24" s="9" t="s">
        <v>14</v>
      </c>
      <c r="C24" s="125">
        <v>6.6</v>
      </c>
      <c r="D24" s="125">
        <v>6.658</v>
      </c>
      <c r="E24" s="125">
        <v>7.5297</v>
      </c>
      <c r="F24" s="125">
        <v>8.1353</v>
      </c>
      <c r="G24" s="125">
        <v>8.6833</v>
      </c>
      <c r="H24" s="1"/>
      <c r="I24" s="163">
        <v>242071</v>
      </c>
      <c r="J24" s="172" t="s">
        <v>10</v>
      </c>
      <c r="K24" s="60">
        <v>12.1512</v>
      </c>
      <c r="L24" s="18">
        <v>17</v>
      </c>
      <c r="M24" s="60">
        <v>11.654</v>
      </c>
      <c r="N24" s="18">
        <v>17</v>
      </c>
      <c r="O24" s="35"/>
      <c r="P24" s="172" t="s">
        <v>10</v>
      </c>
      <c r="Q24" s="60">
        <v>12.1512</v>
      </c>
      <c r="R24" s="46">
        <v>17</v>
      </c>
      <c r="S24" s="60">
        <v>11.5389</v>
      </c>
      <c r="T24" s="46">
        <v>17</v>
      </c>
      <c r="U24" s="35"/>
      <c r="V24" s="2"/>
      <c r="W24" s="2"/>
      <c r="X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7.25">
      <c r="A25" s="70">
        <v>243434</v>
      </c>
      <c r="B25" s="9" t="s">
        <v>15</v>
      </c>
      <c r="C25" s="125">
        <v>8.6</v>
      </c>
      <c r="D25" s="125">
        <v>9.4303</v>
      </c>
      <c r="E25" s="125">
        <v>8.6431</v>
      </c>
      <c r="F25" s="125">
        <v>9.1645</v>
      </c>
      <c r="G25" s="125">
        <v>9.5732</v>
      </c>
      <c r="H25" s="1"/>
      <c r="I25" s="163">
        <v>245623</v>
      </c>
      <c r="J25" s="172" t="s">
        <v>19</v>
      </c>
      <c r="K25" s="60">
        <v>10.5048</v>
      </c>
      <c r="L25" s="18">
        <v>18</v>
      </c>
      <c r="M25" s="60">
        <v>9.8658</v>
      </c>
      <c r="N25" s="18">
        <v>19</v>
      </c>
      <c r="O25" s="35"/>
      <c r="P25" s="172" t="s">
        <v>19</v>
      </c>
      <c r="Q25" s="60">
        <v>10.5048</v>
      </c>
      <c r="R25" s="46">
        <v>18</v>
      </c>
      <c r="S25" s="60">
        <v>9.8658</v>
      </c>
      <c r="T25" s="46">
        <v>18</v>
      </c>
      <c r="U25" s="35"/>
      <c r="V25" s="2"/>
      <c r="W25" s="2"/>
      <c r="X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7.25">
      <c r="A26" s="70">
        <v>243442</v>
      </c>
      <c r="B26" s="9" t="s">
        <v>16</v>
      </c>
      <c r="C26" s="125">
        <v>0.6</v>
      </c>
      <c r="D26" s="125">
        <v>0.8871</v>
      </c>
      <c r="E26" s="125">
        <v>0.7727</v>
      </c>
      <c r="F26" s="125">
        <v>0.845</v>
      </c>
      <c r="G26" s="125">
        <v>0.8448</v>
      </c>
      <c r="H26" s="1"/>
      <c r="I26" s="163">
        <v>242144</v>
      </c>
      <c r="J26" s="172" t="s">
        <v>15</v>
      </c>
      <c r="K26" s="60">
        <v>9.5732</v>
      </c>
      <c r="L26" s="18">
        <v>19</v>
      </c>
      <c r="M26" s="60">
        <v>9.1645</v>
      </c>
      <c r="N26" s="18">
        <v>20</v>
      </c>
      <c r="O26" s="35"/>
      <c r="P26" s="172" t="s">
        <v>15</v>
      </c>
      <c r="Q26" s="60">
        <v>9.5732</v>
      </c>
      <c r="R26" s="46">
        <v>19</v>
      </c>
      <c r="S26" s="60">
        <v>9.1645</v>
      </c>
      <c r="T26" s="46">
        <v>19</v>
      </c>
      <c r="U26" s="35"/>
      <c r="V26" s="2"/>
      <c r="W26" s="2"/>
      <c r="X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7.25">
      <c r="A27" s="70">
        <v>244414</v>
      </c>
      <c r="B27" s="9" t="s">
        <v>20</v>
      </c>
      <c r="C27" s="125">
        <v>11.1</v>
      </c>
      <c r="D27" s="125">
        <v>10.1639</v>
      </c>
      <c r="E27" s="125">
        <v>8.1546</v>
      </c>
      <c r="F27" s="125">
        <v>8.8364</v>
      </c>
      <c r="G27" s="125">
        <v>8.8899</v>
      </c>
      <c r="H27" s="1"/>
      <c r="I27" s="163">
        <v>245615</v>
      </c>
      <c r="J27" s="172" t="s">
        <v>6</v>
      </c>
      <c r="K27" s="60">
        <v>9.5265</v>
      </c>
      <c r="L27" s="18">
        <v>20</v>
      </c>
      <c r="M27" s="60">
        <v>9.1158</v>
      </c>
      <c r="N27" s="18">
        <v>21</v>
      </c>
      <c r="O27" s="35"/>
      <c r="P27" s="172" t="s">
        <v>6</v>
      </c>
      <c r="Q27" s="60">
        <v>9.5265</v>
      </c>
      <c r="R27" s="46">
        <v>20</v>
      </c>
      <c r="S27" s="60">
        <v>9.1158</v>
      </c>
      <c r="T27" s="46">
        <v>20</v>
      </c>
      <c r="U27" s="35"/>
      <c r="V27" s="2"/>
      <c r="W27" s="2"/>
      <c r="X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7.25">
      <c r="A28" s="70">
        <v>244422</v>
      </c>
      <c r="B28" s="9" t="s">
        <v>19</v>
      </c>
      <c r="C28" s="125">
        <v>11.5</v>
      </c>
      <c r="D28" s="125">
        <v>10.6707</v>
      </c>
      <c r="E28" s="125">
        <v>10.9434</v>
      </c>
      <c r="F28" s="125">
        <v>9.8658</v>
      </c>
      <c r="G28" s="125">
        <v>10.5048</v>
      </c>
      <c r="H28" s="1"/>
      <c r="I28" s="163">
        <v>244619</v>
      </c>
      <c r="J28" s="172" t="s">
        <v>4</v>
      </c>
      <c r="K28" s="64">
        <v>9.4818</v>
      </c>
      <c r="L28" s="18">
        <v>20</v>
      </c>
      <c r="M28" s="64">
        <v>11.4925</v>
      </c>
      <c r="N28" s="18">
        <v>18</v>
      </c>
      <c r="O28" s="35"/>
      <c r="P28" s="172" t="s">
        <v>22</v>
      </c>
      <c r="Q28" s="64">
        <v>9.3397</v>
      </c>
      <c r="R28" s="46">
        <v>21</v>
      </c>
      <c r="S28" s="64">
        <v>9.146</v>
      </c>
      <c r="T28" s="46">
        <v>20</v>
      </c>
      <c r="U28" s="35"/>
      <c r="V28" s="2"/>
      <c r="W28" s="2"/>
      <c r="X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7.25">
      <c r="A29" s="70">
        <v>244431</v>
      </c>
      <c r="B29" s="9" t="s">
        <v>21</v>
      </c>
      <c r="C29" s="125">
        <v>19.5</v>
      </c>
      <c r="D29" s="125">
        <v>19.6285</v>
      </c>
      <c r="E29" s="125">
        <v>17.4716</v>
      </c>
      <c r="F29" s="125">
        <v>17.768</v>
      </c>
      <c r="G29" s="125">
        <v>17.066</v>
      </c>
      <c r="H29" s="1"/>
      <c r="I29" s="163">
        <v>244414</v>
      </c>
      <c r="J29" s="172" t="s">
        <v>22</v>
      </c>
      <c r="K29" s="64">
        <v>9.3397</v>
      </c>
      <c r="L29" s="18">
        <v>22</v>
      </c>
      <c r="M29" s="64">
        <v>9.146</v>
      </c>
      <c r="N29" s="18">
        <v>21</v>
      </c>
      <c r="O29" s="35"/>
      <c r="P29" s="172" t="s">
        <v>17</v>
      </c>
      <c r="Q29" s="64">
        <v>9.3171</v>
      </c>
      <c r="R29" s="46">
        <v>21</v>
      </c>
      <c r="S29" s="64">
        <v>8.9235</v>
      </c>
      <c r="T29" s="46">
        <v>22</v>
      </c>
      <c r="U29" s="35"/>
      <c r="V29" s="2"/>
      <c r="W29" s="2"/>
      <c r="X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7.25">
      <c r="A30" s="70">
        <v>244619</v>
      </c>
      <c r="B30" s="9" t="s">
        <v>22</v>
      </c>
      <c r="C30" s="125">
        <v>8.7</v>
      </c>
      <c r="D30" s="125">
        <v>8.8806</v>
      </c>
      <c r="E30" s="125">
        <v>8.8382</v>
      </c>
      <c r="F30" s="125">
        <v>9.146</v>
      </c>
      <c r="G30" s="125">
        <v>9.3397</v>
      </c>
      <c r="H30" s="1"/>
      <c r="I30" s="163">
        <v>244422</v>
      </c>
      <c r="J30" s="172" t="s">
        <v>17</v>
      </c>
      <c r="K30" s="64">
        <v>9.3171</v>
      </c>
      <c r="L30" s="18">
        <v>22</v>
      </c>
      <c r="M30" s="64">
        <v>8.9235</v>
      </c>
      <c r="N30" s="18">
        <v>23</v>
      </c>
      <c r="O30" s="35"/>
      <c r="P30" s="172" t="s">
        <v>4</v>
      </c>
      <c r="Q30" s="64">
        <v>9.2383</v>
      </c>
      <c r="R30" s="46">
        <v>23</v>
      </c>
      <c r="S30" s="64">
        <v>8.6204</v>
      </c>
      <c r="T30" s="46">
        <v>24</v>
      </c>
      <c r="U30" s="35"/>
      <c r="V30" s="2"/>
      <c r="W30" s="2"/>
      <c r="X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7.25">
      <c r="A31" s="70">
        <v>244708</v>
      </c>
      <c r="B31" s="9" t="s">
        <v>17</v>
      </c>
      <c r="C31" s="125">
        <v>9.8</v>
      </c>
      <c r="D31" s="125">
        <v>10.2612</v>
      </c>
      <c r="E31" s="125">
        <v>9.7765</v>
      </c>
      <c r="F31" s="125">
        <v>8.9235</v>
      </c>
      <c r="G31" s="125">
        <v>9.3171</v>
      </c>
      <c r="H31" s="1"/>
      <c r="I31" s="163">
        <v>243248</v>
      </c>
      <c r="J31" s="172" t="s">
        <v>12</v>
      </c>
      <c r="K31" s="64">
        <v>8.9105</v>
      </c>
      <c r="L31" s="18">
        <v>24</v>
      </c>
      <c r="M31" s="64">
        <v>8.5069</v>
      </c>
      <c r="N31" s="18">
        <v>25</v>
      </c>
      <c r="O31" s="35"/>
      <c r="P31" s="172" t="s">
        <v>12</v>
      </c>
      <c r="Q31" s="64">
        <v>8.9105</v>
      </c>
      <c r="R31" s="46">
        <v>24</v>
      </c>
      <c r="S31" s="64">
        <v>8.5069</v>
      </c>
      <c r="T31" s="46">
        <v>25</v>
      </c>
      <c r="U31" s="35"/>
      <c r="V31" s="2"/>
      <c r="W31" s="2"/>
      <c r="X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7.25">
      <c r="A32" s="70">
        <v>244716</v>
      </c>
      <c r="B32" s="9" t="s">
        <v>31</v>
      </c>
      <c r="C32" s="125">
        <v>21.4</v>
      </c>
      <c r="D32" s="125">
        <v>24.2057</v>
      </c>
      <c r="E32" s="125">
        <v>21.291</v>
      </c>
      <c r="F32" s="125">
        <v>20.8199</v>
      </c>
      <c r="G32" s="125">
        <v>33.6067</v>
      </c>
      <c r="H32" s="1"/>
      <c r="I32" s="163">
        <v>244708</v>
      </c>
      <c r="J32" s="172" t="s">
        <v>20</v>
      </c>
      <c r="K32" s="60">
        <v>8.8899</v>
      </c>
      <c r="L32" s="18">
        <v>24</v>
      </c>
      <c r="M32" s="60">
        <v>8.8364</v>
      </c>
      <c r="N32" s="18">
        <v>24</v>
      </c>
      <c r="O32" s="35"/>
      <c r="P32" s="172" t="s">
        <v>20</v>
      </c>
      <c r="Q32" s="60">
        <v>8.8899</v>
      </c>
      <c r="R32" s="46">
        <v>24</v>
      </c>
      <c r="S32" s="60">
        <v>8.8364</v>
      </c>
      <c r="T32" s="46">
        <v>23</v>
      </c>
      <c r="U32" s="35"/>
      <c r="V32" s="2"/>
      <c r="W32" s="2"/>
      <c r="X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7.25">
      <c r="A33" s="70">
        <v>244724</v>
      </c>
      <c r="B33" s="9" t="s">
        <v>32</v>
      </c>
      <c r="C33" s="125">
        <v>15.5</v>
      </c>
      <c r="D33" s="125">
        <v>16.9321</v>
      </c>
      <c r="E33" s="125">
        <v>15.9667</v>
      </c>
      <c r="F33" s="125">
        <v>17.0266</v>
      </c>
      <c r="G33" s="125">
        <v>17.2074</v>
      </c>
      <c r="H33" s="1"/>
      <c r="I33" s="163">
        <v>243418</v>
      </c>
      <c r="J33" s="172" t="s">
        <v>14</v>
      </c>
      <c r="K33" s="60">
        <v>8.6833</v>
      </c>
      <c r="L33" s="18">
        <v>26</v>
      </c>
      <c r="M33" s="60">
        <v>8.1353</v>
      </c>
      <c r="N33" s="18">
        <v>26</v>
      </c>
      <c r="O33" s="35"/>
      <c r="P33" s="172" t="s">
        <v>14</v>
      </c>
      <c r="Q33" s="60">
        <v>8.6833</v>
      </c>
      <c r="R33" s="46">
        <v>26</v>
      </c>
      <c r="S33" s="60">
        <v>8.1353</v>
      </c>
      <c r="T33" s="46">
        <v>26</v>
      </c>
      <c r="U33" s="35"/>
      <c r="V33" s="2"/>
      <c r="W33" s="2"/>
      <c r="X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7.25">
      <c r="A34" s="70">
        <v>245437</v>
      </c>
      <c r="B34" s="9" t="s">
        <v>33</v>
      </c>
      <c r="C34" s="125">
        <v>17.4</v>
      </c>
      <c r="D34" s="125">
        <v>17.9089</v>
      </c>
      <c r="E34" s="125">
        <v>18.4629</v>
      </c>
      <c r="F34" s="125">
        <v>17.3639</v>
      </c>
      <c r="G34" s="125">
        <v>17.7517</v>
      </c>
      <c r="H34" s="1"/>
      <c r="I34" s="163">
        <v>243035</v>
      </c>
      <c r="J34" s="172" t="s">
        <v>13</v>
      </c>
      <c r="K34" s="60">
        <v>6.6629</v>
      </c>
      <c r="L34" s="18">
        <v>27</v>
      </c>
      <c r="M34" s="60">
        <v>6.8488</v>
      </c>
      <c r="N34" s="18">
        <v>27</v>
      </c>
      <c r="O34" s="35"/>
      <c r="P34" s="172" t="s">
        <v>13</v>
      </c>
      <c r="Q34" s="60">
        <v>6.6629</v>
      </c>
      <c r="R34" s="46">
        <v>27</v>
      </c>
      <c r="S34" s="60">
        <v>6.8488</v>
      </c>
      <c r="T34" s="46">
        <v>27</v>
      </c>
      <c r="U34" s="35"/>
      <c r="V34" s="2"/>
      <c r="W34" s="2"/>
      <c r="X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7.25">
      <c r="A35" s="70">
        <v>245615</v>
      </c>
      <c r="B35" s="9" t="s">
        <v>35</v>
      </c>
      <c r="C35" s="125">
        <v>11.8</v>
      </c>
      <c r="D35" s="125">
        <v>12.9241</v>
      </c>
      <c r="E35" s="125">
        <v>12.3961</v>
      </c>
      <c r="F35" s="125">
        <v>12.2847</v>
      </c>
      <c r="G35" s="125">
        <v>12.6373</v>
      </c>
      <c r="H35" s="1"/>
      <c r="I35" s="163">
        <v>243434</v>
      </c>
      <c r="J35" s="172" t="s">
        <v>2</v>
      </c>
      <c r="K35" s="60">
        <v>6.0228</v>
      </c>
      <c r="L35" s="18">
        <v>28</v>
      </c>
      <c r="M35" s="60">
        <v>6.5574</v>
      </c>
      <c r="N35" s="18">
        <v>28</v>
      </c>
      <c r="O35" s="35"/>
      <c r="P35" s="172" t="s">
        <v>2</v>
      </c>
      <c r="Q35" s="60">
        <v>6.0228</v>
      </c>
      <c r="R35" s="46">
        <v>28</v>
      </c>
      <c r="S35" s="60">
        <v>6.5574</v>
      </c>
      <c r="T35" s="46">
        <v>28</v>
      </c>
      <c r="U35" s="35"/>
      <c r="V35" s="2"/>
      <c r="W35" s="2"/>
      <c r="X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7.25">
      <c r="A36" s="70">
        <v>245623</v>
      </c>
      <c r="B36" s="10" t="s">
        <v>18</v>
      </c>
      <c r="C36" s="61">
        <v>17.1</v>
      </c>
      <c r="D36" s="126">
        <v>17.4282</v>
      </c>
      <c r="E36" s="126">
        <v>17.1413</v>
      </c>
      <c r="F36" s="126">
        <v>18.2065</v>
      </c>
      <c r="G36" s="126">
        <v>18.9826</v>
      </c>
      <c r="H36" s="1"/>
      <c r="I36" s="163">
        <v>243442</v>
      </c>
      <c r="J36" s="172" t="s">
        <v>16</v>
      </c>
      <c r="K36" s="61">
        <v>0.8448</v>
      </c>
      <c r="L36" s="156">
        <v>29</v>
      </c>
      <c r="M36" s="61">
        <v>0.845</v>
      </c>
      <c r="N36" s="156">
        <v>29</v>
      </c>
      <c r="O36" s="35"/>
      <c r="P36" s="176" t="s">
        <v>16</v>
      </c>
      <c r="Q36" s="61">
        <v>0.8448</v>
      </c>
      <c r="R36" s="54">
        <v>29</v>
      </c>
      <c r="S36" s="61">
        <v>0.845</v>
      </c>
      <c r="T36" s="54">
        <v>29</v>
      </c>
      <c r="U36" s="35"/>
      <c r="V36" s="2"/>
      <c r="W36" s="2"/>
      <c r="X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2:54" ht="17.25">
      <c r="B37" s="27" t="s">
        <v>23</v>
      </c>
      <c r="C37" s="127">
        <f>AVERAGE(C8:C21)</f>
        <v>15.221428571428572</v>
      </c>
      <c r="D37" s="127">
        <f>AVERAGE(D8:D21)</f>
        <v>15.649007142857144</v>
      </c>
      <c r="E37" s="127">
        <f>AVERAGE(E8:E21)</f>
        <v>14.93677142857143</v>
      </c>
      <c r="F37" s="127">
        <f>AVERAGE(F8:F21)</f>
        <v>13.980285714285714</v>
      </c>
      <c r="G37" s="127">
        <f>AVERAGE(G8:G21)</f>
        <v>13.814450000000003</v>
      </c>
      <c r="H37" s="1"/>
      <c r="I37" s="158"/>
      <c r="J37" s="157" t="s">
        <v>23</v>
      </c>
      <c r="K37" s="62">
        <f>G37</f>
        <v>13.814450000000003</v>
      </c>
      <c r="L37" s="21"/>
      <c r="M37" s="62">
        <f>F37</f>
        <v>13.980285714285714</v>
      </c>
      <c r="N37" s="21"/>
      <c r="O37" s="34"/>
      <c r="P37" s="27" t="s">
        <v>23</v>
      </c>
      <c r="Q37" s="128">
        <f>SUMPRODUCT((RIGHT($P$8:$P$36)="市")*(Q$8:Q$36))/14</f>
        <v>13.797057142857144</v>
      </c>
      <c r="R37" s="53"/>
      <c r="S37" s="128">
        <f>SUMPRODUCT((RIGHT($P$8:$P$36)="市")*(S$8:S$36))/14</f>
        <v>13.735035714285715</v>
      </c>
      <c r="T37" s="53"/>
      <c r="U37" s="34"/>
      <c r="V37" s="2"/>
      <c r="W37" s="2"/>
      <c r="X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2:54" ht="17.25">
      <c r="B38" s="27" t="s">
        <v>48</v>
      </c>
      <c r="C38" s="127">
        <f>AVERAGE(C22:C36)</f>
        <v>11.606666666666667</v>
      </c>
      <c r="D38" s="127">
        <f>AVERAGE(D22:D36)</f>
        <v>12.202553333333332</v>
      </c>
      <c r="E38" s="127">
        <f>AVERAGE(E22:E36)</f>
        <v>11.527986666666665</v>
      </c>
      <c r="F38" s="127">
        <f>AVERAGE(F22:F36)</f>
        <v>11.582786666666667</v>
      </c>
      <c r="G38" s="127">
        <f>AVERAGE(G22:G36)</f>
        <v>12.665193333333333</v>
      </c>
      <c r="H38" s="1"/>
      <c r="I38" s="158"/>
      <c r="J38" s="27" t="s">
        <v>48</v>
      </c>
      <c r="K38" s="62">
        <f>G38</f>
        <v>12.665193333333333</v>
      </c>
      <c r="L38" s="21"/>
      <c r="M38" s="62">
        <f>F38</f>
        <v>11.582786666666667</v>
      </c>
      <c r="N38" s="21"/>
      <c r="O38" s="34"/>
      <c r="P38" s="27" t="s">
        <v>48</v>
      </c>
      <c r="Q38" s="128">
        <f>SUMPRODUCT((RIGHT($P$8:$P$36)="町")*(Q$8:Q$36))/15</f>
        <v>11.574800000000003</v>
      </c>
      <c r="R38" s="48"/>
      <c r="S38" s="128">
        <f>SUMPRODUCT((RIGHT($P$8:$P$36)="町")*(S$8:S$36))/15</f>
        <v>11.582786666666665</v>
      </c>
      <c r="T38" s="48"/>
      <c r="U38" s="34"/>
      <c r="V38" s="2"/>
      <c r="W38" s="2"/>
      <c r="X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2:54" ht="17.25">
      <c r="B39" s="27" t="s">
        <v>24</v>
      </c>
      <c r="C39" s="127">
        <f>AVERAGE(C8:C36)</f>
        <v>13.351724137931035</v>
      </c>
      <c r="D39" s="127">
        <f>AVERAGE(D8:D36)</f>
        <v>13.866358620689654</v>
      </c>
      <c r="E39" s="127">
        <f>AVERAGE(E8:E36)</f>
        <v>13.173606896551723</v>
      </c>
      <c r="F39" s="127">
        <f>AVERAGE(F8:F36)</f>
        <v>12.7402</v>
      </c>
      <c r="G39" s="127">
        <f>AVERAGE(G8:G36)</f>
        <v>13.220006896551725</v>
      </c>
      <c r="H39" s="1"/>
      <c r="I39" s="158"/>
      <c r="J39" s="27" t="s">
        <v>24</v>
      </c>
      <c r="K39" s="62">
        <f>G39</f>
        <v>13.220006896551725</v>
      </c>
      <c r="L39" s="21"/>
      <c r="M39" s="62">
        <f>F39</f>
        <v>12.7402</v>
      </c>
      <c r="N39" s="21"/>
      <c r="O39" s="34"/>
      <c r="P39" s="27" t="s">
        <v>24</v>
      </c>
      <c r="Q39" s="128">
        <f>AVERAGE(Q8:Q36)</f>
        <v>12.647613793103446</v>
      </c>
      <c r="R39" s="48"/>
      <c r="S39" s="128">
        <f>AVERAGE(S8:S36)</f>
        <v>12.621803448275859</v>
      </c>
      <c r="T39" s="48"/>
      <c r="U39" s="34"/>
      <c r="V39" s="2"/>
      <c r="W39" s="2"/>
      <c r="X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1:54" ht="17.25">
      <c r="K40" t="s">
        <v>36</v>
      </c>
      <c r="Q40" t="s">
        <v>36</v>
      </c>
      <c r="V40" s="2"/>
      <c r="W40" s="2"/>
      <c r="X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22:54" ht="17.25">
      <c r="V41" s="2"/>
      <c r="W41" s="2"/>
      <c r="X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2:54" ht="17.25">
      <c r="B42" s="24"/>
      <c r="C42" s="32"/>
      <c r="D42" s="32"/>
      <c r="E42" s="32"/>
      <c r="F42" s="32"/>
      <c r="G42" s="32"/>
      <c r="H42" s="2"/>
      <c r="I42" s="2"/>
      <c r="S42" s="39"/>
      <c r="V42" s="2"/>
      <c r="W42" s="2"/>
      <c r="X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2:54" ht="17.25">
      <c r="B43" s="24"/>
      <c r="C43" s="32"/>
      <c r="D43" s="32"/>
      <c r="E43" s="32"/>
      <c r="F43" s="32"/>
      <c r="G43" s="32"/>
      <c r="H43" s="2"/>
      <c r="I43" s="2"/>
      <c r="V43" s="2"/>
      <c r="W43" s="2"/>
      <c r="X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7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7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7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7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7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7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7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7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7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7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7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7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7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7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7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7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7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7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7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7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7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7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7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7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7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7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7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7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7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7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7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7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7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7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7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7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7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7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7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7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7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7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7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7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7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17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7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17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7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7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7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7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7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7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7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7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7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7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7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7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7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7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7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7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7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7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7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7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7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7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7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7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7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7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7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7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7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7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7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7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7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7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7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7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7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7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7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7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7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7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7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7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7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7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7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7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7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7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7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7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7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7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7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7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7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7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7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7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7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7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7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7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7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7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7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7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7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7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7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7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7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7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7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7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7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7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7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7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7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7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7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7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7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7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7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7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7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7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7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7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7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7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7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7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7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7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7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7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7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7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7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7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7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7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7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7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7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7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17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7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7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7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7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7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7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7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7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7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7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7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7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7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7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7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7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7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7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7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7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7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7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7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7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7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7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 ht="17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7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17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7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7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7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</row>
    <row r="239" spans="1:54" ht="17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</row>
    <row r="240" spans="1:54" ht="17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7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17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7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7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7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</row>
    <row r="246" spans="1:54" ht="17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7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7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7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7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7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7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7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7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7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7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7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7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7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17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7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7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7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7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7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7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7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7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7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7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7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17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7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7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7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7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7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7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7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7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7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</sheetData>
  <sheetProtection/>
  <mergeCells count="4">
    <mergeCell ref="K6:L6"/>
    <mergeCell ref="M6:N6"/>
    <mergeCell ref="Q6:R6"/>
    <mergeCell ref="S6:T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33" sqref="Q33"/>
    </sheetView>
  </sheetViews>
  <sheetFormatPr defaultColWidth="8.66015625" defaultRowHeight="18"/>
  <cols>
    <col min="1" max="1" width="6.66015625" style="65" hidden="1" customWidth="1"/>
    <col min="2" max="7" width="11.66015625" style="0" customWidth="1"/>
    <col min="8" max="8" width="2.66015625" style="0" customWidth="1"/>
    <col min="9" max="9" width="6.66015625" style="0" hidden="1" customWidth="1"/>
    <col min="10" max="11" width="11.66015625" style="0" customWidth="1"/>
    <col min="12" max="12" width="4.66015625" style="0" customWidth="1"/>
    <col min="13" max="13" width="11.66015625" style="0" customWidth="1"/>
    <col min="14" max="14" width="4.66015625" style="0" customWidth="1"/>
  </cols>
  <sheetData>
    <row r="1" ht="9.75" customHeight="1"/>
    <row r="2" ht="24">
      <c r="B2" s="36" t="s">
        <v>49</v>
      </c>
    </row>
    <row r="4" spans="2:14" ht="17.25">
      <c r="B4" s="2"/>
      <c r="C4" s="4"/>
      <c r="D4" s="4"/>
      <c r="E4" s="4"/>
      <c r="F4" s="4"/>
      <c r="G4" s="4"/>
      <c r="J4" s="2"/>
      <c r="K4" s="2"/>
      <c r="L4" s="2"/>
      <c r="M4" s="2"/>
      <c r="N4" s="2"/>
    </row>
    <row r="5" spans="2:14" ht="17.25">
      <c r="B5" s="5"/>
      <c r="C5" s="5"/>
      <c r="D5" s="5"/>
      <c r="E5" s="5"/>
      <c r="F5" s="5"/>
      <c r="G5" s="5"/>
      <c r="H5" s="1"/>
      <c r="I5" s="158"/>
      <c r="J5" s="5"/>
      <c r="K5" s="12"/>
      <c r="L5" s="13"/>
      <c r="M5" s="12"/>
      <c r="N5" s="13"/>
    </row>
    <row r="6" spans="2:14" ht="17.25">
      <c r="B6" s="6" t="s">
        <v>43</v>
      </c>
      <c r="C6" s="71" t="s">
        <v>79</v>
      </c>
      <c r="D6" s="71" t="s">
        <v>83</v>
      </c>
      <c r="E6" s="71" t="s">
        <v>85</v>
      </c>
      <c r="F6" s="71" t="s">
        <v>88</v>
      </c>
      <c r="G6" s="71" t="s">
        <v>93</v>
      </c>
      <c r="H6" s="1"/>
      <c r="I6" s="158"/>
      <c r="J6" s="6" t="s">
        <v>43</v>
      </c>
      <c r="K6" s="193" t="s">
        <v>90</v>
      </c>
      <c r="L6" s="194"/>
      <c r="M6" s="193" t="s">
        <v>87</v>
      </c>
      <c r="N6" s="194"/>
    </row>
    <row r="7" spans="2:14" ht="17.25">
      <c r="B7" s="7"/>
      <c r="C7" s="7"/>
      <c r="D7" s="7"/>
      <c r="E7" s="7"/>
      <c r="F7" s="7"/>
      <c r="G7" s="7"/>
      <c r="H7" s="1"/>
      <c r="I7" s="158"/>
      <c r="J7" s="14"/>
      <c r="K7" s="15"/>
      <c r="L7" s="16" t="s">
        <v>34</v>
      </c>
      <c r="M7" s="15"/>
      <c r="N7" s="16" t="s">
        <v>34</v>
      </c>
    </row>
    <row r="8" spans="1:19" ht="17.25">
      <c r="A8" s="70">
        <v>242012</v>
      </c>
      <c r="B8" s="11" t="s">
        <v>60</v>
      </c>
      <c r="C8" s="178">
        <v>0.72</v>
      </c>
      <c r="D8" s="178">
        <v>0.71</v>
      </c>
      <c r="E8" s="178">
        <v>0.71</v>
      </c>
      <c r="F8" s="178">
        <v>0.7</v>
      </c>
      <c r="G8" s="178">
        <v>0.68</v>
      </c>
      <c r="H8" s="1"/>
      <c r="I8" s="165">
        <v>243442</v>
      </c>
      <c r="J8" s="170" t="s">
        <v>61</v>
      </c>
      <c r="K8" s="182">
        <v>1.24</v>
      </c>
      <c r="L8" s="173">
        <v>1</v>
      </c>
      <c r="M8" s="182">
        <v>1.28</v>
      </c>
      <c r="N8" s="173">
        <v>1</v>
      </c>
      <c r="Q8" s="114"/>
      <c r="R8" s="114"/>
      <c r="S8" s="114"/>
    </row>
    <row r="9" spans="1:19" ht="17.25">
      <c r="A9" s="70">
        <v>242021</v>
      </c>
      <c r="B9" s="9" t="s">
        <v>2</v>
      </c>
      <c r="C9" s="179">
        <v>1.07</v>
      </c>
      <c r="D9" s="179">
        <v>1.17</v>
      </c>
      <c r="E9" s="179">
        <v>1.22</v>
      </c>
      <c r="F9" s="179">
        <v>1.21</v>
      </c>
      <c r="G9" s="179">
        <v>1.14</v>
      </c>
      <c r="H9" s="1"/>
      <c r="I9" s="165">
        <v>242101</v>
      </c>
      <c r="J9" s="170" t="s">
        <v>2</v>
      </c>
      <c r="K9" s="183">
        <v>1.14</v>
      </c>
      <c r="L9" s="175">
        <v>2</v>
      </c>
      <c r="M9" s="183">
        <v>1.21</v>
      </c>
      <c r="N9" s="175">
        <v>2</v>
      </c>
      <c r="Q9" s="114"/>
      <c r="R9" s="114"/>
      <c r="S9" s="114"/>
    </row>
    <row r="10" spans="1:19" ht="17.25">
      <c r="A10" s="70">
        <v>242039</v>
      </c>
      <c r="B10" s="9" t="s">
        <v>3</v>
      </c>
      <c r="C10" s="180">
        <v>0.61</v>
      </c>
      <c r="D10" s="180">
        <v>0.61</v>
      </c>
      <c r="E10" s="180">
        <v>0.6</v>
      </c>
      <c r="F10" s="180">
        <v>0.59</v>
      </c>
      <c r="G10" s="180">
        <v>0.58</v>
      </c>
      <c r="H10" s="1"/>
      <c r="I10" s="165">
        <v>242021</v>
      </c>
      <c r="J10" s="170" t="s">
        <v>64</v>
      </c>
      <c r="K10" s="183">
        <v>0.88</v>
      </c>
      <c r="L10" s="175">
        <v>3</v>
      </c>
      <c r="M10" s="183">
        <v>0.89</v>
      </c>
      <c r="N10" s="175">
        <v>3</v>
      </c>
      <c r="Q10" s="114"/>
      <c r="R10" s="114"/>
      <c r="S10" s="114"/>
    </row>
    <row r="11" spans="1:19" ht="17.25">
      <c r="A11" s="70">
        <v>242047</v>
      </c>
      <c r="B11" s="9" t="s">
        <v>4</v>
      </c>
      <c r="C11" s="180">
        <v>0.61</v>
      </c>
      <c r="D11" s="180">
        <v>0.6</v>
      </c>
      <c r="E11" s="180">
        <v>0.58</v>
      </c>
      <c r="F11" s="180">
        <v>0.57</v>
      </c>
      <c r="G11" s="180">
        <v>0.58</v>
      </c>
      <c r="H11" s="1"/>
      <c r="I11" s="165">
        <v>242055</v>
      </c>
      <c r="J11" s="170" t="s">
        <v>62</v>
      </c>
      <c r="K11" s="183">
        <v>0.84</v>
      </c>
      <c r="L11" s="175">
        <v>4</v>
      </c>
      <c r="M11" s="183">
        <v>0.87</v>
      </c>
      <c r="N11" s="175">
        <v>4</v>
      </c>
      <c r="Q11" s="114"/>
      <c r="R11" s="114"/>
      <c r="S11" s="114"/>
    </row>
    <row r="12" spans="1:19" ht="17.25">
      <c r="A12" s="70">
        <v>242055</v>
      </c>
      <c r="B12" s="9" t="s">
        <v>5</v>
      </c>
      <c r="C12" s="180">
        <v>0.85</v>
      </c>
      <c r="D12" s="180">
        <v>0.85</v>
      </c>
      <c r="E12" s="180">
        <v>0.84</v>
      </c>
      <c r="F12" s="180">
        <v>0.82</v>
      </c>
      <c r="G12" s="180">
        <v>0.81</v>
      </c>
      <c r="H12" s="1"/>
      <c r="I12" s="165">
        <v>242071</v>
      </c>
      <c r="J12" s="170" t="s">
        <v>63</v>
      </c>
      <c r="K12" s="183">
        <v>0.81</v>
      </c>
      <c r="L12" s="175">
        <v>5</v>
      </c>
      <c r="M12" s="183">
        <v>0.82</v>
      </c>
      <c r="N12" s="175">
        <v>6</v>
      </c>
      <c r="Q12" s="114"/>
      <c r="R12" s="114"/>
      <c r="S12" s="114"/>
    </row>
    <row r="13" spans="1:19" ht="17.25">
      <c r="A13" s="70">
        <v>242071</v>
      </c>
      <c r="B13" s="9" t="s">
        <v>6</v>
      </c>
      <c r="C13" s="180">
        <v>0.89</v>
      </c>
      <c r="D13" s="180">
        <v>0.9</v>
      </c>
      <c r="E13" s="180">
        <v>0.91</v>
      </c>
      <c r="F13" s="180">
        <v>0.89</v>
      </c>
      <c r="G13" s="180">
        <v>0.88</v>
      </c>
      <c r="H13" s="1"/>
      <c r="I13" s="165">
        <v>242144</v>
      </c>
      <c r="J13" s="170" t="s">
        <v>53</v>
      </c>
      <c r="K13" s="183">
        <v>0.79</v>
      </c>
      <c r="L13" s="175">
        <v>6</v>
      </c>
      <c r="M13" s="183">
        <v>0.83</v>
      </c>
      <c r="N13" s="175">
        <v>5</v>
      </c>
      <c r="Q13" s="114"/>
      <c r="R13" s="114"/>
      <c r="S13" s="114"/>
    </row>
    <row r="14" spans="1:19" ht="17.25">
      <c r="A14" s="70">
        <v>242080</v>
      </c>
      <c r="B14" s="9" t="s">
        <v>7</v>
      </c>
      <c r="C14" s="180">
        <v>0.72</v>
      </c>
      <c r="D14" s="180">
        <v>0.71</v>
      </c>
      <c r="E14" s="180">
        <v>0.7</v>
      </c>
      <c r="F14" s="180">
        <v>0.67</v>
      </c>
      <c r="G14" s="180">
        <v>0.65</v>
      </c>
      <c r="H14" s="1"/>
      <c r="I14" s="165">
        <v>243434</v>
      </c>
      <c r="J14" s="170" t="s">
        <v>65</v>
      </c>
      <c r="K14" s="183">
        <v>0.76</v>
      </c>
      <c r="L14" s="175">
        <v>7</v>
      </c>
      <c r="M14" s="183">
        <v>0.78</v>
      </c>
      <c r="N14" s="175">
        <v>8</v>
      </c>
      <c r="Q14" s="114"/>
      <c r="R14" s="114"/>
      <c r="S14" s="114"/>
    </row>
    <row r="15" spans="1:19" ht="17.25">
      <c r="A15" s="70">
        <v>242098</v>
      </c>
      <c r="B15" s="9" t="s">
        <v>8</v>
      </c>
      <c r="C15" s="180">
        <v>0.39</v>
      </c>
      <c r="D15" s="180">
        <v>0.38</v>
      </c>
      <c r="E15" s="180">
        <v>0.37</v>
      </c>
      <c r="F15" s="180">
        <v>0.35</v>
      </c>
      <c r="G15" s="180">
        <v>0.34</v>
      </c>
      <c r="H15" s="1"/>
      <c r="I15" s="165">
        <v>243418</v>
      </c>
      <c r="J15" s="170" t="s">
        <v>78</v>
      </c>
      <c r="K15" s="183">
        <v>0.74</v>
      </c>
      <c r="L15" s="175">
        <v>8</v>
      </c>
      <c r="M15" s="183">
        <v>0.8</v>
      </c>
      <c r="N15" s="175">
        <v>7</v>
      </c>
      <c r="Q15" s="114"/>
      <c r="R15" s="114"/>
      <c r="S15" s="114"/>
    </row>
    <row r="16" spans="1:19" ht="17.25">
      <c r="A16" s="70">
        <v>242101</v>
      </c>
      <c r="B16" s="9" t="s">
        <v>10</v>
      </c>
      <c r="C16" s="180">
        <v>0.92</v>
      </c>
      <c r="D16" s="180">
        <v>0.91</v>
      </c>
      <c r="E16" s="180">
        <v>0.9</v>
      </c>
      <c r="F16" s="180">
        <v>0.87</v>
      </c>
      <c r="G16" s="180">
        <v>0.84</v>
      </c>
      <c r="H16" s="1"/>
      <c r="I16" s="165">
        <v>242080</v>
      </c>
      <c r="J16" s="170" t="s">
        <v>66</v>
      </c>
      <c r="K16" s="183">
        <v>0.72</v>
      </c>
      <c r="L16" s="175">
        <v>9</v>
      </c>
      <c r="M16" s="183">
        <v>0.75</v>
      </c>
      <c r="N16" s="175">
        <v>9</v>
      </c>
      <c r="Q16" s="114"/>
      <c r="R16" s="114"/>
      <c r="S16" s="114"/>
    </row>
    <row r="17" spans="1:19" ht="17.25">
      <c r="A17" s="70">
        <v>242110</v>
      </c>
      <c r="B17" s="9" t="s">
        <v>11</v>
      </c>
      <c r="C17" s="180">
        <v>0.45</v>
      </c>
      <c r="D17" s="180">
        <v>0.44</v>
      </c>
      <c r="E17" s="180">
        <v>0.44</v>
      </c>
      <c r="F17" s="180">
        <v>0.43</v>
      </c>
      <c r="G17" s="180">
        <v>0.41</v>
      </c>
      <c r="H17" s="1"/>
      <c r="I17" s="165">
        <v>242012</v>
      </c>
      <c r="J17" s="170" t="s">
        <v>67</v>
      </c>
      <c r="K17" s="183">
        <v>0.68</v>
      </c>
      <c r="L17" s="175">
        <v>10</v>
      </c>
      <c r="M17" s="183">
        <v>0.7</v>
      </c>
      <c r="N17" s="175">
        <v>10</v>
      </c>
      <c r="Q17" s="114"/>
      <c r="R17" s="114"/>
      <c r="S17" s="114"/>
    </row>
    <row r="18" spans="1:19" ht="17.25">
      <c r="A18" s="70">
        <v>242128</v>
      </c>
      <c r="B18" s="9" t="s">
        <v>9</v>
      </c>
      <c r="C18" s="180">
        <v>0.26</v>
      </c>
      <c r="D18" s="180">
        <v>0.26</v>
      </c>
      <c r="E18" s="180">
        <v>0.26</v>
      </c>
      <c r="F18" s="180">
        <v>0.25</v>
      </c>
      <c r="G18" s="180">
        <v>0.25</v>
      </c>
      <c r="H18" s="1"/>
      <c r="I18" s="165">
        <v>243248</v>
      </c>
      <c r="J18" s="170" t="s">
        <v>68</v>
      </c>
      <c r="K18" s="183">
        <v>0.65</v>
      </c>
      <c r="L18" s="175">
        <v>11</v>
      </c>
      <c r="M18" s="183">
        <v>0.67</v>
      </c>
      <c r="N18" s="175">
        <v>11</v>
      </c>
      <c r="Q18" s="114"/>
      <c r="R18" s="114"/>
      <c r="S18" s="114"/>
    </row>
    <row r="19" spans="1:19" ht="17.25">
      <c r="A19" s="70">
        <v>242144</v>
      </c>
      <c r="B19" s="9" t="s">
        <v>28</v>
      </c>
      <c r="C19" s="180">
        <v>0.83</v>
      </c>
      <c r="D19" s="180">
        <v>0.85</v>
      </c>
      <c r="E19" s="180">
        <v>0.84</v>
      </c>
      <c r="F19" s="180">
        <v>0.83</v>
      </c>
      <c r="G19" s="180">
        <v>0.79</v>
      </c>
      <c r="H19" s="1"/>
      <c r="I19" s="165">
        <v>242161</v>
      </c>
      <c r="J19" s="170" t="s">
        <v>69</v>
      </c>
      <c r="K19" s="183">
        <v>0.61</v>
      </c>
      <c r="L19" s="175">
        <v>12</v>
      </c>
      <c r="M19" s="183">
        <v>0.62</v>
      </c>
      <c r="N19" s="175">
        <v>12</v>
      </c>
      <c r="Q19" s="114"/>
      <c r="R19" s="114"/>
      <c r="S19" s="114"/>
    </row>
    <row r="20" spans="1:19" ht="17.25">
      <c r="A20" s="70">
        <v>242152</v>
      </c>
      <c r="B20" s="9" t="s">
        <v>29</v>
      </c>
      <c r="C20" s="180">
        <v>0.39</v>
      </c>
      <c r="D20" s="180">
        <v>0.39</v>
      </c>
      <c r="E20" s="180">
        <v>0.39</v>
      </c>
      <c r="F20" s="180">
        <v>0.38</v>
      </c>
      <c r="G20" s="180">
        <v>0.38</v>
      </c>
      <c r="H20" s="1"/>
      <c r="I20" s="165">
        <v>242047</v>
      </c>
      <c r="J20" s="170" t="s">
        <v>70</v>
      </c>
      <c r="K20" s="183">
        <v>0.58</v>
      </c>
      <c r="L20" s="175">
        <v>13</v>
      </c>
      <c r="M20" s="183">
        <v>0.59</v>
      </c>
      <c r="N20" s="175">
        <v>13</v>
      </c>
      <c r="Q20" s="114"/>
      <c r="R20" s="114"/>
      <c r="S20" s="114"/>
    </row>
    <row r="21" spans="1:19" ht="17.25">
      <c r="A21" s="70">
        <v>242161</v>
      </c>
      <c r="B21" s="10" t="s">
        <v>30</v>
      </c>
      <c r="C21" s="181">
        <v>0.63</v>
      </c>
      <c r="D21" s="181">
        <v>0.63</v>
      </c>
      <c r="E21" s="181">
        <v>0.64</v>
      </c>
      <c r="F21" s="181">
        <v>0.62</v>
      </c>
      <c r="G21" s="181">
        <v>0.61</v>
      </c>
      <c r="H21" s="1"/>
      <c r="I21" s="165">
        <v>242039</v>
      </c>
      <c r="J21" s="170" t="s">
        <v>94</v>
      </c>
      <c r="K21" s="183">
        <v>0.58</v>
      </c>
      <c r="L21" s="175">
        <v>13</v>
      </c>
      <c r="M21" s="183">
        <v>0.57</v>
      </c>
      <c r="N21" s="175">
        <v>15</v>
      </c>
      <c r="Q21" s="114"/>
      <c r="R21" s="114"/>
      <c r="S21" s="114"/>
    </row>
    <row r="22" spans="1:19" ht="17.25">
      <c r="A22" s="70">
        <v>243035</v>
      </c>
      <c r="B22" s="9" t="s">
        <v>12</v>
      </c>
      <c r="C22" s="180">
        <v>0.53</v>
      </c>
      <c r="D22" s="180">
        <v>0.53</v>
      </c>
      <c r="E22" s="180">
        <v>0.59</v>
      </c>
      <c r="F22" s="180">
        <v>0.57</v>
      </c>
      <c r="G22" s="180">
        <v>0.54</v>
      </c>
      <c r="H22" s="1"/>
      <c r="I22" s="165">
        <v>244414</v>
      </c>
      <c r="J22" s="170" t="s">
        <v>95</v>
      </c>
      <c r="K22" s="183">
        <v>0.55</v>
      </c>
      <c r="L22" s="175">
        <v>15</v>
      </c>
      <c r="M22" s="183">
        <v>0.59</v>
      </c>
      <c r="N22" s="175">
        <v>13</v>
      </c>
      <c r="Q22" s="114"/>
      <c r="R22" s="114"/>
      <c r="S22" s="114"/>
    </row>
    <row r="23" spans="1:19" ht="17.25">
      <c r="A23" s="70">
        <v>243248</v>
      </c>
      <c r="B23" s="9" t="s">
        <v>13</v>
      </c>
      <c r="C23" s="180">
        <v>0.8</v>
      </c>
      <c r="D23" s="180">
        <v>0.79</v>
      </c>
      <c r="E23" s="180">
        <v>0.78</v>
      </c>
      <c r="F23" s="180">
        <v>0.75</v>
      </c>
      <c r="G23" s="180">
        <v>0.72</v>
      </c>
      <c r="H23" s="1"/>
      <c r="I23" s="165">
        <v>244619</v>
      </c>
      <c r="J23" s="170" t="s">
        <v>12</v>
      </c>
      <c r="K23" s="183">
        <v>0.54</v>
      </c>
      <c r="L23" s="175">
        <v>16</v>
      </c>
      <c r="M23" s="183">
        <v>0.57</v>
      </c>
      <c r="N23" s="175">
        <v>15</v>
      </c>
      <c r="Q23" s="114"/>
      <c r="R23" s="114"/>
      <c r="S23" s="114"/>
    </row>
    <row r="24" spans="1:19" ht="17.25">
      <c r="A24" s="70">
        <v>243418</v>
      </c>
      <c r="B24" s="9" t="s">
        <v>14</v>
      </c>
      <c r="C24" s="180">
        <v>0.79</v>
      </c>
      <c r="D24" s="180">
        <v>0.81</v>
      </c>
      <c r="E24" s="180">
        <v>0.81</v>
      </c>
      <c r="F24" s="180">
        <v>0.78</v>
      </c>
      <c r="G24" s="180">
        <v>0.76</v>
      </c>
      <c r="H24" s="1"/>
      <c r="I24" s="165">
        <v>244422</v>
      </c>
      <c r="J24" s="170" t="s">
        <v>96</v>
      </c>
      <c r="K24" s="183">
        <v>0.54</v>
      </c>
      <c r="L24" s="175">
        <v>16</v>
      </c>
      <c r="M24" s="183">
        <v>0.55</v>
      </c>
      <c r="N24" s="175">
        <v>17</v>
      </c>
      <c r="Q24" s="114"/>
      <c r="R24" s="114"/>
      <c r="S24" s="114"/>
    </row>
    <row r="25" spans="1:19" ht="17.25">
      <c r="A25" s="70">
        <v>243434</v>
      </c>
      <c r="B25" s="9" t="s">
        <v>15</v>
      </c>
      <c r="C25" s="180">
        <v>0.82</v>
      </c>
      <c r="D25" s="180">
        <v>0.86</v>
      </c>
      <c r="E25" s="180">
        <v>0.84</v>
      </c>
      <c r="F25" s="180">
        <v>0.8</v>
      </c>
      <c r="G25" s="180">
        <v>0.74</v>
      </c>
      <c r="H25" s="1"/>
      <c r="I25" s="165">
        <v>243035</v>
      </c>
      <c r="J25" s="170" t="s">
        <v>71</v>
      </c>
      <c r="K25" s="183">
        <v>0.5</v>
      </c>
      <c r="L25" s="175">
        <v>18</v>
      </c>
      <c r="M25" s="183">
        <v>0.52</v>
      </c>
      <c r="N25" s="175">
        <v>18</v>
      </c>
      <c r="Q25" s="114"/>
      <c r="R25" s="114"/>
      <c r="S25" s="114"/>
    </row>
    <row r="26" spans="1:19" ht="17.25">
      <c r="A26" s="70">
        <v>243442</v>
      </c>
      <c r="B26" s="9" t="s">
        <v>16</v>
      </c>
      <c r="C26" s="180">
        <v>1.34</v>
      </c>
      <c r="D26" s="180">
        <v>1.35</v>
      </c>
      <c r="E26" s="180">
        <v>1.33</v>
      </c>
      <c r="F26" s="180">
        <v>1.28</v>
      </c>
      <c r="G26" s="180">
        <v>1.24</v>
      </c>
      <c r="H26" s="1"/>
      <c r="I26" s="165">
        <v>242110</v>
      </c>
      <c r="J26" s="170" t="s">
        <v>72</v>
      </c>
      <c r="K26" s="183">
        <v>0.41</v>
      </c>
      <c r="L26" s="175">
        <v>19</v>
      </c>
      <c r="M26" s="183">
        <v>0.43</v>
      </c>
      <c r="N26" s="175">
        <v>19</v>
      </c>
      <c r="Q26" s="114"/>
      <c r="R26" s="114"/>
      <c r="S26" s="114"/>
    </row>
    <row r="27" spans="1:19" ht="17.25">
      <c r="A27" s="70">
        <v>244414</v>
      </c>
      <c r="B27" s="9" t="s">
        <v>20</v>
      </c>
      <c r="C27" s="180">
        <v>0.55</v>
      </c>
      <c r="D27" s="180">
        <v>0.55</v>
      </c>
      <c r="E27" s="180">
        <v>0.54</v>
      </c>
      <c r="F27" s="180">
        <v>0.52</v>
      </c>
      <c r="G27" s="180">
        <v>0.5</v>
      </c>
      <c r="H27" s="1"/>
      <c r="I27" s="165">
        <v>242152</v>
      </c>
      <c r="J27" s="170" t="s">
        <v>73</v>
      </c>
      <c r="K27" s="183">
        <v>0.38</v>
      </c>
      <c r="L27" s="175">
        <v>20</v>
      </c>
      <c r="M27" s="183">
        <v>0.38</v>
      </c>
      <c r="N27" s="175">
        <v>20</v>
      </c>
      <c r="Q27" s="114"/>
      <c r="R27" s="114"/>
      <c r="S27" s="114"/>
    </row>
    <row r="28" spans="1:19" ht="17.25">
      <c r="A28" s="70">
        <v>244422</v>
      </c>
      <c r="B28" s="9" t="s">
        <v>19</v>
      </c>
      <c r="C28" s="180">
        <v>0.57</v>
      </c>
      <c r="D28" s="180">
        <v>0.58</v>
      </c>
      <c r="E28" s="180">
        <v>0.57</v>
      </c>
      <c r="F28" s="180">
        <v>0.55</v>
      </c>
      <c r="G28" s="180">
        <v>0.54</v>
      </c>
      <c r="H28" s="1"/>
      <c r="I28" s="165">
        <v>242098</v>
      </c>
      <c r="J28" s="170" t="s">
        <v>97</v>
      </c>
      <c r="K28" s="183">
        <v>0.35</v>
      </c>
      <c r="L28" s="175">
        <v>21</v>
      </c>
      <c r="M28" s="183">
        <v>0.35</v>
      </c>
      <c r="N28" s="175">
        <v>21</v>
      </c>
      <c r="Q28" s="114"/>
      <c r="R28" s="114"/>
      <c r="S28" s="114"/>
    </row>
    <row r="29" spans="1:19" ht="17.25">
      <c r="A29" s="70">
        <v>244431</v>
      </c>
      <c r="B29" s="9" t="s">
        <v>21</v>
      </c>
      <c r="C29" s="180">
        <v>0.25</v>
      </c>
      <c r="D29" s="180">
        <v>0.25</v>
      </c>
      <c r="E29" s="180">
        <v>0.25</v>
      </c>
      <c r="F29" s="180">
        <v>0.24</v>
      </c>
      <c r="G29" s="180">
        <v>0.24</v>
      </c>
      <c r="H29" s="1"/>
      <c r="I29" s="165">
        <v>245623</v>
      </c>
      <c r="J29" s="170" t="s">
        <v>98</v>
      </c>
      <c r="K29" s="183">
        <v>0.34</v>
      </c>
      <c r="L29" s="175">
        <v>22</v>
      </c>
      <c r="M29" s="183">
        <v>0.35</v>
      </c>
      <c r="N29" s="175">
        <v>21</v>
      </c>
      <c r="Q29" s="114"/>
      <c r="R29" s="114"/>
      <c r="S29" s="114"/>
    </row>
    <row r="30" spans="1:19" ht="17.25">
      <c r="A30" s="70">
        <v>244619</v>
      </c>
      <c r="B30" s="9" t="s">
        <v>22</v>
      </c>
      <c r="C30" s="180">
        <v>0.61</v>
      </c>
      <c r="D30" s="180">
        <v>0.61</v>
      </c>
      <c r="E30" s="180">
        <v>0.6</v>
      </c>
      <c r="F30" s="180">
        <v>0.59</v>
      </c>
      <c r="G30" s="180">
        <v>0.55</v>
      </c>
      <c r="H30" s="1"/>
      <c r="I30" s="165">
        <v>244708</v>
      </c>
      <c r="J30" s="170" t="s">
        <v>99</v>
      </c>
      <c r="K30" s="183">
        <v>0.28</v>
      </c>
      <c r="L30" s="175">
        <v>23</v>
      </c>
      <c r="M30" s="183">
        <v>0.28</v>
      </c>
      <c r="N30" s="175">
        <v>23</v>
      </c>
      <c r="Q30" s="114"/>
      <c r="R30" s="114"/>
      <c r="S30" s="114"/>
    </row>
    <row r="31" spans="1:19" ht="17.25">
      <c r="A31" s="70">
        <v>244708</v>
      </c>
      <c r="B31" s="9" t="s">
        <v>17</v>
      </c>
      <c r="C31" s="180">
        <v>0.34</v>
      </c>
      <c r="D31" s="180">
        <v>0.35</v>
      </c>
      <c r="E31" s="180">
        <v>0.36</v>
      </c>
      <c r="F31" s="180">
        <v>0.35</v>
      </c>
      <c r="G31" s="180">
        <v>0.35</v>
      </c>
      <c r="H31" s="1"/>
      <c r="I31" s="165">
        <v>245437</v>
      </c>
      <c r="J31" s="170" t="s">
        <v>89</v>
      </c>
      <c r="K31" s="183">
        <v>0.28</v>
      </c>
      <c r="L31" s="175">
        <v>23</v>
      </c>
      <c r="M31" s="183">
        <v>0.28</v>
      </c>
      <c r="N31" s="175">
        <v>23</v>
      </c>
      <c r="Q31" s="114"/>
      <c r="R31" s="114"/>
      <c r="S31" s="114"/>
    </row>
    <row r="32" spans="1:19" ht="17.25">
      <c r="A32" s="70">
        <v>244716</v>
      </c>
      <c r="B32" s="9" t="s">
        <v>31</v>
      </c>
      <c r="C32" s="180">
        <v>0.19</v>
      </c>
      <c r="D32" s="180">
        <v>0.19</v>
      </c>
      <c r="E32" s="180">
        <v>0.19</v>
      </c>
      <c r="F32" s="180">
        <v>0.18</v>
      </c>
      <c r="G32" s="180">
        <v>0.19</v>
      </c>
      <c r="H32" s="1"/>
      <c r="I32" s="165">
        <v>242128</v>
      </c>
      <c r="J32" s="170" t="s">
        <v>100</v>
      </c>
      <c r="K32" s="183">
        <v>0.27</v>
      </c>
      <c r="L32" s="175">
        <v>25</v>
      </c>
      <c r="M32" s="183">
        <v>0.28</v>
      </c>
      <c r="N32" s="175">
        <v>23</v>
      </c>
      <c r="Q32" s="114"/>
      <c r="R32" s="114"/>
      <c r="S32" s="114"/>
    </row>
    <row r="33" spans="1:19" ht="17.25">
      <c r="A33" s="70">
        <v>244724</v>
      </c>
      <c r="B33" s="9" t="s">
        <v>32</v>
      </c>
      <c r="C33" s="180">
        <v>0.21</v>
      </c>
      <c r="D33" s="180">
        <v>0.21</v>
      </c>
      <c r="E33" s="180">
        <v>0.22</v>
      </c>
      <c r="F33" s="180">
        <v>0.21</v>
      </c>
      <c r="G33" s="180">
        <v>0.21</v>
      </c>
      <c r="H33" s="1"/>
      <c r="I33" s="165">
        <v>244431</v>
      </c>
      <c r="J33" s="170" t="s">
        <v>74</v>
      </c>
      <c r="K33" s="183">
        <v>0.25</v>
      </c>
      <c r="L33" s="175">
        <v>26</v>
      </c>
      <c r="M33" s="183">
        <v>0.25</v>
      </c>
      <c r="N33" s="175">
        <v>26</v>
      </c>
      <c r="Q33" s="114"/>
      <c r="R33" s="114"/>
      <c r="S33" s="114"/>
    </row>
    <row r="34" spans="1:19" ht="17.25">
      <c r="A34" s="70">
        <v>245437</v>
      </c>
      <c r="B34" s="9" t="s">
        <v>33</v>
      </c>
      <c r="C34" s="180">
        <v>0.28</v>
      </c>
      <c r="D34" s="180">
        <v>0.28</v>
      </c>
      <c r="E34" s="180">
        <v>0.28</v>
      </c>
      <c r="F34" s="180">
        <v>0.28</v>
      </c>
      <c r="G34" s="180">
        <v>0.27</v>
      </c>
      <c r="H34" s="1"/>
      <c r="I34" s="165">
        <v>245615</v>
      </c>
      <c r="J34" s="170" t="s">
        <v>75</v>
      </c>
      <c r="K34" s="183">
        <v>0.24</v>
      </c>
      <c r="L34" s="175">
        <v>27</v>
      </c>
      <c r="M34" s="183">
        <v>0.24</v>
      </c>
      <c r="N34" s="175">
        <v>27</v>
      </c>
      <c r="Q34" s="114"/>
      <c r="R34" s="114"/>
      <c r="S34" s="114"/>
    </row>
    <row r="35" spans="1:19" ht="17.25">
      <c r="A35" s="70">
        <v>245615</v>
      </c>
      <c r="B35" s="9" t="s">
        <v>35</v>
      </c>
      <c r="C35" s="180">
        <v>0.29</v>
      </c>
      <c r="D35" s="180">
        <v>0.29</v>
      </c>
      <c r="E35" s="180">
        <v>0.29</v>
      </c>
      <c r="F35" s="180">
        <v>0.28</v>
      </c>
      <c r="G35" s="180">
        <v>0.28</v>
      </c>
      <c r="H35" s="1"/>
      <c r="I35" s="165">
        <v>244724</v>
      </c>
      <c r="J35" s="170" t="s">
        <v>56</v>
      </c>
      <c r="K35" s="183">
        <v>0.21</v>
      </c>
      <c r="L35" s="175">
        <v>28</v>
      </c>
      <c r="M35" s="183">
        <v>0.21</v>
      </c>
      <c r="N35" s="175">
        <v>28</v>
      </c>
      <c r="Q35" s="114"/>
      <c r="R35" s="114"/>
      <c r="S35" s="114"/>
    </row>
    <row r="36" spans="1:19" ht="17.25">
      <c r="A36" s="70">
        <v>245623</v>
      </c>
      <c r="B36" s="9" t="s">
        <v>18</v>
      </c>
      <c r="C36" s="180">
        <v>0.3</v>
      </c>
      <c r="D36" s="180">
        <v>0.3</v>
      </c>
      <c r="E36" s="180">
        <v>0.29</v>
      </c>
      <c r="F36" s="180">
        <v>0.28</v>
      </c>
      <c r="G36" s="180">
        <v>0.28</v>
      </c>
      <c r="H36" s="1"/>
      <c r="I36" s="165">
        <v>244716</v>
      </c>
      <c r="J36" s="170" t="s">
        <v>76</v>
      </c>
      <c r="K36" s="184">
        <v>0.19</v>
      </c>
      <c r="L36" s="174">
        <v>29</v>
      </c>
      <c r="M36" s="184">
        <v>0.18</v>
      </c>
      <c r="N36" s="174">
        <v>29</v>
      </c>
      <c r="Q36" s="114"/>
      <c r="R36" s="114"/>
      <c r="S36" s="114"/>
    </row>
    <row r="37" spans="2:14" ht="17.25">
      <c r="B37" s="20" t="s">
        <v>23</v>
      </c>
      <c r="C37" s="185">
        <f>AVERAGE(C8:C21)</f>
        <v>0.6671428571428571</v>
      </c>
      <c r="D37" s="185">
        <f>AVERAGE(D8:D21)</f>
        <v>0.6721428571428573</v>
      </c>
      <c r="E37" s="185">
        <f>AVERAGE(E8:E21)</f>
        <v>0.6714285714285716</v>
      </c>
      <c r="F37" s="185">
        <f>AVERAGE(F8:F21)</f>
        <v>0.6557142857142856</v>
      </c>
      <c r="G37" s="185">
        <f>AVERAGE(G8:G21)</f>
        <v>0.6385714285714286</v>
      </c>
      <c r="H37" s="1"/>
      <c r="I37" s="158"/>
      <c r="J37" s="171" t="s">
        <v>23</v>
      </c>
      <c r="K37" s="186">
        <f>G37</f>
        <v>0.6385714285714286</v>
      </c>
      <c r="L37" s="186"/>
      <c r="M37" s="186">
        <f>F37</f>
        <v>0.6557142857142856</v>
      </c>
      <c r="N37" s="48"/>
    </row>
    <row r="38" spans="2:14" ht="17.25">
      <c r="B38" s="20" t="s">
        <v>41</v>
      </c>
      <c r="C38" s="185">
        <f>AVERAGE(C22:C36)</f>
        <v>0.5246666666666667</v>
      </c>
      <c r="D38" s="185">
        <f>AVERAGE(D22:D36)</f>
        <v>0.53</v>
      </c>
      <c r="E38" s="185">
        <f>AVERAGE(E22:E36)</f>
        <v>0.5293333333333333</v>
      </c>
      <c r="F38" s="185">
        <f>AVERAGE(F22:F36)</f>
        <v>0.5106666666666666</v>
      </c>
      <c r="G38" s="185">
        <f>AVERAGE(G22:G36)</f>
        <v>0.494</v>
      </c>
      <c r="H38" s="1"/>
      <c r="I38" s="158"/>
      <c r="J38" s="20" t="s">
        <v>41</v>
      </c>
      <c r="K38" s="185">
        <f>G38</f>
        <v>0.494</v>
      </c>
      <c r="L38" s="185"/>
      <c r="M38" s="185">
        <f>F38</f>
        <v>0.5106666666666666</v>
      </c>
      <c r="N38" s="21"/>
    </row>
    <row r="39" spans="2:14" ht="17.25">
      <c r="B39" s="20" t="s">
        <v>24</v>
      </c>
      <c r="C39" s="185">
        <f>AVERAGE(C8:C36)</f>
        <v>0.5934482758620692</v>
      </c>
      <c r="D39" s="185">
        <f>AVERAGE(D8:D36)</f>
        <v>0.5986206896551726</v>
      </c>
      <c r="E39" s="185">
        <f>AVERAGE(E8:E36)</f>
        <v>0.5979310344827587</v>
      </c>
      <c r="F39" s="185">
        <f>AVERAGE(F8:F36)</f>
        <v>0.5806896551724138</v>
      </c>
      <c r="G39" s="185">
        <f>AVERAGE(G8:G36)</f>
        <v>0.5637931034482759</v>
      </c>
      <c r="H39" s="1"/>
      <c r="I39" s="158"/>
      <c r="J39" s="20" t="s">
        <v>24</v>
      </c>
      <c r="K39" s="185">
        <f>G39</f>
        <v>0.5637931034482759</v>
      </c>
      <c r="L39" s="185"/>
      <c r="M39" s="185">
        <f>F39</f>
        <v>0.5806896551724138</v>
      </c>
      <c r="N39" s="21"/>
    </row>
    <row r="40" ht="17.25">
      <c r="K40" t="s">
        <v>36</v>
      </c>
    </row>
  </sheetData>
  <sheetProtection/>
  <mergeCells count="2">
    <mergeCell ref="K6:L6"/>
    <mergeCell ref="M6:N6"/>
  </mergeCells>
  <printOptions/>
  <pageMargins left="0.7874015748031497" right="0.7874015748031497" top="0.7874015748031497" bottom="0.5905511811023623" header="0.5905511811023623" footer="0.3937007874015748"/>
  <pageSetup fitToWidth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2:S40"/>
  <sheetViews>
    <sheetView showGridLines="0" tabSelected="1" view="pageBreakPreview" zoomScale="65" zoomScaleNormal="75" zoomScaleSheetLayoutView="65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O7" sqref="O7"/>
    </sheetView>
  </sheetViews>
  <sheetFormatPr defaultColWidth="8.66015625" defaultRowHeight="18"/>
  <cols>
    <col min="1" max="1" width="6.66015625" style="0" hidden="1" customWidth="1"/>
    <col min="2" max="2" width="11.66015625" style="0" customWidth="1"/>
    <col min="3" max="7" width="11.16015625" style="0" customWidth="1"/>
    <col min="8" max="8" width="1.66015625" style="0" customWidth="1"/>
    <col min="9" max="11" width="11.16015625" style="0" customWidth="1"/>
    <col min="12" max="12" width="2.16015625" style="0" customWidth="1"/>
    <col min="13" max="13" width="6.66015625" style="0" hidden="1" customWidth="1"/>
    <col min="14" max="14" width="11.66015625" style="0" customWidth="1"/>
    <col min="15" max="15" width="11.16015625" style="0" customWidth="1"/>
    <col min="16" max="16" width="4.66015625" style="0" customWidth="1"/>
    <col min="17" max="17" width="11.16015625" style="0" customWidth="1"/>
    <col min="18" max="18" width="4.66015625" style="0" customWidth="1"/>
    <col min="19" max="19" width="11.33203125" style="0" customWidth="1"/>
  </cols>
  <sheetData>
    <row r="1" ht="9.75" customHeight="1"/>
    <row r="2" spans="2:14" ht="24">
      <c r="B2" s="38" t="s">
        <v>50</v>
      </c>
      <c r="N2" s="37"/>
    </row>
    <row r="4" spans="2:18" ht="17.25">
      <c r="B4" s="2"/>
      <c r="C4" s="4"/>
      <c r="D4" s="4"/>
      <c r="E4" s="4"/>
      <c r="F4" s="4"/>
      <c r="G4" s="4" t="s">
        <v>0</v>
      </c>
      <c r="I4" s="4"/>
      <c r="J4" s="4"/>
      <c r="K4" s="4" t="s">
        <v>0</v>
      </c>
      <c r="L4" s="2"/>
      <c r="M4" s="2"/>
      <c r="O4" s="2"/>
      <c r="P4" s="2"/>
      <c r="Q4" s="4"/>
      <c r="R4" s="4" t="s">
        <v>47</v>
      </c>
    </row>
    <row r="5" spans="2:19" ht="17.25">
      <c r="B5" s="5"/>
      <c r="C5" s="5"/>
      <c r="D5" s="5"/>
      <c r="E5" s="5"/>
      <c r="F5" s="5"/>
      <c r="G5" s="5"/>
      <c r="H5" s="1"/>
      <c r="I5" s="29"/>
      <c r="J5" s="29"/>
      <c r="K5" s="29"/>
      <c r="L5" s="30"/>
      <c r="M5" s="166"/>
      <c r="N5" s="5"/>
      <c r="O5" s="197"/>
      <c r="P5" s="198"/>
      <c r="Q5" s="197"/>
      <c r="R5" s="198"/>
      <c r="S5" s="1"/>
    </row>
    <row r="6" spans="2:19" ht="17.25">
      <c r="B6" s="117" t="s">
        <v>44</v>
      </c>
      <c r="C6" s="71" t="s">
        <v>80</v>
      </c>
      <c r="D6" s="71" t="s">
        <v>82</v>
      </c>
      <c r="E6" s="71" t="s">
        <v>84</v>
      </c>
      <c r="F6" s="71" t="s">
        <v>87</v>
      </c>
      <c r="G6" s="71" t="s">
        <v>90</v>
      </c>
      <c r="H6" s="1"/>
      <c r="I6" s="115" t="s">
        <v>101</v>
      </c>
      <c r="J6" s="177" t="s">
        <v>102</v>
      </c>
      <c r="K6" s="177" t="s">
        <v>103</v>
      </c>
      <c r="L6" s="30"/>
      <c r="M6" s="166"/>
      <c r="N6" s="6" t="s">
        <v>40</v>
      </c>
      <c r="O6" s="199" t="s">
        <v>90</v>
      </c>
      <c r="P6" s="200"/>
      <c r="Q6" s="199" t="s">
        <v>87</v>
      </c>
      <c r="R6" s="200"/>
      <c r="S6" s="1"/>
    </row>
    <row r="7" spans="2:19" ht="17.25">
      <c r="B7" s="7"/>
      <c r="C7" s="7"/>
      <c r="D7" s="7"/>
      <c r="E7" s="7"/>
      <c r="F7" s="7"/>
      <c r="G7" s="7"/>
      <c r="H7" s="1"/>
      <c r="I7" s="116" t="s">
        <v>104</v>
      </c>
      <c r="J7" s="116" t="s">
        <v>105</v>
      </c>
      <c r="K7" s="116" t="s">
        <v>27</v>
      </c>
      <c r="L7" s="30"/>
      <c r="M7" s="166"/>
      <c r="N7" s="14"/>
      <c r="O7" s="15"/>
      <c r="P7" s="16" t="s">
        <v>34</v>
      </c>
      <c r="Q7" s="15"/>
      <c r="R7" s="16" t="s">
        <v>34</v>
      </c>
      <c r="S7" s="1"/>
    </row>
    <row r="8" spans="1:19" ht="17.25">
      <c r="A8" s="70">
        <v>242012</v>
      </c>
      <c r="B8" s="11" t="s">
        <v>1</v>
      </c>
      <c r="C8" s="118">
        <v>25.7</v>
      </c>
      <c r="D8" s="118">
        <v>21.261</v>
      </c>
      <c r="E8" s="118">
        <v>19.86</v>
      </c>
      <c r="F8" s="118">
        <v>23.863</v>
      </c>
      <c r="G8" s="118">
        <v>24.428</v>
      </c>
      <c r="H8" s="43"/>
      <c r="I8" s="64">
        <f>AVERAGE(C8:E8)</f>
        <v>22.273666666666667</v>
      </c>
      <c r="J8" s="64">
        <f>AVERAGE(C8:F8)</f>
        <v>22.671</v>
      </c>
      <c r="K8" s="64">
        <f>AVERAGE(C8:G8)</f>
        <v>23.022399999999998</v>
      </c>
      <c r="L8" s="30"/>
      <c r="M8" s="164">
        <v>243442</v>
      </c>
      <c r="N8" s="8" t="s">
        <v>16</v>
      </c>
      <c r="O8" s="63">
        <v>520.684</v>
      </c>
      <c r="P8" s="44">
        <v>1</v>
      </c>
      <c r="Q8" s="63">
        <v>514.9</v>
      </c>
      <c r="R8" s="44">
        <v>1</v>
      </c>
      <c r="S8" s="1"/>
    </row>
    <row r="9" spans="1:19" ht="17.25">
      <c r="A9" s="70">
        <v>242021</v>
      </c>
      <c r="B9" s="9" t="s">
        <v>2</v>
      </c>
      <c r="C9" s="119">
        <v>50</v>
      </c>
      <c r="D9" s="119">
        <v>45.198</v>
      </c>
      <c r="E9" s="119">
        <v>54.33</v>
      </c>
      <c r="F9" s="119">
        <v>58.027</v>
      </c>
      <c r="G9" s="119">
        <v>61.239</v>
      </c>
      <c r="H9" s="1"/>
      <c r="I9" s="64">
        <f aca="true" t="shared" si="0" ref="I9:I36">AVERAGE(C9:E9)</f>
        <v>49.84266666666667</v>
      </c>
      <c r="J9" s="64">
        <f aca="true" t="shared" si="1" ref="J9:J36">AVERAGE(C9:F9)</f>
        <v>51.88875</v>
      </c>
      <c r="K9" s="64">
        <f aca="true" t="shared" si="2" ref="K9:K36">AVERAGE(C9:G9)</f>
        <v>53.758799999999994</v>
      </c>
      <c r="L9" s="3"/>
      <c r="M9" s="164">
        <v>243035</v>
      </c>
      <c r="N9" s="11" t="s">
        <v>12</v>
      </c>
      <c r="O9" s="64">
        <v>181.696</v>
      </c>
      <c r="P9" s="22">
        <v>2</v>
      </c>
      <c r="Q9" s="64">
        <v>155.2</v>
      </c>
      <c r="R9" s="22">
        <v>2</v>
      </c>
      <c r="S9" s="1"/>
    </row>
    <row r="10" spans="1:19" ht="17.25">
      <c r="A10" s="70">
        <v>242039</v>
      </c>
      <c r="B10" s="9" t="s">
        <v>3</v>
      </c>
      <c r="C10" s="120">
        <v>69.2</v>
      </c>
      <c r="D10" s="120">
        <v>64.696</v>
      </c>
      <c r="E10" s="120">
        <v>57.155</v>
      </c>
      <c r="F10" s="120">
        <v>54.837</v>
      </c>
      <c r="G10" s="120">
        <v>53.639</v>
      </c>
      <c r="H10" s="1"/>
      <c r="I10" s="64">
        <f t="shared" si="0"/>
        <v>63.683666666666674</v>
      </c>
      <c r="J10" s="64">
        <f t="shared" si="1"/>
        <v>61.47200000000001</v>
      </c>
      <c r="K10" s="64">
        <f t="shared" si="2"/>
        <v>59.90540000000001</v>
      </c>
      <c r="L10" s="3"/>
      <c r="M10" s="164">
        <v>244708</v>
      </c>
      <c r="N10" s="11" t="s">
        <v>17</v>
      </c>
      <c r="O10" s="64">
        <v>121.171</v>
      </c>
      <c r="P10" s="22">
        <v>3</v>
      </c>
      <c r="Q10" s="64">
        <v>108.7</v>
      </c>
      <c r="R10" s="22">
        <v>5</v>
      </c>
      <c r="S10" s="1"/>
    </row>
    <row r="11" spans="1:19" ht="17.25">
      <c r="A11" s="70">
        <v>242047</v>
      </c>
      <c r="B11" s="9" t="s">
        <v>4</v>
      </c>
      <c r="C11" s="120">
        <v>34.5</v>
      </c>
      <c r="D11" s="120">
        <v>30.016</v>
      </c>
      <c r="E11" s="120">
        <v>29.048</v>
      </c>
      <c r="F11" s="120">
        <v>43.679</v>
      </c>
      <c r="G11" s="120">
        <v>51.46</v>
      </c>
      <c r="H11" s="1"/>
      <c r="I11" s="64">
        <f>AVERAGE(C11:E11)</f>
        <v>31.188</v>
      </c>
      <c r="J11" s="64">
        <f t="shared" si="1"/>
        <v>34.31075</v>
      </c>
      <c r="K11" s="64">
        <f t="shared" si="2"/>
        <v>37.7406</v>
      </c>
      <c r="L11" s="3"/>
      <c r="M11" s="164">
        <v>242144</v>
      </c>
      <c r="N11" s="9" t="s">
        <v>20</v>
      </c>
      <c r="O11" s="60">
        <v>119.452</v>
      </c>
      <c r="P11" s="18">
        <v>4</v>
      </c>
      <c r="Q11" s="60">
        <v>113.6</v>
      </c>
      <c r="R11" s="18">
        <v>3</v>
      </c>
      <c r="S11" s="1"/>
    </row>
    <row r="12" spans="1:19" ht="17.25">
      <c r="A12" s="70">
        <v>242055</v>
      </c>
      <c r="B12" s="9" t="s">
        <v>5</v>
      </c>
      <c r="C12" s="120">
        <v>34.5</v>
      </c>
      <c r="D12" s="120">
        <v>35.005</v>
      </c>
      <c r="E12" s="120">
        <v>37.648</v>
      </c>
      <c r="F12" s="120">
        <v>41.715</v>
      </c>
      <c r="G12" s="120">
        <v>48.06</v>
      </c>
      <c r="H12" s="1"/>
      <c r="I12" s="64">
        <f t="shared" si="0"/>
        <v>35.717666666666666</v>
      </c>
      <c r="J12" s="64">
        <f t="shared" si="1"/>
        <v>37.217</v>
      </c>
      <c r="K12" s="64">
        <f t="shared" si="2"/>
        <v>39.3856</v>
      </c>
      <c r="L12" s="3"/>
      <c r="M12" s="164">
        <v>244724</v>
      </c>
      <c r="N12" s="9" t="s">
        <v>9</v>
      </c>
      <c r="O12" s="60">
        <v>109.764</v>
      </c>
      <c r="P12" s="18">
        <v>5</v>
      </c>
      <c r="Q12" s="60">
        <v>101.1</v>
      </c>
      <c r="R12" s="18">
        <v>6</v>
      </c>
      <c r="S12" s="1"/>
    </row>
    <row r="13" spans="1:19" ht="17.25">
      <c r="A13" s="70">
        <v>242071</v>
      </c>
      <c r="B13" s="9" t="s">
        <v>6</v>
      </c>
      <c r="C13" s="120">
        <v>31.3</v>
      </c>
      <c r="D13" s="120">
        <v>30.605</v>
      </c>
      <c r="E13" s="120">
        <v>30.207</v>
      </c>
      <c r="F13" s="120">
        <v>30.129</v>
      </c>
      <c r="G13" s="120">
        <v>35.099</v>
      </c>
      <c r="H13" s="1"/>
      <c r="I13" s="64">
        <f t="shared" si="0"/>
        <v>30.703999999999997</v>
      </c>
      <c r="J13" s="64">
        <f t="shared" si="1"/>
        <v>30.56025</v>
      </c>
      <c r="K13" s="64">
        <f t="shared" si="2"/>
        <v>31.468</v>
      </c>
      <c r="L13" s="3"/>
      <c r="M13" s="164">
        <v>244431</v>
      </c>
      <c r="N13" s="9" t="s">
        <v>57</v>
      </c>
      <c r="O13" s="60">
        <v>98.995</v>
      </c>
      <c r="P13" s="18">
        <v>6</v>
      </c>
      <c r="Q13" s="60">
        <v>111.2</v>
      </c>
      <c r="R13" s="18">
        <v>4</v>
      </c>
      <c r="S13" s="1"/>
    </row>
    <row r="14" spans="1:19" ht="17.25">
      <c r="A14" s="70">
        <v>242080</v>
      </c>
      <c r="B14" s="9" t="s">
        <v>7</v>
      </c>
      <c r="C14" s="120">
        <v>10.7</v>
      </c>
      <c r="D14" s="120">
        <v>8.935</v>
      </c>
      <c r="E14" s="120">
        <v>10.648</v>
      </c>
      <c r="F14" s="120">
        <v>19.517</v>
      </c>
      <c r="G14" s="120">
        <v>25.21</v>
      </c>
      <c r="H14" s="1"/>
      <c r="I14" s="64">
        <f t="shared" si="0"/>
        <v>10.094333333333333</v>
      </c>
      <c r="J14" s="64">
        <f t="shared" si="1"/>
        <v>12.45</v>
      </c>
      <c r="K14" s="64">
        <f t="shared" si="2"/>
        <v>15.001999999999999</v>
      </c>
      <c r="L14" s="3"/>
      <c r="M14" s="164">
        <v>245437</v>
      </c>
      <c r="N14" s="9" t="s">
        <v>18</v>
      </c>
      <c r="O14" s="60">
        <v>96.733</v>
      </c>
      <c r="P14" s="18">
        <v>7</v>
      </c>
      <c r="Q14" s="60">
        <v>87.8</v>
      </c>
      <c r="R14" s="18">
        <v>7</v>
      </c>
      <c r="S14" s="1"/>
    </row>
    <row r="15" spans="1:19" ht="17.25">
      <c r="A15" s="70">
        <v>242098</v>
      </c>
      <c r="B15" s="9" t="s">
        <v>8</v>
      </c>
      <c r="C15" s="120">
        <v>34.7</v>
      </c>
      <c r="D15" s="120">
        <v>33.525</v>
      </c>
      <c r="E15" s="120">
        <v>34.436</v>
      </c>
      <c r="F15" s="120">
        <v>43.971</v>
      </c>
      <c r="G15" s="120">
        <v>52.064</v>
      </c>
      <c r="H15" s="1"/>
      <c r="I15" s="64">
        <f t="shared" si="0"/>
        <v>34.220333333333336</v>
      </c>
      <c r="J15" s="64">
        <f t="shared" si="1"/>
        <v>36.658</v>
      </c>
      <c r="K15" s="64">
        <f t="shared" si="2"/>
        <v>39.7392</v>
      </c>
      <c r="L15" s="3"/>
      <c r="M15" s="164">
        <v>244716</v>
      </c>
      <c r="N15" s="9" t="s">
        <v>21</v>
      </c>
      <c r="O15" s="60">
        <v>87.506</v>
      </c>
      <c r="P15" s="18">
        <v>8</v>
      </c>
      <c r="Q15" s="60">
        <v>84.6</v>
      </c>
      <c r="R15" s="18">
        <v>9</v>
      </c>
      <c r="S15" s="1"/>
    </row>
    <row r="16" spans="1:19" ht="17.25">
      <c r="A16" s="70">
        <v>242101</v>
      </c>
      <c r="B16" s="9" t="s">
        <v>10</v>
      </c>
      <c r="C16" s="120">
        <v>57</v>
      </c>
      <c r="D16" s="120">
        <v>57.973</v>
      </c>
      <c r="E16" s="120">
        <v>53.148</v>
      </c>
      <c r="F16" s="120">
        <v>53.523</v>
      </c>
      <c r="G16" s="120">
        <v>55.175</v>
      </c>
      <c r="H16" s="1"/>
      <c r="I16" s="64">
        <f t="shared" si="0"/>
        <v>56.040333333333336</v>
      </c>
      <c r="J16" s="64">
        <f t="shared" si="1"/>
        <v>55.411</v>
      </c>
      <c r="K16" s="64">
        <f t="shared" si="2"/>
        <v>55.363800000000005</v>
      </c>
      <c r="L16" s="3"/>
      <c r="M16" s="164">
        <v>245623</v>
      </c>
      <c r="N16" s="9" t="s">
        <v>56</v>
      </c>
      <c r="O16" s="60">
        <v>86.953</v>
      </c>
      <c r="P16" s="18">
        <v>9</v>
      </c>
      <c r="Q16" s="60">
        <v>83.7</v>
      </c>
      <c r="R16" s="18">
        <v>10</v>
      </c>
      <c r="S16" s="1"/>
    </row>
    <row r="17" spans="1:19" ht="17.25">
      <c r="A17" s="70">
        <v>242110</v>
      </c>
      <c r="B17" s="9" t="s">
        <v>11</v>
      </c>
      <c r="C17" s="120">
        <v>29.2</v>
      </c>
      <c r="D17" s="120">
        <v>30.975</v>
      </c>
      <c r="E17" s="120">
        <v>30.613</v>
      </c>
      <c r="F17" s="120">
        <v>39.971</v>
      </c>
      <c r="G17" s="120">
        <v>53.612</v>
      </c>
      <c r="H17" s="1"/>
      <c r="I17" s="64">
        <f t="shared" si="0"/>
        <v>30.262666666666664</v>
      </c>
      <c r="J17" s="64">
        <f t="shared" si="1"/>
        <v>32.68975</v>
      </c>
      <c r="K17" s="64">
        <f t="shared" si="2"/>
        <v>36.874199999999995</v>
      </c>
      <c r="L17" s="3"/>
      <c r="M17" s="164">
        <v>244414</v>
      </c>
      <c r="N17" s="9" t="s">
        <v>55</v>
      </c>
      <c r="O17" s="60">
        <v>86.191</v>
      </c>
      <c r="P17" s="18">
        <v>10</v>
      </c>
      <c r="Q17" s="60">
        <v>87.2</v>
      </c>
      <c r="R17" s="18">
        <v>8</v>
      </c>
      <c r="S17" s="1"/>
    </row>
    <row r="18" spans="1:19" ht="17.25">
      <c r="A18" s="70">
        <v>242128</v>
      </c>
      <c r="B18" s="9" t="s">
        <v>9</v>
      </c>
      <c r="C18" s="120">
        <v>92.4</v>
      </c>
      <c r="D18" s="120">
        <v>94.517</v>
      </c>
      <c r="E18" s="120">
        <v>93.291</v>
      </c>
      <c r="F18" s="120">
        <v>101.092</v>
      </c>
      <c r="G18" s="120">
        <v>109.764</v>
      </c>
      <c r="H18" s="1"/>
      <c r="I18" s="64">
        <f t="shared" si="0"/>
        <v>93.40266666666666</v>
      </c>
      <c r="J18" s="64">
        <f t="shared" si="1"/>
        <v>95.32499999999999</v>
      </c>
      <c r="K18" s="64">
        <f t="shared" si="2"/>
        <v>98.21279999999999</v>
      </c>
      <c r="L18" s="3"/>
      <c r="M18" s="164">
        <v>242128</v>
      </c>
      <c r="N18" s="9" t="s">
        <v>13</v>
      </c>
      <c r="O18" s="60">
        <v>81.503</v>
      </c>
      <c r="P18" s="18">
        <v>11</v>
      </c>
      <c r="Q18" s="60">
        <v>68.4</v>
      </c>
      <c r="R18" s="18">
        <v>12</v>
      </c>
      <c r="S18" s="1"/>
    </row>
    <row r="19" spans="1:19" ht="17.25">
      <c r="A19" s="70">
        <v>242144</v>
      </c>
      <c r="B19" s="9" t="s">
        <v>28</v>
      </c>
      <c r="C19" s="120">
        <v>99.3</v>
      </c>
      <c r="D19" s="120">
        <v>83.363</v>
      </c>
      <c r="E19" s="120">
        <v>81.813</v>
      </c>
      <c r="F19" s="120">
        <v>77.092</v>
      </c>
      <c r="G19" s="120">
        <v>78.834</v>
      </c>
      <c r="H19" s="1"/>
      <c r="I19" s="64">
        <f t="shared" si="0"/>
        <v>88.15866666666666</v>
      </c>
      <c r="J19" s="64">
        <f t="shared" si="1"/>
        <v>85.392</v>
      </c>
      <c r="K19" s="64">
        <f t="shared" si="2"/>
        <v>84.0804</v>
      </c>
      <c r="L19" s="3"/>
      <c r="M19" s="164">
        <v>242101</v>
      </c>
      <c r="N19" s="9" t="s">
        <v>53</v>
      </c>
      <c r="O19" s="60">
        <v>78.834</v>
      </c>
      <c r="P19" s="18">
        <v>12</v>
      </c>
      <c r="Q19" s="60">
        <v>77.1</v>
      </c>
      <c r="R19" s="18">
        <v>11</v>
      </c>
      <c r="S19" s="1"/>
    </row>
    <row r="20" spans="1:19" ht="17.25">
      <c r="A20" s="70">
        <v>242152</v>
      </c>
      <c r="B20" s="9" t="s">
        <v>29</v>
      </c>
      <c r="C20" s="120">
        <v>56.3</v>
      </c>
      <c r="D20" s="120">
        <v>51.751</v>
      </c>
      <c r="E20" s="120">
        <v>44.621</v>
      </c>
      <c r="F20" s="120">
        <v>44.126</v>
      </c>
      <c r="G20" s="120">
        <v>44.686</v>
      </c>
      <c r="H20" s="1"/>
      <c r="I20" s="64">
        <f t="shared" si="0"/>
        <v>50.89066666666667</v>
      </c>
      <c r="J20" s="64">
        <f t="shared" si="1"/>
        <v>49.1995</v>
      </c>
      <c r="K20" s="64">
        <f t="shared" si="2"/>
        <v>48.296800000000005</v>
      </c>
      <c r="L20" s="3"/>
      <c r="M20" s="164">
        <v>243434</v>
      </c>
      <c r="N20" s="9" t="s">
        <v>54</v>
      </c>
      <c r="O20" s="60">
        <v>68.997</v>
      </c>
      <c r="P20" s="18">
        <v>13</v>
      </c>
      <c r="Q20" s="60">
        <v>60.3</v>
      </c>
      <c r="R20" s="18">
        <v>13</v>
      </c>
      <c r="S20" s="1"/>
    </row>
    <row r="21" spans="1:19" ht="17.25">
      <c r="A21" s="70">
        <v>242161</v>
      </c>
      <c r="B21" s="10" t="s">
        <v>30</v>
      </c>
      <c r="C21" s="121">
        <v>56.2</v>
      </c>
      <c r="D21" s="121">
        <v>55.695</v>
      </c>
      <c r="E21" s="121">
        <v>54.127</v>
      </c>
      <c r="F21" s="121">
        <v>57.98</v>
      </c>
      <c r="G21" s="121">
        <v>62.671</v>
      </c>
      <c r="H21" s="1"/>
      <c r="I21" s="61">
        <f t="shared" si="0"/>
        <v>55.34066666666667</v>
      </c>
      <c r="J21" s="61">
        <f t="shared" si="1"/>
        <v>56.0005</v>
      </c>
      <c r="K21" s="61">
        <f t="shared" si="2"/>
        <v>57.3346</v>
      </c>
      <c r="L21" s="3"/>
      <c r="M21" s="164">
        <v>243248</v>
      </c>
      <c r="N21" s="9" t="s">
        <v>22</v>
      </c>
      <c r="O21" s="60">
        <v>64.769</v>
      </c>
      <c r="P21" s="18">
        <v>14</v>
      </c>
      <c r="Q21" s="60">
        <v>58.4</v>
      </c>
      <c r="R21" s="18">
        <v>14</v>
      </c>
      <c r="S21" s="1"/>
    </row>
    <row r="22" spans="1:19" ht="17.25">
      <c r="A22" s="70">
        <v>243035</v>
      </c>
      <c r="B22" s="9" t="s">
        <v>12</v>
      </c>
      <c r="C22" s="120">
        <v>161.3</v>
      </c>
      <c r="D22" s="120">
        <v>185.792</v>
      </c>
      <c r="E22" s="120">
        <v>140.804</v>
      </c>
      <c r="F22" s="120">
        <v>155.208</v>
      </c>
      <c r="G22" s="120">
        <v>181.696</v>
      </c>
      <c r="H22" s="1"/>
      <c r="I22" s="64">
        <f t="shared" si="0"/>
        <v>162.63199999999998</v>
      </c>
      <c r="J22" s="64">
        <f t="shared" si="1"/>
        <v>160.77599999999998</v>
      </c>
      <c r="K22" s="64">
        <f t="shared" si="2"/>
        <v>164.95999999999998</v>
      </c>
      <c r="L22" s="3"/>
      <c r="M22" s="164">
        <v>244619</v>
      </c>
      <c r="N22" s="9" t="s">
        <v>14</v>
      </c>
      <c r="O22" s="60">
        <v>62.703</v>
      </c>
      <c r="P22" s="18">
        <v>15</v>
      </c>
      <c r="Q22" s="60">
        <v>55.7</v>
      </c>
      <c r="R22" s="18">
        <v>18</v>
      </c>
      <c r="S22" s="1"/>
    </row>
    <row r="23" spans="1:19" ht="17.25">
      <c r="A23" s="70">
        <v>243248</v>
      </c>
      <c r="B23" s="9" t="s">
        <v>13</v>
      </c>
      <c r="C23" s="120">
        <v>73.2</v>
      </c>
      <c r="D23" s="120">
        <v>72.954</v>
      </c>
      <c r="E23" s="120">
        <v>69.999</v>
      </c>
      <c r="F23" s="120">
        <v>68.433</v>
      </c>
      <c r="G23" s="120">
        <v>81.503</v>
      </c>
      <c r="H23" s="1"/>
      <c r="I23" s="64">
        <f t="shared" si="0"/>
        <v>72.051</v>
      </c>
      <c r="J23" s="64">
        <f t="shared" si="1"/>
        <v>71.1465</v>
      </c>
      <c r="K23" s="64">
        <f t="shared" si="2"/>
        <v>73.2178</v>
      </c>
      <c r="L23" s="3"/>
      <c r="M23" s="164">
        <v>243418</v>
      </c>
      <c r="N23" s="9" t="s">
        <v>59</v>
      </c>
      <c r="O23" s="60">
        <v>62.671</v>
      </c>
      <c r="P23" s="18">
        <v>15</v>
      </c>
      <c r="Q23" s="60">
        <v>58</v>
      </c>
      <c r="R23" s="18">
        <v>15</v>
      </c>
      <c r="S23" s="1"/>
    </row>
    <row r="24" spans="1:19" ht="17.25">
      <c r="A24" s="70">
        <v>243418</v>
      </c>
      <c r="B24" s="9" t="s">
        <v>14</v>
      </c>
      <c r="C24" s="120">
        <v>63.7</v>
      </c>
      <c r="D24" s="120">
        <v>61.65</v>
      </c>
      <c r="E24" s="120">
        <v>53.728</v>
      </c>
      <c r="F24" s="120">
        <v>55.714</v>
      </c>
      <c r="G24" s="120">
        <v>62.703</v>
      </c>
      <c r="H24" s="1"/>
      <c r="I24" s="64">
        <f t="shared" si="0"/>
        <v>59.69266666666667</v>
      </c>
      <c r="J24" s="64">
        <f t="shared" si="1"/>
        <v>58.698</v>
      </c>
      <c r="K24" s="64">
        <f t="shared" si="2"/>
        <v>59.499</v>
      </c>
      <c r="L24" s="3"/>
      <c r="M24" s="164">
        <v>242039</v>
      </c>
      <c r="N24" s="9" t="s">
        <v>2</v>
      </c>
      <c r="O24" s="60">
        <v>61.239</v>
      </c>
      <c r="P24" s="18">
        <v>17</v>
      </c>
      <c r="Q24" s="60">
        <v>58</v>
      </c>
      <c r="R24" s="18">
        <v>15</v>
      </c>
      <c r="S24" s="1"/>
    </row>
    <row r="25" spans="1:19" ht="17.25">
      <c r="A25" s="70">
        <v>243434</v>
      </c>
      <c r="B25" s="9" t="s">
        <v>15</v>
      </c>
      <c r="C25" s="120">
        <v>73.5</v>
      </c>
      <c r="D25" s="120">
        <v>62.147</v>
      </c>
      <c r="E25" s="120">
        <v>58.574</v>
      </c>
      <c r="F25" s="120">
        <v>57.358</v>
      </c>
      <c r="G25" s="120">
        <v>53.614</v>
      </c>
      <c r="H25" s="1"/>
      <c r="I25" s="64">
        <f t="shared" si="0"/>
        <v>64.74033333333334</v>
      </c>
      <c r="J25" s="64">
        <f t="shared" si="1"/>
        <v>62.89475</v>
      </c>
      <c r="K25" s="64">
        <f t="shared" si="2"/>
        <v>61.038599999999995</v>
      </c>
      <c r="L25" s="3"/>
      <c r="M25" s="164">
        <v>244422</v>
      </c>
      <c r="N25" s="9" t="s">
        <v>10</v>
      </c>
      <c r="O25" s="60">
        <v>55.175</v>
      </c>
      <c r="P25" s="18">
        <v>18</v>
      </c>
      <c r="Q25" s="60">
        <v>53.5</v>
      </c>
      <c r="R25" s="18">
        <v>20</v>
      </c>
      <c r="S25" s="1"/>
    </row>
    <row r="26" spans="1:19" ht="17.25">
      <c r="A26" s="70">
        <v>243442</v>
      </c>
      <c r="B26" s="9" t="s">
        <v>16</v>
      </c>
      <c r="C26" s="120">
        <v>500.2</v>
      </c>
      <c r="D26" s="120">
        <v>510.725</v>
      </c>
      <c r="E26" s="120">
        <v>516.725</v>
      </c>
      <c r="F26" s="120">
        <v>514.886</v>
      </c>
      <c r="G26" s="120">
        <v>520.684</v>
      </c>
      <c r="H26" s="1"/>
      <c r="I26" s="64">
        <f t="shared" si="0"/>
        <v>509.2166666666667</v>
      </c>
      <c r="J26" s="64">
        <f t="shared" si="1"/>
        <v>510.634</v>
      </c>
      <c r="K26" s="64">
        <f t="shared" si="2"/>
        <v>512.644</v>
      </c>
      <c r="L26" s="3"/>
      <c r="M26" s="164">
        <v>242152</v>
      </c>
      <c r="N26" s="9" t="s">
        <v>19</v>
      </c>
      <c r="O26" s="60">
        <v>54.698</v>
      </c>
      <c r="P26" s="18">
        <v>19</v>
      </c>
      <c r="Q26" s="60">
        <v>44.5</v>
      </c>
      <c r="R26" s="18">
        <v>21</v>
      </c>
      <c r="S26" s="1"/>
    </row>
    <row r="27" spans="1:19" ht="17.25">
      <c r="A27" s="70">
        <v>244414</v>
      </c>
      <c r="B27" s="9" t="s">
        <v>20</v>
      </c>
      <c r="C27" s="120">
        <v>74.5</v>
      </c>
      <c r="D27" s="120">
        <v>85.592</v>
      </c>
      <c r="E27" s="120">
        <v>100.001</v>
      </c>
      <c r="F27" s="120">
        <v>113.627</v>
      </c>
      <c r="G27" s="120">
        <v>119.452</v>
      </c>
      <c r="H27" s="1"/>
      <c r="I27" s="64">
        <f t="shared" si="0"/>
        <v>86.69766666666665</v>
      </c>
      <c r="J27" s="64">
        <f t="shared" si="1"/>
        <v>93.42999999999999</v>
      </c>
      <c r="K27" s="64">
        <f t="shared" si="2"/>
        <v>98.6344</v>
      </c>
      <c r="L27" s="3"/>
      <c r="M27" s="165">
        <v>242161</v>
      </c>
      <c r="N27" s="19" t="s">
        <v>3</v>
      </c>
      <c r="O27" s="123">
        <v>53.639</v>
      </c>
      <c r="P27" s="18">
        <v>20</v>
      </c>
      <c r="Q27" s="123">
        <v>54.8</v>
      </c>
      <c r="R27" s="18">
        <v>19</v>
      </c>
      <c r="S27" s="1"/>
    </row>
    <row r="28" spans="1:19" ht="17.25">
      <c r="A28" s="70">
        <v>244422</v>
      </c>
      <c r="B28" s="9" t="s">
        <v>19</v>
      </c>
      <c r="C28" s="120">
        <v>25</v>
      </c>
      <c r="D28" s="120">
        <v>34.733</v>
      </c>
      <c r="E28" s="120">
        <v>40.285</v>
      </c>
      <c r="F28" s="120">
        <v>44.492</v>
      </c>
      <c r="G28" s="120">
        <v>54.698</v>
      </c>
      <c r="H28" s="1"/>
      <c r="I28" s="64">
        <f t="shared" si="0"/>
        <v>33.339333333333336</v>
      </c>
      <c r="J28" s="64">
        <f t="shared" si="1"/>
        <v>36.1275</v>
      </c>
      <c r="K28" s="64">
        <f t="shared" si="2"/>
        <v>39.8416</v>
      </c>
      <c r="L28" s="3"/>
      <c r="M28" s="164">
        <v>245615</v>
      </c>
      <c r="N28" s="9" t="s">
        <v>15</v>
      </c>
      <c r="O28" s="60">
        <v>53.614</v>
      </c>
      <c r="P28" s="18">
        <v>20</v>
      </c>
      <c r="Q28" s="60">
        <v>57.4</v>
      </c>
      <c r="R28" s="18">
        <v>17</v>
      </c>
      <c r="S28" s="1"/>
    </row>
    <row r="29" spans="1:19" ht="17.25">
      <c r="A29" s="70">
        <v>244431</v>
      </c>
      <c r="B29" s="9" t="s">
        <v>21</v>
      </c>
      <c r="C29" s="120">
        <v>83.7</v>
      </c>
      <c r="D29" s="120">
        <v>83.67</v>
      </c>
      <c r="E29" s="120">
        <v>83.974</v>
      </c>
      <c r="F29" s="120">
        <v>84.564</v>
      </c>
      <c r="G29" s="120">
        <v>87.506</v>
      </c>
      <c r="H29" s="1"/>
      <c r="I29" s="64">
        <f t="shared" si="0"/>
        <v>83.78133333333334</v>
      </c>
      <c r="J29" s="64">
        <f t="shared" si="1"/>
        <v>83.977</v>
      </c>
      <c r="K29" s="64">
        <f t="shared" si="2"/>
        <v>84.6828</v>
      </c>
      <c r="L29" s="3"/>
      <c r="M29" s="164">
        <v>242012</v>
      </c>
      <c r="N29" s="11" t="s">
        <v>11</v>
      </c>
      <c r="O29" s="64">
        <v>53.612</v>
      </c>
      <c r="P29" s="18">
        <v>20</v>
      </c>
      <c r="Q29" s="64">
        <v>40</v>
      </c>
      <c r="R29" s="18">
        <v>26</v>
      </c>
      <c r="S29" s="1"/>
    </row>
    <row r="30" spans="1:19" ht="17.25">
      <c r="A30" s="70">
        <v>244619</v>
      </c>
      <c r="B30" s="9" t="s">
        <v>22</v>
      </c>
      <c r="C30" s="120">
        <v>58</v>
      </c>
      <c r="D30" s="120">
        <v>57.737</v>
      </c>
      <c r="E30" s="120">
        <v>55.627</v>
      </c>
      <c r="F30" s="120">
        <v>58.432</v>
      </c>
      <c r="G30" s="120">
        <v>64.769</v>
      </c>
      <c r="H30" s="1"/>
      <c r="I30" s="64">
        <f t="shared" si="0"/>
        <v>57.12133333333333</v>
      </c>
      <c r="J30" s="64">
        <f t="shared" si="1"/>
        <v>57.449</v>
      </c>
      <c r="K30" s="64">
        <f t="shared" si="2"/>
        <v>58.913</v>
      </c>
      <c r="L30" s="3"/>
      <c r="M30" s="164">
        <v>242098</v>
      </c>
      <c r="N30" s="11" t="s">
        <v>8</v>
      </c>
      <c r="O30" s="64">
        <v>52.064</v>
      </c>
      <c r="P30" s="18">
        <v>23</v>
      </c>
      <c r="Q30" s="64">
        <v>44</v>
      </c>
      <c r="R30" s="18">
        <v>23</v>
      </c>
      <c r="S30" s="1"/>
    </row>
    <row r="31" spans="1:19" ht="17.25">
      <c r="A31" s="70">
        <v>244708</v>
      </c>
      <c r="B31" s="9" t="s">
        <v>17</v>
      </c>
      <c r="C31" s="120">
        <v>104.8</v>
      </c>
      <c r="D31" s="120">
        <v>106.429</v>
      </c>
      <c r="E31" s="120">
        <v>104.41</v>
      </c>
      <c r="F31" s="120">
        <v>108.709</v>
      </c>
      <c r="G31" s="120">
        <v>121.171</v>
      </c>
      <c r="H31" s="1"/>
      <c r="I31" s="64">
        <f t="shared" si="0"/>
        <v>105.21300000000001</v>
      </c>
      <c r="J31" s="64">
        <f t="shared" si="1"/>
        <v>106.087</v>
      </c>
      <c r="K31" s="64">
        <f t="shared" si="2"/>
        <v>109.1038</v>
      </c>
      <c r="L31" s="3"/>
      <c r="M31" s="164">
        <v>242071</v>
      </c>
      <c r="N31" s="11" t="s">
        <v>4</v>
      </c>
      <c r="O31" s="64">
        <v>51.46</v>
      </c>
      <c r="P31" s="18">
        <v>24</v>
      </c>
      <c r="Q31" s="64">
        <v>43.7</v>
      </c>
      <c r="R31" s="18">
        <v>24</v>
      </c>
      <c r="S31" s="1"/>
    </row>
    <row r="32" spans="1:19" ht="17.25">
      <c r="A32" s="70">
        <v>244716</v>
      </c>
      <c r="B32" s="9" t="s">
        <v>31</v>
      </c>
      <c r="C32" s="120">
        <v>112.7</v>
      </c>
      <c r="D32" s="120">
        <v>109.208</v>
      </c>
      <c r="E32" s="120">
        <v>105.635</v>
      </c>
      <c r="F32" s="120">
        <v>111.207</v>
      </c>
      <c r="G32" s="120">
        <v>98.995</v>
      </c>
      <c r="H32" s="1"/>
      <c r="I32" s="64">
        <f t="shared" si="0"/>
        <v>109.181</v>
      </c>
      <c r="J32" s="64">
        <f t="shared" si="1"/>
        <v>109.6875</v>
      </c>
      <c r="K32" s="64">
        <f t="shared" si="2"/>
        <v>107.549</v>
      </c>
      <c r="L32" s="3"/>
      <c r="M32" s="164">
        <v>242047</v>
      </c>
      <c r="N32" s="9" t="s">
        <v>5</v>
      </c>
      <c r="O32" s="60">
        <v>48.06</v>
      </c>
      <c r="P32" s="18">
        <v>25</v>
      </c>
      <c r="Q32" s="60">
        <v>41.7</v>
      </c>
      <c r="R32" s="18">
        <v>25</v>
      </c>
      <c r="S32" s="1"/>
    </row>
    <row r="33" spans="1:19" ht="17.25">
      <c r="A33" s="70">
        <v>244724</v>
      </c>
      <c r="B33" s="9" t="s">
        <v>32</v>
      </c>
      <c r="C33" s="120">
        <v>98.9</v>
      </c>
      <c r="D33" s="120">
        <v>94.878</v>
      </c>
      <c r="E33" s="120">
        <v>83.555</v>
      </c>
      <c r="F33" s="120">
        <v>83.651</v>
      </c>
      <c r="G33" s="120">
        <v>86.953</v>
      </c>
      <c r="H33" s="1"/>
      <c r="I33" s="64">
        <f t="shared" si="0"/>
        <v>92.44433333333335</v>
      </c>
      <c r="J33" s="64">
        <f t="shared" si="1"/>
        <v>90.24600000000001</v>
      </c>
      <c r="K33" s="64">
        <f t="shared" si="2"/>
        <v>89.5874</v>
      </c>
      <c r="L33" s="3"/>
      <c r="M33" s="164">
        <v>242021</v>
      </c>
      <c r="N33" s="9" t="s">
        <v>58</v>
      </c>
      <c r="O33" s="60">
        <v>44.686</v>
      </c>
      <c r="P33" s="18">
        <v>26</v>
      </c>
      <c r="Q33" s="60">
        <v>44.1</v>
      </c>
      <c r="R33" s="18">
        <v>22</v>
      </c>
      <c r="S33" s="1"/>
    </row>
    <row r="34" spans="1:19" ht="17.25">
      <c r="A34" s="70">
        <v>245437</v>
      </c>
      <c r="B34" s="9" t="s">
        <v>33</v>
      </c>
      <c r="C34" s="120">
        <v>98.1</v>
      </c>
      <c r="D34" s="120">
        <v>91.967</v>
      </c>
      <c r="E34" s="120">
        <v>88.724</v>
      </c>
      <c r="F34" s="120">
        <v>87.212</v>
      </c>
      <c r="G34" s="120">
        <v>86.191</v>
      </c>
      <c r="H34" s="1"/>
      <c r="I34" s="64">
        <f t="shared" si="0"/>
        <v>92.93033333333334</v>
      </c>
      <c r="J34" s="64">
        <f t="shared" si="1"/>
        <v>91.50075</v>
      </c>
      <c r="K34" s="64">
        <f t="shared" si="2"/>
        <v>90.43879999999999</v>
      </c>
      <c r="L34" s="3"/>
      <c r="M34" s="164">
        <v>242055</v>
      </c>
      <c r="N34" s="9" t="s">
        <v>6</v>
      </c>
      <c r="O34" s="60">
        <v>35.099</v>
      </c>
      <c r="P34" s="18">
        <v>27</v>
      </c>
      <c r="Q34" s="60">
        <v>30.1</v>
      </c>
      <c r="R34" s="18">
        <v>27</v>
      </c>
      <c r="S34" s="1"/>
    </row>
    <row r="35" spans="1:19" ht="17.25">
      <c r="A35" s="70">
        <v>245615</v>
      </c>
      <c r="B35" s="9" t="s">
        <v>35</v>
      </c>
      <c r="C35" s="120">
        <v>65.3</v>
      </c>
      <c r="D35" s="120">
        <v>61.503</v>
      </c>
      <c r="E35" s="120">
        <v>58.117</v>
      </c>
      <c r="F35" s="120">
        <v>60.255</v>
      </c>
      <c r="G35" s="120">
        <v>68.997</v>
      </c>
      <c r="H35" s="1"/>
      <c r="I35" s="64">
        <f t="shared" si="0"/>
        <v>61.63999999999999</v>
      </c>
      <c r="J35" s="64">
        <f t="shared" si="1"/>
        <v>61.293749999999996</v>
      </c>
      <c r="K35" s="64">
        <f t="shared" si="2"/>
        <v>62.834399999999995</v>
      </c>
      <c r="L35" s="3"/>
      <c r="M35" s="164">
        <v>242110</v>
      </c>
      <c r="N35" s="9" t="s">
        <v>7</v>
      </c>
      <c r="O35" s="60">
        <v>25.21</v>
      </c>
      <c r="P35" s="18">
        <v>28</v>
      </c>
      <c r="Q35" s="60">
        <v>19.5</v>
      </c>
      <c r="R35" s="18">
        <v>29</v>
      </c>
      <c r="S35" s="1"/>
    </row>
    <row r="36" spans="1:19" ht="17.25">
      <c r="A36" s="70">
        <v>245623</v>
      </c>
      <c r="B36" s="9" t="s">
        <v>18</v>
      </c>
      <c r="C36" s="120">
        <v>87.2</v>
      </c>
      <c r="D36" s="120">
        <v>86.308</v>
      </c>
      <c r="E36" s="120">
        <v>89.447</v>
      </c>
      <c r="F36" s="120">
        <v>87.803</v>
      </c>
      <c r="G36" s="120">
        <v>96.733</v>
      </c>
      <c r="H36" s="1"/>
      <c r="I36" s="122">
        <f t="shared" si="0"/>
        <v>87.65166666666669</v>
      </c>
      <c r="J36" s="122">
        <f t="shared" si="1"/>
        <v>87.68950000000001</v>
      </c>
      <c r="K36" s="122">
        <f t="shared" si="2"/>
        <v>89.49820000000001</v>
      </c>
      <c r="L36" s="3"/>
      <c r="M36" s="164">
        <v>242080</v>
      </c>
      <c r="N36" s="9" t="s">
        <v>1</v>
      </c>
      <c r="O36" s="60">
        <v>24.428</v>
      </c>
      <c r="P36" s="18">
        <v>29</v>
      </c>
      <c r="Q36" s="60">
        <v>23.9</v>
      </c>
      <c r="R36" s="18">
        <v>28</v>
      </c>
      <c r="S36" s="1"/>
    </row>
    <row r="37" spans="2:19" ht="17.25">
      <c r="B37" s="20" t="s">
        <v>23</v>
      </c>
      <c r="C37" s="62">
        <f>AVERAGE(C8:C21)</f>
        <v>48.642857142857146</v>
      </c>
      <c r="D37" s="62">
        <f>AVERAGE(D8:D21)</f>
        <v>45.965357142857144</v>
      </c>
      <c r="E37" s="62">
        <f>AVERAGE(E8:E21)</f>
        <v>45.067499999999995</v>
      </c>
      <c r="F37" s="62">
        <f>AVERAGE(F8:F21)</f>
        <v>49.25157142857143</v>
      </c>
      <c r="G37" s="62">
        <f>AVERAGE(G8:G21)</f>
        <v>53.995785714285724</v>
      </c>
      <c r="H37" s="1"/>
      <c r="I37" s="62">
        <f>AVERAGE(C37:D37)</f>
        <v>47.30410714285715</v>
      </c>
      <c r="J37" s="62">
        <f>AVERAGE(C37:E37)</f>
        <v>46.55857142857143</v>
      </c>
      <c r="K37" s="62">
        <f>AVERAGE(C37:F37)</f>
        <v>47.23182142857143</v>
      </c>
      <c r="L37" s="3"/>
      <c r="M37" s="167"/>
      <c r="N37" s="20" t="s">
        <v>23</v>
      </c>
      <c r="O37" s="62">
        <f>G37</f>
        <v>53.995785714285724</v>
      </c>
      <c r="P37" s="21"/>
      <c r="Q37" s="62">
        <f>F37</f>
        <v>49.25157142857143</v>
      </c>
      <c r="R37" s="21"/>
      <c r="S37" s="1"/>
    </row>
    <row r="38" spans="2:19" ht="17.25">
      <c r="B38" s="20" t="s">
        <v>41</v>
      </c>
      <c r="C38" s="62">
        <f>AVERAGE(C22:C36)</f>
        <v>112.00666666666666</v>
      </c>
      <c r="D38" s="62">
        <f>AVERAGE(D22:D36)</f>
        <v>113.68620000000001</v>
      </c>
      <c r="E38" s="62">
        <f>AVERAGE(E22:E36)</f>
        <v>109.97366666666667</v>
      </c>
      <c r="F38" s="62">
        <f>AVERAGE(F22:F36)</f>
        <v>112.7700666666667</v>
      </c>
      <c r="G38" s="62">
        <f>AVERAGE(G22:G36)</f>
        <v>119.04433333333334</v>
      </c>
      <c r="H38" s="1"/>
      <c r="I38" s="62">
        <f>AVERAGE(C38:D38)</f>
        <v>112.84643333333334</v>
      </c>
      <c r="J38" s="62">
        <f>AVERAGE(C38:E38)</f>
        <v>111.88884444444444</v>
      </c>
      <c r="K38" s="62">
        <f>AVERAGE(C38:F38)</f>
        <v>112.10915000000001</v>
      </c>
      <c r="L38" s="3"/>
      <c r="M38" s="167"/>
      <c r="N38" s="20" t="s">
        <v>45</v>
      </c>
      <c r="O38" s="62">
        <f>G38</f>
        <v>119.04433333333334</v>
      </c>
      <c r="P38" s="21"/>
      <c r="Q38" s="62">
        <f>F38</f>
        <v>112.7700666666667</v>
      </c>
      <c r="R38" s="21"/>
      <c r="S38" s="1"/>
    </row>
    <row r="39" spans="2:19" ht="17.25">
      <c r="B39" s="20" t="s">
        <v>24</v>
      </c>
      <c r="C39" s="62">
        <f>AVERAGE(C8:C36)</f>
        <v>81.41724137931034</v>
      </c>
      <c r="D39" s="62">
        <f>AVERAGE(D8:D36)</f>
        <v>80.99337931034485</v>
      </c>
      <c r="E39" s="62">
        <f>AVERAGE(E8:E36)</f>
        <v>78.6396551724138</v>
      </c>
      <c r="F39" s="62">
        <f>AVERAGE(F8:F36)</f>
        <v>82.10596551724137</v>
      </c>
      <c r="G39" s="62">
        <f>AVERAGE(G8:G36)</f>
        <v>87.64158620689656</v>
      </c>
      <c r="H39" s="1"/>
      <c r="I39" s="62">
        <f>AVERAGE(C39:D39)</f>
        <v>81.2053103448276</v>
      </c>
      <c r="J39" s="62">
        <f>AVERAGE(C39:E39)</f>
        <v>80.350091954023</v>
      </c>
      <c r="K39" s="62">
        <f>AVERAGE(C39:F39)</f>
        <v>80.78906034482759</v>
      </c>
      <c r="L39" s="3"/>
      <c r="M39" s="167"/>
      <c r="N39" s="20" t="s">
        <v>24</v>
      </c>
      <c r="O39" s="62">
        <f>G39</f>
        <v>87.64158620689656</v>
      </c>
      <c r="P39" s="21"/>
      <c r="Q39" s="62">
        <f>F39</f>
        <v>82.10596551724137</v>
      </c>
      <c r="R39" s="21"/>
      <c r="S39" s="1"/>
    </row>
    <row r="40" ht="17.25">
      <c r="O40" t="s">
        <v>36</v>
      </c>
    </row>
  </sheetData>
  <sheetProtection/>
  <mergeCells count="4">
    <mergeCell ref="O5:P5"/>
    <mergeCell ref="Q5:R5"/>
    <mergeCell ref="O6:P6"/>
    <mergeCell ref="Q6:R6"/>
  </mergeCells>
  <printOptions/>
  <pageMargins left="0.5905511811023623" right="0.5905511811023623" top="0.7874015748031497" bottom="0.5905511811023623" header="0.5905511811023623" footer="0.3937007874015748"/>
  <pageSetup fitToWidth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2022-09-08T05:03:23Z</cp:lastPrinted>
  <dcterms:created xsi:type="dcterms:W3CDTF">2000-10-02T09:50:09Z</dcterms:created>
  <dcterms:modified xsi:type="dcterms:W3CDTF">2023-08-18T02:11:25Z</dcterms:modified>
  <cp:category/>
  <cp:version/>
  <cp:contentType/>
  <cp:contentStatus/>
</cp:coreProperties>
</file>