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15360" windowHeight="7644"/>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5" i="12" l="1"/>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C37" i="10"/>
  <c r="BE36" i="10"/>
  <c r="C36" i="10"/>
  <c r="CO35" i="10"/>
  <c r="CO36" i="10" s="1"/>
  <c r="CO37" i="10" s="1"/>
  <c r="CO38" i="10" s="1"/>
  <c r="CO39" i="10" s="1"/>
  <c r="CO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BE34" i="10"/>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<sst xmlns="http://schemas.openxmlformats.org/spreadsheetml/2006/main" count="1151" uniqueCount="635">
  <si>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</si>
  <si>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</si>
  <si>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</si>
  <si>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</si>
  <si>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</si>
  <si>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</si>
  <si>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</si>
  <si>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</si>
  <si>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</si>
  <si>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</si>
  <si>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</si>
  <si>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</si>
  <si>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</si>
  <si>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</si>
  <si>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</si>
  <si>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</si>
  <si>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</si>
  <si>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</si>
  <si>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</si>
  <si>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</si>
  <si>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</si>
  <si>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</si>
  <si>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</si>
  <si>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</si>
  <si>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</si>
  <si>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</si>
  <si>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</si>
  <si>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</si>
  <si>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</si>
  <si>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</si>
  <si>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</si>
  <si>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</si>
  <si>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</si>
  <si>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</si>
  <si>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</si>
  <si>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</si>
  <si>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</si>
  <si>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</si>
  <si>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</si>
  <si>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</si>
  <si>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</si>
  <si>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</si>
  <si>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</si>
  <si>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</si>
  <si>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</si>
  <si>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</si>
  <si>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</si>
  <si>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</si>
  <si>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</si>
  <si>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</si>
  <si>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</si>
  <si>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</si>
  <si>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</si>
  <si>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</si>
  <si>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</si>
  <si>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</si>
  <si>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</si>
  <si>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</si>
  <si>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</si>
  <si>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</si>
  <si>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</si>
  <si>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</si>
  <si>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</si>
  <si>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</si>
  <si>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</si>
  <si>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</si>
  <si>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</si>
  <si>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</si>
  <si>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</si>
  <si>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</si>
  <si>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</si>
  <si>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</si>
  <si>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</si>
  <si>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</si>
  <si>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</si>
  <si>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</si>
  <si>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</si>
  <si>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</si>
  <si>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</si>
  <si>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</si>
  <si>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</si>
  <si>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</si>
  <si>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</si>
  <si>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</si>
  <si>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</si>
  <si>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</si>
  <si>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</si>
  <si>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</si>
  <si>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</si>
  <si>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</si>
  <si>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</si>
  <si>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</si>
  <si>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</si>
  <si>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</si>
  <si>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</si>
  <si>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</si>
  <si>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</si>
  <si>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</si>
  <si>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</si>
  <si>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</si>
  <si>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松阪市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</si>
  <si>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</si>
  <si>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</si>
  <si>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</si>
  <si>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</si>
  <si>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</si>
  <si>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</si>
  <si>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</si>
  <si>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</si>
  <si>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</si>
  <si>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</si>
  <si>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</si>
  <si>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</si>
  <si>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</si>
  <si>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</si>
  <si>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</si>
  <si>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</si>
  <si>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</si>
  <si>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</si>
  <si>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</si>
  <si>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</si>
  <si>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</si>
  <si>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</si>
  <si>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</si>
  <si>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</si>
  <si>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</si>
  <si>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</si>
  <si>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</si>
  <si>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</si>
  <si>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</si>
  <si>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</si>
  <si>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</si>
  <si>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</si>
  <si>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</si>
  <si>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</si>
  <si>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</si>
  <si>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</si>
  <si>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</si>
  <si>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</si>
  <si>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</si>
  <si>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</si>
  <si>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</si>
  <si>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</si>
  <si>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</si>
  <si>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</si>
  <si>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</si>
  <si>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</si>
  <si>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</si>
  <si>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</si>
  <si>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</si>
  <si>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</si>
  <si>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</si>
  <si>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</si>
  <si>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</si>
  <si>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</si>
  <si>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</si>
  <si>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</si>
  <si>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</si>
  <si>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</si>
  <si>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</si>
  <si>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</si>
  <si>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</si>
  <si>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</si>
  <si>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</si>
  <si>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</si>
  <si>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</si>
  <si>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</si>
  <si>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</si>
  <si>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</si>
  <si>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</si>
  <si>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</si>
  <si>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</si>
  <si>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</si>
  <si>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</si>
  <si>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</si>
  <si>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</si>
  <si>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</si>
  <si>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</si>
  <si>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</si>
  <si>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</si>
  <si>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</si>
  <si>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</si>
  <si>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</si>
  <si>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</si>
  <si>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</si>
  <si>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</si>
  <si>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</si>
  <si>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</si>
  <si>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</si>
  <si>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</si>
  <si>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</si>
  <si>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</si>
  <si>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</si>
  <si>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</si>
  <si>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</si>
  <si>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</si>
  <si>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</si>
  <si>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</si>
  <si>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</si>
  <si>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</si>
  <si>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</si>
  <si>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</si>
  <si>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</si>
  <si>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</si>
  <si>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</si>
  <si>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</si>
  <si>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</si>
  <si>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</si>
  <si>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</si>
  <si>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</si>
  <si>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</si>
  <si>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</si>
  <si>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</si>
  <si>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</si>
  <si>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</si>
  <si>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</si>
  <si>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</si>
  <si>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</si>
  <si>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</si>
  <si>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</si>
  <si>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三重県松阪市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</si>
  <si>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</si>
  <si>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</si>
  <si>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</si>
  <si>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</si>
  <si>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</si>
  <si>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</si>
  <si>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</si>
  <si>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</si>
  <si>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</si>
  <si>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</si>
  <si>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</si>
  <si>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</si>
  <si>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</si>
  <si>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</si>
  <si>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</si>
  <si>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</si>
  <si>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</si>
  <si>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</si>
  <si>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</si>
  <si>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</si>
  <si>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</si>
  <si>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</si>
  <si>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</si>
  <si>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</si>
  <si>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</si>
  <si>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</si>
  <si>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</si>
  <si>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</si>
  <si>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</si>
  <si>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</si>
  <si>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</si>
  <si>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</si>
  <si>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</si>
  <si>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</si>
  <si>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</si>
  <si>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</si>
  <si>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</si>
  <si>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</si>
  <si>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</si>
  <si>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</si>
  <si>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</si>
  <si>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</si>
  <si>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</si>
  <si>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</si>
  <si>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</si>
  <si>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</si>
  <si>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</si>
  <si>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</si>
  <si>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</si>
  <si>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</si>
  <si>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</si>
  <si>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</si>
  <si>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</si>
  <si>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</si>
  <si>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</si>
  <si>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</si>
  <si>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</si>
  <si>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</si>
  <si>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</si>
  <si>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</si>
  <si>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</si>
  <si>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</si>
  <si>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</si>
  <si>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</si>
  <si>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</si>
  <si>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</si>
  <si>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</si>
  <si>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</si>
  <si>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</si>
  <si>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</si>
  <si>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</si>
  <si>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</si>
  <si>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</si>
  <si>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</si>
  <si>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</si>
  <si>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</si>
  <si>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</si>
  <si>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</si>
  <si>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</si>
  <si>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</si>
  <si>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</si>
  <si>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</si>
  <si>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</si>
  <si>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</si>
  <si>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</si>
  <si>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</si>
  <si>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</si>
  <si>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</si>
  <si>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</si>
  <si>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</si>
  <si>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</si>
  <si>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</si>
  <si>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</si>
  <si>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</si>
  <si>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</si>
  <si>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</si>
  <si>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</si>
  <si>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</si>
  <si>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</si>
  <si>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</si>
  <si>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</si>
  <si>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</si>
  <si>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</si>
  <si>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</si>
  <si>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</si>
  <si>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</si>
  <si>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</si>
  <si>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</si>
  <si>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</si>
  <si>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</si>
  <si>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</si>
  <si>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</si>
  <si>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</si>
  <si>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</si>
  <si>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</si>
  <si>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</si>
  <si>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</si>
  <si>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</si>
  <si>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</si>
  <si>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</si>
  <si>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</si>
  <si>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</si>
  <si>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</si>
  <si>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</si>
  <si>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</si>
  <si>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</si>
  <si>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</si>
  <si>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</si>
  <si>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</si>
  <si>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</si>
  <si>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</si>
  <si>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</si>
  <si>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</si>
  <si>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</si>
  <si>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</si>
  <si>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</si>
  <si>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</si>
  <si>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</si>
  <si>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</si>
  <si>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</si>
  <si>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</si>
  <si>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</si>
  <si>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</si>
  <si>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</si>
  <si>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</si>
  <si>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</si>
  <si>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</si>
  <si>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</si>
  <si>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</si>
  <si>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</si>
  <si>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</si>
  <si>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</si>
  <si>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三重県松阪市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</si>
  <si>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</si>
  <si>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</si>
  <si>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</si>
  <si>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</si>
  <si>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</si>
  <si>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</si>
  <si>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</si>
  <si>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</si>
  <si>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</si>
  <si>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</si>
  <si>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</si>
  <si>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</si>
  <si>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</si>
  <si>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</si>
  <si>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</si>
  <si>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</si>
  <si>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</si>
  <si>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</si>
  <si>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</si>
  <si>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</si>
  <si>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</si>
  <si>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</si>
  <si>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</si>
  <si>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</si>
  <si>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</si>
  <si>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</si>
  <si>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</si>
  <si>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</si>
  <si>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</si>
  <si>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</si>
  <si>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</si>
  <si>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</si>
  <si>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</si>
  <si>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</si>
  <si>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</si>
  <si>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</si>
  <si>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</si>
  <si>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</si>
  <si>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</si>
  <si>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</si>
  <si>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</si>
  <si>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松阪市民病院事業会計</t>
    <phoneticPr fontId="5"/>
  </si>
  <si>
    <t>戸別合併処理浄化槽整備事業特別会計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</si>
  <si>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</si>
  <si>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</si>
  <si>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</si>
  <si>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</si>
  <si>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</si>
  <si>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</si>
  <si>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</si>
  <si>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</si>
  <si>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</si>
  <si>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</si>
  <si>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</si>
  <si>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</si>
  <si>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</si>
  <si>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</si>
  <si>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</si>
  <si>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</si>
  <si>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</si>
  <si>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</si>
  <si>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</si>
  <si>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</si>
  <si>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</si>
  <si>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</si>
  <si>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</si>
  <si>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</si>
  <si>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</si>
  <si>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</si>
  <si>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</si>
  <si>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</si>
  <si>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</si>
  <si>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</si>
  <si>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</si>
  <si>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</si>
  <si>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</si>
  <si>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</si>
  <si>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</si>
  <si>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</si>
  <si>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</si>
  <si>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</si>
  <si>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</si>
  <si>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</si>
  <si>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</si>
  <si>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</si>
  <si>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</si>
  <si>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</si>
  <si>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</si>
  <si>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</si>
  <si>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</si>
  <si>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</si>
  <si>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</si>
  <si>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</si>
  <si>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</si>
  <si>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</si>
  <si>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</si>
  <si>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</si>
  <si>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</si>
  <si>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</si>
  <si>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</si>
  <si>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</si>
  <si>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</si>
  <si>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戸別合併処理浄化槽整備事業特別会計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</si>
  <si>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</si>
  <si>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</si>
  <si>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</si>
  <si>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</si>
  <si>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</si>
  <si>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</si>
  <si>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</si>
  <si>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</si>
  <si>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</si>
  <si>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</si>
  <si>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</si>
  <si>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</si>
  <si>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</si>
  <si>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</si>
  <si>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</si>
  <si>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</si>
  <si>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</si>
  <si>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</si>
  <si>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</si>
  <si>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</si>
  <si>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</si>
  <si>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</si>
  <si>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</si>
  <si>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</si>
  <si>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</si>
  <si>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</si>
  <si>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</si>
  <si>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</si>
  <si>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</si>
  <si>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</si>
  <si>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</si>
  <si>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</si>
  <si>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</si>
  <si>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</si>
  <si>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</si>
  <si>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</si>
  <si>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</si>
  <si>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</si>
  <si>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</si>
  <si>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</si>
  <si>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</si>
  <si>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</si>
  <si>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</si>
  <si>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</si>
  <si>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</si>
  <si>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</si>
  <si>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</si>
  <si>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</si>
  <si>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</si>
  <si>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</si>
  <si>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</si>
  <si>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</si>
  <si>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</si>
  <si>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</si>
  <si>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</si>
  <si>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</si>
  <si>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</si>
  <si>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</si>
  <si>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</si>
  <si>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</si>
  <si>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</si>
  <si>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</si>
  <si>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</si>
  <si>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</si>
  <si>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</si>
  <si>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</si>
  <si>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</si>
  <si>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</si>
  <si>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</si>
  <si>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</si>
  <si>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</si>
  <si>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</si>
  <si>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</si>
  <si>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</si>
  <si>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</si>
  <si>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</si>
  <si>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</si>
  <si>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</si>
  <si>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</si>
  <si>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</si>
  <si>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</si>
  <si>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</si>
  <si>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</si>
  <si>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</si>
  <si>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</si>
  <si>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</si>
  <si>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</si>
  <si>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4.25</t>
  </si>
  <si>
    <t>松阪市民病院事業会計</t>
  </si>
  <si>
    <t>水道事業会計</t>
  </si>
  <si>
    <t>一般会計</t>
  </si>
  <si>
    <t>競輪事業特別会計</t>
  </si>
  <si>
    <t>公共下水道事業会計</t>
  </si>
  <si>
    <t>介護保険事業特別会計</t>
  </si>
  <si>
    <t>国民健康保険事業特別会計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</si>
  <si>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</si>
  <si>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</si>
  <si>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</si>
  <si>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</si>
  <si>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</si>
  <si>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</si>
  <si>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</si>
  <si>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</si>
  <si>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</si>
  <si>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未来投資基金</t>
  </si>
  <si>
    <t>公共施設マネジメント基金</t>
  </si>
  <si>
    <t>ふるさと応援基金</t>
  </si>
  <si>
    <t>みえ松阪マラソン応援基金</t>
  </si>
  <si>
    <t>松阪市民病院事業基金</t>
    <rPh sb="6" eb="8">
      <t>ジギョウ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</si>
  <si>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</si>
  <si>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</si>
  <si>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</si>
  <si>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</si>
  <si>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</si>
  <si>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</si>
  <si>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</si>
  <si>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</si>
  <si>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</si>
  <si>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</si>
  <si>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三重県多気郡多気町松阪市学校組合</t>
    <rPh sb="0" eb="3">
      <t>ミエケン</t>
    </rPh>
    <rPh sb="3" eb="6">
      <t>タキグン</t>
    </rPh>
    <rPh sb="6" eb="9">
      <t>タキチョウ</t>
    </rPh>
    <rPh sb="9" eb="12">
      <t>マツサカシ</t>
    </rPh>
    <rPh sb="12" eb="14">
      <t>ガッコウ</t>
    </rPh>
    <rPh sb="14" eb="16">
      <t>クミアイ</t>
    </rPh>
    <phoneticPr fontId="2"/>
  </si>
  <si>
    <t>宮川福祉施設組合　一般会計</t>
    <rPh sb="0" eb="2">
      <t>ミヤガワ</t>
    </rPh>
    <rPh sb="2" eb="4">
      <t>フクシ</t>
    </rPh>
    <rPh sb="4" eb="6">
      <t>シセツ</t>
    </rPh>
    <rPh sb="6" eb="8">
      <t>クミアイ</t>
    </rPh>
    <rPh sb="9" eb="11">
      <t>イッパン</t>
    </rPh>
    <rPh sb="11" eb="13">
      <t>カイケイ</t>
    </rPh>
    <phoneticPr fontId="2"/>
  </si>
  <si>
    <t>宮川福祉施設組合　介護サービス事業特別会計</t>
    <rPh sb="0" eb="2">
      <t>ミヤガワ</t>
    </rPh>
    <rPh sb="2" eb="4">
      <t>フクシ</t>
    </rPh>
    <rPh sb="4" eb="6">
      <t>シセツ</t>
    </rPh>
    <rPh sb="6" eb="8">
      <t>クミアイ</t>
    </rPh>
    <rPh sb="9" eb="11">
      <t>カイゴ</t>
    </rPh>
    <rPh sb="15" eb="17">
      <t>ジギョウ</t>
    </rPh>
    <rPh sb="17" eb="19">
      <t>トクベツ</t>
    </rPh>
    <rPh sb="19" eb="21">
      <t>カイケイ</t>
    </rPh>
    <phoneticPr fontId="2"/>
  </si>
  <si>
    <t>松阪地区広域衛生組合</t>
    <rPh sb="0" eb="2">
      <t>マツサカ</t>
    </rPh>
    <rPh sb="2" eb="4">
      <t>チク</t>
    </rPh>
    <rPh sb="4" eb="6">
      <t>コウイキ</t>
    </rPh>
    <rPh sb="6" eb="8">
      <t>エイセイ</t>
    </rPh>
    <rPh sb="8" eb="10">
      <t>クミアイ</t>
    </rPh>
    <phoneticPr fontId="2"/>
  </si>
  <si>
    <t>松阪地区広域消防組合</t>
    <rPh sb="0" eb="2">
      <t>マツサカ</t>
    </rPh>
    <rPh sb="2" eb="4">
      <t>チク</t>
    </rPh>
    <rPh sb="4" eb="6">
      <t>コウイキ</t>
    </rPh>
    <rPh sb="6" eb="8">
      <t>ショウボウ</t>
    </rPh>
    <rPh sb="8" eb="10">
      <t>クミアイ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</si>
  <si>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</si>
  <si>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共同研修特別会計</t>
    <rPh sb="13" eb="15">
      <t>キョウドウ</t>
    </rPh>
    <rPh sb="15" eb="17">
      <t>ケンシュウ</t>
    </rPh>
    <rPh sb="17" eb="19">
      <t>トクベツ</t>
    </rPh>
    <rPh sb="19" eb="21">
      <t>カイケイ</t>
    </rPh>
    <phoneticPr fontId="2"/>
  </si>
  <si>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</si>
  <si>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　物品特別会計</t>
    <rPh sb="12" eb="14">
      <t>ブッピン</t>
    </rPh>
    <rPh sb="14" eb="16">
      <t>トクベツ</t>
    </rPh>
    <rPh sb="16" eb="18">
      <t>カイケイ</t>
    </rPh>
    <phoneticPr fontId="2"/>
  </si>
  <si>
    <t>三重県市町総合事務組合  退職手当特別会計</t>
    <rPh sb="13" eb="15">
      <t>タイショク</t>
    </rPh>
    <rPh sb="15" eb="17">
      <t>テアテ</t>
    </rPh>
    <rPh sb="17" eb="19">
      <t>トクベツ</t>
    </rPh>
    <rPh sb="19" eb="21">
      <t>カイケイ</t>
    </rPh>
    <phoneticPr fontId="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</si>
  <si>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</si>
  <si>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　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</si>
  <si>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三重地方税管理回収機構　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</si>
  <si>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</si>
  <si>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</si>
  <si>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</si>
  <si>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</si>
  <si>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</si>
  <si>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</si>
  <si>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</si>
  <si>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</si>
  <si>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</si>
  <si>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三重地方税管理回収機構　滞納整理拡充事業特別会計</t>
    <rPh sb="0" eb="2">
      <t>ミエ</t>
    </rPh>
    <rPh sb="2" eb="4">
      <t>チホウ</t>
    </rPh>
    <rPh sb="4" eb="5">
      <t>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</si>
  <si>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松阪市勤労者サービスセンター</t>
    <rPh sb="0" eb="3">
      <t>マツサカシ</t>
    </rPh>
    <rPh sb="3" eb="6">
      <t>キンロウシャ</t>
    </rPh>
    <phoneticPr fontId="2"/>
  </si>
  <si>
    <t>松阪スポーツ振興研修センター</t>
    <rPh sb="0" eb="2">
      <t>マツサカ</t>
    </rPh>
    <rPh sb="6" eb="8">
      <t>シンコウ</t>
    </rPh>
    <rPh sb="8" eb="10">
      <t>ケンシュウ</t>
    </rPh>
    <phoneticPr fontId="2"/>
  </si>
  <si>
    <t>松阪街づくり公社</t>
    <rPh sb="0" eb="2">
      <t>マツサカ</t>
    </rPh>
    <rPh sb="2" eb="3">
      <t>マチ</t>
    </rPh>
    <rPh sb="6" eb="8">
      <t>コウシャ</t>
    </rPh>
    <phoneticPr fontId="2"/>
  </si>
  <si>
    <t>松阪土地開発公社</t>
    <rPh sb="0" eb="2">
      <t>マツサカ</t>
    </rPh>
    <rPh sb="2" eb="4">
      <t>トチ</t>
    </rPh>
    <rPh sb="4" eb="6">
      <t>カイハツ</t>
    </rPh>
    <rPh sb="6" eb="8">
      <t>コウシャ</t>
    </rPh>
    <phoneticPr fontId="2"/>
  </si>
  <si>
    <t>飯高駅</t>
    <rPh sb="0" eb="2">
      <t>イイタカ</t>
    </rPh>
    <rPh sb="2" eb="3">
      <t>エキ</t>
    </rPh>
    <phoneticPr fontId="2"/>
  </si>
  <si>
    <t>松阪新電力</t>
    <rPh sb="0" eb="2">
      <t>マツサカ</t>
    </rPh>
    <rPh sb="2" eb="3">
      <t>シン</t>
    </rPh>
    <rPh sb="3" eb="5">
      <t>デンリョク</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</si>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</sst>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48064</c:v>
                </c:pt>
                <c:pt idx="1">
                  <c:v>56662</c:v>
                </c:pt>
                <c:pt idx="2">
                  <c:v>60285</c:v>
                </c:pt>
                <c:pt idx="3">
                  <c:v>52714</c:v>
                </c:pt>
                <c:pt idx="4">
                  <c:v>46001</c:v>
                </c:pt>
              </c:numCache>
            </c:numRef>
          </c:val>
          <c:smooth val="0"/>
          <c:extLst>
            <c:ext xmlns:c16="http://schemas.microsoft.com/office/drawing/2014/chart" uri="{C3380CC4-5D6E-409C-BE32-E72D297353CC}">
              <c16:uniqueId val="{00000000-0B25-473C-B987-744F1699EC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54248</c:v>
                </c:pt>
                <c:pt idx="1">
                  <c:v>54791</c:v>
                </c:pt>
                <c:pt idx="2">
                  <c:v>34465</c:v>
                </c:pt>
                <c:pt idx="3">
                  <c:v>31066</c:v>
                </c:pt>
                <c:pt idx="4">
                  <c:v>39538</c:v>
                </c:pt>
              </c:numCache>
            </c:numRef>
          </c:val>
          <c:smooth val="0"/>
          <c:extLst>
            <c:ext xmlns:c16="http://schemas.microsoft.com/office/drawing/2014/chart" uri="{C3380CC4-5D6E-409C-BE32-E72D297353CC}">
              <c16:uniqueId val="{00000001-0B25-473C-B987-744F1699EC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5.76</c:v>
                </c:pt>
                <c:pt idx="1">
                  <c:v>4.79</c:v>
                </c:pt>
                <c:pt idx="2">
                  <c:v>6.21</c:v>
                </c:pt>
                <c:pt idx="3">
                  <c:v>4.75</c:v>
                </c:pt>
                <c:pt idx="4">
                  <c:v>8.3800000000000008</c:v>
                </c:pt>
              </c:numCache>
            </c:numRef>
          </c:val>
          <c:extLst>
            <c:ext xmlns:c16="http://schemas.microsoft.com/office/drawing/2014/chart" uri="{C3380CC4-5D6E-409C-BE32-E72D297353CC}">
              <c16:uniqueId val="{00000000-A05F-4B2D-92B7-ABF9EA170C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24.42</c:v>
                </c:pt>
                <c:pt idx="1">
                  <c:v>20.04</c:v>
                </c:pt>
                <c:pt idx="2">
                  <c:v>17.89</c:v>
                </c:pt>
                <c:pt idx="3">
                  <c:v>26.46</c:v>
                </c:pt>
                <c:pt idx="4">
                  <c:v>28.19</c:v>
                </c:pt>
              </c:numCache>
            </c:numRef>
          </c:val>
          <c:extLst>
            <c:ext xmlns:c16="http://schemas.microsoft.com/office/drawing/2014/chart" uri="{C3380CC4-5D6E-409C-BE32-E72D297353CC}">
              <c16:uniqueId val="{00000001-A05F-4B2D-92B7-ABF9EA170C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1.25</c:v>
                </c:pt>
                <c:pt idx="1">
                  <c:v>-4.25</c:v>
                </c:pt>
                <c:pt idx="2">
                  <c:v>0.66</c:v>
                </c:pt>
                <c:pt idx="3">
                  <c:v>6.31</c:v>
                </c:pt>
                <c:pt idx="4">
                  <c:v>4.28</c:v>
                </c:pt>
              </c:numCache>
            </c:numRef>
          </c:val>
          <c:smooth val="0"/>
          <c:extLst>
            <c:ext xmlns:c16="http://schemas.microsoft.com/office/drawing/2014/chart" uri="{C3380CC4-5D6E-409C-BE32-E72D297353CC}">
              <c16:uniqueId val="{00000002-A05F-4B2D-92B7-ABF9EA170C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0.02</c:v>
                </c:pt>
                <c:pt idx="8">
                  <c:v>#N/A</c:v>
                </c:pt>
                <c:pt idx="9">
                  <c:v>0</c:v>
                </c:pt>
              </c:numCache>
            </c:numRef>
          </c:val>
          <c:extLst>
            <c:ext xmlns:c16="http://schemas.microsoft.com/office/drawing/2014/chart" uri="{C3380CC4-5D6E-409C-BE32-E72D297353CC}">
              <c16:uniqueId val="{00000000-3D9A-4984-B341-6D3AF64454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9A-4984-B341-6D3AF64454C5}"/>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0.08</c:v>
                </c:pt>
                <c:pt idx="4">
                  <c:v>#N/A</c:v>
                </c:pt>
                <c:pt idx="5">
                  <c:v>7.0000000000000007E-2</c:v>
                </c:pt>
                <c:pt idx="6">
                  <c:v>#N/A</c:v>
                </c:pt>
                <c:pt idx="7">
                  <c:v>0.1</c:v>
                </c:pt>
                <c:pt idx="8">
                  <c:v>#N/A</c:v>
                </c:pt>
                <c:pt idx="9">
                  <c:v>0.1</c:v>
                </c:pt>
              </c:numCache>
            </c:numRef>
          </c:val>
          <c:extLst>
            <c:ext xmlns:c16="http://schemas.microsoft.com/office/drawing/2014/chart" uri="{C3380CC4-5D6E-409C-BE32-E72D297353CC}">
              <c16:uniqueId val="{00000002-3D9A-4984-B341-6D3AF64454C5}"/>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0.87</c:v>
                </c:pt>
                <c:pt idx="2">
                  <c:v>#N/A</c:v>
                </c:pt>
                <c:pt idx="3">
                  <c:v>1.36</c:v>
                </c:pt>
                <c:pt idx="4">
                  <c:v>#N/A</c:v>
                </c:pt>
                <c:pt idx="5">
                  <c:v>2.0699999999999998</c:v>
                </c:pt>
                <c:pt idx="6">
                  <c:v>#N/A</c:v>
                </c:pt>
                <c:pt idx="7">
                  <c:v>1.03</c:v>
                </c:pt>
                <c:pt idx="8">
                  <c:v>#N/A</c:v>
                </c:pt>
                <c:pt idx="9">
                  <c:v>1.51</c:v>
                </c:pt>
              </c:numCache>
            </c:numRef>
          </c:val>
          <c:extLst>
            <c:ext xmlns:c16="http://schemas.microsoft.com/office/drawing/2014/chart" uri="{C3380CC4-5D6E-409C-BE32-E72D297353CC}">
              <c16:uniqueId val="{00000003-3D9A-4984-B341-6D3AF64454C5}"/>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1.29</c:v>
                </c:pt>
                <c:pt idx="2">
                  <c:v>#N/A</c:v>
                </c:pt>
                <c:pt idx="3">
                  <c:v>1.01</c:v>
                </c:pt>
                <c:pt idx="4">
                  <c:v>#N/A</c:v>
                </c:pt>
                <c:pt idx="5">
                  <c:v>0.81</c:v>
                </c:pt>
                <c:pt idx="6">
                  <c:v>#N/A</c:v>
                </c:pt>
                <c:pt idx="7">
                  <c:v>1.23</c:v>
                </c:pt>
                <c:pt idx="8">
                  <c:v>#N/A</c:v>
                </c:pt>
                <c:pt idx="9">
                  <c:v>1.57</c:v>
                </c:pt>
              </c:numCache>
            </c:numRef>
          </c:val>
          <c:extLst>
            <c:ext xmlns:c16="http://schemas.microsoft.com/office/drawing/2014/chart" uri="{C3380CC4-5D6E-409C-BE32-E72D297353CC}">
              <c16:uniqueId val="{00000004-3D9A-4984-B341-6D3AF64454C5}"/>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2.25</c:v>
                </c:pt>
                <c:pt idx="2">
                  <c:v>#N/A</c:v>
                </c:pt>
                <c:pt idx="3">
                  <c:v>1.9</c:v>
                </c:pt>
                <c:pt idx="4">
                  <c:v>#N/A</c:v>
                </c:pt>
                <c:pt idx="5">
                  <c:v>1.66</c:v>
                </c:pt>
                <c:pt idx="6">
                  <c:v>#N/A</c:v>
                </c:pt>
                <c:pt idx="7">
                  <c:v>1.94</c:v>
                </c:pt>
                <c:pt idx="8">
                  <c:v>#N/A</c:v>
                </c:pt>
                <c:pt idx="9">
                  <c:v>2.02</c:v>
                </c:pt>
              </c:numCache>
            </c:numRef>
          </c:val>
          <c:extLst>
            <c:ext xmlns:c16="http://schemas.microsoft.com/office/drawing/2014/chart" uri="{C3380CC4-5D6E-409C-BE32-E72D297353CC}">
              <c16:uniqueId val="{00000005-3D9A-4984-B341-6D3AF64454C5}"/>
            </c:ext>
          </c:extLst>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1.08</c:v>
                </c:pt>
                <c:pt idx="2">
                  <c:v>#N/A</c:v>
                </c:pt>
                <c:pt idx="3">
                  <c:v>1.57</c:v>
                </c:pt>
                <c:pt idx="4">
                  <c:v>#N/A</c:v>
                </c:pt>
                <c:pt idx="5">
                  <c:v>2.52</c:v>
                </c:pt>
                <c:pt idx="6">
                  <c:v>#N/A</c:v>
                </c:pt>
                <c:pt idx="7">
                  <c:v>2.9</c:v>
                </c:pt>
                <c:pt idx="8">
                  <c:v>#N/A</c:v>
                </c:pt>
                <c:pt idx="9">
                  <c:v>2.64</c:v>
                </c:pt>
              </c:numCache>
            </c:numRef>
          </c:val>
          <c:extLst>
            <c:ext xmlns:c16="http://schemas.microsoft.com/office/drawing/2014/chart" uri="{C3380CC4-5D6E-409C-BE32-E72D297353CC}">
              <c16:uniqueId val="{00000006-3D9A-4984-B341-6D3AF64454C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5.75</c:v>
                </c:pt>
                <c:pt idx="2">
                  <c:v>#N/A</c:v>
                </c:pt>
                <c:pt idx="3">
                  <c:v>4.79</c:v>
                </c:pt>
                <c:pt idx="4">
                  <c:v>#N/A</c:v>
                </c:pt>
                <c:pt idx="5">
                  <c:v>6.19</c:v>
                </c:pt>
                <c:pt idx="6">
                  <c:v>#N/A</c:v>
                </c:pt>
                <c:pt idx="7">
                  <c:v>4.74</c:v>
                </c:pt>
                <c:pt idx="8">
                  <c:v>#N/A</c:v>
                </c:pt>
                <c:pt idx="9">
                  <c:v>8.3800000000000008</c:v>
                </c:pt>
              </c:numCache>
            </c:numRef>
          </c:val>
          <c:extLst>
            <c:ext xmlns:c16="http://schemas.microsoft.com/office/drawing/2014/chart" uri="{C3380CC4-5D6E-409C-BE32-E72D297353CC}">
              <c16:uniqueId val="{00000007-3D9A-4984-B341-6D3AF64454C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8.4</c:v>
                </c:pt>
                <c:pt idx="2">
                  <c:v>#N/A</c:v>
                </c:pt>
                <c:pt idx="3">
                  <c:v>8.7899999999999991</c:v>
                </c:pt>
                <c:pt idx="4">
                  <c:v>#N/A</c:v>
                </c:pt>
                <c:pt idx="5">
                  <c:v>9.0399999999999991</c:v>
                </c:pt>
                <c:pt idx="6">
                  <c:v>#N/A</c:v>
                </c:pt>
                <c:pt idx="7">
                  <c:v>9.98</c:v>
                </c:pt>
                <c:pt idx="8">
                  <c:v>#N/A</c:v>
                </c:pt>
                <c:pt idx="9">
                  <c:v>10.37</c:v>
                </c:pt>
              </c:numCache>
            </c:numRef>
          </c:val>
          <c:extLst>
            <c:ext xmlns:c16="http://schemas.microsoft.com/office/drawing/2014/chart" uri="{C3380CC4-5D6E-409C-BE32-E72D297353CC}">
              <c16:uniqueId val="{00000008-3D9A-4984-B341-6D3AF64454C5}"/>
            </c:ext>
          </c:extLst>
        </c:ser>
        <c:ser>
          <c:idx val="9"/>
          <c:order val="9"/>
          <c:tx>
            <c:strRef>
              <c:f>データシート!$A$36</c:f>
              <c:strCache>
                <c:ptCount val="1"/>
                <c:pt idx="0">
                  <c:v>松阪市民病院事業会計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6.61</c:v>
                </c:pt>
                <c:pt idx="2">
                  <c:v>#N/A</c:v>
                </c:pt>
                <c:pt idx="3">
                  <c:v>6.55</c:v>
                </c:pt>
                <c:pt idx="4">
                  <c:v>#N/A</c:v>
                </c:pt>
                <c:pt idx="5">
                  <c:v>8.56</c:v>
                </c:pt>
                <c:pt idx="6">
                  <c:v>#N/A</c:v>
                </c:pt>
                <c:pt idx="7">
                  <c:v>11.91</c:v>
                </c:pt>
                <c:pt idx="8">
                  <c:v>#N/A</c:v>
                </c:pt>
                <c:pt idx="9">
                  <c:v>15.5</c:v>
                </c:pt>
              </c:numCache>
            </c:numRef>
          </c:val>
          <c:extLst>
            <c:ext xmlns:c16="http://schemas.microsoft.com/office/drawing/2014/chart" uri="{C3380CC4-5D6E-409C-BE32-E72D297353CC}">
              <c16:uniqueId val="{00000009-3D9A-4984-B341-6D3AF64454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7918</c:v>
                </c:pt>
                <c:pt idx="5">
                  <c:v>10083</c:v>
                </c:pt>
                <c:pt idx="8">
                  <c:v>10831</c:v>
                </c:pt>
                <c:pt idx="11">
                  <c:v>8242</c:v>
                </c:pt>
                <c:pt idx="14">
                  <c:v>7362</c:v>
                </c:pt>
              </c:numCache>
            </c:numRef>
          </c:val>
          <c:extLst>
            <c:ext xmlns:c16="http://schemas.microsoft.com/office/drawing/2014/chart" uri="{C3380CC4-5D6E-409C-BE32-E72D297353CC}">
              <c16:uniqueId val="{00000000-8691-41D9-8A74-AF0B8BBEE3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91-41D9-8A74-AF0B8BBEE3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691-41D9-8A74-AF0B8BBEE3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79</c:v>
                </c:pt>
                <c:pt idx="3">
                  <c:v>84</c:v>
                </c:pt>
                <c:pt idx="6">
                  <c:v>84</c:v>
                </c:pt>
                <c:pt idx="9">
                  <c:v>92</c:v>
                </c:pt>
                <c:pt idx="12">
                  <c:v>92</c:v>
                </c:pt>
              </c:numCache>
            </c:numRef>
          </c:val>
          <c:extLst>
            <c:ext xmlns:c16="http://schemas.microsoft.com/office/drawing/2014/chart" uri="{C3380CC4-5D6E-409C-BE32-E72D297353CC}">
              <c16:uniqueId val="{00000003-8691-41D9-8A74-AF0B8BBEE3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2977</c:v>
                </c:pt>
                <c:pt idx="3">
                  <c:v>2935</c:v>
                </c:pt>
                <c:pt idx="6">
                  <c:v>2621</c:v>
                </c:pt>
                <c:pt idx="9">
                  <c:v>2728</c:v>
                </c:pt>
                <c:pt idx="12">
                  <c:v>2668</c:v>
                </c:pt>
              </c:numCache>
            </c:numRef>
          </c:val>
          <c:extLst>
            <c:ext xmlns:c16="http://schemas.microsoft.com/office/drawing/2014/chart" uri="{C3380CC4-5D6E-409C-BE32-E72D297353CC}">
              <c16:uniqueId val="{00000004-8691-41D9-8A74-AF0B8BBEE3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91-41D9-8A74-AF0B8BBEE3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91-41D9-8A74-AF0B8BBEE3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5774</c:v>
                </c:pt>
                <c:pt idx="3">
                  <c:v>8775</c:v>
                </c:pt>
                <c:pt idx="6">
                  <c:v>9569</c:v>
                </c:pt>
                <c:pt idx="9">
                  <c:v>5917</c:v>
                </c:pt>
                <c:pt idx="12">
                  <c:v>4780</c:v>
                </c:pt>
              </c:numCache>
            </c:numRef>
          </c:val>
          <c:extLst>
            <c:ext xmlns:c16="http://schemas.microsoft.com/office/drawing/2014/chart" uri="{C3380CC4-5D6E-409C-BE32-E72D297353CC}">
              <c16:uniqueId val="{00000007-8691-41D9-8A74-AF0B8BBEE3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912</c:v>
                </c:pt>
                <c:pt idx="2">
                  <c:v>#N/A</c:v>
                </c:pt>
                <c:pt idx="3">
                  <c:v>#N/A</c:v>
                </c:pt>
                <c:pt idx="4">
                  <c:v>1711</c:v>
                </c:pt>
                <c:pt idx="5">
                  <c:v>#N/A</c:v>
                </c:pt>
                <c:pt idx="6">
                  <c:v>#N/A</c:v>
                </c:pt>
                <c:pt idx="7">
                  <c:v>1443</c:v>
                </c:pt>
                <c:pt idx="8">
                  <c:v>#N/A</c:v>
                </c:pt>
                <c:pt idx="9">
                  <c:v>#N/A</c:v>
                </c:pt>
                <c:pt idx="10">
                  <c:v>495</c:v>
                </c:pt>
                <c:pt idx="11">
                  <c:v>#N/A</c:v>
                </c:pt>
                <c:pt idx="12">
                  <c:v>#N/A</c:v>
                </c:pt>
                <c:pt idx="13">
                  <c:v>178</c:v>
                </c:pt>
                <c:pt idx="14">
                  <c:v>#N/A</c:v>
                </c:pt>
              </c:numCache>
            </c:numRef>
          </c:val>
          <c:smooth val="0"/>
          <c:extLst>
            <c:ext xmlns:c16="http://schemas.microsoft.com/office/drawing/2014/chart" uri="{C3380CC4-5D6E-409C-BE32-E72D297353CC}">
              <c16:uniqueId val="{00000008-8691-41D9-8A74-AF0B8BBEE3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72572</c:v>
                </c:pt>
                <c:pt idx="5">
                  <c:v>72024</c:v>
                </c:pt>
                <c:pt idx="8">
                  <c:v>68287</c:v>
                </c:pt>
                <c:pt idx="11">
                  <c:v>66830</c:v>
                </c:pt>
                <c:pt idx="14">
                  <c:v>65277</c:v>
                </c:pt>
              </c:numCache>
            </c:numRef>
          </c:val>
          <c:extLst>
            <c:ext xmlns:c16="http://schemas.microsoft.com/office/drawing/2014/chart" uri="{C3380CC4-5D6E-409C-BE32-E72D297353CC}">
              <c16:uniqueId val="{00000000-EA0C-46D5-9441-3BCFCD16EC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13948</c:v>
                </c:pt>
                <c:pt idx="5">
                  <c:v>13315</c:v>
                </c:pt>
                <c:pt idx="8">
                  <c:v>12912</c:v>
                </c:pt>
                <c:pt idx="11">
                  <c:v>11407</c:v>
                </c:pt>
                <c:pt idx="14">
                  <c:v>10778</c:v>
                </c:pt>
              </c:numCache>
            </c:numRef>
          </c:val>
          <c:extLst>
            <c:ext xmlns:c16="http://schemas.microsoft.com/office/drawing/2014/chart" uri="{C3380CC4-5D6E-409C-BE32-E72D297353CC}">
              <c16:uniqueId val="{00000001-EA0C-46D5-9441-3BCFCD16EC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17220</c:v>
                </c:pt>
                <c:pt idx="5">
                  <c:v>15740</c:v>
                </c:pt>
                <c:pt idx="8">
                  <c:v>16305</c:v>
                </c:pt>
                <c:pt idx="11">
                  <c:v>21078</c:v>
                </c:pt>
                <c:pt idx="14">
                  <c:v>22119</c:v>
                </c:pt>
              </c:numCache>
            </c:numRef>
          </c:val>
          <c:extLst>
            <c:ext xmlns:c16="http://schemas.microsoft.com/office/drawing/2014/chart" uri="{C3380CC4-5D6E-409C-BE32-E72D297353CC}">
              <c16:uniqueId val="{00000002-EA0C-46D5-9441-3BCFCD16EC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0C-46D5-9441-3BCFCD16EC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0C-46D5-9441-3BCFCD16EC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0C-46D5-9441-3BCFCD16EC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11447</c:v>
                </c:pt>
                <c:pt idx="3">
                  <c:v>10128</c:v>
                </c:pt>
                <c:pt idx="6">
                  <c:v>10019</c:v>
                </c:pt>
                <c:pt idx="9">
                  <c:v>9952</c:v>
                </c:pt>
                <c:pt idx="12">
                  <c:v>10119</c:v>
                </c:pt>
              </c:numCache>
            </c:numRef>
          </c:val>
          <c:extLst>
            <c:ext xmlns:c16="http://schemas.microsoft.com/office/drawing/2014/chart" uri="{C3380CC4-5D6E-409C-BE32-E72D297353CC}">
              <c16:uniqueId val="{00000006-EA0C-46D5-9441-3BCFCD16EC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602</c:v>
                </c:pt>
                <c:pt idx="3">
                  <c:v>557</c:v>
                </c:pt>
                <c:pt idx="6">
                  <c:v>482</c:v>
                </c:pt>
                <c:pt idx="9">
                  <c:v>508</c:v>
                </c:pt>
                <c:pt idx="12">
                  <c:v>386</c:v>
                </c:pt>
              </c:numCache>
            </c:numRef>
          </c:val>
          <c:extLst>
            <c:ext xmlns:c16="http://schemas.microsoft.com/office/drawing/2014/chart" uri="{C3380CC4-5D6E-409C-BE32-E72D297353CC}">
              <c16:uniqueId val="{00000007-EA0C-46D5-9441-3BCFCD16EC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38395</c:v>
                </c:pt>
                <c:pt idx="3">
                  <c:v>36959</c:v>
                </c:pt>
                <c:pt idx="6">
                  <c:v>35500</c:v>
                </c:pt>
                <c:pt idx="9">
                  <c:v>31974</c:v>
                </c:pt>
                <c:pt idx="12">
                  <c:v>30516</c:v>
                </c:pt>
              </c:numCache>
            </c:numRef>
          </c:val>
          <c:extLst>
            <c:ext xmlns:c16="http://schemas.microsoft.com/office/drawing/2014/chart" uri="{C3380CC4-5D6E-409C-BE32-E72D297353CC}">
              <c16:uniqueId val="{00000008-EA0C-46D5-9441-3BCFCD16EC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0C-46D5-9441-3BCFCD16EC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47692</c:v>
                </c:pt>
                <c:pt idx="3">
                  <c:v>47601</c:v>
                </c:pt>
                <c:pt idx="6">
                  <c:v>44044</c:v>
                </c:pt>
                <c:pt idx="9">
                  <c:v>45606</c:v>
                </c:pt>
                <c:pt idx="12">
                  <c:v>46449</c:v>
                </c:pt>
              </c:numCache>
            </c:numRef>
          </c:val>
          <c:extLst>
            <c:ext xmlns:c16="http://schemas.microsoft.com/office/drawing/2014/chart" uri="{C3380CC4-5D6E-409C-BE32-E72D297353CC}">
              <c16:uniqueId val="{0000000A-EA0C-46D5-9441-3BCFCD16EC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0C-46D5-9441-3BCFCD16EC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7902</c:v>
                </c:pt>
                <c:pt idx="1">
                  <c:v>11311</c:v>
                </c:pt>
                <c:pt idx="2">
                  <c:v>11649</c:v>
                </c:pt>
              </c:numCache>
            </c:numRef>
          </c:val>
          <c:extLst>
            <c:ext xmlns:c16="http://schemas.microsoft.com/office/drawing/2014/chart" uri="{C3380CC4-5D6E-409C-BE32-E72D297353CC}">
              <c16:uniqueId val="{00000000-9D2A-4FAD-8444-2425F40196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171</c:v>
                </c:pt>
                <c:pt idx="1">
                  <c:v>177</c:v>
                </c:pt>
                <c:pt idx="2">
                  <c:v>85</c:v>
                </c:pt>
              </c:numCache>
            </c:numRef>
          </c:val>
          <c:extLst>
            <c:ext xmlns:c16="http://schemas.microsoft.com/office/drawing/2014/chart" uri="{C3380CC4-5D6E-409C-BE32-E72D297353CC}">
              <c16:uniqueId val="{00000001-9D2A-4FAD-8444-2425F40196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4758</c:v>
                </c:pt>
                <c:pt idx="1">
                  <c:v>7185</c:v>
                </c:pt>
                <c:pt idx="2">
                  <c:v>9531</c:v>
                </c:pt>
              </c:numCache>
            </c:numRef>
          </c:val>
          <c:extLst>
            <c:ext xmlns:c16="http://schemas.microsoft.com/office/drawing/2014/chart" uri="{C3380CC4-5D6E-409C-BE32-E72D297353CC}">
              <c16:uniqueId val="{00000002-9D2A-4FAD-8444-2425F40196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年度から令和元年度までを集中投資期間として大型の投資的事業を実施してきたことにより、その財源として市債借入が大幅に増額した。これに伴う公債費関連の指標悪化を一時的なものとするべく、平成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a:t>
          </a:r>
          <a:r>
            <a:rPr kumimoji="1" lang="ja-JP" altLang="en-US" sz="1400">
              <a:solidFill>
                <a:sysClr val="windowText" lastClr="000000"/>
              </a:solidFill>
              <a:latin typeface="ＭＳ ゴシック" pitchFamily="49" charset="-128"/>
              <a:ea typeface="ＭＳ ゴシック" pitchFamily="49" charset="-128"/>
            </a:rPr>
            <a:t>から起債残高抑制のために財政調整基金を活用した短期償還を実施したため、元利償還金が大幅に増加した。令和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年度は短期償還が概ね終了したことにより平成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年度以前と同規模となっている。</a:t>
          </a:r>
        </a:p>
        <a:p>
          <a:r>
            <a:rPr kumimoji="1" lang="ja-JP" altLang="en-US" sz="1400">
              <a:solidFill>
                <a:sysClr val="windowText" lastClr="000000"/>
              </a:solidFill>
              <a:latin typeface="ＭＳ ゴシック" pitchFamily="49" charset="-128"/>
              <a:ea typeface="ＭＳ ゴシック" pitchFamily="49" charset="-128"/>
            </a:rPr>
            <a:t>　なお、集中投資期間において活用した市債は主に合併特例事業債で、短期償還を実施したのも同事業債であるため、元利償還金の増減に併せて算入公債費も増減している。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年度では地方債残高は若干の増（＋</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億円）となったものの、公営企業債等繰入見込額の減（△</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億円）等により引き続き分子がマイナスとなり非表示となった。</a:t>
          </a:r>
        </a:p>
        <a:p>
          <a:r>
            <a:rPr kumimoji="1" lang="ja-JP" altLang="en-US" sz="1400">
              <a:latin typeface="ＭＳ ゴシック" pitchFamily="49" charset="-128"/>
              <a:ea typeface="ＭＳ ゴシック" pitchFamily="49" charset="-128"/>
            </a:rPr>
            <a:t>　将来負担比率の分子については、令和元年度までの集中投資期間中に実施した大規模事業にかかる起債発行による指標悪化を避けるため、同期間中にかかる合併特例事業債の償還については短期償還を実施していくこととしており、短期償還には財政調整基金を一部原資とすることから充当可能基金は減少傾向であっ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年度は短期償還の影響がほぼなくなったこと、ポストコロナへ向けての景気回復による交付金の増等により財政調整基金は増加することとなった。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三重県松阪市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年度に基金全体について今後の見込、整理の可否等の視点から見直しを実施し、整理を行った。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整理の主な内容は基金を整理し、今後も存続していくもの、時限的に一定期間後までは継続していくもの（例：スポーツ振興基金については国体まで存続し、それまでに残額を全て事業に充当させる等）、定額運用基金の金額の変更等の整理を行った。整理後廃止等による基金残高については、新規に公共施設マネジメント基金を造成し、今後需要の見込まれる施設の除却、複合化等、公共施設マネジメントに寄与する事業に充当することとし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回の前年度比で大幅に増額となったのは、財政調整基金の増額に加えて、その他特定目的基金において、未来投資基金、公共施設マネジメント基金、及び、みえ松阪マラソン応援基金等において積立金が繰入金を上回っ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年度の整理に従い、一部の基金を除き、順次その他特定目的基金は事業充当されて廃止されていくものと考えている。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共施設マネジメント基金について、その効果が全庁的に広まったこともあり、大きく繰入を行うこととなった。今後もその需要が増すことが予想され、事業繰入は増加傾向にあるため、クリーンセンター売電収入の一部を毎年積み立てるとともに、充当事業に関する要件を整理して一気に枯渇しないよう手当を施す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年度に造成した未来投資基金は、合併特例事業債を最大限に活用するべく、令和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億円の積み立てを行った。今後は償還を終えた分から事業実施のために活用を検討していく。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未来投資基金：新市建設計画に基づく事業に充当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公共施設マネジメント基金：公共施設マネジメント（施設の集約、複合化、転用、除却）に係る事業に充当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ふるさと応援基金：ふるさと応援寄附者の意向に沿って事業充当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松阪市民病院事業基金：松阪市民病院の医療の質の向上、人材の育成及び確保並びに健全な運営に要する松阪市民病院事業会計への繰出金に充当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みえ松阪マラソン応援基金：みえ松阪マラソン事業に充当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未来投資基金：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億円積立（合併特例事業債等）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万円積立（クリーンセンター売電収入等）、約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万円繰入（市営住宅解体事業）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万円積立（ふるさと応援寄附金）、約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万円繰入（新たな学びの創造事業事業等）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松阪市民病院事業基金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万円繰入（松阪市民病院事業会計への繰出金）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みえ松阪マラソン応援基金：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785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万円積立（ふるさと応援寄附金等）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万円繰入（みえ松阪マラソン事業）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未来投資基金：原資の合併特例事業債償還済額について新市建設計画に基づく事業に充当していく。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公共施設マネジメント基金：今後需要は増加する見込みであることから定期的に積立を実施（クリーンセンター売電収入）し、できる限り公共施設の延命化を図っていく。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ふるさと応援基金：ふるさと応援寄附、返礼品分を控除した部分について寄附者の意向に沿った事業に充当していく。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松阪市民病院事業基金：医療の質の向上、人材の育成及び確保並びに健全な運に要する松阪市民病院事業会計への繰出金に充当していく。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みえ松阪マラソン応援基金：ふるさと納税制度等による寄附金を積み立て、みえ松阪マラソン事業に充当していく。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を集中投資期間と位置づけ、従来から計画的に進めてきた大規模事業や新たな課題懸案事項（小中学校エアコン整備）等について、大規模な投資をしていくことから、事業費や完成後の公債費増加に備えるため、財政調整基金を積み増してい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集中投資期間に要した合併特例事業債の短期償還を財政調整基金を活用し実施すること、加えて、新型コロナウイルス感染症の影響による税収等の減や感染症対策に要する経費の増加の見込みも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年度以降も残高は減少する見込みであったが、実際には影響は限定的であり、ポストコロナへ向けての景気回復による地方消費税交付金等の増、普通交付税の再算定による地方交付税の増等により、令和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集中投資期間による短期償還は終了したものの、令和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造成した未来投資基金の積み立てに要した合併特例事業債の償還が必要となり、関係する財政指標の悪化や将来世代への負担増が懸念される。そのため、本基金を活用して公債費を増額し、影響を数年に留めるよう対応することとしている。但し、一定程度以下に残高がならないよう注意を払っていく必要があると考え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本市の一般会計の減債基金は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種に分かれ、移動通信用鉄塔整備事業債に係るものと、消防本部において整備された消防救急デジタル無線の活動波整備費用に係るものと、特定の目的ではないものである。前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者は県や公益財団法人からの交付金等を財源としており、該当事業の償還額に合せて繰入れているものである。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特別会計で管理していた住宅新築資金等貸付事業基金について、令和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て長期債の償還が終了したため、減債基金としても目的は終了することとなった。残高について低所得等による住宅困窮者に向けて提供している市営住宅の管理・運営について活用するため特定目的基金である市営住宅管理運営事業基金へ移行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が定まっているものについては、その償還額等に応じて繰入を実施ていくものである。また、特定目的が定まっていないものについては、今後繰上償還を実施する際の原資として充当していくもの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533400"/>
          <a:ext cx="1153795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520700"/>
          <a:ext cx="3568700" cy="7302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546100"/>
          <a:ext cx="3524250" cy="679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571500"/>
          <a:ext cx="34861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520700"/>
          <a:ext cx="2432050" cy="7302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546100"/>
          <a:ext cx="2387600" cy="679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571500"/>
          <a:ext cx="23304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606550"/>
          <a:ext cx="8763000" cy="2330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638300"/>
          <a:ext cx="1263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638300"/>
          <a:ext cx="114300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159,000
154,325
623.58
78,044,330
74,372,242
3,463,659
41,321,684
46,449,185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638300"/>
          <a:ext cx="1390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657350"/>
          <a:ext cx="184150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657350"/>
          <a:ext cx="115570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657350"/>
          <a:ext cx="57785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781300"/>
          <a:ext cx="184150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781300"/>
          <a:ext cx="312420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606550"/>
          <a:ext cx="1301750" cy="1485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6700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9939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2438400"/>
          <a:ext cx="115570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7589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2413000"/>
          <a:ext cx="0" cy="19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2413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765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908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708150"/>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2089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39814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43497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466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5029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53403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5651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6019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66738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71501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698500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723265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76644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76644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7664450"/>
          <a:ext cx="34544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8096250"/>
          <a:ext cx="525145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当市経年比較において、平成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年度より低下傾向にあったものの令和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年度は僅かに上昇し、単年度指標においても、</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0.571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0.569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R04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0.596</a:t>
          </a:r>
          <a:r>
            <a:rPr kumimoji="1" lang="ja-JP" altLang="en-US" sz="1300">
              <a:latin typeface="ＭＳ Ｐゴシック" panose="020B0600070205080204" pitchFamily="50" charset="-128"/>
              <a:ea typeface="ＭＳ Ｐゴシック" panose="020B0600070205080204" pitchFamily="50" charset="-128"/>
            </a:rPr>
            <a:t>と上昇した。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元年度までを合併特例事業債を財源とした集中投資期間とし、投資的経費が伸びるとともに、その市債の償還を短期間に実施する短期償還を借入翌年から実施したため、一時的に財政力指数は悪化し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年度については短期償還の影響がほぼなくなったため過去の数値付近に回帰したと思われる。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1087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103610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1016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98446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964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927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8754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855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8238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803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7664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746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76644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24342</xdr:rowOff>
    </xdr:to>
    <xdr:cxnSp macro="">
      <xdr:nvCxnSpPr>
        <xdr:cNvPr id="64" name="直線コネクタ 63"/>
        <xdr:cNvCxnSpPr/>
      </xdr:nvCxnSpPr>
      <xdr:spPr>
        <a:xfrm flipV="1">
          <a:off x="4514850" y="8100483"/>
          <a:ext cx="0" cy="1982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167869</xdr:rowOff>
    </xdr:from>
    <xdr:ext cx="762000" cy="259045"/>
    <xdr:sp macro="" textlink="">
      <xdr:nvSpPr>
        <xdr:cNvPr id="65" name="財政力最小値テキスト"/>
        <xdr:cNvSpPr txBox="1"/>
      </xdr:nvSpPr>
      <xdr:spPr>
        <a:xfrm>
          <a:off x="4584700" y="999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24342</xdr:rowOff>
    </xdr:from>
    <xdr:to>
      <xdr:col>24</xdr:col>
      <xdr:colOff>12700</xdr:colOff>
      <xdr:row>44</xdr:row>
      <xdr:rowOff>24342</xdr:rowOff>
    </xdr:to>
    <xdr:cxnSp macro="">
      <xdr:nvCxnSpPr>
        <xdr:cNvPr id="66" name="直線コネクタ 65"/>
        <xdr:cNvCxnSpPr/>
      </xdr:nvCxnSpPr>
      <xdr:spPr>
        <a:xfrm>
          <a:off x="4425950" y="100827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4584700" y="778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425950" y="81004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9" name="直線コネクタ 68"/>
        <xdr:cNvCxnSpPr/>
      </xdr:nvCxnSpPr>
      <xdr:spPr>
        <a:xfrm flipV="1">
          <a:off x="3752850" y="9884833"/>
          <a:ext cx="762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52510</xdr:rowOff>
    </xdr:from>
    <xdr:ext cx="762000" cy="259045"/>
    <xdr:sp macro="" textlink="">
      <xdr:nvSpPr>
        <xdr:cNvPr id="70" name="財政力平均値テキスト"/>
        <xdr:cNvSpPr txBox="1"/>
      </xdr:nvSpPr>
      <xdr:spPr>
        <a:xfrm>
          <a:off x="4584700" y="8967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71" name="フローチャート: 判断 70"/>
        <xdr:cNvSpPr/>
      </xdr:nvSpPr>
      <xdr:spPr>
        <a:xfrm>
          <a:off x="4464050" y="917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2" name="直線コネクタ 71"/>
        <xdr:cNvCxnSpPr/>
      </xdr:nvCxnSpPr>
      <xdr:spPr>
        <a:xfrm>
          <a:off x="2940050" y="9884833"/>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15875</xdr:rowOff>
    </xdr:from>
    <xdr:to>
      <xdr:col>19</xdr:col>
      <xdr:colOff>184150</xdr:colOff>
      <xdr:row>40</xdr:row>
      <xdr:rowOff>117475</xdr:rowOff>
    </xdr:to>
    <xdr:sp macro="" textlink="">
      <xdr:nvSpPr>
        <xdr:cNvPr id="73" name="フローチャート: 判断 72"/>
        <xdr:cNvSpPr/>
      </xdr:nvSpPr>
      <xdr:spPr>
        <a:xfrm>
          <a:off x="3702050" y="915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74" name="テキスト ボックス 73"/>
        <xdr:cNvSpPr txBox="1"/>
      </xdr:nvSpPr>
      <xdr:spPr>
        <a:xfrm>
          <a:off x="3409950" y="881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55033</xdr:rowOff>
    </xdr:to>
    <xdr:cxnSp macro="">
      <xdr:nvCxnSpPr>
        <xdr:cNvPr id="75" name="直線コネクタ 74"/>
        <xdr:cNvCxnSpPr/>
      </xdr:nvCxnSpPr>
      <xdr:spPr>
        <a:xfrm>
          <a:off x="2127250" y="9844617"/>
          <a:ext cx="8128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106892</xdr:rowOff>
    </xdr:from>
    <xdr:to>
      <xdr:col>15</xdr:col>
      <xdr:colOff>133350</xdr:colOff>
      <xdr:row>40</xdr:row>
      <xdr:rowOff>37042</xdr:rowOff>
    </xdr:to>
    <xdr:sp macro="" textlink="">
      <xdr:nvSpPr>
        <xdr:cNvPr id="76" name="フローチャート: 判断 75"/>
        <xdr:cNvSpPr/>
      </xdr:nvSpPr>
      <xdr:spPr>
        <a:xfrm>
          <a:off x="2889250" y="9022292"/>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77" name="テキスト ボックス 76"/>
        <xdr:cNvSpPr txBox="1"/>
      </xdr:nvSpPr>
      <xdr:spPr>
        <a:xfrm>
          <a:off x="2597150" y="873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14817</xdr:rowOff>
    </xdr:to>
    <xdr:cxnSp macro="">
      <xdr:nvCxnSpPr>
        <xdr:cNvPr id="78" name="直線コネクタ 77"/>
        <xdr:cNvCxnSpPr/>
      </xdr:nvCxnSpPr>
      <xdr:spPr>
        <a:xfrm>
          <a:off x="1333500" y="9767358"/>
          <a:ext cx="793750" cy="7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167217</xdr:rowOff>
    </xdr:from>
    <xdr:to>
      <xdr:col>11</xdr:col>
      <xdr:colOff>82550</xdr:colOff>
      <xdr:row>40</xdr:row>
      <xdr:rowOff>97367</xdr:rowOff>
    </xdr:to>
    <xdr:sp macro="" textlink="">
      <xdr:nvSpPr>
        <xdr:cNvPr id="79" name="フローチャート: 判断 78"/>
        <xdr:cNvSpPr/>
      </xdr:nvSpPr>
      <xdr:spPr>
        <a:xfrm>
          <a:off x="2095500" y="9082617"/>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80" name="テキスト ボックス 79"/>
        <xdr:cNvSpPr txBox="1"/>
      </xdr:nvSpPr>
      <xdr:spPr>
        <a:xfrm>
          <a:off x="1784350" y="879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282700" y="91598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971550" y="881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464050" y="983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45847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xdr:cNvSpPr/>
      </xdr:nvSpPr>
      <xdr:spPr>
        <a:xfrm>
          <a:off x="3702050" y="98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xdr:cNvSpPr txBox="1"/>
      </xdr:nvSpPr>
      <xdr:spPr>
        <a:xfrm>
          <a:off x="3409950" y="9940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2889250" y="983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597150" y="992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095500" y="9736667"/>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784350" y="988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282700" y="9716558"/>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xdr:cNvSpPr txBox="1"/>
      </xdr:nvSpPr>
      <xdr:spPr>
        <a:xfrm>
          <a:off x="971550" y="986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117411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122174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1205230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1235710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12731750"/>
          <a:ext cx="4622800" cy="32702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12731750"/>
          <a:ext cx="5480050" cy="3270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12731750"/>
          <a:ext cx="34544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13163550"/>
          <a:ext cx="525145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年度は、分子では主に公債費</a:t>
          </a:r>
          <a:r>
            <a:rPr kumimoji="1" lang="en-US" altLang="ja-JP" sz="1300">
              <a:latin typeface="ＭＳ Ｐゴシック" panose="020B0600070205080204" pitchFamily="50" charset="-128"/>
              <a:ea typeface="ＭＳ Ｐゴシック" panose="020B0600070205080204" pitchFamily="50" charset="-128"/>
            </a:rPr>
            <a:t>219,248</a:t>
          </a:r>
          <a:r>
            <a:rPr kumimoji="1" lang="ja-JP" altLang="en-US" sz="1300">
              <a:latin typeface="ＭＳ Ｐゴシック" panose="020B0600070205080204" pitchFamily="50" charset="-128"/>
              <a:ea typeface="ＭＳ Ｐゴシック" panose="020B0600070205080204" pitchFamily="50" charset="-128"/>
            </a:rPr>
            <a:t>千円増、物件費</a:t>
          </a:r>
          <a:r>
            <a:rPr kumimoji="1" lang="en-US" altLang="ja-JP" sz="1300">
              <a:latin typeface="ＭＳ Ｐゴシック" panose="020B0600070205080204" pitchFamily="50" charset="-128"/>
              <a:ea typeface="ＭＳ Ｐゴシック" panose="020B0600070205080204" pitchFamily="50" charset="-128"/>
            </a:rPr>
            <a:t>216,997</a:t>
          </a:r>
          <a:r>
            <a:rPr kumimoji="1" lang="ja-JP" altLang="en-US" sz="1300">
              <a:latin typeface="ＭＳ Ｐゴシック" panose="020B0600070205080204" pitchFamily="50" charset="-128"/>
              <a:ea typeface="ＭＳ Ｐゴシック" panose="020B0600070205080204" pitchFamily="50" charset="-128"/>
            </a:rPr>
            <a:t>千円増等により計</a:t>
          </a:r>
          <a:r>
            <a:rPr kumimoji="1" lang="en-US" altLang="ja-JP" sz="1300">
              <a:latin typeface="ＭＳ Ｐゴシック" panose="020B0600070205080204" pitchFamily="50" charset="-128"/>
              <a:ea typeface="ＭＳ Ｐゴシック" panose="020B0600070205080204" pitchFamily="50" charset="-128"/>
            </a:rPr>
            <a:t>335,394</a:t>
          </a:r>
          <a:r>
            <a:rPr kumimoji="1" lang="ja-JP" altLang="en-US" sz="1300">
              <a:latin typeface="ＭＳ Ｐゴシック" panose="020B0600070205080204" pitchFamily="50" charset="-128"/>
              <a:ea typeface="ＭＳ Ｐゴシック" panose="020B0600070205080204" pitchFamily="50" charset="-128"/>
            </a:rPr>
            <a:t>千円の増。分母では地方交付税</a:t>
          </a:r>
          <a:r>
            <a:rPr kumimoji="1" lang="en-US" altLang="ja-JP" sz="1300">
              <a:latin typeface="ＭＳ Ｐゴシック" panose="020B0600070205080204" pitchFamily="50" charset="-128"/>
              <a:ea typeface="ＭＳ Ｐゴシック" panose="020B0600070205080204" pitchFamily="50" charset="-128"/>
            </a:rPr>
            <a:t>703,729</a:t>
          </a:r>
          <a:r>
            <a:rPr kumimoji="1" lang="ja-JP" altLang="en-US" sz="1300">
              <a:latin typeface="ＭＳ Ｐゴシック" panose="020B0600070205080204" pitchFamily="50" charset="-128"/>
              <a:ea typeface="ＭＳ Ｐゴシック" panose="020B0600070205080204" pitchFamily="50" charset="-128"/>
            </a:rPr>
            <a:t>千円減、地方特例交付金</a:t>
          </a:r>
          <a:r>
            <a:rPr kumimoji="1" lang="en-US" altLang="ja-JP" sz="1300">
              <a:latin typeface="ＭＳ Ｐゴシック" panose="020B0600070205080204" pitchFamily="50" charset="-128"/>
              <a:ea typeface="ＭＳ Ｐゴシック" panose="020B0600070205080204" pitchFamily="50" charset="-128"/>
            </a:rPr>
            <a:t>273,960</a:t>
          </a:r>
          <a:r>
            <a:rPr kumimoji="1" lang="ja-JP" altLang="en-US" sz="1300">
              <a:latin typeface="ＭＳ Ｐゴシック" panose="020B0600070205080204" pitchFamily="50" charset="-128"/>
              <a:ea typeface="ＭＳ Ｐゴシック" panose="020B0600070205080204" pitchFamily="50" charset="-128"/>
            </a:rPr>
            <a:t>千円減、臨時財政対策債</a:t>
          </a:r>
          <a:r>
            <a:rPr kumimoji="1" lang="en-US" altLang="ja-JP" sz="1300">
              <a:latin typeface="ＭＳ Ｐゴシック" panose="020B0600070205080204" pitchFamily="50" charset="-128"/>
              <a:ea typeface="ＭＳ Ｐゴシック" panose="020B0600070205080204" pitchFamily="50" charset="-128"/>
            </a:rPr>
            <a:t>1,935,121</a:t>
          </a:r>
          <a:r>
            <a:rPr kumimoji="1" lang="ja-JP" altLang="en-US" sz="1300">
              <a:latin typeface="ＭＳ Ｐゴシック" panose="020B0600070205080204" pitchFamily="50" charset="-128"/>
              <a:ea typeface="ＭＳ Ｐゴシック" panose="020B0600070205080204" pitchFamily="50" charset="-128"/>
            </a:rPr>
            <a:t>千円減等により計</a:t>
          </a:r>
          <a:r>
            <a:rPr kumimoji="1" lang="en-US" altLang="ja-JP" sz="1300">
              <a:latin typeface="ＭＳ Ｐゴシック" panose="020B0600070205080204" pitchFamily="50" charset="-128"/>
              <a:ea typeface="ＭＳ Ｐゴシック" panose="020B0600070205080204" pitchFamily="50" charset="-128"/>
            </a:rPr>
            <a:t>2,317,645</a:t>
          </a:r>
          <a:r>
            <a:rPr kumimoji="1" lang="ja-JP" altLang="en-US" sz="1300">
              <a:latin typeface="ＭＳ Ｐゴシック" panose="020B0600070205080204" pitchFamily="50" charset="-128"/>
              <a:ea typeface="ＭＳ Ｐゴシック" panose="020B0600070205080204" pitchFamily="50" charset="-128"/>
            </a:rPr>
            <a:t>千円の減となったことによる。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年度は公債費において合併特例事業債の短期償還分は臨時的なもので経常的な経費から除外しているため一時的に数値が改善したが、短期償還終了後は短期償還以前の数値付近まで戻るものと想定している。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12484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6002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58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04850" y="15347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51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04850" y="14693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44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04850" y="140398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04850" y="13385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1318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04850" y="12731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04850" y="12731750"/>
          <a:ext cx="4622800" cy="32702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67</xdr:row>
      <xdr:rowOff>147574</xdr:rowOff>
    </xdr:to>
    <xdr:cxnSp macro="">
      <xdr:nvCxnSpPr>
        <xdr:cNvPr id="125" name="直線コネクタ 124"/>
        <xdr:cNvCxnSpPr/>
      </xdr:nvCxnSpPr>
      <xdr:spPr>
        <a:xfrm flipV="1">
          <a:off x="4514850" y="13424408"/>
          <a:ext cx="0" cy="2039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4584700" y="1543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425950" y="154637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4584700" y="1311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425950" y="134244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119634</xdr:rowOff>
    </xdr:from>
    <xdr:to>
      <xdr:col>23</xdr:col>
      <xdr:colOff>133350</xdr:colOff>
      <xdr:row>62</xdr:row>
      <xdr:rowOff>116840</xdr:rowOff>
    </xdr:to>
    <xdr:cxnSp macro="">
      <xdr:nvCxnSpPr>
        <xdr:cNvPr id="130" name="直線コネクタ 129"/>
        <xdr:cNvCxnSpPr/>
      </xdr:nvCxnSpPr>
      <xdr:spPr>
        <a:xfrm>
          <a:off x="3752850" y="13607034"/>
          <a:ext cx="762000" cy="68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1" name="財政構造の弾力性平均値テキスト"/>
        <xdr:cNvSpPr txBox="1"/>
      </xdr:nvSpPr>
      <xdr:spPr>
        <a:xfrm>
          <a:off x="4584700" y="1442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2" name="フローチャート: 判断 131"/>
        <xdr:cNvSpPr/>
      </xdr:nvSpPr>
      <xdr:spPr>
        <a:xfrm>
          <a:off x="446405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155956</xdr:rowOff>
    </xdr:from>
    <xdr:to>
      <xdr:col>19</xdr:col>
      <xdr:colOff>133350</xdr:colOff>
      <xdr:row>59</xdr:row>
      <xdr:rowOff>119634</xdr:rowOff>
    </xdr:to>
    <xdr:cxnSp macro="">
      <xdr:nvCxnSpPr>
        <xdr:cNvPr id="133" name="直線コネクタ 132"/>
        <xdr:cNvCxnSpPr/>
      </xdr:nvCxnSpPr>
      <xdr:spPr>
        <a:xfrm>
          <a:off x="2940050" y="13414756"/>
          <a:ext cx="812800" cy="1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112014</xdr:rowOff>
    </xdr:from>
    <xdr:to>
      <xdr:col>19</xdr:col>
      <xdr:colOff>184150</xdr:colOff>
      <xdr:row>62</xdr:row>
      <xdr:rowOff>42164</xdr:rowOff>
    </xdr:to>
    <xdr:sp macro="" textlink="">
      <xdr:nvSpPr>
        <xdr:cNvPr id="134" name="フローチャート: 判断 133"/>
        <xdr:cNvSpPr/>
      </xdr:nvSpPr>
      <xdr:spPr>
        <a:xfrm>
          <a:off x="3702050" y="14056614"/>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26941</xdr:rowOff>
    </xdr:from>
    <xdr:ext cx="736600" cy="259045"/>
    <xdr:sp macro="" textlink="">
      <xdr:nvSpPr>
        <xdr:cNvPr id="135" name="テキスト ボックス 134"/>
        <xdr:cNvSpPr txBox="1"/>
      </xdr:nvSpPr>
      <xdr:spPr>
        <a:xfrm>
          <a:off x="3409950" y="1420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155956</xdr:rowOff>
    </xdr:from>
    <xdr:to>
      <xdr:col>15</xdr:col>
      <xdr:colOff>82550</xdr:colOff>
      <xdr:row>62</xdr:row>
      <xdr:rowOff>20320</xdr:rowOff>
    </xdr:to>
    <xdr:cxnSp macro="">
      <xdr:nvCxnSpPr>
        <xdr:cNvPr id="136" name="直線コネクタ 135"/>
        <xdr:cNvCxnSpPr/>
      </xdr:nvCxnSpPr>
      <xdr:spPr>
        <a:xfrm flipV="1">
          <a:off x="2127250" y="13414756"/>
          <a:ext cx="812800" cy="77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97282</xdr:rowOff>
    </xdr:from>
    <xdr:to>
      <xdr:col>15</xdr:col>
      <xdr:colOff>133350</xdr:colOff>
      <xdr:row>64</xdr:row>
      <xdr:rowOff>27432</xdr:rowOff>
    </xdr:to>
    <xdr:sp macro="" textlink="">
      <xdr:nvSpPr>
        <xdr:cNvPr id="137" name="フローチャート: 判断 136"/>
        <xdr:cNvSpPr/>
      </xdr:nvSpPr>
      <xdr:spPr>
        <a:xfrm>
          <a:off x="2889250" y="14499082"/>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12209</xdr:rowOff>
    </xdr:from>
    <xdr:ext cx="762000" cy="259045"/>
    <xdr:sp macro="" textlink="">
      <xdr:nvSpPr>
        <xdr:cNvPr id="138" name="テキスト ボックス 137"/>
        <xdr:cNvSpPr txBox="1"/>
      </xdr:nvSpPr>
      <xdr:spPr>
        <a:xfrm>
          <a:off x="2597150" y="1464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64</xdr:row>
      <xdr:rowOff>121412</xdr:rowOff>
    </xdr:to>
    <xdr:cxnSp macro="">
      <xdr:nvCxnSpPr>
        <xdr:cNvPr id="139" name="直線コネクタ 138"/>
        <xdr:cNvCxnSpPr/>
      </xdr:nvCxnSpPr>
      <xdr:spPr>
        <a:xfrm flipV="1">
          <a:off x="1333500" y="14193520"/>
          <a:ext cx="793750" cy="5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0" name="フローチャート: 判断 139"/>
        <xdr:cNvSpPr/>
      </xdr:nvSpPr>
      <xdr:spPr>
        <a:xfrm>
          <a:off x="2095500" y="14508734"/>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1" name="テキスト ボックス 140"/>
        <xdr:cNvSpPr txBox="1"/>
      </xdr:nvSpPr>
      <xdr:spPr>
        <a:xfrm>
          <a:off x="1784350" y="1465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2" name="フローチャート: 判断 141"/>
        <xdr:cNvSpPr/>
      </xdr:nvSpPr>
      <xdr:spPr>
        <a:xfrm>
          <a:off x="1282700" y="14479778"/>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43" name="テキスト ボックス 142"/>
        <xdr:cNvSpPr txBox="1"/>
      </xdr:nvSpPr>
      <xdr:spPr>
        <a:xfrm>
          <a:off x="971550" y="1419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318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55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27432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19304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1366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9" name="楕円 148"/>
        <xdr:cNvSpPr/>
      </xdr:nvSpPr>
      <xdr:spPr>
        <a:xfrm>
          <a:off x="4464050" y="142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0" name="財政構造の弾力性該当値テキスト"/>
        <xdr:cNvSpPr txBox="1"/>
      </xdr:nvSpPr>
      <xdr:spPr>
        <a:xfrm>
          <a:off x="4584700" y="1402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68834</xdr:rowOff>
    </xdr:from>
    <xdr:to>
      <xdr:col>19</xdr:col>
      <xdr:colOff>184150</xdr:colOff>
      <xdr:row>59</xdr:row>
      <xdr:rowOff>170434</xdr:rowOff>
    </xdr:to>
    <xdr:sp macro="" textlink="">
      <xdr:nvSpPr>
        <xdr:cNvPr id="151" name="楕円 150"/>
        <xdr:cNvSpPr/>
      </xdr:nvSpPr>
      <xdr:spPr>
        <a:xfrm>
          <a:off x="3702050" y="135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9161</xdr:rowOff>
    </xdr:from>
    <xdr:ext cx="736600" cy="259045"/>
    <xdr:sp macro="" textlink="">
      <xdr:nvSpPr>
        <xdr:cNvPr id="152" name="テキスト ボックス 151"/>
        <xdr:cNvSpPr txBox="1"/>
      </xdr:nvSpPr>
      <xdr:spPr>
        <a:xfrm>
          <a:off x="3409950" y="1326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105156</xdr:rowOff>
    </xdr:from>
    <xdr:to>
      <xdr:col>15</xdr:col>
      <xdr:colOff>133350</xdr:colOff>
      <xdr:row>59</xdr:row>
      <xdr:rowOff>35306</xdr:rowOff>
    </xdr:to>
    <xdr:sp macro="" textlink="">
      <xdr:nvSpPr>
        <xdr:cNvPr id="153" name="楕円 152"/>
        <xdr:cNvSpPr/>
      </xdr:nvSpPr>
      <xdr:spPr>
        <a:xfrm>
          <a:off x="2889250" y="13363956"/>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45483</xdr:rowOff>
    </xdr:from>
    <xdr:ext cx="762000" cy="259045"/>
    <xdr:sp macro="" textlink="">
      <xdr:nvSpPr>
        <xdr:cNvPr id="154" name="テキスト ボックス 153"/>
        <xdr:cNvSpPr txBox="1"/>
      </xdr:nvSpPr>
      <xdr:spPr>
        <a:xfrm>
          <a:off x="2597150" y="1307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5" name="楕円 154"/>
        <xdr:cNvSpPr/>
      </xdr:nvSpPr>
      <xdr:spPr>
        <a:xfrm>
          <a:off x="2095500" y="14085570"/>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6" name="テキスト ボックス 155"/>
        <xdr:cNvSpPr txBox="1"/>
      </xdr:nvSpPr>
      <xdr:spPr>
        <a:xfrm>
          <a:off x="1784350" y="137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70612</xdr:rowOff>
    </xdr:from>
    <xdr:to>
      <xdr:col>7</xdr:col>
      <xdr:colOff>31750</xdr:colOff>
      <xdr:row>65</xdr:row>
      <xdr:rowOff>762</xdr:rowOff>
    </xdr:to>
    <xdr:sp macro="" textlink="">
      <xdr:nvSpPr>
        <xdr:cNvPr id="157" name="楕円 156"/>
        <xdr:cNvSpPr/>
      </xdr:nvSpPr>
      <xdr:spPr>
        <a:xfrm>
          <a:off x="1282700" y="14701012"/>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156989</xdr:rowOff>
    </xdr:from>
    <xdr:ext cx="762000" cy="259045"/>
    <xdr:sp macro="" textlink="">
      <xdr:nvSpPr>
        <xdr:cNvPr id="158" name="テキスト ボックス 157"/>
        <xdr:cNvSpPr txBox="1"/>
      </xdr:nvSpPr>
      <xdr:spPr>
        <a:xfrm>
          <a:off x="971550" y="1478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04850" y="168084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746553" y="17284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3787347"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372100" y="1717675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372100" y="1742440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687070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687070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819785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819785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04850" y="1785620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5499100" y="1785620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5499100" y="17856200"/>
          <a:ext cx="34544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5607050" y="18288000"/>
          <a:ext cx="5251450" cy="2660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新型コロナウイルスの影響に伴う各種業務の見直し等により前年度に比べて微減しているものの、それを上回る形での電気代の含む光熱水費の上昇や原材料等の価格高騰による物件費等の増、加えて人口減少が進んでいる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人あたりの人件費・物件費等決算額は前年度より増加している状況にある。</a:t>
          </a:r>
        </a:p>
        <a:p>
          <a:r>
            <a:rPr kumimoji="1" lang="ja-JP" altLang="en-US" sz="1300">
              <a:latin typeface="ＭＳ Ｐゴシック" panose="020B0600070205080204" pitchFamily="50" charset="-128"/>
              <a:ea typeface="ＭＳ Ｐゴシック" panose="020B0600070205080204" pitchFamily="50" charset="-128"/>
            </a:rPr>
            <a:t>　今後も引き続き、業務の効率化を図るとともに、時間外勤務の縮減に向けた取り組みを進めるなど人件費の抑制に努めていく。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666750" y="17608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04850" y="21069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2086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04850" y="20495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2035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04850" y="199792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977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04850" y="1946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92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04850" y="18889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874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04850" y="1837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81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04850" y="178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04850" y="1785620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108945</xdr:rowOff>
    </xdr:from>
    <xdr:to>
      <xdr:col>23</xdr:col>
      <xdr:colOff>133350</xdr:colOff>
      <xdr:row>88</xdr:row>
      <xdr:rowOff>52322</xdr:rowOff>
    </xdr:to>
    <xdr:cxnSp macro="">
      <xdr:nvCxnSpPr>
        <xdr:cNvPr id="188" name="直線コネクタ 187"/>
        <xdr:cNvCxnSpPr/>
      </xdr:nvCxnSpPr>
      <xdr:spPr>
        <a:xfrm flipV="1">
          <a:off x="4514850" y="18854145"/>
          <a:ext cx="0" cy="131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24399</xdr:rowOff>
    </xdr:from>
    <xdr:ext cx="762000" cy="259045"/>
    <xdr:sp macro="" textlink="">
      <xdr:nvSpPr>
        <xdr:cNvPr id="189" name="人件費・物件費等の状況最小値テキスト"/>
        <xdr:cNvSpPr txBox="1"/>
      </xdr:nvSpPr>
      <xdr:spPr>
        <a:xfrm>
          <a:off x="4584700" y="2014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52322</xdr:rowOff>
    </xdr:from>
    <xdr:to>
      <xdr:col>24</xdr:col>
      <xdr:colOff>12700</xdr:colOff>
      <xdr:row>88</xdr:row>
      <xdr:rowOff>52322</xdr:rowOff>
    </xdr:to>
    <xdr:cxnSp macro="">
      <xdr:nvCxnSpPr>
        <xdr:cNvPr id="190" name="直線コネクタ 189"/>
        <xdr:cNvCxnSpPr/>
      </xdr:nvCxnSpPr>
      <xdr:spPr>
        <a:xfrm>
          <a:off x="4425950" y="201691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23872</xdr:rowOff>
    </xdr:from>
    <xdr:ext cx="762000" cy="259045"/>
    <xdr:sp macro="" textlink="">
      <xdr:nvSpPr>
        <xdr:cNvPr id="191" name="人件費・物件費等の状況最大値テキスト"/>
        <xdr:cNvSpPr txBox="1"/>
      </xdr:nvSpPr>
      <xdr:spPr>
        <a:xfrm>
          <a:off x="4584700" y="1854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108945</xdr:rowOff>
    </xdr:from>
    <xdr:to>
      <xdr:col>24</xdr:col>
      <xdr:colOff>12700</xdr:colOff>
      <xdr:row>82</xdr:row>
      <xdr:rowOff>108945</xdr:rowOff>
    </xdr:to>
    <xdr:cxnSp macro="">
      <xdr:nvCxnSpPr>
        <xdr:cNvPr id="192" name="直線コネクタ 191"/>
        <xdr:cNvCxnSpPr/>
      </xdr:nvCxnSpPr>
      <xdr:spPr>
        <a:xfrm>
          <a:off x="4425950" y="188541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43901</xdr:rowOff>
    </xdr:from>
    <xdr:to>
      <xdr:col>23</xdr:col>
      <xdr:colOff>133350</xdr:colOff>
      <xdr:row>84</xdr:row>
      <xdr:rowOff>110119</xdr:rowOff>
    </xdr:to>
    <xdr:cxnSp macro="">
      <xdr:nvCxnSpPr>
        <xdr:cNvPr id="193" name="直線コネクタ 192"/>
        <xdr:cNvCxnSpPr/>
      </xdr:nvCxnSpPr>
      <xdr:spPr>
        <a:xfrm>
          <a:off x="3752850" y="19246301"/>
          <a:ext cx="762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123412</xdr:rowOff>
    </xdr:from>
    <xdr:ext cx="762000" cy="259045"/>
    <xdr:sp macro="" textlink="">
      <xdr:nvSpPr>
        <xdr:cNvPr id="194" name="人件費・物件費等の状況平均値テキスト"/>
        <xdr:cNvSpPr txBox="1"/>
      </xdr:nvSpPr>
      <xdr:spPr>
        <a:xfrm>
          <a:off x="4584700" y="19325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151335</xdr:rowOff>
    </xdr:from>
    <xdr:to>
      <xdr:col>23</xdr:col>
      <xdr:colOff>184150</xdr:colOff>
      <xdr:row>85</xdr:row>
      <xdr:rowOff>81485</xdr:rowOff>
    </xdr:to>
    <xdr:sp macro="" textlink="">
      <xdr:nvSpPr>
        <xdr:cNvPr id="195" name="フローチャート: 判断 194"/>
        <xdr:cNvSpPr/>
      </xdr:nvSpPr>
      <xdr:spPr>
        <a:xfrm>
          <a:off x="4464050" y="19353735"/>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38700</xdr:rowOff>
    </xdr:from>
    <xdr:to>
      <xdr:col>19</xdr:col>
      <xdr:colOff>133350</xdr:colOff>
      <xdr:row>84</xdr:row>
      <xdr:rowOff>43901</xdr:rowOff>
    </xdr:to>
    <xdr:cxnSp macro="">
      <xdr:nvCxnSpPr>
        <xdr:cNvPr id="196" name="直線コネクタ 195"/>
        <xdr:cNvCxnSpPr/>
      </xdr:nvCxnSpPr>
      <xdr:spPr>
        <a:xfrm>
          <a:off x="2940050" y="19012500"/>
          <a:ext cx="812800" cy="2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82322</xdr:rowOff>
    </xdr:from>
    <xdr:to>
      <xdr:col>19</xdr:col>
      <xdr:colOff>184150</xdr:colOff>
      <xdr:row>85</xdr:row>
      <xdr:rowOff>12472</xdr:rowOff>
    </xdr:to>
    <xdr:sp macro="" textlink="">
      <xdr:nvSpPr>
        <xdr:cNvPr id="197" name="フローチャート: 判断 196"/>
        <xdr:cNvSpPr/>
      </xdr:nvSpPr>
      <xdr:spPr>
        <a:xfrm>
          <a:off x="3702050" y="19284722"/>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168699</xdr:rowOff>
    </xdr:from>
    <xdr:ext cx="736600" cy="259045"/>
    <xdr:sp macro="" textlink="">
      <xdr:nvSpPr>
        <xdr:cNvPr id="198" name="テキスト ボックス 197"/>
        <xdr:cNvSpPr txBox="1"/>
      </xdr:nvSpPr>
      <xdr:spPr>
        <a:xfrm>
          <a:off x="3409950" y="19371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131023</xdr:rowOff>
    </xdr:from>
    <xdr:to>
      <xdr:col>15</xdr:col>
      <xdr:colOff>82550</xdr:colOff>
      <xdr:row>83</xdr:row>
      <xdr:rowOff>38700</xdr:rowOff>
    </xdr:to>
    <xdr:cxnSp macro="">
      <xdr:nvCxnSpPr>
        <xdr:cNvPr id="199" name="直線コネクタ 198"/>
        <xdr:cNvCxnSpPr/>
      </xdr:nvCxnSpPr>
      <xdr:spPr>
        <a:xfrm>
          <a:off x="2127250" y="18876223"/>
          <a:ext cx="812800" cy="13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41890</xdr:rowOff>
    </xdr:from>
    <xdr:to>
      <xdr:col>15</xdr:col>
      <xdr:colOff>133350</xdr:colOff>
      <xdr:row>83</xdr:row>
      <xdr:rowOff>143490</xdr:rowOff>
    </xdr:to>
    <xdr:sp macro="" textlink="">
      <xdr:nvSpPr>
        <xdr:cNvPr id="200" name="フローチャート: 判断 199"/>
        <xdr:cNvSpPr/>
      </xdr:nvSpPr>
      <xdr:spPr>
        <a:xfrm>
          <a:off x="2889250" y="190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128267</xdr:rowOff>
    </xdr:from>
    <xdr:ext cx="762000" cy="259045"/>
    <xdr:sp macro="" textlink="">
      <xdr:nvSpPr>
        <xdr:cNvPr id="201" name="テキスト ボックス 200"/>
        <xdr:cNvSpPr txBox="1"/>
      </xdr:nvSpPr>
      <xdr:spPr>
        <a:xfrm>
          <a:off x="2597150" y="191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159062</xdr:rowOff>
    </xdr:from>
    <xdr:to>
      <xdr:col>11</xdr:col>
      <xdr:colOff>31750</xdr:colOff>
      <xdr:row>82</xdr:row>
      <xdr:rowOff>131023</xdr:rowOff>
    </xdr:to>
    <xdr:cxnSp macro="">
      <xdr:nvCxnSpPr>
        <xdr:cNvPr id="202" name="直線コネクタ 201"/>
        <xdr:cNvCxnSpPr/>
      </xdr:nvCxnSpPr>
      <xdr:spPr>
        <a:xfrm>
          <a:off x="1333500" y="18675662"/>
          <a:ext cx="793750" cy="20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27580</xdr:rowOff>
    </xdr:from>
    <xdr:to>
      <xdr:col>11</xdr:col>
      <xdr:colOff>82550</xdr:colOff>
      <xdr:row>82</xdr:row>
      <xdr:rowOff>129180</xdr:rowOff>
    </xdr:to>
    <xdr:sp macro="" textlink="">
      <xdr:nvSpPr>
        <xdr:cNvPr id="203" name="フローチャート: 判断 202"/>
        <xdr:cNvSpPr/>
      </xdr:nvSpPr>
      <xdr:spPr>
        <a:xfrm>
          <a:off x="2095500" y="18772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139357</xdr:rowOff>
    </xdr:from>
    <xdr:ext cx="762000" cy="259045"/>
    <xdr:sp macro="" textlink="">
      <xdr:nvSpPr>
        <xdr:cNvPr id="204" name="テキスト ボックス 203"/>
        <xdr:cNvSpPr txBox="1"/>
      </xdr:nvSpPr>
      <xdr:spPr>
        <a:xfrm>
          <a:off x="1784350" y="1842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101967</xdr:rowOff>
    </xdr:from>
    <xdr:to>
      <xdr:col>7</xdr:col>
      <xdr:colOff>31750</xdr:colOff>
      <xdr:row>82</xdr:row>
      <xdr:rowOff>32117</xdr:rowOff>
    </xdr:to>
    <xdr:sp macro="" textlink="">
      <xdr:nvSpPr>
        <xdr:cNvPr id="205" name="フローチャート: 判断 204"/>
        <xdr:cNvSpPr/>
      </xdr:nvSpPr>
      <xdr:spPr>
        <a:xfrm>
          <a:off x="1282700" y="18618567"/>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42294</xdr:rowOff>
    </xdr:from>
    <xdr:ext cx="762000" cy="259045"/>
    <xdr:sp macro="" textlink="">
      <xdr:nvSpPr>
        <xdr:cNvPr id="206" name="テキスト ボックス 205"/>
        <xdr:cNvSpPr txBox="1"/>
      </xdr:nvSpPr>
      <xdr:spPr>
        <a:xfrm>
          <a:off x="971550" y="1833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318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55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27432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19304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1366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59319</xdr:rowOff>
    </xdr:from>
    <xdr:to>
      <xdr:col>23</xdr:col>
      <xdr:colOff>184150</xdr:colOff>
      <xdr:row>84</xdr:row>
      <xdr:rowOff>160919</xdr:rowOff>
    </xdr:to>
    <xdr:sp macro="" textlink="">
      <xdr:nvSpPr>
        <xdr:cNvPr id="212" name="楕円 211"/>
        <xdr:cNvSpPr/>
      </xdr:nvSpPr>
      <xdr:spPr>
        <a:xfrm>
          <a:off x="4464050" y="1926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75846</xdr:rowOff>
    </xdr:from>
    <xdr:ext cx="762000" cy="259045"/>
    <xdr:sp macro="" textlink="">
      <xdr:nvSpPr>
        <xdr:cNvPr id="213" name="人件費・物件費等の状況該当値テキスト"/>
        <xdr:cNvSpPr txBox="1"/>
      </xdr:nvSpPr>
      <xdr:spPr>
        <a:xfrm>
          <a:off x="4584700" y="1904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164551</xdr:rowOff>
    </xdr:from>
    <xdr:to>
      <xdr:col>19</xdr:col>
      <xdr:colOff>184150</xdr:colOff>
      <xdr:row>84</xdr:row>
      <xdr:rowOff>94701</xdr:rowOff>
    </xdr:to>
    <xdr:sp macro="" textlink="">
      <xdr:nvSpPr>
        <xdr:cNvPr id="214" name="楕円 213"/>
        <xdr:cNvSpPr/>
      </xdr:nvSpPr>
      <xdr:spPr>
        <a:xfrm>
          <a:off x="3702050" y="19138351"/>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104878</xdr:rowOff>
    </xdr:from>
    <xdr:ext cx="736600" cy="259045"/>
    <xdr:sp macro="" textlink="">
      <xdr:nvSpPr>
        <xdr:cNvPr id="215" name="テキスト ボックス 214"/>
        <xdr:cNvSpPr txBox="1"/>
      </xdr:nvSpPr>
      <xdr:spPr>
        <a:xfrm>
          <a:off x="3409950" y="18850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159350</xdr:rowOff>
    </xdr:from>
    <xdr:to>
      <xdr:col>15</xdr:col>
      <xdr:colOff>133350</xdr:colOff>
      <xdr:row>83</xdr:row>
      <xdr:rowOff>89500</xdr:rowOff>
    </xdr:to>
    <xdr:sp macro="" textlink="">
      <xdr:nvSpPr>
        <xdr:cNvPr id="216" name="楕円 215"/>
        <xdr:cNvSpPr/>
      </xdr:nvSpPr>
      <xdr:spPr>
        <a:xfrm>
          <a:off x="2889250" y="1890455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99677</xdr:rowOff>
    </xdr:from>
    <xdr:ext cx="762000" cy="259045"/>
    <xdr:sp macro="" textlink="">
      <xdr:nvSpPr>
        <xdr:cNvPr id="217" name="テキスト ボックス 216"/>
        <xdr:cNvSpPr txBox="1"/>
      </xdr:nvSpPr>
      <xdr:spPr>
        <a:xfrm>
          <a:off x="2597150" y="186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80223</xdr:rowOff>
    </xdr:from>
    <xdr:to>
      <xdr:col>11</xdr:col>
      <xdr:colOff>82550</xdr:colOff>
      <xdr:row>83</xdr:row>
      <xdr:rowOff>10373</xdr:rowOff>
    </xdr:to>
    <xdr:sp macro="" textlink="">
      <xdr:nvSpPr>
        <xdr:cNvPr id="218" name="楕円 217"/>
        <xdr:cNvSpPr/>
      </xdr:nvSpPr>
      <xdr:spPr>
        <a:xfrm>
          <a:off x="2095500" y="18825423"/>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166600</xdr:rowOff>
    </xdr:from>
    <xdr:ext cx="762000" cy="259045"/>
    <xdr:sp macro="" textlink="">
      <xdr:nvSpPr>
        <xdr:cNvPr id="219" name="テキスト ボックス 218"/>
        <xdr:cNvSpPr txBox="1"/>
      </xdr:nvSpPr>
      <xdr:spPr>
        <a:xfrm>
          <a:off x="1784350" y="1891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108262</xdr:rowOff>
    </xdr:from>
    <xdr:to>
      <xdr:col>7</xdr:col>
      <xdr:colOff>31750</xdr:colOff>
      <xdr:row>82</xdr:row>
      <xdr:rowOff>38412</xdr:rowOff>
    </xdr:to>
    <xdr:sp macro="" textlink="">
      <xdr:nvSpPr>
        <xdr:cNvPr id="220" name="楕円 219"/>
        <xdr:cNvSpPr/>
      </xdr:nvSpPr>
      <xdr:spPr>
        <a:xfrm>
          <a:off x="1282700" y="18624862"/>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23189</xdr:rowOff>
    </xdr:from>
    <xdr:ext cx="762000" cy="259045"/>
    <xdr:sp macro="" textlink="">
      <xdr:nvSpPr>
        <xdr:cNvPr id="221" name="テキスト ボックス 220"/>
        <xdr:cNvSpPr txBox="1"/>
      </xdr:nvSpPr>
      <xdr:spPr>
        <a:xfrm>
          <a:off x="971550" y="1876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1664950" y="168084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2412847" y="17284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4041255"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6351250" y="171767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6351250" y="1742440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784985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784985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1917700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1917700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1664950" y="1785620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6459200" y="1785620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6459200" y="17856200"/>
          <a:ext cx="34671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6573500" y="18288000"/>
          <a:ext cx="5257800" cy="2660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　類似団体の平均を大きく下回っており、水準として高いものではない。</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年にかけては、指数引上げの要因となっていた高年齢層での退職者が一定数あったことにより、大きく変動した。</a:t>
          </a:r>
        </a:p>
        <a:p>
          <a:r>
            <a:rPr kumimoji="1" lang="ja-JP" altLang="en-US" sz="1300">
              <a:latin typeface="ＭＳ Ｐゴシック" panose="020B0600070205080204" pitchFamily="50" charset="-128"/>
              <a:ea typeface="ＭＳ Ｐゴシック" panose="020B0600070205080204" pitchFamily="50" charset="-128"/>
            </a:rPr>
            <a:t>　職員給については人事院勧告に準拠することを原則としているため、基本的には大きな変動なく推移していくと見込まれるが、今後も適正な水準の確保に努めていく。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1664950" y="21069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0979150" y="2086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1664950" y="2041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0979150" y="2021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1664950" y="19761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0979150" y="1956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1664950" y="19107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0979150" y="189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1664950" y="1845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0979150" y="183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1664950" y="178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097915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1664950" y="1785620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92711</xdr:rowOff>
    </xdr:from>
    <xdr:to>
      <xdr:col>81</xdr:col>
      <xdr:colOff>44450</xdr:colOff>
      <xdr:row>89</xdr:row>
      <xdr:rowOff>93980</xdr:rowOff>
    </xdr:to>
    <xdr:cxnSp macro="">
      <xdr:nvCxnSpPr>
        <xdr:cNvPr id="248" name="直線コネクタ 247"/>
        <xdr:cNvCxnSpPr/>
      </xdr:nvCxnSpPr>
      <xdr:spPr>
        <a:xfrm flipV="1">
          <a:off x="15474950" y="18380711"/>
          <a:ext cx="0" cy="2058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xdr:cNvSpPr txBox="1"/>
      </xdr:nvSpPr>
      <xdr:spPr>
        <a:xfrm>
          <a:off x="15563850" y="2041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xdr:cNvCxnSpPr/>
      </xdr:nvCxnSpPr>
      <xdr:spPr>
        <a:xfrm>
          <a:off x="15405100" y="20439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7638</xdr:rowOff>
    </xdr:from>
    <xdr:ext cx="762000" cy="259045"/>
    <xdr:sp macro="" textlink="">
      <xdr:nvSpPr>
        <xdr:cNvPr id="251" name="給与水準   （国との比較）最大値テキスト"/>
        <xdr:cNvSpPr txBox="1"/>
      </xdr:nvSpPr>
      <xdr:spPr>
        <a:xfrm>
          <a:off x="15563850" y="1806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92711</xdr:rowOff>
    </xdr:from>
    <xdr:to>
      <xdr:col>81</xdr:col>
      <xdr:colOff>133350</xdr:colOff>
      <xdr:row>80</xdr:row>
      <xdr:rowOff>92711</xdr:rowOff>
    </xdr:to>
    <xdr:cxnSp macro="">
      <xdr:nvCxnSpPr>
        <xdr:cNvPr id="252" name="直線コネクタ 251"/>
        <xdr:cNvCxnSpPr/>
      </xdr:nvCxnSpPr>
      <xdr:spPr>
        <a:xfrm>
          <a:off x="15405100" y="18380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109220</xdr:rowOff>
    </xdr:from>
    <xdr:to>
      <xdr:col>81</xdr:col>
      <xdr:colOff>44450</xdr:colOff>
      <xdr:row>84</xdr:row>
      <xdr:rowOff>130811</xdr:rowOff>
    </xdr:to>
    <xdr:cxnSp macro="">
      <xdr:nvCxnSpPr>
        <xdr:cNvPr id="253" name="直線コネクタ 252"/>
        <xdr:cNvCxnSpPr/>
      </xdr:nvCxnSpPr>
      <xdr:spPr>
        <a:xfrm flipV="1">
          <a:off x="14712950" y="19083020"/>
          <a:ext cx="762000" cy="2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4" name="給与水準   （国との比較）平均値テキスト"/>
        <xdr:cNvSpPr txBox="1"/>
      </xdr:nvSpPr>
      <xdr:spPr>
        <a:xfrm>
          <a:off x="15563850" y="1943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5" name="フローチャート: 判断 254"/>
        <xdr:cNvSpPr/>
      </xdr:nvSpPr>
      <xdr:spPr>
        <a:xfrm>
          <a:off x="15430500" y="194602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130811</xdr:rowOff>
    </xdr:to>
    <xdr:cxnSp macro="">
      <xdr:nvCxnSpPr>
        <xdr:cNvPr id="256" name="直線コネクタ 255"/>
        <xdr:cNvCxnSpPr/>
      </xdr:nvCxnSpPr>
      <xdr:spPr>
        <a:xfrm>
          <a:off x="13906500" y="19260820"/>
          <a:ext cx="80645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7" name="フローチャート: 判断 256"/>
        <xdr:cNvSpPr/>
      </xdr:nvSpPr>
      <xdr:spPr>
        <a:xfrm>
          <a:off x="14668500" y="194360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91457</xdr:rowOff>
    </xdr:from>
    <xdr:ext cx="736600" cy="259045"/>
    <xdr:sp macro="" textlink="">
      <xdr:nvSpPr>
        <xdr:cNvPr id="258" name="テキスト ボックス 257"/>
        <xdr:cNvSpPr txBox="1"/>
      </xdr:nvSpPr>
      <xdr:spPr>
        <a:xfrm>
          <a:off x="14370050" y="195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34289</xdr:rowOff>
    </xdr:from>
    <xdr:to>
      <xdr:col>72</xdr:col>
      <xdr:colOff>203200</xdr:colOff>
      <xdr:row>84</xdr:row>
      <xdr:rowOff>58420</xdr:rowOff>
    </xdr:to>
    <xdr:cxnSp macro="">
      <xdr:nvCxnSpPr>
        <xdr:cNvPr id="259" name="直線コネクタ 258"/>
        <xdr:cNvCxnSpPr/>
      </xdr:nvCxnSpPr>
      <xdr:spPr>
        <a:xfrm>
          <a:off x="13106400" y="19236689"/>
          <a:ext cx="8001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0" name="フローチャート: 判断 259"/>
        <xdr:cNvSpPr/>
      </xdr:nvSpPr>
      <xdr:spPr>
        <a:xfrm>
          <a:off x="13868400" y="194843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1" name="テキスト ボックス 260"/>
        <xdr:cNvSpPr txBox="1"/>
      </xdr:nvSpPr>
      <xdr:spPr>
        <a:xfrm>
          <a:off x="13557250" y="1957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34289</xdr:rowOff>
    </xdr:from>
    <xdr:to>
      <xdr:col>68</xdr:col>
      <xdr:colOff>152400</xdr:colOff>
      <xdr:row>84</xdr:row>
      <xdr:rowOff>130811</xdr:rowOff>
    </xdr:to>
    <xdr:cxnSp macro="">
      <xdr:nvCxnSpPr>
        <xdr:cNvPr id="262" name="直線コネクタ 261"/>
        <xdr:cNvCxnSpPr/>
      </xdr:nvCxnSpPr>
      <xdr:spPr>
        <a:xfrm flipV="1">
          <a:off x="12293600" y="19236689"/>
          <a:ext cx="8128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3" name="フローチャート: 判断 262"/>
        <xdr:cNvSpPr/>
      </xdr:nvSpPr>
      <xdr:spPr>
        <a:xfrm>
          <a:off x="13055600" y="1948433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139716</xdr:rowOff>
    </xdr:from>
    <xdr:ext cx="762000" cy="259045"/>
    <xdr:sp macro="" textlink="">
      <xdr:nvSpPr>
        <xdr:cNvPr id="264" name="テキスト ボックス 263"/>
        <xdr:cNvSpPr txBox="1"/>
      </xdr:nvSpPr>
      <xdr:spPr>
        <a:xfrm>
          <a:off x="12763500" y="1957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5" name="フローチャート: 判断 264"/>
        <xdr:cNvSpPr/>
      </xdr:nvSpPr>
      <xdr:spPr>
        <a:xfrm>
          <a:off x="12242800" y="19532600"/>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6" name="テキスト ボックス 265"/>
        <xdr:cNvSpPr txBox="1"/>
      </xdr:nvSpPr>
      <xdr:spPr>
        <a:xfrm>
          <a:off x="11950700" y="1967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5278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4516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371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29095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20967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58420</xdr:rowOff>
    </xdr:from>
    <xdr:to>
      <xdr:col>81</xdr:col>
      <xdr:colOff>95250</xdr:colOff>
      <xdr:row>83</xdr:row>
      <xdr:rowOff>160020</xdr:rowOff>
    </xdr:to>
    <xdr:sp macro="" textlink="">
      <xdr:nvSpPr>
        <xdr:cNvPr id="272" name="楕円 271"/>
        <xdr:cNvSpPr/>
      </xdr:nvSpPr>
      <xdr:spPr>
        <a:xfrm>
          <a:off x="15430500" y="190322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74947</xdr:rowOff>
    </xdr:from>
    <xdr:ext cx="762000" cy="259045"/>
    <xdr:sp macro="" textlink="">
      <xdr:nvSpPr>
        <xdr:cNvPr id="273" name="給与水準   （国との比較）該当値テキスト"/>
        <xdr:cNvSpPr txBox="1"/>
      </xdr:nvSpPr>
      <xdr:spPr>
        <a:xfrm>
          <a:off x="15563850" y="188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80011</xdr:rowOff>
    </xdr:from>
    <xdr:to>
      <xdr:col>77</xdr:col>
      <xdr:colOff>95250</xdr:colOff>
      <xdr:row>85</xdr:row>
      <xdr:rowOff>10161</xdr:rowOff>
    </xdr:to>
    <xdr:sp macro="" textlink="">
      <xdr:nvSpPr>
        <xdr:cNvPr id="274" name="楕円 273"/>
        <xdr:cNvSpPr/>
      </xdr:nvSpPr>
      <xdr:spPr>
        <a:xfrm>
          <a:off x="14668500" y="19282411"/>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20338</xdr:rowOff>
    </xdr:from>
    <xdr:ext cx="736600" cy="259045"/>
    <xdr:sp macro="" textlink="">
      <xdr:nvSpPr>
        <xdr:cNvPr id="275" name="テキスト ボックス 274"/>
        <xdr:cNvSpPr txBox="1"/>
      </xdr:nvSpPr>
      <xdr:spPr>
        <a:xfrm>
          <a:off x="14370050" y="1899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76" name="楕円 275"/>
        <xdr:cNvSpPr/>
      </xdr:nvSpPr>
      <xdr:spPr>
        <a:xfrm>
          <a:off x="13868400" y="19210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77" name="テキスト ボックス 276"/>
        <xdr:cNvSpPr txBox="1"/>
      </xdr:nvSpPr>
      <xdr:spPr>
        <a:xfrm>
          <a:off x="13557250" y="1886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154939</xdr:rowOff>
    </xdr:from>
    <xdr:to>
      <xdr:col>68</xdr:col>
      <xdr:colOff>203200</xdr:colOff>
      <xdr:row>84</xdr:row>
      <xdr:rowOff>85089</xdr:rowOff>
    </xdr:to>
    <xdr:sp macro="" textlink="">
      <xdr:nvSpPr>
        <xdr:cNvPr id="278" name="楕円 277"/>
        <xdr:cNvSpPr/>
      </xdr:nvSpPr>
      <xdr:spPr>
        <a:xfrm>
          <a:off x="13055600" y="19128739"/>
          <a:ext cx="889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95266</xdr:rowOff>
    </xdr:from>
    <xdr:ext cx="762000" cy="259045"/>
    <xdr:sp macro="" textlink="">
      <xdr:nvSpPr>
        <xdr:cNvPr id="279" name="テキスト ボックス 278"/>
        <xdr:cNvSpPr txBox="1"/>
      </xdr:nvSpPr>
      <xdr:spPr>
        <a:xfrm>
          <a:off x="12763500" y="1884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80011</xdr:rowOff>
    </xdr:from>
    <xdr:to>
      <xdr:col>64</xdr:col>
      <xdr:colOff>152400</xdr:colOff>
      <xdr:row>85</xdr:row>
      <xdr:rowOff>10161</xdr:rowOff>
    </xdr:to>
    <xdr:sp macro="" textlink="">
      <xdr:nvSpPr>
        <xdr:cNvPr id="280" name="楕円 279"/>
        <xdr:cNvSpPr/>
      </xdr:nvSpPr>
      <xdr:spPr>
        <a:xfrm>
          <a:off x="12242800" y="19282411"/>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20338</xdr:rowOff>
    </xdr:from>
    <xdr:ext cx="762000" cy="259045"/>
    <xdr:sp macro="" textlink="">
      <xdr:nvSpPr>
        <xdr:cNvPr id="281" name="テキスト ボックス 280"/>
        <xdr:cNvSpPr txBox="1"/>
      </xdr:nvSpPr>
      <xdr:spPr>
        <a:xfrm>
          <a:off x="11950700" y="1899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1664950" y="117411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2146152" y="122174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4307949"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6351250" y="120523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6351250" y="1235710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784985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784985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1917700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1917700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1664950" y="12731750"/>
          <a:ext cx="4622800" cy="32702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6459200" y="12731750"/>
          <a:ext cx="5480050" cy="3270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6459200" y="12731750"/>
          <a:ext cx="34671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6573500" y="131635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他の類似団体と比較して面積が広く、人口密度も低いため、効率的でない業務を抱えざるを得ない現状があるが、平成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月に策定した「松阪市公共施設等総合管理計画」に基づき、効果的・効率的な公共施設の最適化に取り組んでいくとともに、引き続き適正な定員管理の推進を図っていく。</a:t>
          </a:r>
        </a:p>
        <a:p>
          <a:r>
            <a:rPr kumimoji="1" lang="ja-JP" altLang="en-US" sz="1300">
              <a:latin typeface="ＭＳ Ｐゴシック" panose="020B0600070205080204" pitchFamily="50" charset="-128"/>
              <a:ea typeface="ＭＳ Ｐゴシック" panose="020B0600070205080204" pitchFamily="50" charset="-128"/>
            </a:rPr>
            <a:t>　具体的には、令和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年度以降の定員管理の適正なあり方を示した「松阪市定員適正化方針」（令和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月策定）に基づき、取組を進めていく予定である。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1626850" y="12484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1664950" y="16002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0979150" y="158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1664950" y="154283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0979150" y="1522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1664950" y="149119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0979150" y="147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1664950" y="14338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0979150" y="1419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1664950" y="1382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0979150" y="1362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1664950" y="13305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0979150" y="1310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1664950" y="12731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097915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1664950" y="12731750"/>
          <a:ext cx="4622800" cy="32702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67</xdr:row>
      <xdr:rowOff>168487</xdr:rowOff>
    </xdr:to>
    <xdr:cxnSp macro="">
      <xdr:nvCxnSpPr>
        <xdr:cNvPr id="311" name="直線コネクタ 310"/>
        <xdr:cNvCxnSpPr/>
      </xdr:nvCxnSpPr>
      <xdr:spPr>
        <a:xfrm flipV="1">
          <a:off x="15474950" y="13385800"/>
          <a:ext cx="0" cy="2098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140564</xdr:rowOff>
    </xdr:from>
    <xdr:ext cx="762000" cy="259045"/>
    <xdr:sp macro="" textlink="">
      <xdr:nvSpPr>
        <xdr:cNvPr id="312" name="定員管理の状況最小値テキスト"/>
        <xdr:cNvSpPr txBox="1"/>
      </xdr:nvSpPr>
      <xdr:spPr>
        <a:xfrm>
          <a:off x="15563850" y="1545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168487</xdr:rowOff>
    </xdr:from>
    <xdr:to>
      <xdr:col>81</xdr:col>
      <xdr:colOff>133350</xdr:colOff>
      <xdr:row>67</xdr:row>
      <xdr:rowOff>168487</xdr:rowOff>
    </xdr:to>
    <xdr:cxnSp macro="">
      <xdr:nvCxnSpPr>
        <xdr:cNvPr id="313" name="直線コネクタ 312"/>
        <xdr:cNvCxnSpPr/>
      </xdr:nvCxnSpPr>
      <xdr:spPr>
        <a:xfrm>
          <a:off x="15405100" y="15484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4" name="定員管理の状況最大値テキスト"/>
        <xdr:cNvSpPr txBox="1"/>
      </xdr:nvSpPr>
      <xdr:spPr>
        <a:xfrm>
          <a:off x="15563850" y="1307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5" name="直線コネクタ 314"/>
        <xdr:cNvCxnSpPr/>
      </xdr:nvCxnSpPr>
      <xdr:spPr>
        <a:xfrm>
          <a:off x="15405100" y="13385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50377</xdr:rowOff>
    </xdr:from>
    <xdr:to>
      <xdr:col>81</xdr:col>
      <xdr:colOff>44450</xdr:colOff>
      <xdr:row>66</xdr:row>
      <xdr:rowOff>74506</xdr:rowOff>
    </xdr:to>
    <xdr:cxnSp macro="">
      <xdr:nvCxnSpPr>
        <xdr:cNvPr id="316" name="直線コネクタ 315"/>
        <xdr:cNvCxnSpPr/>
      </xdr:nvCxnSpPr>
      <xdr:spPr>
        <a:xfrm>
          <a:off x="14712950" y="15137977"/>
          <a:ext cx="762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154957</xdr:rowOff>
    </xdr:from>
    <xdr:ext cx="762000" cy="259045"/>
    <xdr:sp macro="" textlink="">
      <xdr:nvSpPr>
        <xdr:cNvPr id="317" name="定員管理の状況平均値テキスト"/>
        <xdr:cNvSpPr txBox="1"/>
      </xdr:nvSpPr>
      <xdr:spPr>
        <a:xfrm>
          <a:off x="15563850" y="1409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18" name="フローチャート: 判断 317"/>
        <xdr:cNvSpPr/>
      </xdr:nvSpPr>
      <xdr:spPr>
        <a:xfrm>
          <a:off x="15430500" y="14311630"/>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2117</xdr:rowOff>
    </xdr:from>
    <xdr:to>
      <xdr:col>77</xdr:col>
      <xdr:colOff>44450</xdr:colOff>
      <xdr:row>66</xdr:row>
      <xdr:rowOff>50377</xdr:rowOff>
    </xdr:to>
    <xdr:cxnSp macro="">
      <xdr:nvCxnSpPr>
        <xdr:cNvPr id="319" name="直線コネクタ 318"/>
        <xdr:cNvCxnSpPr/>
      </xdr:nvCxnSpPr>
      <xdr:spPr>
        <a:xfrm>
          <a:off x="13906500" y="15089717"/>
          <a:ext cx="80645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57996</xdr:rowOff>
    </xdr:from>
    <xdr:to>
      <xdr:col>77</xdr:col>
      <xdr:colOff>95250</xdr:colOff>
      <xdr:row>62</xdr:row>
      <xdr:rowOff>159596</xdr:rowOff>
    </xdr:to>
    <xdr:sp macro="" textlink="">
      <xdr:nvSpPr>
        <xdr:cNvPr id="320" name="フローチャート: 判断 319"/>
        <xdr:cNvSpPr/>
      </xdr:nvSpPr>
      <xdr:spPr>
        <a:xfrm>
          <a:off x="14668500" y="1423119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169773</xdr:rowOff>
    </xdr:from>
    <xdr:ext cx="736600" cy="259045"/>
    <xdr:sp macro="" textlink="">
      <xdr:nvSpPr>
        <xdr:cNvPr id="321" name="テキスト ボックス 320"/>
        <xdr:cNvSpPr txBox="1"/>
      </xdr:nvSpPr>
      <xdr:spPr>
        <a:xfrm>
          <a:off x="14370050" y="13885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141394</xdr:rowOff>
    </xdr:from>
    <xdr:to>
      <xdr:col>72</xdr:col>
      <xdr:colOff>203200</xdr:colOff>
      <xdr:row>66</xdr:row>
      <xdr:rowOff>2117</xdr:rowOff>
    </xdr:to>
    <xdr:cxnSp macro="">
      <xdr:nvCxnSpPr>
        <xdr:cNvPr id="322" name="直線コネクタ 321"/>
        <xdr:cNvCxnSpPr/>
      </xdr:nvCxnSpPr>
      <xdr:spPr>
        <a:xfrm>
          <a:off x="13106400" y="15000394"/>
          <a:ext cx="800100" cy="8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116840</xdr:rowOff>
    </xdr:from>
    <xdr:to>
      <xdr:col>73</xdr:col>
      <xdr:colOff>44450</xdr:colOff>
      <xdr:row>62</xdr:row>
      <xdr:rowOff>46990</xdr:rowOff>
    </xdr:to>
    <xdr:sp macro="" textlink="">
      <xdr:nvSpPr>
        <xdr:cNvPr id="323" name="フローチャート: 判断 322"/>
        <xdr:cNvSpPr/>
      </xdr:nvSpPr>
      <xdr:spPr>
        <a:xfrm>
          <a:off x="13868400" y="14061440"/>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57167</xdr:rowOff>
    </xdr:from>
    <xdr:ext cx="762000" cy="259045"/>
    <xdr:sp macro="" textlink="">
      <xdr:nvSpPr>
        <xdr:cNvPr id="324" name="テキスト ボックス 323"/>
        <xdr:cNvSpPr txBox="1"/>
      </xdr:nvSpPr>
      <xdr:spPr>
        <a:xfrm>
          <a:off x="13557250" y="1377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77046</xdr:rowOff>
    </xdr:from>
    <xdr:to>
      <xdr:col>68</xdr:col>
      <xdr:colOff>152400</xdr:colOff>
      <xdr:row>65</xdr:row>
      <xdr:rowOff>141394</xdr:rowOff>
    </xdr:to>
    <xdr:cxnSp macro="">
      <xdr:nvCxnSpPr>
        <xdr:cNvPr id="325" name="直線コネクタ 324"/>
        <xdr:cNvCxnSpPr/>
      </xdr:nvCxnSpPr>
      <xdr:spPr>
        <a:xfrm>
          <a:off x="12293600" y="14936046"/>
          <a:ext cx="8128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60537</xdr:rowOff>
    </xdr:from>
    <xdr:to>
      <xdr:col>68</xdr:col>
      <xdr:colOff>203200</xdr:colOff>
      <xdr:row>61</xdr:row>
      <xdr:rowOff>162137</xdr:rowOff>
    </xdr:to>
    <xdr:sp macro="" textlink="">
      <xdr:nvSpPr>
        <xdr:cNvPr id="326" name="フローチャート: 判断 325"/>
        <xdr:cNvSpPr/>
      </xdr:nvSpPr>
      <xdr:spPr>
        <a:xfrm>
          <a:off x="13055600" y="14005137"/>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864</xdr:rowOff>
    </xdr:from>
    <xdr:ext cx="762000" cy="259045"/>
    <xdr:sp macro="" textlink="">
      <xdr:nvSpPr>
        <xdr:cNvPr id="327" name="テキスト ボックス 326"/>
        <xdr:cNvSpPr txBox="1"/>
      </xdr:nvSpPr>
      <xdr:spPr>
        <a:xfrm>
          <a:off x="12763500" y="1371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28" name="フローチャート: 判断 327"/>
        <xdr:cNvSpPr/>
      </xdr:nvSpPr>
      <xdr:spPr>
        <a:xfrm>
          <a:off x="12242800" y="13867554"/>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91881</xdr:rowOff>
    </xdr:from>
    <xdr:ext cx="762000" cy="259045"/>
    <xdr:sp macro="" textlink="">
      <xdr:nvSpPr>
        <xdr:cNvPr id="329" name="テキスト ボックス 328"/>
        <xdr:cNvSpPr txBox="1"/>
      </xdr:nvSpPr>
      <xdr:spPr>
        <a:xfrm>
          <a:off x="11950700" y="1357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5278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4516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371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29095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20967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23706</xdr:rowOff>
    </xdr:from>
    <xdr:to>
      <xdr:col>81</xdr:col>
      <xdr:colOff>95250</xdr:colOff>
      <xdr:row>66</xdr:row>
      <xdr:rowOff>125306</xdr:rowOff>
    </xdr:to>
    <xdr:sp macro="" textlink="">
      <xdr:nvSpPr>
        <xdr:cNvPr id="335" name="楕円 334"/>
        <xdr:cNvSpPr/>
      </xdr:nvSpPr>
      <xdr:spPr>
        <a:xfrm>
          <a:off x="15430500" y="1511130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167233</xdr:rowOff>
    </xdr:from>
    <xdr:ext cx="762000" cy="259045"/>
    <xdr:sp macro="" textlink="">
      <xdr:nvSpPr>
        <xdr:cNvPr id="336" name="定員管理の状況該当値テキスト"/>
        <xdr:cNvSpPr txBox="1"/>
      </xdr:nvSpPr>
      <xdr:spPr>
        <a:xfrm>
          <a:off x="15563850" y="1502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171027</xdr:rowOff>
    </xdr:from>
    <xdr:to>
      <xdr:col>77</xdr:col>
      <xdr:colOff>95250</xdr:colOff>
      <xdr:row>66</xdr:row>
      <xdr:rowOff>101177</xdr:rowOff>
    </xdr:to>
    <xdr:sp macro="" textlink="">
      <xdr:nvSpPr>
        <xdr:cNvPr id="337" name="楕円 336"/>
        <xdr:cNvSpPr/>
      </xdr:nvSpPr>
      <xdr:spPr>
        <a:xfrm>
          <a:off x="14668500" y="15030027"/>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85954</xdr:rowOff>
    </xdr:from>
    <xdr:ext cx="736600" cy="259045"/>
    <xdr:sp macro="" textlink="">
      <xdr:nvSpPr>
        <xdr:cNvPr id="338" name="テキスト ボックス 337"/>
        <xdr:cNvSpPr txBox="1"/>
      </xdr:nvSpPr>
      <xdr:spPr>
        <a:xfrm>
          <a:off x="14370050" y="15173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122767</xdr:rowOff>
    </xdr:from>
    <xdr:to>
      <xdr:col>73</xdr:col>
      <xdr:colOff>44450</xdr:colOff>
      <xdr:row>66</xdr:row>
      <xdr:rowOff>52917</xdr:rowOff>
    </xdr:to>
    <xdr:sp macro="" textlink="">
      <xdr:nvSpPr>
        <xdr:cNvPr id="339" name="楕円 338"/>
        <xdr:cNvSpPr/>
      </xdr:nvSpPr>
      <xdr:spPr>
        <a:xfrm>
          <a:off x="13868400" y="14981767"/>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37694</xdr:rowOff>
    </xdr:from>
    <xdr:ext cx="762000" cy="259045"/>
    <xdr:sp macro="" textlink="">
      <xdr:nvSpPr>
        <xdr:cNvPr id="340" name="テキスト ボックス 339"/>
        <xdr:cNvSpPr txBox="1"/>
      </xdr:nvSpPr>
      <xdr:spPr>
        <a:xfrm>
          <a:off x="13557250" y="1512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90594</xdr:rowOff>
    </xdr:from>
    <xdr:to>
      <xdr:col>68</xdr:col>
      <xdr:colOff>203200</xdr:colOff>
      <xdr:row>66</xdr:row>
      <xdr:rowOff>20744</xdr:rowOff>
    </xdr:to>
    <xdr:sp macro="" textlink="">
      <xdr:nvSpPr>
        <xdr:cNvPr id="341" name="楕円 340"/>
        <xdr:cNvSpPr/>
      </xdr:nvSpPr>
      <xdr:spPr>
        <a:xfrm>
          <a:off x="13055600" y="14949594"/>
          <a:ext cx="889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5521</xdr:rowOff>
    </xdr:from>
    <xdr:ext cx="762000" cy="259045"/>
    <xdr:sp macro="" textlink="">
      <xdr:nvSpPr>
        <xdr:cNvPr id="342" name="テキスト ボックス 341"/>
        <xdr:cNvSpPr txBox="1"/>
      </xdr:nvSpPr>
      <xdr:spPr>
        <a:xfrm>
          <a:off x="12763500" y="1509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26246</xdr:rowOff>
    </xdr:from>
    <xdr:to>
      <xdr:col>64</xdr:col>
      <xdr:colOff>152400</xdr:colOff>
      <xdr:row>65</xdr:row>
      <xdr:rowOff>127846</xdr:rowOff>
    </xdr:to>
    <xdr:sp macro="" textlink="">
      <xdr:nvSpPr>
        <xdr:cNvPr id="343" name="楕円 342"/>
        <xdr:cNvSpPr/>
      </xdr:nvSpPr>
      <xdr:spPr>
        <a:xfrm>
          <a:off x="12242800" y="148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112623</xdr:rowOff>
    </xdr:from>
    <xdr:ext cx="762000" cy="259045"/>
    <xdr:sp macro="" textlink="">
      <xdr:nvSpPr>
        <xdr:cNvPr id="344" name="テキスト ボックス 343"/>
        <xdr:cNvSpPr txBox="1"/>
      </xdr:nvSpPr>
      <xdr:spPr>
        <a:xfrm>
          <a:off x="11950700" y="14971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1664950" y="66738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2436924" y="71501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4017176"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6351250" y="69850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6351250" y="723265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784985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784985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1917700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1917700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1664950" y="76644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6459200" y="76644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6459200" y="7664450"/>
          <a:ext cx="34671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6573500" y="80962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年度の指数については、令和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ポイント改善している。令和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年度の単年度実質公債費比率は</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となっていることが要因となっている。</a:t>
          </a:r>
        </a:p>
        <a:p>
          <a:r>
            <a:rPr kumimoji="1" lang="ja-JP" altLang="en-US" sz="1300">
              <a:latin typeface="ＭＳ Ｐゴシック" panose="020B0600070205080204" pitchFamily="50" charset="-128"/>
              <a:ea typeface="ＭＳ Ｐゴシック" panose="020B0600070205080204" pitchFamily="50" charset="-128"/>
            </a:rPr>
            <a:t>　集中投資期間に係る短期償還の実施により、単年度実質公債費比率は平成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年度から悪化していたが、令和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年度より短期償還による影響が減少しており、令和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年度においてはほぼなくなったため過去の数値付近に回帰したと思われる。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1626850" y="7416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1664950" y="1087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097915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1664950" y="104185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0979150" y="1021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1664950" y="99595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0979150" y="976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1664950" y="9500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097915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1664950" y="90414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097915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1664950" y="85824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0979150" y="83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1664950" y="81234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1664950" y="7664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1664950" y="76644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77410</xdr:rowOff>
    </xdr:from>
    <xdr:to>
      <xdr:col>81</xdr:col>
      <xdr:colOff>44450</xdr:colOff>
      <xdr:row>46</xdr:row>
      <xdr:rowOff>17538</xdr:rowOff>
    </xdr:to>
    <xdr:cxnSp macro="">
      <xdr:nvCxnSpPr>
        <xdr:cNvPr id="374" name="直線コネクタ 373"/>
        <xdr:cNvCxnSpPr/>
      </xdr:nvCxnSpPr>
      <xdr:spPr>
        <a:xfrm flipV="1">
          <a:off x="15474950" y="8307010"/>
          <a:ext cx="0" cy="22261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161065</xdr:rowOff>
    </xdr:from>
    <xdr:ext cx="762000" cy="259045"/>
    <xdr:sp macro="" textlink="">
      <xdr:nvSpPr>
        <xdr:cNvPr id="375" name="公債費負担の状況最小値テキスト"/>
        <xdr:cNvSpPr txBox="1"/>
      </xdr:nvSpPr>
      <xdr:spPr>
        <a:xfrm>
          <a:off x="15563850" y="1044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17538</xdr:rowOff>
    </xdr:from>
    <xdr:to>
      <xdr:col>81</xdr:col>
      <xdr:colOff>133350</xdr:colOff>
      <xdr:row>46</xdr:row>
      <xdr:rowOff>17538</xdr:rowOff>
    </xdr:to>
    <xdr:cxnSp macro="">
      <xdr:nvCxnSpPr>
        <xdr:cNvPr id="376" name="直線コネクタ 375"/>
        <xdr:cNvCxnSpPr/>
      </xdr:nvCxnSpPr>
      <xdr:spPr>
        <a:xfrm>
          <a:off x="15405100" y="105331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163787</xdr:rowOff>
    </xdr:from>
    <xdr:ext cx="762000" cy="259045"/>
    <xdr:sp macro="" textlink="">
      <xdr:nvSpPr>
        <xdr:cNvPr id="377" name="公債費負担の状況最大値テキスト"/>
        <xdr:cNvSpPr txBox="1"/>
      </xdr:nvSpPr>
      <xdr:spPr>
        <a:xfrm>
          <a:off x="15563850" y="79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77410</xdr:rowOff>
    </xdr:from>
    <xdr:to>
      <xdr:col>81</xdr:col>
      <xdr:colOff>133350</xdr:colOff>
      <xdr:row>36</xdr:row>
      <xdr:rowOff>77410</xdr:rowOff>
    </xdr:to>
    <xdr:cxnSp macro="">
      <xdr:nvCxnSpPr>
        <xdr:cNvPr id="378" name="直線コネクタ 377"/>
        <xdr:cNvCxnSpPr/>
      </xdr:nvCxnSpPr>
      <xdr:spPr>
        <a:xfrm>
          <a:off x="15405100" y="83070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11188</xdr:rowOff>
    </xdr:from>
    <xdr:to>
      <xdr:col>81</xdr:col>
      <xdr:colOff>44450</xdr:colOff>
      <xdr:row>40</xdr:row>
      <xdr:rowOff>23585</xdr:rowOff>
    </xdr:to>
    <xdr:cxnSp macro="">
      <xdr:nvCxnSpPr>
        <xdr:cNvPr id="379" name="直線コネクタ 378"/>
        <xdr:cNvCxnSpPr/>
      </xdr:nvCxnSpPr>
      <xdr:spPr>
        <a:xfrm flipV="1">
          <a:off x="14712950" y="8926588"/>
          <a:ext cx="762000" cy="24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80" name="公債費負担の状況平均値テキスト"/>
        <xdr:cNvSpPr txBox="1"/>
      </xdr:nvSpPr>
      <xdr:spPr>
        <a:xfrm>
          <a:off x="15563850" y="9054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1" name="フローチャート: 判断 380"/>
        <xdr:cNvSpPr/>
      </xdr:nvSpPr>
      <xdr:spPr>
        <a:xfrm>
          <a:off x="15430500" y="9082617"/>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69548</xdr:rowOff>
    </xdr:to>
    <xdr:cxnSp macro="">
      <xdr:nvCxnSpPr>
        <xdr:cNvPr id="382" name="直線コネクタ 381"/>
        <xdr:cNvCxnSpPr/>
      </xdr:nvCxnSpPr>
      <xdr:spPr>
        <a:xfrm flipV="1">
          <a:off x="13906500" y="9167585"/>
          <a:ext cx="80645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3" name="フローチャート: 判断 382"/>
        <xdr:cNvSpPr/>
      </xdr:nvSpPr>
      <xdr:spPr>
        <a:xfrm>
          <a:off x="14668500" y="915125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84" name="テキスト ボックス 383"/>
        <xdr:cNvSpPr txBox="1"/>
      </xdr:nvSpPr>
      <xdr:spPr>
        <a:xfrm>
          <a:off x="14370050" y="9237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69548</xdr:rowOff>
    </xdr:to>
    <xdr:cxnSp macro="">
      <xdr:nvCxnSpPr>
        <xdr:cNvPr id="385" name="直線コネクタ 384"/>
        <xdr:cNvCxnSpPr/>
      </xdr:nvCxnSpPr>
      <xdr:spPr>
        <a:xfrm>
          <a:off x="13106400" y="9052983"/>
          <a:ext cx="800100" cy="16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86" name="フローチャート: 判断 385"/>
        <xdr:cNvSpPr/>
      </xdr:nvSpPr>
      <xdr:spPr>
        <a:xfrm>
          <a:off x="13868400" y="91972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139596</xdr:rowOff>
    </xdr:from>
    <xdr:ext cx="762000" cy="259045"/>
    <xdr:sp macro="" textlink="">
      <xdr:nvSpPr>
        <xdr:cNvPr id="387" name="テキスト ボックス 386"/>
        <xdr:cNvSpPr txBox="1"/>
      </xdr:nvSpPr>
      <xdr:spPr>
        <a:xfrm>
          <a:off x="13557250" y="928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34169</xdr:rowOff>
    </xdr:from>
    <xdr:to>
      <xdr:col>68</xdr:col>
      <xdr:colOff>152400</xdr:colOff>
      <xdr:row>39</xdr:row>
      <xdr:rowOff>137583</xdr:rowOff>
    </xdr:to>
    <xdr:cxnSp macro="">
      <xdr:nvCxnSpPr>
        <xdr:cNvPr id="388" name="直線コネクタ 387"/>
        <xdr:cNvCxnSpPr/>
      </xdr:nvCxnSpPr>
      <xdr:spPr>
        <a:xfrm>
          <a:off x="12293600" y="8949569"/>
          <a:ext cx="8128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89" name="フローチャート: 判断 388"/>
        <xdr:cNvSpPr/>
      </xdr:nvSpPr>
      <xdr:spPr>
        <a:xfrm>
          <a:off x="13055600" y="9277652"/>
          <a:ext cx="889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0" name="テキスト ボックス 389"/>
        <xdr:cNvSpPr txBox="1"/>
      </xdr:nvSpPr>
      <xdr:spPr>
        <a:xfrm>
          <a:off x="12763500" y="942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391" name="フローチャート: 判断 390"/>
        <xdr:cNvSpPr/>
      </xdr:nvSpPr>
      <xdr:spPr>
        <a:xfrm>
          <a:off x="12242800" y="9312124"/>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83051</xdr:rowOff>
    </xdr:from>
    <xdr:ext cx="762000" cy="259045"/>
    <xdr:sp macro="" textlink="">
      <xdr:nvSpPr>
        <xdr:cNvPr id="392" name="テキスト ボックス 391"/>
        <xdr:cNvSpPr txBox="1"/>
      </xdr:nvSpPr>
      <xdr:spPr>
        <a:xfrm>
          <a:off x="11950700" y="945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5278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4516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371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29095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20967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131838</xdr:rowOff>
    </xdr:from>
    <xdr:to>
      <xdr:col>81</xdr:col>
      <xdr:colOff>95250</xdr:colOff>
      <xdr:row>39</xdr:row>
      <xdr:rowOff>61988</xdr:rowOff>
    </xdr:to>
    <xdr:sp macro="" textlink="">
      <xdr:nvSpPr>
        <xdr:cNvPr id="398" name="楕円 397"/>
        <xdr:cNvSpPr/>
      </xdr:nvSpPr>
      <xdr:spPr>
        <a:xfrm>
          <a:off x="15430500" y="8818638"/>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148365</xdr:rowOff>
    </xdr:from>
    <xdr:ext cx="762000" cy="259045"/>
    <xdr:sp macro="" textlink="">
      <xdr:nvSpPr>
        <xdr:cNvPr id="399" name="公債費負担の状況該当値テキスト"/>
        <xdr:cNvSpPr txBox="1"/>
      </xdr:nvSpPr>
      <xdr:spPr>
        <a:xfrm>
          <a:off x="15563850" y="8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0" name="楕円 399"/>
        <xdr:cNvSpPr/>
      </xdr:nvSpPr>
      <xdr:spPr>
        <a:xfrm>
          <a:off x="14668500" y="9059635"/>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401" name="テキスト ボックス 400"/>
        <xdr:cNvSpPr txBox="1"/>
      </xdr:nvSpPr>
      <xdr:spPr>
        <a:xfrm>
          <a:off x="14370050" y="877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18748</xdr:rowOff>
    </xdr:from>
    <xdr:to>
      <xdr:col>73</xdr:col>
      <xdr:colOff>44450</xdr:colOff>
      <xdr:row>40</xdr:row>
      <xdr:rowOff>120348</xdr:rowOff>
    </xdr:to>
    <xdr:sp macro="" textlink="">
      <xdr:nvSpPr>
        <xdr:cNvPr id="402" name="楕円 401"/>
        <xdr:cNvSpPr/>
      </xdr:nvSpPr>
      <xdr:spPr>
        <a:xfrm>
          <a:off x="13868400" y="91627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130525</xdr:rowOff>
    </xdr:from>
    <xdr:ext cx="762000" cy="259045"/>
    <xdr:sp macro="" textlink="">
      <xdr:nvSpPr>
        <xdr:cNvPr id="403" name="テキスト ボックス 402"/>
        <xdr:cNvSpPr txBox="1"/>
      </xdr:nvSpPr>
      <xdr:spPr>
        <a:xfrm>
          <a:off x="13557250" y="881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4" name="楕円 403"/>
        <xdr:cNvSpPr/>
      </xdr:nvSpPr>
      <xdr:spPr>
        <a:xfrm>
          <a:off x="13055600" y="9002183"/>
          <a:ext cx="889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5" name="テキスト ボックス 404"/>
        <xdr:cNvSpPr txBox="1"/>
      </xdr:nvSpPr>
      <xdr:spPr>
        <a:xfrm>
          <a:off x="12763500" y="871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154819</xdr:rowOff>
    </xdr:from>
    <xdr:to>
      <xdr:col>64</xdr:col>
      <xdr:colOff>152400</xdr:colOff>
      <xdr:row>39</xdr:row>
      <xdr:rowOff>84969</xdr:rowOff>
    </xdr:to>
    <xdr:sp macro="" textlink="">
      <xdr:nvSpPr>
        <xdr:cNvPr id="406" name="楕円 405"/>
        <xdr:cNvSpPr/>
      </xdr:nvSpPr>
      <xdr:spPr>
        <a:xfrm>
          <a:off x="12242800" y="8841619"/>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95146</xdr:rowOff>
    </xdr:from>
    <xdr:ext cx="762000" cy="259045"/>
    <xdr:sp macro="" textlink="">
      <xdr:nvSpPr>
        <xdr:cNvPr id="407" name="テキスト ボックス 406"/>
        <xdr:cNvSpPr txBox="1"/>
      </xdr:nvSpPr>
      <xdr:spPr>
        <a:xfrm>
          <a:off x="11950700" y="85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1664950" y="1606550"/>
          <a:ext cx="4622800" cy="374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2520280" y="2082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3933820" y="20574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6351250" y="19177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6351250" y="216535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7849850" y="19177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7849850" y="21653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19177000" y="19177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19177000" y="21653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1664950" y="25971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6459200" y="25971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6459200" y="2597150"/>
          <a:ext cx="34671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6573500" y="30289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年度は、前年度までと同様に算定されなかった。地方債残高は対前年度比＋</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億円となったものの充当可能財源（基金等）のこれまでの蓄積や公営企業債繰入見込額の減等により、分子がマイナスとなったことによる。</a:t>
          </a:r>
        </a:p>
        <a:p>
          <a:r>
            <a:rPr kumimoji="1" lang="ja-JP" altLang="en-US" sz="1300">
              <a:latin typeface="ＭＳ Ｐゴシック" panose="020B0600070205080204" pitchFamily="50" charset="-128"/>
              <a:ea typeface="ＭＳ Ｐゴシック" panose="020B0600070205080204" pitchFamily="50" charset="-128"/>
            </a:rPr>
            <a:t>　合併特例事業債を活用した未来投資基金を令和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ヶ年で計</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億円積み立てたことから市債発行が大幅に増加することとなるが、財政調整基金等を活用し、早期に償還することで影響を短期間に抑えることとしている。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1626850" y="2349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1664950" y="5810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097915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1664950" y="51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0979150" y="4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1664950" y="4502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0979150" y="435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1664950" y="390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097915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1664950" y="3251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0979150" y="305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1664950" y="2597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1664950" y="25971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26975</xdr:rowOff>
    </xdr:to>
    <xdr:cxnSp macro="">
      <xdr:nvCxnSpPr>
        <xdr:cNvPr id="434" name="直線コネクタ 433"/>
        <xdr:cNvCxnSpPr/>
      </xdr:nvCxnSpPr>
      <xdr:spPr>
        <a:xfrm flipV="1">
          <a:off x="15474950" y="3251200"/>
          <a:ext cx="0" cy="2033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170502</xdr:rowOff>
    </xdr:from>
    <xdr:ext cx="762000" cy="259045"/>
    <xdr:sp macro="" textlink="">
      <xdr:nvSpPr>
        <xdr:cNvPr id="435" name="将来負担の状況最小値テキスト"/>
        <xdr:cNvSpPr txBox="1"/>
      </xdr:nvSpPr>
      <xdr:spPr>
        <a:xfrm>
          <a:off x="15563850" y="519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26975</xdr:rowOff>
    </xdr:from>
    <xdr:to>
      <xdr:col>81</xdr:col>
      <xdr:colOff>133350</xdr:colOff>
      <xdr:row>23</xdr:row>
      <xdr:rowOff>26975</xdr:rowOff>
    </xdr:to>
    <xdr:cxnSp macro="">
      <xdr:nvCxnSpPr>
        <xdr:cNvPr id="436" name="直線コネクタ 435"/>
        <xdr:cNvCxnSpPr/>
      </xdr:nvCxnSpPr>
      <xdr:spPr>
        <a:xfrm>
          <a:off x="15405100" y="5284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7" name="将来負担の状況最大値テキスト"/>
        <xdr:cNvSpPr txBox="1"/>
      </xdr:nvSpPr>
      <xdr:spPr>
        <a:xfrm>
          <a:off x="1556385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5405100" y="3251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9" name="将来負担の状況平均値テキスト"/>
        <xdr:cNvSpPr txBox="1"/>
      </xdr:nvSpPr>
      <xdr:spPr>
        <a:xfrm>
          <a:off x="15563850" y="311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0" name="フローチャート: 判断 439"/>
        <xdr:cNvSpPr/>
      </xdr:nvSpPr>
      <xdr:spPr>
        <a:xfrm>
          <a:off x="15430500" y="3200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14478</xdr:rowOff>
    </xdr:from>
    <xdr:to>
      <xdr:col>77</xdr:col>
      <xdr:colOff>95250</xdr:colOff>
      <xdr:row>14</xdr:row>
      <xdr:rowOff>116078</xdr:rowOff>
    </xdr:to>
    <xdr:sp macro="" textlink="">
      <xdr:nvSpPr>
        <xdr:cNvPr id="441" name="フローチャート: 判断 440"/>
        <xdr:cNvSpPr/>
      </xdr:nvSpPr>
      <xdr:spPr>
        <a:xfrm>
          <a:off x="14668500" y="321487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126255</xdr:rowOff>
    </xdr:from>
    <xdr:ext cx="736600" cy="259045"/>
    <xdr:sp macro="" textlink="">
      <xdr:nvSpPr>
        <xdr:cNvPr id="442" name="テキスト ボックス 441"/>
        <xdr:cNvSpPr txBox="1"/>
      </xdr:nvSpPr>
      <xdr:spPr>
        <a:xfrm>
          <a:off x="14370050" y="28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130302</xdr:rowOff>
    </xdr:from>
    <xdr:to>
      <xdr:col>73</xdr:col>
      <xdr:colOff>44450</xdr:colOff>
      <xdr:row>15</xdr:row>
      <xdr:rowOff>60452</xdr:rowOff>
    </xdr:to>
    <xdr:sp macro="" textlink="">
      <xdr:nvSpPr>
        <xdr:cNvPr id="443" name="フローチャート: 判断 442"/>
        <xdr:cNvSpPr/>
      </xdr:nvSpPr>
      <xdr:spPr>
        <a:xfrm>
          <a:off x="13868400" y="3330702"/>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44" name="テキスト ボックス 443"/>
        <xdr:cNvSpPr txBox="1"/>
      </xdr:nvSpPr>
      <xdr:spPr>
        <a:xfrm>
          <a:off x="13557250" y="30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6147</xdr:rowOff>
    </xdr:from>
    <xdr:to>
      <xdr:col>68</xdr:col>
      <xdr:colOff>203200</xdr:colOff>
      <xdr:row>15</xdr:row>
      <xdr:rowOff>107747</xdr:rowOff>
    </xdr:to>
    <xdr:sp macro="" textlink="">
      <xdr:nvSpPr>
        <xdr:cNvPr id="445" name="フローチャート: 判断 444"/>
        <xdr:cNvSpPr/>
      </xdr:nvSpPr>
      <xdr:spPr>
        <a:xfrm>
          <a:off x="13055600" y="3435147"/>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117924</xdr:rowOff>
    </xdr:from>
    <xdr:ext cx="762000" cy="259045"/>
    <xdr:sp macro="" textlink="">
      <xdr:nvSpPr>
        <xdr:cNvPr id="446" name="テキスト ボックス 445"/>
        <xdr:cNvSpPr txBox="1"/>
      </xdr:nvSpPr>
      <xdr:spPr>
        <a:xfrm>
          <a:off x="12763500" y="308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154432</xdr:rowOff>
    </xdr:from>
    <xdr:to>
      <xdr:col>64</xdr:col>
      <xdr:colOff>152400</xdr:colOff>
      <xdr:row>15</xdr:row>
      <xdr:rowOff>84582</xdr:rowOff>
    </xdr:to>
    <xdr:sp macro="" textlink="">
      <xdr:nvSpPr>
        <xdr:cNvPr id="447" name="フローチャート: 判断 446"/>
        <xdr:cNvSpPr/>
      </xdr:nvSpPr>
      <xdr:spPr>
        <a:xfrm>
          <a:off x="12242800" y="3354832"/>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94759</xdr:rowOff>
    </xdr:from>
    <xdr:ext cx="762000" cy="259045"/>
    <xdr:sp macro="" textlink="">
      <xdr:nvSpPr>
        <xdr:cNvPr id="448" name="テキスト ボックス 447"/>
        <xdr:cNvSpPr txBox="1"/>
      </xdr:nvSpPr>
      <xdr:spPr>
        <a:xfrm>
          <a:off x="11950700" y="306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5278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4516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37160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29095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20967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159,000
154,325
623.58
78,044,330
74,372,242
3,463,659
41,321,684
46,449,185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人件費総額は前年に比べて若干減少しているものの、経常充当一般財源額は微増し、かつ臨時財政対策債の発行額が大幅に減少したことから、経常収支比率に占める人件費の割合は相対的に上昇した（</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　</a:t>
          </a:r>
        </a:p>
        <a:p>
          <a:r>
            <a:rPr kumimoji="1" lang="ja-JP" altLang="en-US" sz="1300">
              <a:latin typeface="ＭＳ Ｐゴシック" panose="020B0600070205080204" pitchFamily="50" charset="-128"/>
              <a:ea typeface="ＭＳ Ｐゴシック" panose="020B0600070205080204" pitchFamily="50" charset="-128"/>
            </a:rPr>
            <a:t>　類似団体平均をやや上回る水準にあることから、諸手当の見直し、時間外勤務の縮減など人件費の抑制を図りつつ、効率的な運営に取り組んでいく。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38100</xdr:rowOff>
    </xdr:from>
    <xdr:to>
      <xdr:col>24</xdr:col>
      <xdr:colOff>25400</xdr:colOff>
      <xdr:row>42</xdr:row>
      <xdr:rowOff>63500</xdr:rowOff>
    </xdr:to>
    <xdr:cxnSp macro="">
      <xdr:nvCxnSpPr>
        <xdr:cNvPr id="61" name="直線コネクタ 60"/>
        <xdr:cNvCxnSpPr/>
      </xdr:nvCxnSpPr>
      <xdr:spPr>
        <a:xfrm flipV="1">
          <a:off x="4826000" y="5867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124477</xdr:rowOff>
    </xdr:from>
    <xdr:ext cx="762000" cy="259045"/>
    <xdr:sp macro="" textlink="">
      <xdr:nvSpPr>
        <xdr:cNvPr id="64"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38100</xdr:rowOff>
    </xdr:from>
    <xdr:to>
      <xdr:col>24</xdr:col>
      <xdr:colOff>114300</xdr:colOff>
      <xdr:row>34</xdr:row>
      <xdr:rowOff>38100</xdr:rowOff>
    </xdr:to>
    <xdr:cxnSp macro="">
      <xdr:nvCxnSpPr>
        <xdr:cNvPr id="65" name="直線コネクタ 64"/>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133350</xdr:rowOff>
    </xdr:from>
    <xdr:to>
      <xdr:col>24</xdr:col>
      <xdr:colOff>25400</xdr:colOff>
      <xdr:row>38</xdr:row>
      <xdr:rowOff>127000</xdr:rowOff>
    </xdr:to>
    <xdr:cxnSp macro="">
      <xdr:nvCxnSpPr>
        <xdr:cNvPr id="66" name="直線コネクタ 65"/>
        <xdr:cNvCxnSpPr/>
      </xdr:nvCxnSpPr>
      <xdr:spPr>
        <a:xfrm>
          <a:off x="3987800" y="6477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3827</xdr:rowOff>
    </xdr:from>
    <xdr:ext cx="762000" cy="259045"/>
    <xdr:sp macro="" textlink="">
      <xdr:nvSpPr>
        <xdr:cNvPr id="67" name="人件費平均値テキスト"/>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68" name="フローチャート: 判断 67"/>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44450</xdr:rowOff>
    </xdr:from>
    <xdr:to>
      <xdr:col>19</xdr:col>
      <xdr:colOff>187325</xdr:colOff>
      <xdr:row>37</xdr:row>
      <xdr:rowOff>133350</xdr:rowOff>
    </xdr:to>
    <xdr:cxnSp macro="">
      <xdr:nvCxnSpPr>
        <xdr:cNvPr id="69" name="直線コネクタ 68"/>
        <xdr:cNvCxnSpPr/>
      </xdr:nvCxnSpPr>
      <xdr:spPr>
        <a:xfrm>
          <a:off x="3098800" y="6388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95250</xdr:rowOff>
    </xdr:from>
    <xdr:to>
      <xdr:col>20</xdr:col>
      <xdr:colOff>38100</xdr:colOff>
      <xdr:row>38</xdr:row>
      <xdr:rowOff>25400</xdr:rowOff>
    </xdr:to>
    <xdr:sp macro="" textlink="">
      <xdr:nvSpPr>
        <xdr:cNvPr id="70" name="フローチャート: 判断 69"/>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71" name="テキスト ボックス 70"/>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0</xdr:rowOff>
    </xdr:from>
    <xdr:to>
      <xdr:col>15</xdr:col>
      <xdr:colOff>98425</xdr:colOff>
      <xdr:row>37</xdr:row>
      <xdr:rowOff>44450</xdr:rowOff>
    </xdr:to>
    <xdr:cxnSp macro="">
      <xdr:nvCxnSpPr>
        <xdr:cNvPr id="72" name="直線コネクタ 71"/>
        <xdr:cNvCxnSpPr/>
      </xdr:nvCxnSpPr>
      <xdr:spPr>
        <a:xfrm>
          <a:off x="2209800" y="61722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88900</xdr:rowOff>
    </xdr:from>
    <xdr:to>
      <xdr:col>15</xdr:col>
      <xdr:colOff>149225</xdr:colOff>
      <xdr:row>39</xdr:row>
      <xdr:rowOff>19050</xdr:rowOff>
    </xdr:to>
    <xdr:sp macro="" textlink="">
      <xdr:nvSpPr>
        <xdr:cNvPr id="73" name="フローチャート: 判断 72"/>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3827</xdr:rowOff>
    </xdr:from>
    <xdr:ext cx="762000" cy="259045"/>
    <xdr:sp macro="" textlink="">
      <xdr:nvSpPr>
        <xdr:cNvPr id="74" name="テキスト ボックス 73"/>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0</xdr:rowOff>
    </xdr:from>
    <xdr:to>
      <xdr:col>11</xdr:col>
      <xdr:colOff>9525</xdr:colOff>
      <xdr:row>36</xdr:row>
      <xdr:rowOff>76200</xdr:rowOff>
    </xdr:to>
    <xdr:cxnSp macro="">
      <xdr:nvCxnSpPr>
        <xdr:cNvPr id="75" name="直線コネクタ 74"/>
        <xdr:cNvCxnSpPr/>
      </xdr:nvCxnSpPr>
      <xdr:spPr>
        <a:xfrm flipV="1">
          <a:off x="1320800" y="617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165100</xdr:rowOff>
    </xdr:from>
    <xdr:to>
      <xdr:col>11</xdr:col>
      <xdr:colOff>60325</xdr:colOff>
      <xdr:row>37</xdr:row>
      <xdr:rowOff>95250</xdr:rowOff>
    </xdr:to>
    <xdr:sp macro="" textlink="">
      <xdr:nvSpPr>
        <xdr:cNvPr id="76" name="フローチャート: 判断 75"/>
        <xdr:cNvSpPr/>
      </xdr:nvSpPr>
      <xdr:spPr>
        <a:xfrm>
          <a:off x="2159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77" name="テキスト ボックス 76"/>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5" name="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6"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82550</xdr:rowOff>
    </xdr:from>
    <xdr:to>
      <xdr:col>20</xdr:col>
      <xdr:colOff>38100</xdr:colOff>
      <xdr:row>38</xdr:row>
      <xdr:rowOff>12700</xdr:rowOff>
    </xdr:to>
    <xdr:sp macro="" textlink="">
      <xdr:nvSpPr>
        <xdr:cNvPr id="87" name="楕円 86"/>
        <xdr:cNvSpPr/>
      </xdr:nvSpPr>
      <xdr:spPr>
        <a:xfrm>
          <a:off x="3937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88" name="テキスト ボックス 87"/>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165100</xdr:rowOff>
    </xdr:from>
    <xdr:to>
      <xdr:col>15</xdr:col>
      <xdr:colOff>149225</xdr:colOff>
      <xdr:row>37</xdr:row>
      <xdr:rowOff>95250</xdr:rowOff>
    </xdr:to>
    <xdr:sp macro="" textlink="">
      <xdr:nvSpPr>
        <xdr:cNvPr id="89" name="楕円 88"/>
        <xdr:cNvSpPr/>
      </xdr:nvSpPr>
      <xdr:spPr>
        <a:xfrm>
          <a:off x="3048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90" name="テキスト ボックス 89"/>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120650</xdr:rowOff>
    </xdr:from>
    <xdr:to>
      <xdr:col>11</xdr:col>
      <xdr:colOff>60325</xdr:colOff>
      <xdr:row>36</xdr:row>
      <xdr:rowOff>50800</xdr:rowOff>
    </xdr:to>
    <xdr:sp macro="" textlink="">
      <xdr:nvSpPr>
        <xdr:cNvPr id="91" name="楕円 90"/>
        <xdr:cNvSpPr/>
      </xdr:nvSpPr>
      <xdr:spPr>
        <a:xfrm>
          <a:off x="2159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60977</xdr:rowOff>
    </xdr:from>
    <xdr:ext cx="762000" cy="259045"/>
    <xdr:sp macro="" textlink="">
      <xdr:nvSpPr>
        <xdr:cNvPr id="92" name="テキスト ボックス 91"/>
        <xdr:cNvSpPr txBox="1"/>
      </xdr:nvSpPr>
      <xdr:spPr>
        <a:xfrm>
          <a:off x="1828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25400</xdr:rowOff>
    </xdr:from>
    <xdr:to>
      <xdr:col>6</xdr:col>
      <xdr:colOff>171450</xdr:colOff>
      <xdr:row>36</xdr:row>
      <xdr:rowOff>127000</xdr:rowOff>
    </xdr:to>
    <xdr:sp macro="" textlink="">
      <xdr:nvSpPr>
        <xdr:cNvPr id="93" name="楕円 92"/>
        <xdr:cNvSpPr/>
      </xdr:nvSpPr>
      <xdr:spPr>
        <a:xfrm>
          <a:off x="1270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137177</xdr:rowOff>
    </xdr:from>
    <xdr:ext cx="762000" cy="259045"/>
    <xdr:sp macro="" textlink="">
      <xdr:nvSpPr>
        <xdr:cNvPr id="94" name="テキスト ボックス 93"/>
        <xdr:cNvSpPr txBox="1"/>
      </xdr:nvSpPr>
      <xdr:spPr>
        <a:xfrm>
          <a:off x="939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年度は、会計年度任用職員制度の導入に伴い、これまでの非常勤職員の賃金等が人件費に移行したことにより大きく減少し、令和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年度も同程度となったが、電気代の含む光熱水費の上昇や原材料等の価格高騰が影響し令和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ポイント上昇した。今後も物価高騰の影響を注視し、物件費の抑制に努める。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60706</xdr:rowOff>
    </xdr:from>
    <xdr:to>
      <xdr:col>82</xdr:col>
      <xdr:colOff>107950</xdr:colOff>
      <xdr:row>21</xdr:row>
      <xdr:rowOff>106426</xdr:rowOff>
    </xdr:to>
    <xdr:cxnSp macro="">
      <xdr:nvCxnSpPr>
        <xdr:cNvPr id="120" name="直線コネクタ 119"/>
        <xdr:cNvCxnSpPr/>
      </xdr:nvCxnSpPr>
      <xdr:spPr>
        <a:xfrm flipV="1">
          <a:off x="16510000" y="2289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147083</xdr:rowOff>
    </xdr:from>
    <xdr:ext cx="762000" cy="259045"/>
    <xdr:sp macro="" textlink="">
      <xdr:nvSpPr>
        <xdr:cNvPr id="123" name="物件費最大値テキスト"/>
        <xdr:cNvSpPr txBox="1"/>
      </xdr:nvSpPr>
      <xdr:spPr>
        <a:xfrm>
          <a:off x="16598900" y="203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60706</xdr:rowOff>
    </xdr:from>
    <xdr:to>
      <xdr:col>82</xdr:col>
      <xdr:colOff>196850</xdr:colOff>
      <xdr:row>13</xdr:row>
      <xdr:rowOff>60706</xdr:rowOff>
    </xdr:to>
    <xdr:cxnSp macro="">
      <xdr:nvCxnSpPr>
        <xdr:cNvPr id="124" name="直線コネクタ 123"/>
        <xdr:cNvCxnSpPr/>
      </xdr:nvCxnSpPr>
      <xdr:spPr>
        <a:xfrm>
          <a:off x="16421100" y="22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145288</xdr:rowOff>
    </xdr:to>
    <xdr:cxnSp macro="">
      <xdr:nvCxnSpPr>
        <xdr:cNvPr id="125" name="直線コネクタ 124"/>
        <xdr:cNvCxnSpPr/>
      </xdr:nvCxnSpPr>
      <xdr:spPr>
        <a:xfrm>
          <a:off x="15671800" y="243586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6"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7" name="フローチャート: 判断 126"/>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44704</xdr:rowOff>
    </xdr:to>
    <xdr:cxnSp macro="">
      <xdr:nvCxnSpPr>
        <xdr:cNvPr id="128" name="直線コネクタ 127"/>
        <xdr:cNvCxnSpPr/>
      </xdr:nvCxnSpPr>
      <xdr:spPr>
        <a:xfrm flipV="1">
          <a:off x="14782800" y="24358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44704</xdr:rowOff>
    </xdr:from>
    <xdr:to>
      <xdr:col>73</xdr:col>
      <xdr:colOff>180975</xdr:colOff>
      <xdr:row>15</xdr:row>
      <xdr:rowOff>129286</xdr:rowOff>
    </xdr:to>
    <xdr:cxnSp macro="">
      <xdr:nvCxnSpPr>
        <xdr:cNvPr id="131" name="直線コネクタ 130"/>
        <xdr:cNvCxnSpPr/>
      </xdr:nvCxnSpPr>
      <xdr:spPr>
        <a:xfrm flipV="1">
          <a:off x="13893800" y="2445004"/>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83566</xdr:rowOff>
    </xdr:from>
    <xdr:to>
      <xdr:col>69</xdr:col>
      <xdr:colOff>92075</xdr:colOff>
      <xdr:row>15</xdr:row>
      <xdr:rowOff>129286</xdr:rowOff>
    </xdr:to>
    <xdr:cxnSp macro="">
      <xdr:nvCxnSpPr>
        <xdr:cNvPr id="134" name="直線コネクタ 133"/>
        <xdr:cNvCxnSpPr/>
      </xdr:nvCxnSpPr>
      <xdr:spPr>
        <a:xfrm>
          <a:off x="13004800" y="26553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38" name="テキスト ボックス 137"/>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94488</xdr:rowOff>
    </xdr:from>
    <xdr:to>
      <xdr:col>82</xdr:col>
      <xdr:colOff>158750</xdr:colOff>
      <xdr:row>15</xdr:row>
      <xdr:rowOff>24638</xdr:rowOff>
    </xdr:to>
    <xdr:sp macro="" textlink="">
      <xdr:nvSpPr>
        <xdr:cNvPr id="144" name="楕円 143"/>
        <xdr:cNvSpPr/>
      </xdr:nvSpPr>
      <xdr:spPr>
        <a:xfrm>
          <a:off x="164592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111015</xdr:rowOff>
    </xdr:from>
    <xdr:ext cx="762000" cy="259045"/>
    <xdr:sp macro="" textlink="">
      <xdr:nvSpPr>
        <xdr:cNvPr id="145" name="物件費該当値テキスト"/>
        <xdr:cNvSpPr txBox="1"/>
      </xdr:nvSpPr>
      <xdr:spPr>
        <a:xfrm>
          <a:off x="16598900" y="233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6" name="楕円 145"/>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7" name="テキスト ボックス 146"/>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165354</xdr:rowOff>
    </xdr:from>
    <xdr:to>
      <xdr:col>74</xdr:col>
      <xdr:colOff>31750</xdr:colOff>
      <xdr:row>14</xdr:row>
      <xdr:rowOff>95504</xdr:rowOff>
    </xdr:to>
    <xdr:sp macro="" textlink="">
      <xdr:nvSpPr>
        <xdr:cNvPr id="148" name="楕円 147"/>
        <xdr:cNvSpPr/>
      </xdr:nvSpPr>
      <xdr:spPr>
        <a:xfrm>
          <a:off x="14732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105681</xdr:rowOff>
    </xdr:from>
    <xdr:ext cx="762000" cy="259045"/>
    <xdr:sp macro="" textlink="">
      <xdr:nvSpPr>
        <xdr:cNvPr id="149" name="テキスト ボックス 148"/>
        <xdr:cNvSpPr txBox="1"/>
      </xdr:nvSpPr>
      <xdr:spPr>
        <a:xfrm>
          <a:off x="14401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78486</xdr:rowOff>
    </xdr:from>
    <xdr:to>
      <xdr:col>69</xdr:col>
      <xdr:colOff>142875</xdr:colOff>
      <xdr:row>16</xdr:row>
      <xdr:rowOff>8636</xdr:rowOff>
    </xdr:to>
    <xdr:sp macro="" textlink="">
      <xdr:nvSpPr>
        <xdr:cNvPr id="150" name="楕円 149"/>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18813</xdr:rowOff>
    </xdr:from>
    <xdr:ext cx="762000" cy="259045"/>
    <xdr:sp macro="" textlink="">
      <xdr:nvSpPr>
        <xdr:cNvPr id="151" name="テキスト ボックス 150"/>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52" name="楕円 151"/>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53" name="テキスト ボックス 152"/>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年度の経常的な扶助費は、令和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年度と比較すると若干の上昇となった（</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老人福祉にかかる扶助費は微減となったものの、生活保護関連経費や児童手当やこども医療費助成等の児童福祉にかかる扶助費は微増となった。障害者総合支援関連経費については増加傾向にあることから、今後も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81" name="直線コネクタ 180"/>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2"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3" name="直線コネクタ 182"/>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165100</xdr:rowOff>
    </xdr:to>
    <xdr:cxnSp macro="">
      <xdr:nvCxnSpPr>
        <xdr:cNvPr id="186" name="直線コネクタ 185"/>
        <xdr:cNvCxnSpPr/>
      </xdr:nvCxnSpPr>
      <xdr:spPr>
        <a:xfrm>
          <a:off x="3987800" y="9613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12700</xdr:rowOff>
    </xdr:to>
    <xdr:cxnSp macro="">
      <xdr:nvCxnSpPr>
        <xdr:cNvPr id="189" name="直線コネクタ 188"/>
        <xdr:cNvCxnSpPr/>
      </xdr:nvCxnSpPr>
      <xdr:spPr>
        <a:xfrm>
          <a:off x="3098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0" name="フローチャート: 判断 189"/>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1" name="テキスト ボックス 190"/>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59</xdr:row>
      <xdr:rowOff>31750</xdr:rowOff>
    </xdr:to>
    <xdr:cxnSp macro="">
      <xdr:nvCxnSpPr>
        <xdr:cNvPr id="192" name="直線コネクタ 191"/>
        <xdr:cNvCxnSpPr/>
      </xdr:nvCxnSpPr>
      <xdr:spPr>
        <a:xfrm flipV="1">
          <a:off x="2209800" y="95377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4" name="テキスト ボックス 19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31750</xdr:rowOff>
    </xdr:to>
    <xdr:cxnSp macro="">
      <xdr:nvCxnSpPr>
        <xdr:cNvPr id="195" name="直線コネクタ 194"/>
        <xdr:cNvCxnSpPr/>
      </xdr:nvCxnSpPr>
      <xdr:spPr>
        <a:xfrm>
          <a:off x="1320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6" name="フローチャート: 判断 195"/>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197" name="テキスト ボックス 196"/>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198" name="フローチャート: 判断 197"/>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5" name="楕円 204"/>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6"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8" name="テキスト ボックス 20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9" name="楕円 208"/>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0" name="テキスト ボックス 209"/>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1" name="楕円 210"/>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212" name="テキスト ボックス 211"/>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3" name="楕円 212"/>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4" name="テキスト ボックス 213"/>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超高齢社会への移行を反映し、経常経費充当一般財源において、後期高齢者医療事業、及び、介護保険事業への繰出金の増加傾向が続いている。令和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年度は後期高齢者医療事業が微減となったが、令和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年度に比べ、合せて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億円程度増加している。</a:t>
          </a:r>
        </a:p>
        <a:p>
          <a:r>
            <a:rPr kumimoji="1" lang="ja-JP" altLang="en-US" sz="1300">
              <a:latin typeface="ＭＳ Ｐゴシック" panose="020B0600070205080204" pitchFamily="50" charset="-128"/>
              <a:ea typeface="ＭＳ Ｐゴシック" panose="020B0600070205080204" pitchFamily="50" charset="-128"/>
            </a:rPr>
            <a:t>　後期高齢者医療事業、及び、特に介護保険事業への繰出金の増額は今後も避けられないと考えられることから、他の経常経費の抑制に努める。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0" name="直線コネクタ 239"/>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1"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2" name="直線コネクタ 241"/>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127000</xdr:rowOff>
    </xdr:from>
    <xdr:to>
      <xdr:col>82</xdr:col>
      <xdr:colOff>107950</xdr:colOff>
      <xdr:row>61</xdr:row>
      <xdr:rowOff>161290</xdr:rowOff>
    </xdr:to>
    <xdr:cxnSp macro="">
      <xdr:nvCxnSpPr>
        <xdr:cNvPr id="245" name="直線コネクタ 244"/>
        <xdr:cNvCxnSpPr/>
      </xdr:nvCxnSpPr>
      <xdr:spPr>
        <a:xfrm>
          <a:off x="15671800" y="104140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46"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7" name="フローチャート: 判断 246"/>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127000</xdr:rowOff>
    </xdr:to>
    <xdr:cxnSp macro="">
      <xdr:nvCxnSpPr>
        <xdr:cNvPr id="248" name="直線コネクタ 247"/>
        <xdr:cNvCxnSpPr/>
      </xdr:nvCxnSpPr>
      <xdr:spPr>
        <a:xfrm>
          <a:off x="14782800" y="1029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9" name="フローチャート: 判断 248"/>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50" name="テキスト ボックス 249"/>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149860</xdr:rowOff>
    </xdr:to>
    <xdr:cxnSp macro="">
      <xdr:nvCxnSpPr>
        <xdr:cNvPr id="251" name="直線コネクタ 250"/>
        <xdr:cNvCxnSpPr/>
      </xdr:nvCxnSpPr>
      <xdr:spPr>
        <a:xfrm flipV="1">
          <a:off x="13893800" y="10299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167640</xdr:rowOff>
    </xdr:from>
    <xdr:to>
      <xdr:col>74</xdr:col>
      <xdr:colOff>31750</xdr:colOff>
      <xdr:row>59</xdr:row>
      <xdr:rowOff>97790</xdr:rowOff>
    </xdr:to>
    <xdr:sp macro="" textlink="">
      <xdr:nvSpPr>
        <xdr:cNvPr id="252" name="フローチャート: 判断 251"/>
        <xdr:cNvSpPr/>
      </xdr:nvSpPr>
      <xdr:spPr>
        <a:xfrm>
          <a:off x="14732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107967</xdr:rowOff>
    </xdr:from>
    <xdr:ext cx="762000" cy="259045"/>
    <xdr:sp macro="" textlink="">
      <xdr:nvSpPr>
        <xdr:cNvPr id="253" name="テキスト ボックス 252"/>
        <xdr:cNvSpPr txBox="1"/>
      </xdr:nvSpPr>
      <xdr:spPr>
        <a:xfrm>
          <a:off x="14401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149860</xdr:rowOff>
    </xdr:from>
    <xdr:to>
      <xdr:col>69</xdr:col>
      <xdr:colOff>92075</xdr:colOff>
      <xdr:row>61</xdr:row>
      <xdr:rowOff>115570</xdr:rowOff>
    </xdr:to>
    <xdr:cxnSp macro="">
      <xdr:nvCxnSpPr>
        <xdr:cNvPr id="254" name="直線コネクタ 253"/>
        <xdr:cNvCxnSpPr/>
      </xdr:nvCxnSpPr>
      <xdr:spPr>
        <a:xfrm flipV="1">
          <a:off x="13004800" y="10436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110490</xdr:rowOff>
    </xdr:from>
    <xdr:to>
      <xdr:col>69</xdr:col>
      <xdr:colOff>142875</xdr:colOff>
      <xdr:row>60</xdr:row>
      <xdr:rowOff>40640</xdr:rowOff>
    </xdr:to>
    <xdr:sp macro="" textlink="">
      <xdr:nvSpPr>
        <xdr:cNvPr id="255" name="フローチャート: 判断 254"/>
        <xdr:cNvSpPr/>
      </xdr:nvSpPr>
      <xdr:spPr>
        <a:xfrm>
          <a:off x="13843000" y="1022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50817</xdr:rowOff>
    </xdr:from>
    <xdr:ext cx="762000" cy="259045"/>
    <xdr:sp macro="" textlink="">
      <xdr:nvSpPr>
        <xdr:cNvPr id="256" name="テキスト ボックス 255"/>
        <xdr:cNvSpPr txBox="1"/>
      </xdr:nvSpPr>
      <xdr:spPr>
        <a:xfrm>
          <a:off x="13512800" y="999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121920</xdr:rowOff>
    </xdr:from>
    <xdr:to>
      <xdr:col>65</xdr:col>
      <xdr:colOff>53975</xdr:colOff>
      <xdr:row>61</xdr:row>
      <xdr:rowOff>52070</xdr:rowOff>
    </xdr:to>
    <xdr:sp macro="" textlink="">
      <xdr:nvSpPr>
        <xdr:cNvPr id="257" name="フローチャート: 判断 256"/>
        <xdr:cNvSpPr/>
      </xdr:nvSpPr>
      <xdr:spPr>
        <a:xfrm>
          <a:off x="12954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62247</xdr:rowOff>
    </xdr:from>
    <xdr:ext cx="762000" cy="259045"/>
    <xdr:sp macro="" textlink="">
      <xdr:nvSpPr>
        <xdr:cNvPr id="258" name="テキスト ボックス 257"/>
        <xdr:cNvSpPr txBox="1"/>
      </xdr:nvSpPr>
      <xdr:spPr>
        <a:xfrm>
          <a:off x="12623800" y="1017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110490</xdr:rowOff>
    </xdr:from>
    <xdr:to>
      <xdr:col>82</xdr:col>
      <xdr:colOff>158750</xdr:colOff>
      <xdr:row>62</xdr:row>
      <xdr:rowOff>40640</xdr:rowOff>
    </xdr:to>
    <xdr:sp macro="" textlink="">
      <xdr:nvSpPr>
        <xdr:cNvPr id="264" name="楕円 263"/>
        <xdr:cNvSpPr/>
      </xdr:nvSpPr>
      <xdr:spPr>
        <a:xfrm>
          <a:off x="164592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19067</xdr:rowOff>
    </xdr:from>
    <xdr:ext cx="762000" cy="259045"/>
    <xdr:sp macro="" textlink="">
      <xdr:nvSpPr>
        <xdr:cNvPr id="265" name="その他該当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66" name="楕円 265"/>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67" name="テキスト ボックス 266"/>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68" name="楕円 267"/>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69" name="テキスト ボックス 268"/>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99060</xdr:rowOff>
    </xdr:from>
    <xdr:to>
      <xdr:col>69</xdr:col>
      <xdr:colOff>142875</xdr:colOff>
      <xdr:row>61</xdr:row>
      <xdr:rowOff>29210</xdr:rowOff>
    </xdr:to>
    <xdr:sp macro="" textlink="">
      <xdr:nvSpPr>
        <xdr:cNvPr id="270" name="楕円 269"/>
        <xdr:cNvSpPr/>
      </xdr:nvSpPr>
      <xdr:spPr>
        <a:xfrm>
          <a:off x="13843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13987</xdr:rowOff>
    </xdr:from>
    <xdr:ext cx="762000" cy="259045"/>
    <xdr:sp macro="" textlink="">
      <xdr:nvSpPr>
        <xdr:cNvPr id="271" name="テキスト ボックス 270"/>
        <xdr:cNvSpPr txBox="1"/>
      </xdr:nvSpPr>
      <xdr:spPr>
        <a:xfrm>
          <a:off x="13512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64770</xdr:rowOff>
    </xdr:from>
    <xdr:to>
      <xdr:col>65</xdr:col>
      <xdr:colOff>53975</xdr:colOff>
      <xdr:row>61</xdr:row>
      <xdr:rowOff>166370</xdr:rowOff>
    </xdr:to>
    <xdr:sp macro="" textlink="">
      <xdr:nvSpPr>
        <xdr:cNvPr id="272" name="楕円 271"/>
        <xdr:cNvSpPr/>
      </xdr:nvSpPr>
      <xdr:spPr>
        <a:xfrm>
          <a:off x="12954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151147</xdr:rowOff>
    </xdr:from>
    <xdr:ext cx="762000" cy="259045"/>
    <xdr:sp macro="" textlink="">
      <xdr:nvSpPr>
        <xdr:cNvPr id="273" name="テキスト ボックス 272"/>
        <xdr:cNvSpPr txBox="1"/>
      </xdr:nvSpPr>
      <xdr:spPr>
        <a:xfrm>
          <a:off x="12623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松阪市は、し尿処理・常備消防業務等を一部事務組合で行っているため、類似団体平均値に比べて経常収支比率が高い。</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年度は国の物価高騰対策による給付金事業等により増加となった。</a:t>
          </a:r>
        </a:p>
        <a:p>
          <a:r>
            <a:rPr kumimoji="1" lang="ja-JP" altLang="en-US" sz="1300">
              <a:latin typeface="ＭＳ Ｐゴシック" panose="020B0600070205080204" pitchFamily="50" charset="-128"/>
              <a:ea typeface="ＭＳ Ｐゴシック" panose="020B0600070205080204" pitchFamily="50" charset="-128"/>
            </a:rPr>
            <a:t>　繰出金については、法適用企業に対しては繰出基準を基本として、経営の健全化を求めるとともに、一部事務組合等の適正化、「補助金等に関する基本方針」に基づく補助金等の適正執行を徹底する。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41</xdr:row>
      <xdr:rowOff>80735</xdr:rowOff>
    </xdr:to>
    <xdr:cxnSp macro="">
      <xdr:nvCxnSpPr>
        <xdr:cNvPr id="303" name="直線コネクタ 302"/>
        <xdr:cNvCxnSpPr/>
      </xdr:nvCxnSpPr>
      <xdr:spPr>
        <a:xfrm flipV="1">
          <a:off x="16510000" y="5651500"/>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52812</xdr:rowOff>
    </xdr:from>
    <xdr:ext cx="762000" cy="259045"/>
    <xdr:sp macro="" textlink="">
      <xdr:nvSpPr>
        <xdr:cNvPr id="304"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80735</xdr:rowOff>
    </xdr:from>
    <xdr:to>
      <xdr:col>82</xdr:col>
      <xdr:colOff>196850</xdr:colOff>
      <xdr:row>41</xdr:row>
      <xdr:rowOff>80735</xdr:rowOff>
    </xdr:to>
    <xdr:cxnSp macro="">
      <xdr:nvCxnSpPr>
        <xdr:cNvPr id="305" name="直線コネクタ 304"/>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6"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7" name="直線コネクタ 306"/>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39915</xdr:rowOff>
    </xdr:from>
    <xdr:to>
      <xdr:col>82</xdr:col>
      <xdr:colOff>107950</xdr:colOff>
      <xdr:row>38</xdr:row>
      <xdr:rowOff>83457</xdr:rowOff>
    </xdr:to>
    <xdr:cxnSp macro="">
      <xdr:nvCxnSpPr>
        <xdr:cNvPr id="308" name="直線コネクタ 307"/>
        <xdr:cNvCxnSpPr/>
      </xdr:nvCxnSpPr>
      <xdr:spPr>
        <a:xfrm>
          <a:off x="15671800" y="65550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54627</xdr:rowOff>
    </xdr:from>
    <xdr:ext cx="762000" cy="259045"/>
    <xdr:sp macro="" textlink="">
      <xdr:nvSpPr>
        <xdr:cNvPr id="309" name="補助費等平均値テキスト"/>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0" name="フローチャート: 判断 309"/>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18143</xdr:rowOff>
    </xdr:from>
    <xdr:to>
      <xdr:col>78</xdr:col>
      <xdr:colOff>69850</xdr:colOff>
      <xdr:row>38</xdr:row>
      <xdr:rowOff>39915</xdr:rowOff>
    </xdr:to>
    <xdr:cxnSp macro="">
      <xdr:nvCxnSpPr>
        <xdr:cNvPr id="311" name="直線コネクタ 310"/>
        <xdr:cNvCxnSpPr/>
      </xdr:nvCxnSpPr>
      <xdr:spPr>
        <a:xfrm>
          <a:off x="14782800" y="6533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27214</xdr:rowOff>
    </xdr:from>
    <xdr:to>
      <xdr:col>78</xdr:col>
      <xdr:colOff>120650</xdr:colOff>
      <xdr:row>36</xdr:row>
      <xdr:rowOff>128814</xdr:rowOff>
    </xdr:to>
    <xdr:sp macro="" textlink="">
      <xdr:nvSpPr>
        <xdr:cNvPr id="312" name="フローチャート: 判断 311"/>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138991</xdr:rowOff>
    </xdr:from>
    <xdr:ext cx="736600" cy="259045"/>
    <xdr:sp macro="" textlink="">
      <xdr:nvSpPr>
        <xdr:cNvPr id="313" name="テキスト ボックス 312"/>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18143</xdr:rowOff>
    </xdr:from>
    <xdr:to>
      <xdr:col>73</xdr:col>
      <xdr:colOff>180975</xdr:colOff>
      <xdr:row>39</xdr:row>
      <xdr:rowOff>9978</xdr:rowOff>
    </xdr:to>
    <xdr:cxnSp macro="">
      <xdr:nvCxnSpPr>
        <xdr:cNvPr id="314" name="直線コネクタ 313"/>
        <xdr:cNvCxnSpPr/>
      </xdr:nvCxnSpPr>
      <xdr:spPr>
        <a:xfrm flipV="1">
          <a:off x="13893800" y="65332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15" name="フローチャート: 判断 314"/>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199</xdr:rowOff>
    </xdr:from>
    <xdr:ext cx="762000" cy="259045"/>
    <xdr:sp macro="" textlink="">
      <xdr:nvSpPr>
        <xdr:cNvPr id="316" name="テキスト ボックス 315"/>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9978</xdr:rowOff>
    </xdr:from>
    <xdr:to>
      <xdr:col>69</xdr:col>
      <xdr:colOff>92075</xdr:colOff>
      <xdr:row>39</xdr:row>
      <xdr:rowOff>86178</xdr:rowOff>
    </xdr:to>
    <xdr:cxnSp macro="">
      <xdr:nvCxnSpPr>
        <xdr:cNvPr id="317" name="直線コネクタ 316"/>
        <xdr:cNvCxnSpPr/>
      </xdr:nvCxnSpPr>
      <xdr:spPr>
        <a:xfrm flipV="1">
          <a:off x="13004800" y="6696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18" name="フローチャート: 判断 317"/>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19" name="テキスト ボックス 318"/>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32657</xdr:rowOff>
    </xdr:from>
    <xdr:to>
      <xdr:col>82</xdr:col>
      <xdr:colOff>158750</xdr:colOff>
      <xdr:row>38</xdr:row>
      <xdr:rowOff>134257</xdr:rowOff>
    </xdr:to>
    <xdr:sp macro="" textlink="">
      <xdr:nvSpPr>
        <xdr:cNvPr id="327" name="楕円 326"/>
        <xdr:cNvSpPr/>
      </xdr:nvSpPr>
      <xdr:spPr>
        <a:xfrm>
          <a:off x="164592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4734</xdr:rowOff>
    </xdr:from>
    <xdr:ext cx="762000" cy="259045"/>
    <xdr:sp macro="" textlink="">
      <xdr:nvSpPr>
        <xdr:cNvPr id="328" name="補助費等該当値テキスト"/>
        <xdr:cNvSpPr txBox="1"/>
      </xdr:nvSpPr>
      <xdr:spPr>
        <a:xfrm>
          <a:off x="16598900" y="651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160565</xdr:rowOff>
    </xdr:from>
    <xdr:to>
      <xdr:col>78</xdr:col>
      <xdr:colOff>120650</xdr:colOff>
      <xdr:row>38</xdr:row>
      <xdr:rowOff>90715</xdr:rowOff>
    </xdr:to>
    <xdr:sp macro="" textlink="">
      <xdr:nvSpPr>
        <xdr:cNvPr id="329" name="楕円 328"/>
        <xdr:cNvSpPr/>
      </xdr:nvSpPr>
      <xdr:spPr>
        <a:xfrm>
          <a:off x="15621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75492</xdr:rowOff>
    </xdr:from>
    <xdr:ext cx="736600" cy="259045"/>
    <xdr:sp macro="" textlink="">
      <xdr:nvSpPr>
        <xdr:cNvPr id="330" name="テキスト ボックス 329"/>
        <xdr:cNvSpPr txBox="1"/>
      </xdr:nvSpPr>
      <xdr:spPr>
        <a:xfrm>
          <a:off x="15290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138793</xdr:rowOff>
    </xdr:from>
    <xdr:to>
      <xdr:col>74</xdr:col>
      <xdr:colOff>31750</xdr:colOff>
      <xdr:row>38</xdr:row>
      <xdr:rowOff>68943</xdr:rowOff>
    </xdr:to>
    <xdr:sp macro="" textlink="">
      <xdr:nvSpPr>
        <xdr:cNvPr id="331" name="楕円 330"/>
        <xdr:cNvSpPr/>
      </xdr:nvSpPr>
      <xdr:spPr>
        <a:xfrm>
          <a:off x="14732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53720</xdr:rowOff>
    </xdr:from>
    <xdr:ext cx="762000" cy="259045"/>
    <xdr:sp macro="" textlink="">
      <xdr:nvSpPr>
        <xdr:cNvPr id="332" name="テキスト ボックス 331"/>
        <xdr:cNvSpPr txBox="1"/>
      </xdr:nvSpPr>
      <xdr:spPr>
        <a:xfrm>
          <a:off x="14401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130628</xdr:rowOff>
    </xdr:from>
    <xdr:to>
      <xdr:col>69</xdr:col>
      <xdr:colOff>142875</xdr:colOff>
      <xdr:row>39</xdr:row>
      <xdr:rowOff>60778</xdr:rowOff>
    </xdr:to>
    <xdr:sp macro="" textlink="">
      <xdr:nvSpPr>
        <xdr:cNvPr id="333" name="楕円 332"/>
        <xdr:cNvSpPr/>
      </xdr:nvSpPr>
      <xdr:spPr>
        <a:xfrm>
          <a:off x="13843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45555</xdr:rowOff>
    </xdr:from>
    <xdr:ext cx="762000" cy="259045"/>
    <xdr:sp macro="" textlink="">
      <xdr:nvSpPr>
        <xdr:cNvPr id="334" name="テキスト ボックス 333"/>
        <xdr:cNvSpPr txBox="1"/>
      </xdr:nvSpPr>
      <xdr:spPr>
        <a:xfrm>
          <a:off x="13512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35378</xdr:rowOff>
    </xdr:from>
    <xdr:to>
      <xdr:col>65</xdr:col>
      <xdr:colOff>53975</xdr:colOff>
      <xdr:row>39</xdr:row>
      <xdr:rowOff>136978</xdr:rowOff>
    </xdr:to>
    <xdr:sp macro="" textlink="">
      <xdr:nvSpPr>
        <xdr:cNvPr id="335" name="楕円 334"/>
        <xdr:cNvSpPr/>
      </xdr:nvSpPr>
      <xdr:spPr>
        <a:xfrm>
          <a:off x="12954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121755</xdr:rowOff>
    </xdr:from>
    <xdr:ext cx="762000" cy="259045"/>
    <xdr:sp macro="" textlink="">
      <xdr:nvSpPr>
        <xdr:cNvPr id="336" name="テキスト ボックス 335"/>
        <xdr:cNvSpPr txBox="1"/>
      </xdr:nvSpPr>
      <xdr:spPr>
        <a:xfrm>
          <a:off x="12623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令和元年度から数値は減少傾向で推移していたが、令和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ポイント増加した。これは未来投資基金の積み立てに要した合併特例事業債の償還を短期間で行っているためで、今後数年間は数値の上昇が見込まれる。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17599</xdr:rowOff>
    </xdr:to>
    <xdr:cxnSp macro="">
      <xdr:nvCxnSpPr>
        <xdr:cNvPr id="365" name="直線コネクタ 364"/>
        <xdr:cNvCxnSpPr/>
      </xdr:nvCxnSpPr>
      <xdr:spPr>
        <a:xfrm flipV="1">
          <a:off x="4826000" y="1266407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68"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69" name="直線コネクタ 368"/>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78014</xdr:rowOff>
    </xdr:from>
    <xdr:to>
      <xdr:col>24</xdr:col>
      <xdr:colOff>25400</xdr:colOff>
      <xdr:row>76</xdr:row>
      <xdr:rowOff>149861</xdr:rowOff>
    </xdr:to>
    <xdr:cxnSp macro="">
      <xdr:nvCxnSpPr>
        <xdr:cNvPr id="370" name="直線コネクタ 369"/>
        <xdr:cNvCxnSpPr/>
      </xdr:nvCxnSpPr>
      <xdr:spPr>
        <a:xfrm>
          <a:off x="3987800" y="13108214"/>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108693</xdr:rowOff>
    </xdr:from>
    <xdr:ext cx="762000" cy="259045"/>
    <xdr:sp macro="" textlink="">
      <xdr:nvSpPr>
        <xdr:cNvPr id="371" name="公債費平均値テキスト"/>
        <xdr:cNvSpPr txBox="1"/>
      </xdr:nvSpPr>
      <xdr:spPr>
        <a:xfrm>
          <a:off x="4914900" y="13310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136616</xdr:rowOff>
    </xdr:from>
    <xdr:to>
      <xdr:col>24</xdr:col>
      <xdr:colOff>76200</xdr:colOff>
      <xdr:row>78</xdr:row>
      <xdr:rowOff>66766</xdr:rowOff>
    </xdr:to>
    <xdr:sp macro="" textlink="">
      <xdr:nvSpPr>
        <xdr:cNvPr id="372" name="フローチャート: 判断 371"/>
        <xdr:cNvSpPr/>
      </xdr:nvSpPr>
      <xdr:spPr>
        <a:xfrm>
          <a:off x="47752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78014</xdr:rowOff>
    </xdr:from>
    <xdr:to>
      <xdr:col>19</xdr:col>
      <xdr:colOff>187325</xdr:colOff>
      <xdr:row>76</xdr:row>
      <xdr:rowOff>84545</xdr:rowOff>
    </xdr:to>
    <xdr:cxnSp macro="">
      <xdr:nvCxnSpPr>
        <xdr:cNvPr id="373" name="直線コネクタ 372"/>
        <xdr:cNvCxnSpPr/>
      </xdr:nvCxnSpPr>
      <xdr:spPr>
        <a:xfrm flipV="1">
          <a:off x="3098800" y="131082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123552</xdr:rowOff>
    </xdr:from>
    <xdr:to>
      <xdr:col>20</xdr:col>
      <xdr:colOff>38100</xdr:colOff>
      <xdr:row>78</xdr:row>
      <xdr:rowOff>53702</xdr:rowOff>
    </xdr:to>
    <xdr:sp macro="" textlink="">
      <xdr:nvSpPr>
        <xdr:cNvPr id="374" name="フローチャート: 判断 373"/>
        <xdr:cNvSpPr/>
      </xdr:nvSpPr>
      <xdr:spPr>
        <a:xfrm>
          <a:off x="3937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38479</xdr:rowOff>
    </xdr:from>
    <xdr:ext cx="736600" cy="259045"/>
    <xdr:sp macro="" textlink="">
      <xdr:nvSpPr>
        <xdr:cNvPr id="375" name="テキスト ボックス 374"/>
        <xdr:cNvSpPr txBox="1"/>
      </xdr:nvSpPr>
      <xdr:spPr>
        <a:xfrm>
          <a:off x="3606800" y="1341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84545</xdr:rowOff>
    </xdr:from>
    <xdr:to>
      <xdr:col>15</xdr:col>
      <xdr:colOff>98425</xdr:colOff>
      <xdr:row>76</xdr:row>
      <xdr:rowOff>143329</xdr:rowOff>
    </xdr:to>
    <xdr:cxnSp macro="">
      <xdr:nvCxnSpPr>
        <xdr:cNvPr id="376" name="直線コネクタ 375"/>
        <xdr:cNvCxnSpPr/>
      </xdr:nvCxnSpPr>
      <xdr:spPr>
        <a:xfrm flipV="1">
          <a:off x="2209800" y="1311474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143148</xdr:rowOff>
    </xdr:from>
    <xdr:to>
      <xdr:col>15</xdr:col>
      <xdr:colOff>149225</xdr:colOff>
      <xdr:row>78</xdr:row>
      <xdr:rowOff>73298</xdr:rowOff>
    </xdr:to>
    <xdr:sp macro="" textlink="">
      <xdr:nvSpPr>
        <xdr:cNvPr id="377" name="フローチャート: 判断 376"/>
        <xdr:cNvSpPr/>
      </xdr:nvSpPr>
      <xdr:spPr>
        <a:xfrm>
          <a:off x="3048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58075</xdr:rowOff>
    </xdr:from>
    <xdr:ext cx="762000" cy="259045"/>
    <xdr:sp macro="" textlink="">
      <xdr:nvSpPr>
        <xdr:cNvPr id="378" name="テキスト ボックス 377"/>
        <xdr:cNvSpPr txBox="1"/>
      </xdr:nvSpPr>
      <xdr:spPr>
        <a:xfrm>
          <a:off x="2717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143329</xdr:rowOff>
    </xdr:from>
    <xdr:to>
      <xdr:col>11</xdr:col>
      <xdr:colOff>9525</xdr:colOff>
      <xdr:row>78</xdr:row>
      <xdr:rowOff>22498</xdr:rowOff>
    </xdr:to>
    <xdr:cxnSp macro="">
      <xdr:nvCxnSpPr>
        <xdr:cNvPr id="379" name="直線コネクタ 378"/>
        <xdr:cNvCxnSpPr/>
      </xdr:nvCxnSpPr>
      <xdr:spPr>
        <a:xfrm flipV="1">
          <a:off x="1320800" y="13173529"/>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80" name="フローチャート: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1" name="テキスト ボックス 38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56606</xdr:rowOff>
    </xdr:from>
    <xdr:to>
      <xdr:col>6</xdr:col>
      <xdr:colOff>171450</xdr:colOff>
      <xdr:row>78</xdr:row>
      <xdr:rowOff>158206</xdr:rowOff>
    </xdr:to>
    <xdr:sp macro="" textlink="">
      <xdr:nvSpPr>
        <xdr:cNvPr id="382" name="フローチャート: 判断 381"/>
        <xdr:cNvSpPr/>
      </xdr:nvSpPr>
      <xdr:spPr>
        <a:xfrm>
          <a:off x="1270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142983</xdr:rowOff>
    </xdr:from>
    <xdr:ext cx="762000" cy="259045"/>
    <xdr:sp macro="" textlink="">
      <xdr:nvSpPr>
        <xdr:cNvPr id="383" name="テキスト ボックス 382"/>
        <xdr:cNvSpPr txBox="1"/>
      </xdr:nvSpPr>
      <xdr:spPr>
        <a:xfrm>
          <a:off x="939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9" name="楕円 388"/>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0"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27214</xdr:rowOff>
    </xdr:from>
    <xdr:to>
      <xdr:col>20</xdr:col>
      <xdr:colOff>38100</xdr:colOff>
      <xdr:row>76</xdr:row>
      <xdr:rowOff>128814</xdr:rowOff>
    </xdr:to>
    <xdr:sp macro="" textlink="">
      <xdr:nvSpPr>
        <xdr:cNvPr id="391" name="楕円 390"/>
        <xdr:cNvSpPr/>
      </xdr:nvSpPr>
      <xdr:spPr>
        <a:xfrm>
          <a:off x="3937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138992</xdr:rowOff>
    </xdr:from>
    <xdr:ext cx="736600" cy="259045"/>
    <xdr:sp macro="" textlink="">
      <xdr:nvSpPr>
        <xdr:cNvPr id="392" name="テキスト ボックス 391"/>
        <xdr:cNvSpPr txBox="1"/>
      </xdr:nvSpPr>
      <xdr:spPr>
        <a:xfrm>
          <a:off x="3606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33745</xdr:rowOff>
    </xdr:from>
    <xdr:to>
      <xdr:col>15</xdr:col>
      <xdr:colOff>149225</xdr:colOff>
      <xdr:row>76</xdr:row>
      <xdr:rowOff>135345</xdr:rowOff>
    </xdr:to>
    <xdr:sp macro="" textlink="">
      <xdr:nvSpPr>
        <xdr:cNvPr id="393" name="楕円 392"/>
        <xdr:cNvSpPr/>
      </xdr:nvSpPr>
      <xdr:spPr>
        <a:xfrm>
          <a:off x="3048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145523</xdr:rowOff>
    </xdr:from>
    <xdr:ext cx="762000" cy="259045"/>
    <xdr:sp macro="" textlink="">
      <xdr:nvSpPr>
        <xdr:cNvPr id="394" name="テキスト ボックス 393"/>
        <xdr:cNvSpPr txBox="1"/>
      </xdr:nvSpPr>
      <xdr:spPr>
        <a:xfrm>
          <a:off x="2717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92529</xdr:rowOff>
    </xdr:from>
    <xdr:to>
      <xdr:col>11</xdr:col>
      <xdr:colOff>60325</xdr:colOff>
      <xdr:row>77</xdr:row>
      <xdr:rowOff>22679</xdr:rowOff>
    </xdr:to>
    <xdr:sp macro="" textlink="">
      <xdr:nvSpPr>
        <xdr:cNvPr id="395" name="楕円 394"/>
        <xdr:cNvSpPr/>
      </xdr:nvSpPr>
      <xdr:spPr>
        <a:xfrm>
          <a:off x="2159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96" name="テキスト ボックス 395"/>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97" name="楕円 396"/>
        <xdr:cNvSpPr/>
      </xdr:nvSpPr>
      <xdr:spPr>
        <a:xfrm>
          <a:off x="1270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83475</xdr:rowOff>
    </xdr:from>
    <xdr:ext cx="762000" cy="259045"/>
    <xdr:sp macro="" textlink="">
      <xdr:nvSpPr>
        <xdr:cNvPr id="398" name="テキスト ボックス 397"/>
        <xdr:cNvSpPr txBox="1"/>
      </xdr:nvSpPr>
      <xdr:spPr>
        <a:xfrm>
          <a:off x="939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物件費や繰出金等が前年度対比で増額となったこと、また、歳入においては、地方税や地方消費税交付金等は増額となったものの、地方交付税や地方特例交付金等が減額となり、歳入の経常一般財源総額としては前年度対比で減額となった。また、臨時財政対策債の減額もあり前年度に比べて増加した。</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79</xdr:row>
      <xdr:rowOff>120142</xdr:rowOff>
    </xdr:to>
    <xdr:cxnSp macro="">
      <xdr:nvCxnSpPr>
        <xdr:cNvPr id="424" name="直線コネクタ 423"/>
        <xdr:cNvCxnSpPr/>
      </xdr:nvCxnSpPr>
      <xdr:spPr>
        <a:xfrm flipV="1">
          <a:off x="16510000" y="1274114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92219</xdr:rowOff>
    </xdr:from>
    <xdr:ext cx="762000" cy="259045"/>
    <xdr:sp macro="" textlink="">
      <xdr:nvSpPr>
        <xdr:cNvPr id="425" name="公債費以外最小値テキスト"/>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120142</xdr:rowOff>
    </xdr:from>
    <xdr:to>
      <xdr:col>82</xdr:col>
      <xdr:colOff>196850</xdr:colOff>
      <xdr:row>79</xdr:row>
      <xdr:rowOff>120142</xdr:rowOff>
    </xdr:to>
    <xdr:cxnSp macro="">
      <xdr:nvCxnSpPr>
        <xdr:cNvPr id="426" name="直線コネクタ 425"/>
        <xdr:cNvCxnSpPr/>
      </xdr:nvCxnSpPr>
      <xdr:spPr>
        <a:xfrm>
          <a:off x="16421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27"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28" name="直線コネクタ 427"/>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110998</xdr:rowOff>
    </xdr:to>
    <xdr:cxnSp macro="">
      <xdr:nvCxnSpPr>
        <xdr:cNvPr id="429" name="直線コネクタ 428"/>
        <xdr:cNvCxnSpPr/>
      </xdr:nvCxnSpPr>
      <xdr:spPr>
        <a:xfrm>
          <a:off x="15671800" y="1312062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0"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1" name="フローチャート: 判断 430"/>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90424</xdr:rowOff>
    </xdr:to>
    <xdr:cxnSp macro="">
      <xdr:nvCxnSpPr>
        <xdr:cNvPr id="432" name="直線コネクタ 431"/>
        <xdr:cNvCxnSpPr/>
      </xdr:nvCxnSpPr>
      <xdr:spPr>
        <a:xfrm>
          <a:off x="14782800" y="130520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3" name="フローチャート: 判断 432"/>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4" name="テキスト ボックス 433"/>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77</xdr:row>
      <xdr:rowOff>69850</xdr:rowOff>
    </xdr:to>
    <xdr:cxnSp macro="">
      <xdr:nvCxnSpPr>
        <xdr:cNvPr id="435" name="直線コネクタ 434"/>
        <xdr:cNvCxnSpPr/>
      </xdr:nvCxnSpPr>
      <xdr:spPr>
        <a:xfrm flipV="1">
          <a:off x="13893800" y="1305204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6" name="フローチャート: 判断 435"/>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7" name="テキスト ボックス 436"/>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124713</xdr:rowOff>
    </xdr:to>
    <xdr:cxnSp macro="">
      <xdr:nvCxnSpPr>
        <xdr:cNvPr id="438" name="直線コネクタ 437"/>
        <xdr:cNvCxnSpPr/>
      </xdr:nvCxnSpPr>
      <xdr:spPr>
        <a:xfrm flipV="1">
          <a:off x="13004800" y="132715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39" name="フローチャート: 判断 438"/>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40" name="テキスト ボックス 439"/>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41" name="フローチャート: 判断 440"/>
        <xdr:cNvSpPr/>
      </xdr:nvSpPr>
      <xdr:spPr>
        <a:xfrm>
          <a:off x="12954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48531</xdr:rowOff>
    </xdr:from>
    <xdr:ext cx="762000" cy="259045"/>
    <xdr:sp macro="" textlink="">
      <xdr:nvSpPr>
        <xdr:cNvPr id="442" name="テキスト ボックス 441"/>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48" name="楕円 447"/>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32275</xdr:rowOff>
    </xdr:from>
    <xdr:ext cx="762000" cy="259045"/>
    <xdr:sp macro="" textlink="">
      <xdr:nvSpPr>
        <xdr:cNvPr id="449" name="公債費以外該当値テキスト"/>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50" name="楕円 449"/>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51" name="テキスト ボックス 450"/>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52" name="楕円 451"/>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53" name="テキスト ボックス 452"/>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4" name="楕円 453"/>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5" name="テキスト ボックス 454"/>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6" name="楕円 455"/>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7" name="テキスト ボックス 456"/>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102045</xdr:rowOff>
    </xdr:from>
    <xdr:to>
      <xdr:col>29</xdr:col>
      <xdr:colOff>127000</xdr:colOff>
      <xdr:row>18</xdr:row>
      <xdr:rowOff>138925</xdr:rowOff>
    </xdr:to>
    <xdr:cxnSp macro="">
      <xdr:nvCxnSpPr>
        <xdr:cNvPr id="45" name="直線コネクタ 44"/>
        <xdr:cNvCxnSpPr/>
      </xdr:nvCxnSpPr>
      <xdr:spPr bwMode="auto">
        <a:xfrm flipV="1">
          <a:off x="5651500" y="2035620"/>
          <a:ext cx="0" cy="12370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111002</xdr:rowOff>
    </xdr:from>
    <xdr:ext cx="762000" cy="259045"/>
    <xdr:sp macro="" textlink="">
      <xdr:nvSpPr>
        <xdr:cNvPr id="46" name="人口1人当たり決算額の推移最小値テキスト130"/>
        <xdr:cNvSpPr txBox="1"/>
      </xdr:nvSpPr>
      <xdr:spPr>
        <a:xfrm>
          <a:off x="5740400" y="32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138925</xdr:rowOff>
    </xdr:from>
    <xdr:to>
      <xdr:col>30</xdr:col>
      <xdr:colOff>25400</xdr:colOff>
      <xdr:row>18</xdr:row>
      <xdr:rowOff>138925</xdr:rowOff>
    </xdr:to>
    <xdr:cxnSp macro="">
      <xdr:nvCxnSpPr>
        <xdr:cNvPr id="47" name="直線コネクタ 46"/>
        <xdr:cNvCxnSpPr/>
      </xdr:nvCxnSpPr>
      <xdr:spPr bwMode="auto">
        <a:xfrm>
          <a:off x="5562600" y="3272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16972</xdr:rowOff>
    </xdr:from>
    <xdr:ext cx="762000" cy="259045"/>
    <xdr:sp macro="" textlink="">
      <xdr:nvSpPr>
        <xdr:cNvPr id="48" name="人口1人当たり決算額の推移最大値テキスト130"/>
        <xdr:cNvSpPr txBox="1"/>
      </xdr:nvSpPr>
      <xdr:spPr>
        <a:xfrm>
          <a:off x="5740400" y="177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102045</xdr:rowOff>
    </xdr:from>
    <xdr:to>
      <xdr:col>30</xdr:col>
      <xdr:colOff>25400</xdr:colOff>
      <xdr:row>11</xdr:row>
      <xdr:rowOff>102045</xdr:rowOff>
    </xdr:to>
    <xdr:cxnSp macro="">
      <xdr:nvCxnSpPr>
        <xdr:cNvPr id="49" name="直線コネクタ 48"/>
        <xdr:cNvCxnSpPr/>
      </xdr:nvCxnSpPr>
      <xdr:spPr bwMode="auto">
        <a:xfrm>
          <a:off x="5562600" y="2035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65316</xdr:rowOff>
    </xdr:from>
    <xdr:to>
      <xdr:col>29</xdr:col>
      <xdr:colOff>127000</xdr:colOff>
      <xdr:row>12</xdr:row>
      <xdr:rowOff>133706</xdr:rowOff>
    </xdr:to>
    <xdr:cxnSp macro="">
      <xdr:nvCxnSpPr>
        <xdr:cNvPr id="50" name="直線コネクタ 49"/>
        <xdr:cNvCxnSpPr/>
      </xdr:nvCxnSpPr>
      <xdr:spPr bwMode="auto">
        <a:xfrm flipV="1">
          <a:off x="5003800" y="2170341"/>
          <a:ext cx="647700" cy="68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7205</xdr:rowOff>
    </xdr:from>
    <xdr:ext cx="762000" cy="259045"/>
    <xdr:sp macro="" textlink="">
      <xdr:nvSpPr>
        <xdr:cNvPr id="51" name="人口1人当たり決算額の推移平均値テキスト130"/>
        <xdr:cNvSpPr txBox="1"/>
      </xdr:nvSpPr>
      <xdr:spPr>
        <a:xfrm>
          <a:off x="5740400" y="262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35128</xdr:rowOff>
    </xdr:from>
    <xdr:to>
      <xdr:col>29</xdr:col>
      <xdr:colOff>177800</xdr:colOff>
      <xdr:row>15</xdr:row>
      <xdr:rowOff>136728</xdr:rowOff>
    </xdr:to>
    <xdr:sp macro="" textlink="">
      <xdr:nvSpPr>
        <xdr:cNvPr id="52" name="フローチャート: 判断 51"/>
        <xdr:cNvSpPr/>
      </xdr:nvSpPr>
      <xdr:spPr bwMode="auto">
        <a:xfrm>
          <a:off x="5600700" y="2654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133706</xdr:rowOff>
    </xdr:from>
    <xdr:to>
      <xdr:col>26</xdr:col>
      <xdr:colOff>50800</xdr:colOff>
      <xdr:row>12</xdr:row>
      <xdr:rowOff>153708</xdr:rowOff>
    </xdr:to>
    <xdr:cxnSp macro="">
      <xdr:nvCxnSpPr>
        <xdr:cNvPr id="53" name="直線コネクタ 52"/>
        <xdr:cNvCxnSpPr/>
      </xdr:nvCxnSpPr>
      <xdr:spPr bwMode="auto">
        <a:xfrm flipV="1">
          <a:off x="4305300" y="2238731"/>
          <a:ext cx="6985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69075</xdr:rowOff>
    </xdr:from>
    <xdr:to>
      <xdr:col>26</xdr:col>
      <xdr:colOff>101600</xdr:colOff>
      <xdr:row>15</xdr:row>
      <xdr:rowOff>170675</xdr:rowOff>
    </xdr:to>
    <xdr:sp macro="" textlink="">
      <xdr:nvSpPr>
        <xdr:cNvPr id="54" name="フローチャート: 判断 53"/>
        <xdr:cNvSpPr/>
      </xdr:nvSpPr>
      <xdr:spPr bwMode="auto">
        <a:xfrm>
          <a:off x="49530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155452</xdr:rowOff>
    </xdr:from>
    <xdr:ext cx="736600" cy="259045"/>
    <xdr:sp macro="" textlink="">
      <xdr:nvSpPr>
        <xdr:cNvPr id="55" name="テキスト ボックス 54"/>
        <xdr:cNvSpPr txBox="1"/>
      </xdr:nvSpPr>
      <xdr:spPr>
        <a:xfrm>
          <a:off x="4622800" y="27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153708</xdr:rowOff>
    </xdr:from>
    <xdr:to>
      <xdr:col>22</xdr:col>
      <xdr:colOff>114300</xdr:colOff>
      <xdr:row>14</xdr:row>
      <xdr:rowOff>29045</xdr:rowOff>
    </xdr:to>
    <xdr:cxnSp macro="">
      <xdr:nvCxnSpPr>
        <xdr:cNvPr id="56" name="直線コネクタ 55"/>
        <xdr:cNvCxnSpPr/>
      </xdr:nvCxnSpPr>
      <xdr:spPr bwMode="auto">
        <a:xfrm flipV="1">
          <a:off x="3606800" y="2258733"/>
          <a:ext cx="698500" cy="218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151867</xdr:rowOff>
    </xdr:from>
    <xdr:to>
      <xdr:col>22</xdr:col>
      <xdr:colOff>165100</xdr:colOff>
      <xdr:row>16</xdr:row>
      <xdr:rowOff>82017</xdr:rowOff>
    </xdr:to>
    <xdr:sp macro="" textlink="">
      <xdr:nvSpPr>
        <xdr:cNvPr id="57" name="フローチャート: 判断 56"/>
        <xdr:cNvSpPr/>
      </xdr:nvSpPr>
      <xdr:spPr bwMode="auto">
        <a:xfrm>
          <a:off x="42545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66794</xdr:rowOff>
    </xdr:from>
    <xdr:ext cx="762000" cy="259045"/>
    <xdr:sp macro="" textlink="">
      <xdr:nvSpPr>
        <xdr:cNvPr id="58" name="テキスト ボックス 57"/>
        <xdr:cNvSpPr txBox="1"/>
      </xdr:nvSpPr>
      <xdr:spPr>
        <a:xfrm>
          <a:off x="3924300" y="28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29045</xdr:rowOff>
    </xdr:from>
    <xdr:to>
      <xdr:col>18</xdr:col>
      <xdr:colOff>177800</xdr:colOff>
      <xdr:row>14</xdr:row>
      <xdr:rowOff>145174</xdr:rowOff>
    </xdr:to>
    <xdr:cxnSp macro="">
      <xdr:nvCxnSpPr>
        <xdr:cNvPr id="59" name="直線コネクタ 58"/>
        <xdr:cNvCxnSpPr/>
      </xdr:nvCxnSpPr>
      <xdr:spPr bwMode="auto">
        <a:xfrm flipV="1">
          <a:off x="2908300" y="2476970"/>
          <a:ext cx="698500" cy="116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113424</xdr:rowOff>
    </xdr:from>
    <xdr:to>
      <xdr:col>19</xdr:col>
      <xdr:colOff>38100</xdr:colOff>
      <xdr:row>17</xdr:row>
      <xdr:rowOff>43574</xdr:rowOff>
    </xdr:to>
    <xdr:sp macro="" textlink="">
      <xdr:nvSpPr>
        <xdr:cNvPr id="60" name="フローチャート: 判断 59"/>
        <xdr:cNvSpPr/>
      </xdr:nvSpPr>
      <xdr:spPr bwMode="auto">
        <a:xfrm>
          <a:off x="3556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28351</xdr:rowOff>
    </xdr:from>
    <xdr:ext cx="762000" cy="259045"/>
    <xdr:sp macro="" textlink="">
      <xdr:nvSpPr>
        <xdr:cNvPr id="61" name="テキスト ボックス 60"/>
        <xdr:cNvSpPr txBox="1"/>
      </xdr:nvSpPr>
      <xdr:spPr>
        <a:xfrm>
          <a:off x="3225800" y="29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148514</xdr:rowOff>
    </xdr:from>
    <xdr:to>
      <xdr:col>15</xdr:col>
      <xdr:colOff>101600</xdr:colOff>
      <xdr:row>17</xdr:row>
      <xdr:rowOff>78664</xdr:rowOff>
    </xdr:to>
    <xdr:sp macro="" textlink="">
      <xdr:nvSpPr>
        <xdr:cNvPr id="62" name="フローチャート: 判断 61"/>
        <xdr:cNvSpPr/>
      </xdr:nvSpPr>
      <xdr:spPr bwMode="auto">
        <a:xfrm>
          <a:off x="2857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63441</xdr:rowOff>
    </xdr:from>
    <xdr:ext cx="762000" cy="259045"/>
    <xdr:sp macro="" textlink="">
      <xdr:nvSpPr>
        <xdr:cNvPr id="63" name="テキスト ボックス 62"/>
        <xdr:cNvSpPr txBox="1"/>
      </xdr:nvSpPr>
      <xdr:spPr>
        <a:xfrm>
          <a:off x="2527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14516</xdr:rowOff>
    </xdr:from>
    <xdr:to>
      <xdr:col>29</xdr:col>
      <xdr:colOff>177800</xdr:colOff>
      <xdr:row>12</xdr:row>
      <xdr:rowOff>116116</xdr:rowOff>
    </xdr:to>
    <xdr:sp macro="" textlink="">
      <xdr:nvSpPr>
        <xdr:cNvPr id="69" name="楕円 68"/>
        <xdr:cNvSpPr/>
      </xdr:nvSpPr>
      <xdr:spPr bwMode="auto">
        <a:xfrm>
          <a:off x="5600700" y="211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31043</xdr:rowOff>
    </xdr:from>
    <xdr:ext cx="762000" cy="259045"/>
    <xdr:sp macro="" textlink="">
      <xdr:nvSpPr>
        <xdr:cNvPr id="70" name="人口1人当たり決算額の推移該当値テキスト130"/>
        <xdr:cNvSpPr txBox="1"/>
      </xdr:nvSpPr>
      <xdr:spPr>
        <a:xfrm>
          <a:off x="5740400" y="1964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82906</xdr:rowOff>
    </xdr:from>
    <xdr:to>
      <xdr:col>26</xdr:col>
      <xdr:colOff>101600</xdr:colOff>
      <xdr:row>13</xdr:row>
      <xdr:rowOff>13056</xdr:rowOff>
    </xdr:to>
    <xdr:sp macro="" textlink="">
      <xdr:nvSpPr>
        <xdr:cNvPr id="71" name="楕円 70"/>
        <xdr:cNvSpPr/>
      </xdr:nvSpPr>
      <xdr:spPr bwMode="auto">
        <a:xfrm>
          <a:off x="4953000" y="218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23233</xdr:rowOff>
    </xdr:from>
    <xdr:ext cx="736600" cy="259045"/>
    <xdr:sp macro="" textlink="">
      <xdr:nvSpPr>
        <xdr:cNvPr id="72" name="テキスト ボックス 71"/>
        <xdr:cNvSpPr txBox="1"/>
      </xdr:nvSpPr>
      <xdr:spPr>
        <a:xfrm>
          <a:off x="4622800" y="1956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102908</xdr:rowOff>
    </xdr:from>
    <xdr:to>
      <xdr:col>22</xdr:col>
      <xdr:colOff>165100</xdr:colOff>
      <xdr:row>13</xdr:row>
      <xdr:rowOff>33058</xdr:rowOff>
    </xdr:to>
    <xdr:sp macro="" textlink="">
      <xdr:nvSpPr>
        <xdr:cNvPr id="73" name="楕円 72"/>
        <xdr:cNvSpPr/>
      </xdr:nvSpPr>
      <xdr:spPr bwMode="auto">
        <a:xfrm>
          <a:off x="4254500" y="2207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43235</xdr:rowOff>
    </xdr:from>
    <xdr:ext cx="762000" cy="259045"/>
    <xdr:sp macro="" textlink="">
      <xdr:nvSpPr>
        <xdr:cNvPr id="74" name="テキスト ボックス 73"/>
        <xdr:cNvSpPr txBox="1"/>
      </xdr:nvSpPr>
      <xdr:spPr>
        <a:xfrm>
          <a:off x="3924300" y="197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149695</xdr:rowOff>
    </xdr:from>
    <xdr:to>
      <xdr:col>19</xdr:col>
      <xdr:colOff>38100</xdr:colOff>
      <xdr:row>14</xdr:row>
      <xdr:rowOff>79845</xdr:rowOff>
    </xdr:to>
    <xdr:sp macro="" textlink="">
      <xdr:nvSpPr>
        <xdr:cNvPr id="75" name="楕円 74"/>
        <xdr:cNvSpPr/>
      </xdr:nvSpPr>
      <xdr:spPr bwMode="auto">
        <a:xfrm>
          <a:off x="3556000" y="242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90022</xdr:rowOff>
    </xdr:from>
    <xdr:ext cx="762000" cy="259045"/>
    <xdr:sp macro="" textlink="">
      <xdr:nvSpPr>
        <xdr:cNvPr id="76" name="テキスト ボックス 75"/>
        <xdr:cNvSpPr txBox="1"/>
      </xdr:nvSpPr>
      <xdr:spPr>
        <a:xfrm>
          <a:off x="3225800" y="219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94374</xdr:rowOff>
    </xdr:from>
    <xdr:to>
      <xdr:col>15</xdr:col>
      <xdr:colOff>101600</xdr:colOff>
      <xdr:row>15</xdr:row>
      <xdr:rowOff>24524</xdr:rowOff>
    </xdr:to>
    <xdr:sp macro="" textlink="">
      <xdr:nvSpPr>
        <xdr:cNvPr id="77" name="楕円 76"/>
        <xdr:cNvSpPr/>
      </xdr:nvSpPr>
      <xdr:spPr bwMode="auto">
        <a:xfrm>
          <a:off x="2857500" y="2542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34701</xdr:rowOff>
    </xdr:from>
    <xdr:ext cx="762000" cy="259045"/>
    <xdr:sp macro="" textlink="">
      <xdr:nvSpPr>
        <xdr:cNvPr id="78" name="テキスト ボックス 77"/>
        <xdr:cNvSpPr txBox="1"/>
      </xdr:nvSpPr>
      <xdr:spPr>
        <a:xfrm>
          <a:off x="2527300" y="231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212877</xdr:rowOff>
    </xdr:from>
    <xdr:to>
      <xdr:col>29</xdr:col>
      <xdr:colOff>127000</xdr:colOff>
      <xdr:row>37</xdr:row>
      <xdr:rowOff>192075</xdr:rowOff>
    </xdr:to>
    <xdr:cxnSp macro="">
      <xdr:nvCxnSpPr>
        <xdr:cNvPr id="106" name="直線コネクタ 105"/>
        <xdr:cNvCxnSpPr/>
      </xdr:nvCxnSpPr>
      <xdr:spPr bwMode="auto">
        <a:xfrm flipV="1">
          <a:off x="5651500" y="6137427"/>
          <a:ext cx="0" cy="11793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164152</xdr:rowOff>
    </xdr:from>
    <xdr:ext cx="762000" cy="259045"/>
    <xdr:sp macro="" textlink="">
      <xdr:nvSpPr>
        <xdr:cNvPr id="107" name="人口1人当たり決算額の推移最小値テキスト445"/>
        <xdr:cNvSpPr txBox="1"/>
      </xdr:nvSpPr>
      <xdr:spPr>
        <a:xfrm>
          <a:off x="5740400" y="72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192075</xdr:rowOff>
    </xdr:from>
    <xdr:to>
      <xdr:col>30</xdr:col>
      <xdr:colOff>25400</xdr:colOff>
      <xdr:row>37</xdr:row>
      <xdr:rowOff>192075</xdr:rowOff>
    </xdr:to>
    <xdr:cxnSp macro="">
      <xdr:nvCxnSpPr>
        <xdr:cNvPr id="108" name="直線コネクタ 107"/>
        <xdr:cNvCxnSpPr/>
      </xdr:nvCxnSpPr>
      <xdr:spPr bwMode="auto">
        <a:xfrm>
          <a:off x="5562600" y="7316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127804</xdr:rowOff>
    </xdr:from>
    <xdr:ext cx="762000" cy="259045"/>
    <xdr:sp macro="" textlink="">
      <xdr:nvSpPr>
        <xdr:cNvPr id="109" name="人口1人当たり決算額の推移最大値テキスト445"/>
        <xdr:cNvSpPr txBox="1"/>
      </xdr:nvSpPr>
      <xdr:spPr>
        <a:xfrm>
          <a:off x="5740400" y="58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212877</xdr:rowOff>
    </xdr:from>
    <xdr:to>
      <xdr:col>30</xdr:col>
      <xdr:colOff>25400</xdr:colOff>
      <xdr:row>33</xdr:row>
      <xdr:rowOff>212877</xdr:rowOff>
    </xdr:to>
    <xdr:cxnSp macro="">
      <xdr:nvCxnSpPr>
        <xdr:cNvPr id="110" name="直線コネクタ 109"/>
        <xdr:cNvCxnSpPr/>
      </xdr:nvCxnSpPr>
      <xdr:spPr bwMode="auto">
        <a:xfrm>
          <a:off x="5562600" y="6137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104826</xdr:rowOff>
    </xdr:from>
    <xdr:to>
      <xdr:col>29</xdr:col>
      <xdr:colOff>127000</xdr:colOff>
      <xdr:row>37</xdr:row>
      <xdr:rowOff>8280</xdr:rowOff>
    </xdr:to>
    <xdr:cxnSp macro="">
      <xdr:nvCxnSpPr>
        <xdr:cNvPr id="111" name="直線コネクタ 110"/>
        <xdr:cNvCxnSpPr/>
      </xdr:nvCxnSpPr>
      <xdr:spPr bwMode="auto">
        <a:xfrm>
          <a:off x="5003800" y="7058076"/>
          <a:ext cx="647700" cy="7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60571</xdr:rowOff>
    </xdr:from>
    <xdr:ext cx="762000" cy="259045"/>
    <xdr:sp macro="" textlink="">
      <xdr:nvSpPr>
        <xdr:cNvPr id="112" name="人口1人当たり決算額の推移平均値テキスト445"/>
        <xdr:cNvSpPr txBox="1"/>
      </xdr:nvSpPr>
      <xdr:spPr>
        <a:xfrm>
          <a:off x="5740400" y="6670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215494</xdr:rowOff>
    </xdr:from>
    <xdr:to>
      <xdr:col>29</xdr:col>
      <xdr:colOff>177800</xdr:colOff>
      <xdr:row>35</xdr:row>
      <xdr:rowOff>317094</xdr:rowOff>
    </xdr:to>
    <xdr:sp macro="" textlink="">
      <xdr:nvSpPr>
        <xdr:cNvPr id="113" name="フローチャート: 判断 112"/>
        <xdr:cNvSpPr/>
      </xdr:nvSpPr>
      <xdr:spPr bwMode="auto">
        <a:xfrm>
          <a:off x="5600700" y="68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225908</xdr:rowOff>
    </xdr:from>
    <xdr:to>
      <xdr:col>26</xdr:col>
      <xdr:colOff>50800</xdr:colOff>
      <xdr:row>36</xdr:row>
      <xdr:rowOff>104826</xdr:rowOff>
    </xdr:to>
    <xdr:cxnSp macro="">
      <xdr:nvCxnSpPr>
        <xdr:cNvPr id="114" name="直線コネクタ 113"/>
        <xdr:cNvCxnSpPr/>
      </xdr:nvCxnSpPr>
      <xdr:spPr bwMode="auto">
        <a:xfrm>
          <a:off x="4305300" y="6836258"/>
          <a:ext cx="698500" cy="22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218999</xdr:rowOff>
    </xdr:from>
    <xdr:to>
      <xdr:col>26</xdr:col>
      <xdr:colOff>101600</xdr:colOff>
      <xdr:row>35</xdr:row>
      <xdr:rowOff>320599</xdr:rowOff>
    </xdr:to>
    <xdr:sp macro="" textlink="">
      <xdr:nvSpPr>
        <xdr:cNvPr id="115" name="フローチャート: 判断 114"/>
        <xdr:cNvSpPr/>
      </xdr:nvSpPr>
      <xdr:spPr bwMode="auto">
        <a:xfrm>
          <a:off x="49530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330776</xdr:rowOff>
    </xdr:from>
    <xdr:ext cx="736600" cy="259045"/>
    <xdr:sp macro="" textlink="">
      <xdr:nvSpPr>
        <xdr:cNvPr id="116" name="テキスト ボックス 115"/>
        <xdr:cNvSpPr txBox="1"/>
      </xdr:nvSpPr>
      <xdr:spPr>
        <a:xfrm>
          <a:off x="4622800" y="659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166395</xdr:rowOff>
    </xdr:from>
    <xdr:to>
      <xdr:col>22</xdr:col>
      <xdr:colOff>114300</xdr:colOff>
      <xdr:row>35</xdr:row>
      <xdr:rowOff>225908</xdr:rowOff>
    </xdr:to>
    <xdr:cxnSp macro="">
      <xdr:nvCxnSpPr>
        <xdr:cNvPr id="117" name="直線コネクタ 116"/>
        <xdr:cNvCxnSpPr/>
      </xdr:nvCxnSpPr>
      <xdr:spPr bwMode="auto">
        <a:xfrm>
          <a:off x="3606800" y="6776745"/>
          <a:ext cx="698500" cy="59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188405</xdr:rowOff>
    </xdr:from>
    <xdr:to>
      <xdr:col>22</xdr:col>
      <xdr:colOff>165100</xdr:colOff>
      <xdr:row>35</xdr:row>
      <xdr:rowOff>290005</xdr:rowOff>
    </xdr:to>
    <xdr:sp macro="" textlink="">
      <xdr:nvSpPr>
        <xdr:cNvPr id="118" name="フローチャート: 判断 117"/>
        <xdr:cNvSpPr/>
      </xdr:nvSpPr>
      <xdr:spPr bwMode="auto">
        <a:xfrm>
          <a:off x="42545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274782</xdr:rowOff>
    </xdr:from>
    <xdr:ext cx="762000" cy="259045"/>
    <xdr:sp macro="" textlink="">
      <xdr:nvSpPr>
        <xdr:cNvPr id="119" name="テキスト ボックス 118"/>
        <xdr:cNvSpPr txBox="1"/>
      </xdr:nvSpPr>
      <xdr:spPr>
        <a:xfrm>
          <a:off x="3924300" y="68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166395</xdr:rowOff>
    </xdr:from>
    <xdr:to>
      <xdr:col>18</xdr:col>
      <xdr:colOff>177800</xdr:colOff>
      <xdr:row>36</xdr:row>
      <xdr:rowOff>11176</xdr:rowOff>
    </xdr:to>
    <xdr:cxnSp macro="">
      <xdr:nvCxnSpPr>
        <xdr:cNvPr id="120" name="直線コネクタ 119"/>
        <xdr:cNvCxnSpPr/>
      </xdr:nvCxnSpPr>
      <xdr:spPr bwMode="auto">
        <a:xfrm flipV="1">
          <a:off x="2908300" y="6776745"/>
          <a:ext cx="698500" cy="18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159601</xdr:rowOff>
    </xdr:from>
    <xdr:to>
      <xdr:col>19</xdr:col>
      <xdr:colOff>38100</xdr:colOff>
      <xdr:row>35</xdr:row>
      <xdr:rowOff>261201</xdr:rowOff>
    </xdr:to>
    <xdr:sp macro="" textlink="">
      <xdr:nvSpPr>
        <xdr:cNvPr id="121" name="フローチャート: 判断 120"/>
        <xdr:cNvSpPr/>
      </xdr:nvSpPr>
      <xdr:spPr bwMode="auto">
        <a:xfrm>
          <a:off x="3556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245978</xdr:rowOff>
    </xdr:from>
    <xdr:ext cx="762000" cy="259045"/>
    <xdr:sp macro="" textlink="">
      <xdr:nvSpPr>
        <xdr:cNvPr id="122" name="テキスト ボックス 121"/>
        <xdr:cNvSpPr txBox="1"/>
      </xdr:nvSpPr>
      <xdr:spPr>
        <a:xfrm>
          <a:off x="32258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171412</xdr:rowOff>
    </xdr:from>
    <xdr:to>
      <xdr:col>15</xdr:col>
      <xdr:colOff>101600</xdr:colOff>
      <xdr:row>35</xdr:row>
      <xdr:rowOff>273012</xdr:rowOff>
    </xdr:to>
    <xdr:sp macro="" textlink="">
      <xdr:nvSpPr>
        <xdr:cNvPr id="123" name="フローチャート: 判断 122"/>
        <xdr:cNvSpPr/>
      </xdr:nvSpPr>
      <xdr:spPr bwMode="auto">
        <a:xfrm>
          <a:off x="2857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283189</xdr:rowOff>
    </xdr:from>
    <xdr:ext cx="762000" cy="259045"/>
    <xdr:sp macro="" textlink="">
      <xdr:nvSpPr>
        <xdr:cNvPr id="124" name="テキスト ボックス 123"/>
        <xdr:cNvSpPr txBox="1"/>
      </xdr:nvSpPr>
      <xdr:spPr>
        <a:xfrm>
          <a:off x="25273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128930</xdr:rowOff>
    </xdr:from>
    <xdr:to>
      <xdr:col>29</xdr:col>
      <xdr:colOff>177800</xdr:colOff>
      <xdr:row>37</xdr:row>
      <xdr:rowOff>59080</xdr:rowOff>
    </xdr:to>
    <xdr:sp macro="" textlink="">
      <xdr:nvSpPr>
        <xdr:cNvPr id="130" name="楕円 129"/>
        <xdr:cNvSpPr/>
      </xdr:nvSpPr>
      <xdr:spPr bwMode="auto">
        <a:xfrm>
          <a:off x="5600700" y="708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101007</xdr:rowOff>
    </xdr:from>
    <xdr:ext cx="762000" cy="259045"/>
    <xdr:sp macro="" textlink="">
      <xdr:nvSpPr>
        <xdr:cNvPr id="131" name="人口1人当たり決算額の推移該当値テキスト445"/>
        <xdr:cNvSpPr txBox="1"/>
      </xdr:nvSpPr>
      <xdr:spPr>
        <a:xfrm>
          <a:off x="5740400" y="705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54026</xdr:rowOff>
    </xdr:from>
    <xdr:to>
      <xdr:col>26</xdr:col>
      <xdr:colOff>101600</xdr:colOff>
      <xdr:row>36</xdr:row>
      <xdr:rowOff>155626</xdr:rowOff>
    </xdr:to>
    <xdr:sp macro="" textlink="">
      <xdr:nvSpPr>
        <xdr:cNvPr id="132" name="楕円 131"/>
        <xdr:cNvSpPr/>
      </xdr:nvSpPr>
      <xdr:spPr bwMode="auto">
        <a:xfrm>
          <a:off x="4953000" y="700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140403</xdr:rowOff>
    </xdr:from>
    <xdr:ext cx="736600" cy="259045"/>
    <xdr:sp macro="" textlink="">
      <xdr:nvSpPr>
        <xdr:cNvPr id="133" name="テキスト ボックス 132"/>
        <xdr:cNvSpPr txBox="1"/>
      </xdr:nvSpPr>
      <xdr:spPr>
        <a:xfrm>
          <a:off x="4622800" y="709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175108</xdr:rowOff>
    </xdr:from>
    <xdr:to>
      <xdr:col>22</xdr:col>
      <xdr:colOff>165100</xdr:colOff>
      <xdr:row>35</xdr:row>
      <xdr:rowOff>276708</xdr:rowOff>
    </xdr:to>
    <xdr:sp macro="" textlink="">
      <xdr:nvSpPr>
        <xdr:cNvPr id="134" name="楕円 133"/>
        <xdr:cNvSpPr/>
      </xdr:nvSpPr>
      <xdr:spPr bwMode="auto">
        <a:xfrm>
          <a:off x="4254500" y="6785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286885</xdr:rowOff>
    </xdr:from>
    <xdr:ext cx="762000" cy="259045"/>
    <xdr:sp macro="" textlink="">
      <xdr:nvSpPr>
        <xdr:cNvPr id="135" name="テキスト ボックス 134"/>
        <xdr:cNvSpPr txBox="1"/>
      </xdr:nvSpPr>
      <xdr:spPr>
        <a:xfrm>
          <a:off x="3924300" y="6554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115595</xdr:rowOff>
    </xdr:from>
    <xdr:to>
      <xdr:col>19</xdr:col>
      <xdr:colOff>38100</xdr:colOff>
      <xdr:row>35</xdr:row>
      <xdr:rowOff>217195</xdr:rowOff>
    </xdr:to>
    <xdr:sp macro="" textlink="">
      <xdr:nvSpPr>
        <xdr:cNvPr id="136" name="楕円 135"/>
        <xdr:cNvSpPr/>
      </xdr:nvSpPr>
      <xdr:spPr bwMode="auto">
        <a:xfrm>
          <a:off x="3556000" y="672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227372</xdr:rowOff>
    </xdr:from>
    <xdr:ext cx="762000" cy="259045"/>
    <xdr:sp macro="" textlink="">
      <xdr:nvSpPr>
        <xdr:cNvPr id="137" name="テキスト ボックス 136"/>
        <xdr:cNvSpPr txBox="1"/>
      </xdr:nvSpPr>
      <xdr:spPr>
        <a:xfrm>
          <a:off x="3225800" y="64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303276</xdr:rowOff>
    </xdr:from>
    <xdr:to>
      <xdr:col>15</xdr:col>
      <xdr:colOff>101600</xdr:colOff>
      <xdr:row>36</xdr:row>
      <xdr:rowOff>61976</xdr:rowOff>
    </xdr:to>
    <xdr:sp macro="" textlink="">
      <xdr:nvSpPr>
        <xdr:cNvPr id="138" name="楕円 137"/>
        <xdr:cNvSpPr/>
      </xdr:nvSpPr>
      <xdr:spPr bwMode="auto">
        <a:xfrm>
          <a:off x="2857500" y="6913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46753</xdr:rowOff>
    </xdr:from>
    <xdr:ext cx="762000" cy="259045"/>
    <xdr:sp macro="" textlink="">
      <xdr:nvSpPr>
        <xdr:cNvPr id="139" name="テキスト ボックス 138"/>
        <xdr:cNvSpPr txBox="1"/>
      </xdr:nvSpPr>
      <xdr:spPr>
        <a:xfrm>
          <a:off x="2527300" y="700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159,000
154,325
623.58
78,044,330
74,372,242
3,463,659
41,321,684
46,449,185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5374</xdr:rowOff>
    </xdr:from>
    <xdr:to>
      <xdr:col>24</xdr:col>
      <xdr:colOff>62865</xdr:colOff>
      <xdr:row>37</xdr:row>
      <xdr:rowOff>63439</xdr:rowOff>
    </xdr:to>
    <xdr:cxnSp macro="">
      <xdr:nvCxnSpPr>
        <xdr:cNvPr id="54" name="直線コネクタ 53"/>
        <xdr:cNvCxnSpPr/>
      </xdr:nvCxnSpPr>
      <xdr:spPr>
        <a:xfrm flipV="1">
          <a:off x="4633595" y="5148874"/>
          <a:ext cx="127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67266</xdr:rowOff>
    </xdr:from>
    <xdr:ext cx="534377" cy="259045"/>
    <xdr:sp macro="" textlink="">
      <xdr:nvSpPr>
        <xdr:cNvPr id="55" name="人件費最小値テキスト"/>
        <xdr:cNvSpPr txBox="1"/>
      </xdr:nvSpPr>
      <xdr:spPr>
        <a:xfrm>
          <a:off x="4686300" y="64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63439</xdr:rowOff>
    </xdr:from>
    <xdr:to>
      <xdr:col>24</xdr:col>
      <xdr:colOff>152400</xdr:colOff>
      <xdr:row>37</xdr:row>
      <xdr:rowOff>63439</xdr:rowOff>
    </xdr:to>
    <xdr:cxnSp macro="">
      <xdr:nvCxnSpPr>
        <xdr:cNvPr id="56" name="直線コネクタ 55"/>
        <xdr:cNvCxnSpPr/>
      </xdr:nvCxnSpPr>
      <xdr:spPr>
        <a:xfrm>
          <a:off x="4546600" y="640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123501</xdr:rowOff>
    </xdr:from>
    <xdr:ext cx="534377" cy="259045"/>
    <xdr:sp macro="" textlink="">
      <xdr:nvSpPr>
        <xdr:cNvPr id="57" name="人件費最大値テキスト"/>
        <xdr:cNvSpPr txBox="1"/>
      </xdr:nvSpPr>
      <xdr:spPr>
        <a:xfrm>
          <a:off x="4686300" y="49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5374</xdr:rowOff>
    </xdr:from>
    <xdr:to>
      <xdr:col>24</xdr:col>
      <xdr:colOff>152400</xdr:colOff>
      <xdr:row>30</xdr:row>
      <xdr:rowOff>5374</xdr:rowOff>
    </xdr:to>
    <xdr:cxnSp macro="">
      <xdr:nvCxnSpPr>
        <xdr:cNvPr id="58" name="直線コネクタ 57"/>
        <xdr:cNvCxnSpPr/>
      </xdr:nvCxnSpPr>
      <xdr:spPr>
        <a:xfrm>
          <a:off x="4546600" y="51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3272</xdr:rowOff>
    </xdr:from>
    <xdr:to>
      <xdr:col>24</xdr:col>
      <xdr:colOff>63500</xdr:colOff>
      <xdr:row>32</xdr:row>
      <xdr:rowOff>9672</xdr:rowOff>
    </xdr:to>
    <xdr:cxnSp macro="">
      <xdr:nvCxnSpPr>
        <xdr:cNvPr id="59" name="直線コネクタ 58"/>
        <xdr:cNvCxnSpPr/>
      </xdr:nvCxnSpPr>
      <xdr:spPr>
        <a:xfrm flipV="1">
          <a:off x="3797300" y="5489672"/>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31071</xdr:rowOff>
    </xdr:from>
    <xdr:ext cx="534377" cy="259045"/>
    <xdr:sp macro="" textlink="">
      <xdr:nvSpPr>
        <xdr:cNvPr id="60" name="人件費平均値テキスト"/>
        <xdr:cNvSpPr txBox="1"/>
      </xdr:nvSpPr>
      <xdr:spPr>
        <a:xfrm>
          <a:off x="4686300" y="568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52644</xdr:rowOff>
    </xdr:from>
    <xdr:to>
      <xdr:col>24</xdr:col>
      <xdr:colOff>114300</xdr:colOff>
      <xdr:row>33</xdr:row>
      <xdr:rowOff>154244</xdr:rowOff>
    </xdr:to>
    <xdr:sp macro="" textlink="">
      <xdr:nvSpPr>
        <xdr:cNvPr id="61" name="フローチャート: 判断 60"/>
        <xdr:cNvSpPr/>
      </xdr:nvSpPr>
      <xdr:spPr>
        <a:xfrm>
          <a:off x="4584700" y="571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9672</xdr:rowOff>
    </xdr:from>
    <xdr:to>
      <xdr:col>19</xdr:col>
      <xdr:colOff>177800</xdr:colOff>
      <xdr:row>32</xdr:row>
      <xdr:rowOff>127310</xdr:rowOff>
    </xdr:to>
    <xdr:cxnSp macro="">
      <xdr:nvCxnSpPr>
        <xdr:cNvPr id="62" name="直線コネクタ 61"/>
        <xdr:cNvCxnSpPr/>
      </xdr:nvCxnSpPr>
      <xdr:spPr>
        <a:xfrm flipV="1">
          <a:off x="2908300" y="5496072"/>
          <a:ext cx="889000" cy="11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84282</xdr:rowOff>
    </xdr:from>
    <xdr:to>
      <xdr:col>20</xdr:col>
      <xdr:colOff>38100</xdr:colOff>
      <xdr:row>34</xdr:row>
      <xdr:rowOff>14432</xdr:rowOff>
    </xdr:to>
    <xdr:sp macro="" textlink="">
      <xdr:nvSpPr>
        <xdr:cNvPr id="63" name="フローチャート: 判断 62"/>
        <xdr:cNvSpPr/>
      </xdr:nvSpPr>
      <xdr:spPr>
        <a:xfrm>
          <a:off x="3746500" y="574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5559</xdr:rowOff>
    </xdr:from>
    <xdr:ext cx="534377" cy="259045"/>
    <xdr:sp macro="" textlink="">
      <xdr:nvSpPr>
        <xdr:cNvPr id="64" name="テキスト ボックス 63"/>
        <xdr:cNvSpPr txBox="1"/>
      </xdr:nvSpPr>
      <xdr:spPr>
        <a:xfrm>
          <a:off x="3530111" y="58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127310</xdr:rowOff>
    </xdr:from>
    <xdr:to>
      <xdr:col>15</xdr:col>
      <xdr:colOff>50800</xdr:colOff>
      <xdr:row>35</xdr:row>
      <xdr:rowOff>78618</xdr:rowOff>
    </xdr:to>
    <xdr:cxnSp macro="">
      <xdr:nvCxnSpPr>
        <xdr:cNvPr id="65" name="直線コネクタ 64"/>
        <xdr:cNvCxnSpPr/>
      </xdr:nvCxnSpPr>
      <xdr:spPr>
        <a:xfrm flipV="1">
          <a:off x="2019300" y="5613710"/>
          <a:ext cx="889000" cy="46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29967</xdr:rowOff>
    </xdr:from>
    <xdr:to>
      <xdr:col>15</xdr:col>
      <xdr:colOff>101600</xdr:colOff>
      <xdr:row>34</xdr:row>
      <xdr:rowOff>131567</xdr:rowOff>
    </xdr:to>
    <xdr:sp macro="" textlink="">
      <xdr:nvSpPr>
        <xdr:cNvPr id="66" name="フローチャート: 判断 65"/>
        <xdr:cNvSpPr/>
      </xdr:nvSpPr>
      <xdr:spPr>
        <a:xfrm>
          <a:off x="2857500" y="585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122694</xdr:rowOff>
    </xdr:from>
    <xdr:ext cx="534377" cy="259045"/>
    <xdr:sp macro="" textlink="">
      <xdr:nvSpPr>
        <xdr:cNvPr id="67" name="テキスト ボックス 66"/>
        <xdr:cNvSpPr txBox="1"/>
      </xdr:nvSpPr>
      <xdr:spPr>
        <a:xfrm>
          <a:off x="2641111" y="595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78618</xdr:rowOff>
    </xdr:from>
    <xdr:to>
      <xdr:col>10</xdr:col>
      <xdr:colOff>114300</xdr:colOff>
      <xdr:row>35</xdr:row>
      <xdr:rowOff>136408</xdr:rowOff>
    </xdr:to>
    <xdr:cxnSp macro="">
      <xdr:nvCxnSpPr>
        <xdr:cNvPr id="68" name="直線コネクタ 67"/>
        <xdr:cNvCxnSpPr/>
      </xdr:nvCxnSpPr>
      <xdr:spPr>
        <a:xfrm flipV="1">
          <a:off x="1130300" y="6079368"/>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162326</xdr:rowOff>
    </xdr:from>
    <xdr:to>
      <xdr:col>10</xdr:col>
      <xdr:colOff>165100</xdr:colOff>
      <xdr:row>36</xdr:row>
      <xdr:rowOff>92476</xdr:rowOff>
    </xdr:to>
    <xdr:sp macro="" textlink="">
      <xdr:nvSpPr>
        <xdr:cNvPr id="69" name="フローチャート: 判断 68"/>
        <xdr:cNvSpPr/>
      </xdr:nvSpPr>
      <xdr:spPr>
        <a:xfrm>
          <a:off x="1968500" y="616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83603</xdr:rowOff>
    </xdr:from>
    <xdr:ext cx="534377" cy="259045"/>
    <xdr:sp macro="" textlink="">
      <xdr:nvSpPr>
        <xdr:cNvPr id="70" name="テキスト ボックス 69"/>
        <xdr:cNvSpPr txBox="1"/>
      </xdr:nvSpPr>
      <xdr:spPr>
        <a:xfrm>
          <a:off x="1752111" y="625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159309</xdr:rowOff>
    </xdr:from>
    <xdr:to>
      <xdr:col>6</xdr:col>
      <xdr:colOff>38100</xdr:colOff>
      <xdr:row>36</xdr:row>
      <xdr:rowOff>89459</xdr:rowOff>
    </xdr:to>
    <xdr:sp macro="" textlink="">
      <xdr:nvSpPr>
        <xdr:cNvPr id="71" name="フローチャート: 判断 70"/>
        <xdr:cNvSpPr/>
      </xdr:nvSpPr>
      <xdr:spPr>
        <a:xfrm>
          <a:off x="1079500" y="616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80586</xdr:rowOff>
    </xdr:from>
    <xdr:ext cx="534377" cy="259045"/>
    <xdr:sp macro="" textlink="">
      <xdr:nvSpPr>
        <xdr:cNvPr id="72" name="テキスト ボックス 71"/>
        <xdr:cNvSpPr txBox="1"/>
      </xdr:nvSpPr>
      <xdr:spPr>
        <a:xfrm>
          <a:off x="863111" y="62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123922</xdr:rowOff>
    </xdr:from>
    <xdr:to>
      <xdr:col>24</xdr:col>
      <xdr:colOff>114300</xdr:colOff>
      <xdr:row>32</xdr:row>
      <xdr:rowOff>54072</xdr:rowOff>
    </xdr:to>
    <xdr:sp macro="" textlink="">
      <xdr:nvSpPr>
        <xdr:cNvPr id="78" name="楕円 77"/>
        <xdr:cNvSpPr/>
      </xdr:nvSpPr>
      <xdr:spPr>
        <a:xfrm>
          <a:off x="4584700" y="543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146799</xdr:rowOff>
    </xdr:from>
    <xdr:ext cx="534377" cy="259045"/>
    <xdr:sp macro="" textlink="">
      <xdr:nvSpPr>
        <xdr:cNvPr id="79" name="人件費該当値テキスト"/>
        <xdr:cNvSpPr txBox="1"/>
      </xdr:nvSpPr>
      <xdr:spPr>
        <a:xfrm>
          <a:off x="4686300" y="529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130322</xdr:rowOff>
    </xdr:from>
    <xdr:to>
      <xdr:col>20</xdr:col>
      <xdr:colOff>38100</xdr:colOff>
      <xdr:row>32</xdr:row>
      <xdr:rowOff>60472</xdr:rowOff>
    </xdr:to>
    <xdr:sp macro="" textlink="">
      <xdr:nvSpPr>
        <xdr:cNvPr id="80" name="楕円 79"/>
        <xdr:cNvSpPr/>
      </xdr:nvSpPr>
      <xdr:spPr>
        <a:xfrm>
          <a:off x="3746500" y="544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76999</xdr:rowOff>
    </xdr:from>
    <xdr:ext cx="534377" cy="259045"/>
    <xdr:sp macro="" textlink="">
      <xdr:nvSpPr>
        <xdr:cNvPr id="81" name="テキスト ボックス 80"/>
        <xdr:cNvSpPr txBox="1"/>
      </xdr:nvSpPr>
      <xdr:spPr>
        <a:xfrm>
          <a:off x="3530111" y="522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76510</xdr:rowOff>
    </xdr:from>
    <xdr:to>
      <xdr:col>15</xdr:col>
      <xdr:colOff>101600</xdr:colOff>
      <xdr:row>33</xdr:row>
      <xdr:rowOff>6660</xdr:rowOff>
    </xdr:to>
    <xdr:sp macro="" textlink="">
      <xdr:nvSpPr>
        <xdr:cNvPr id="82" name="楕円 81"/>
        <xdr:cNvSpPr/>
      </xdr:nvSpPr>
      <xdr:spPr>
        <a:xfrm>
          <a:off x="2857500" y="55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23187</xdr:rowOff>
    </xdr:from>
    <xdr:ext cx="534377" cy="259045"/>
    <xdr:sp macro="" textlink="">
      <xdr:nvSpPr>
        <xdr:cNvPr id="83" name="テキスト ボックス 82"/>
        <xdr:cNvSpPr txBox="1"/>
      </xdr:nvSpPr>
      <xdr:spPr>
        <a:xfrm>
          <a:off x="2641111" y="533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27818</xdr:rowOff>
    </xdr:from>
    <xdr:to>
      <xdr:col>10</xdr:col>
      <xdr:colOff>165100</xdr:colOff>
      <xdr:row>35</xdr:row>
      <xdr:rowOff>129418</xdr:rowOff>
    </xdr:to>
    <xdr:sp macro="" textlink="">
      <xdr:nvSpPr>
        <xdr:cNvPr id="84" name="楕円 83"/>
        <xdr:cNvSpPr/>
      </xdr:nvSpPr>
      <xdr:spPr>
        <a:xfrm>
          <a:off x="1968500" y="60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145945</xdr:rowOff>
    </xdr:from>
    <xdr:ext cx="534377" cy="259045"/>
    <xdr:sp macro="" textlink="">
      <xdr:nvSpPr>
        <xdr:cNvPr id="85" name="テキスト ボックス 84"/>
        <xdr:cNvSpPr txBox="1"/>
      </xdr:nvSpPr>
      <xdr:spPr>
        <a:xfrm>
          <a:off x="1752111" y="58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85608</xdr:rowOff>
    </xdr:from>
    <xdr:to>
      <xdr:col>6</xdr:col>
      <xdr:colOff>38100</xdr:colOff>
      <xdr:row>36</xdr:row>
      <xdr:rowOff>15758</xdr:rowOff>
    </xdr:to>
    <xdr:sp macro="" textlink="">
      <xdr:nvSpPr>
        <xdr:cNvPr id="86" name="楕円 85"/>
        <xdr:cNvSpPr/>
      </xdr:nvSpPr>
      <xdr:spPr>
        <a:xfrm>
          <a:off x="1079500" y="60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32285</xdr:rowOff>
    </xdr:from>
    <xdr:ext cx="534377" cy="259045"/>
    <xdr:sp macro="" textlink="">
      <xdr:nvSpPr>
        <xdr:cNvPr id="87" name="テキスト ボックス 86"/>
        <xdr:cNvSpPr txBox="1"/>
      </xdr:nvSpPr>
      <xdr:spPr>
        <a:xfrm>
          <a:off x="863111" y="586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143548</xdr:rowOff>
    </xdr:from>
    <xdr:to>
      <xdr:col>24</xdr:col>
      <xdr:colOff>62865</xdr:colOff>
      <xdr:row>58</xdr:row>
      <xdr:rowOff>13818</xdr:rowOff>
    </xdr:to>
    <xdr:cxnSp macro="">
      <xdr:nvCxnSpPr>
        <xdr:cNvPr id="112" name="直線コネクタ 111"/>
        <xdr:cNvCxnSpPr/>
      </xdr:nvCxnSpPr>
      <xdr:spPr>
        <a:xfrm flipV="1">
          <a:off x="4633595" y="8544598"/>
          <a:ext cx="1270" cy="141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17645</xdr:rowOff>
    </xdr:from>
    <xdr:ext cx="534377" cy="259045"/>
    <xdr:sp macro="" textlink="">
      <xdr:nvSpPr>
        <xdr:cNvPr id="113" name="物件費最小値テキスト"/>
        <xdr:cNvSpPr txBox="1"/>
      </xdr:nvSpPr>
      <xdr:spPr>
        <a:xfrm>
          <a:off x="4686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13818</xdr:rowOff>
    </xdr:from>
    <xdr:to>
      <xdr:col>24</xdr:col>
      <xdr:colOff>152400</xdr:colOff>
      <xdr:row>58</xdr:row>
      <xdr:rowOff>13818</xdr:rowOff>
    </xdr:to>
    <xdr:cxnSp macro="">
      <xdr:nvCxnSpPr>
        <xdr:cNvPr id="114" name="直線コネクタ 113"/>
        <xdr:cNvCxnSpPr/>
      </xdr:nvCxnSpPr>
      <xdr:spPr>
        <a:xfrm>
          <a:off x="4546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90225</xdr:rowOff>
    </xdr:from>
    <xdr:ext cx="534377" cy="259045"/>
    <xdr:sp macro="" textlink="">
      <xdr:nvSpPr>
        <xdr:cNvPr id="115" name="物件費最大値テキスト"/>
        <xdr:cNvSpPr txBox="1"/>
      </xdr:nvSpPr>
      <xdr:spPr>
        <a:xfrm>
          <a:off x="4686300" y="83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143548</xdr:rowOff>
    </xdr:from>
    <xdr:to>
      <xdr:col>24</xdr:col>
      <xdr:colOff>152400</xdr:colOff>
      <xdr:row>49</xdr:row>
      <xdr:rowOff>143548</xdr:rowOff>
    </xdr:to>
    <xdr:cxnSp macro="">
      <xdr:nvCxnSpPr>
        <xdr:cNvPr id="116" name="直線コネクタ 115"/>
        <xdr:cNvCxnSpPr/>
      </xdr:nvCxnSpPr>
      <xdr:spPr>
        <a:xfrm>
          <a:off x="4546600" y="854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21324</xdr:rowOff>
    </xdr:from>
    <xdr:to>
      <xdr:col>24</xdr:col>
      <xdr:colOff>63500</xdr:colOff>
      <xdr:row>57</xdr:row>
      <xdr:rowOff>93142</xdr:rowOff>
    </xdr:to>
    <xdr:cxnSp macro="">
      <xdr:nvCxnSpPr>
        <xdr:cNvPr id="117" name="直線コネクタ 116"/>
        <xdr:cNvCxnSpPr/>
      </xdr:nvCxnSpPr>
      <xdr:spPr>
        <a:xfrm flipV="1">
          <a:off x="3797300" y="9793974"/>
          <a:ext cx="838200" cy="7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18699</xdr:rowOff>
    </xdr:from>
    <xdr:ext cx="534377" cy="259045"/>
    <xdr:sp macro="" textlink="">
      <xdr:nvSpPr>
        <xdr:cNvPr id="118" name="物件費平均値テキスト"/>
        <xdr:cNvSpPr txBox="1"/>
      </xdr:nvSpPr>
      <xdr:spPr>
        <a:xfrm>
          <a:off x="4686300" y="927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167272</xdr:rowOff>
    </xdr:from>
    <xdr:to>
      <xdr:col>24</xdr:col>
      <xdr:colOff>114300</xdr:colOff>
      <xdr:row>55</xdr:row>
      <xdr:rowOff>97422</xdr:rowOff>
    </xdr:to>
    <xdr:sp macro="" textlink="">
      <xdr:nvSpPr>
        <xdr:cNvPr id="119" name="フローチャート: 判断 118"/>
        <xdr:cNvSpPr/>
      </xdr:nvSpPr>
      <xdr:spPr>
        <a:xfrm>
          <a:off x="4584700" y="942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93142</xdr:rowOff>
    </xdr:from>
    <xdr:to>
      <xdr:col>19</xdr:col>
      <xdr:colOff>177800</xdr:colOff>
      <xdr:row>59</xdr:row>
      <xdr:rowOff>89141</xdr:rowOff>
    </xdr:to>
    <xdr:cxnSp macro="">
      <xdr:nvCxnSpPr>
        <xdr:cNvPr id="120" name="直線コネクタ 119"/>
        <xdr:cNvCxnSpPr/>
      </xdr:nvCxnSpPr>
      <xdr:spPr>
        <a:xfrm flipV="1">
          <a:off x="2908300" y="9865792"/>
          <a:ext cx="889000" cy="33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92634</xdr:rowOff>
    </xdr:from>
    <xdr:to>
      <xdr:col>20</xdr:col>
      <xdr:colOff>38100</xdr:colOff>
      <xdr:row>56</xdr:row>
      <xdr:rowOff>22784</xdr:rowOff>
    </xdr:to>
    <xdr:sp macro="" textlink="">
      <xdr:nvSpPr>
        <xdr:cNvPr id="121" name="フローチャート: 判断 120"/>
        <xdr:cNvSpPr/>
      </xdr:nvSpPr>
      <xdr:spPr>
        <a:xfrm>
          <a:off x="37465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39311</xdr:rowOff>
    </xdr:from>
    <xdr:ext cx="534377" cy="259045"/>
    <xdr:sp macro="" textlink="">
      <xdr:nvSpPr>
        <xdr:cNvPr id="122" name="テキスト ボックス 121"/>
        <xdr:cNvSpPr txBox="1"/>
      </xdr:nvSpPr>
      <xdr:spPr>
        <a:xfrm>
          <a:off x="3530111" y="92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124993</xdr:rowOff>
    </xdr:from>
    <xdr:to>
      <xdr:col>15</xdr:col>
      <xdr:colOff>50800</xdr:colOff>
      <xdr:row>59</xdr:row>
      <xdr:rowOff>89141</xdr:rowOff>
    </xdr:to>
    <xdr:cxnSp macro="">
      <xdr:nvCxnSpPr>
        <xdr:cNvPr id="123" name="直線コネクタ 122"/>
        <xdr:cNvCxnSpPr/>
      </xdr:nvCxnSpPr>
      <xdr:spPr>
        <a:xfrm>
          <a:off x="2019300" y="9897643"/>
          <a:ext cx="889000" cy="30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49429</xdr:rowOff>
    </xdr:from>
    <xdr:to>
      <xdr:col>15</xdr:col>
      <xdr:colOff>101600</xdr:colOff>
      <xdr:row>57</xdr:row>
      <xdr:rowOff>151029</xdr:rowOff>
    </xdr:to>
    <xdr:sp macro="" textlink="">
      <xdr:nvSpPr>
        <xdr:cNvPr id="124" name="フローチャート: 判断 123"/>
        <xdr:cNvSpPr/>
      </xdr:nvSpPr>
      <xdr:spPr>
        <a:xfrm>
          <a:off x="2857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167556</xdr:rowOff>
    </xdr:from>
    <xdr:ext cx="534377" cy="259045"/>
    <xdr:sp macro="" textlink="">
      <xdr:nvSpPr>
        <xdr:cNvPr id="125" name="テキスト ボックス 124"/>
        <xdr:cNvSpPr txBox="1"/>
      </xdr:nvSpPr>
      <xdr:spPr>
        <a:xfrm>
          <a:off x="2641111" y="959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124993</xdr:rowOff>
    </xdr:from>
    <xdr:to>
      <xdr:col>10</xdr:col>
      <xdr:colOff>114300</xdr:colOff>
      <xdr:row>59</xdr:row>
      <xdr:rowOff>17323</xdr:rowOff>
    </xdr:to>
    <xdr:cxnSp macro="">
      <xdr:nvCxnSpPr>
        <xdr:cNvPr id="126" name="直線コネクタ 125"/>
        <xdr:cNvCxnSpPr/>
      </xdr:nvCxnSpPr>
      <xdr:spPr>
        <a:xfrm flipV="1">
          <a:off x="1130300" y="9897643"/>
          <a:ext cx="889000" cy="2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111303</xdr:rowOff>
    </xdr:from>
    <xdr:to>
      <xdr:col>10</xdr:col>
      <xdr:colOff>165100</xdr:colOff>
      <xdr:row>58</xdr:row>
      <xdr:rowOff>41453</xdr:rowOff>
    </xdr:to>
    <xdr:sp macro="" textlink="">
      <xdr:nvSpPr>
        <xdr:cNvPr id="127" name="フローチャート: 判断 126"/>
        <xdr:cNvSpPr/>
      </xdr:nvSpPr>
      <xdr:spPr>
        <a:xfrm>
          <a:off x="1968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32580</xdr:rowOff>
    </xdr:from>
    <xdr:ext cx="534377" cy="259045"/>
    <xdr:sp macro="" textlink="">
      <xdr:nvSpPr>
        <xdr:cNvPr id="128" name="テキスト ボックス 127"/>
        <xdr:cNvSpPr txBox="1"/>
      </xdr:nvSpPr>
      <xdr:spPr>
        <a:xfrm>
          <a:off x="1752111" y="99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104292</xdr:rowOff>
    </xdr:from>
    <xdr:to>
      <xdr:col>6</xdr:col>
      <xdr:colOff>38100</xdr:colOff>
      <xdr:row>59</xdr:row>
      <xdr:rowOff>34442</xdr:rowOff>
    </xdr:to>
    <xdr:sp macro="" textlink="">
      <xdr:nvSpPr>
        <xdr:cNvPr id="129" name="フローチャート: 判断 128"/>
        <xdr:cNvSpPr/>
      </xdr:nvSpPr>
      <xdr:spPr>
        <a:xfrm>
          <a:off x="1079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50969</xdr:rowOff>
    </xdr:from>
    <xdr:ext cx="534377" cy="259045"/>
    <xdr:sp macro="" textlink="">
      <xdr:nvSpPr>
        <xdr:cNvPr id="130" name="テキスト ボックス 129"/>
        <xdr:cNvSpPr txBox="1"/>
      </xdr:nvSpPr>
      <xdr:spPr>
        <a:xfrm>
          <a:off x="863111" y="98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141974</xdr:rowOff>
    </xdr:from>
    <xdr:to>
      <xdr:col>24</xdr:col>
      <xdr:colOff>114300</xdr:colOff>
      <xdr:row>57</xdr:row>
      <xdr:rowOff>72124</xdr:rowOff>
    </xdr:to>
    <xdr:sp macro="" textlink="">
      <xdr:nvSpPr>
        <xdr:cNvPr id="136" name="楕円 135"/>
        <xdr:cNvSpPr/>
      </xdr:nvSpPr>
      <xdr:spPr>
        <a:xfrm>
          <a:off x="4584700" y="974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120401</xdr:rowOff>
    </xdr:from>
    <xdr:ext cx="534377" cy="259045"/>
    <xdr:sp macro="" textlink="">
      <xdr:nvSpPr>
        <xdr:cNvPr id="137" name="物件費該当値テキスト"/>
        <xdr:cNvSpPr txBox="1"/>
      </xdr:nvSpPr>
      <xdr:spPr>
        <a:xfrm>
          <a:off x="4686300" y="972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42342</xdr:rowOff>
    </xdr:from>
    <xdr:to>
      <xdr:col>20</xdr:col>
      <xdr:colOff>38100</xdr:colOff>
      <xdr:row>57</xdr:row>
      <xdr:rowOff>143942</xdr:rowOff>
    </xdr:to>
    <xdr:sp macro="" textlink="">
      <xdr:nvSpPr>
        <xdr:cNvPr id="138" name="楕円 137"/>
        <xdr:cNvSpPr/>
      </xdr:nvSpPr>
      <xdr:spPr>
        <a:xfrm>
          <a:off x="3746500" y="98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135069</xdr:rowOff>
    </xdr:from>
    <xdr:ext cx="534377" cy="259045"/>
    <xdr:sp macro="" textlink="">
      <xdr:nvSpPr>
        <xdr:cNvPr id="139" name="テキスト ボックス 138"/>
        <xdr:cNvSpPr txBox="1"/>
      </xdr:nvSpPr>
      <xdr:spPr>
        <a:xfrm>
          <a:off x="3530111" y="990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38341</xdr:rowOff>
    </xdr:from>
    <xdr:to>
      <xdr:col>15</xdr:col>
      <xdr:colOff>101600</xdr:colOff>
      <xdr:row>59</xdr:row>
      <xdr:rowOff>139941</xdr:rowOff>
    </xdr:to>
    <xdr:sp macro="" textlink="">
      <xdr:nvSpPr>
        <xdr:cNvPr id="140" name="楕円 139"/>
        <xdr:cNvSpPr/>
      </xdr:nvSpPr>
      <xdr:spPr>
        <a:xfrm>
          <a:off x="2857500" y="101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131068</xdr:rowOff>
    </xdr:from>
    <xdr:ext cx="534377" cy="259045"/>
    <xdr:sp macro="" textlink="">
      <xdr:nvSpPr>
        <xdr:cNvPr id="141" name="テキスト ボックス 140"/>
        <xdr:cNvSpPr txBox="1"/>
      </xdr:nvSpPr>
      <xdr:spPr>
        <a:xfrm>
          <a:off x="2641111" y="1024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74193</xdr:rowOff>
    </xdr:from>
    <xdr:to>
      <xdr:col>10</xdr:col>
      <xdr:colOff>165100</xdr:colOff>
      <xdr:row>58</xdr:row>
      <xdr:rowOff>4343</xdr:rowOff>
    </xdr:to>
    <xdr:sp macro="" textlink="">
      <xdr:nvSpPr>
        <xdr:cNvPr id="142" name="楕円 141"/>
        <xdr:cNvSpPr/>
      </xdr:nvSpPr>
      <xdr:spPr>
        <a:xfrm>
          <a:off x="1968500" y="98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20870</xdr:rowOff>
    </xdr:from>
    <xdr:ext cx="534377" cy="259045"/>
    <xdr:sp macro="" textlink="">
      <xdr:nvSpPr>
        <xdr:cNvPr id="143" name="テキスト ボックス 142"/>
        <xdr:cNvSpPr txBox="1"/>
      </xdr:nvSpPr>
      <xdr:spPr>
        <a:xfrm>
          <a:off x="1752111" y="962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137973</xdr:rowOff>
    </xdr:from>
    <xdr:to>
      <xdr:col>6</xdr:col>
      <xdr:colOff>38100</xdr:colOff>
      <xdr:row>59</xdr:row>
      <xdr:rowOff>68123</xdr:rowOff>
    </xdr:to>
    <xdr:sp macro="" textlink="">
      <xdr:nvSpPr>
        <xdr:cNvPr id="144" name="楕円 143"/>
        <xdr:cNvSpPr/>
      </xdr:nvSpPr>
      <xdr:spPr>
        <a:xfrm>
          <a:off x="1079500" y="100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59250</xdr:rowOff>
    </xdr:from>
    <xdr:ext cx="534377" cy="259045"/>
    <xdr:sp macro="" textlink="">
      <xdr:nvSpPr>
        <xdr:cNvPr id="145" name="テキスト ボックス 144"/>
        <xdr:cNvSpPr txBox="1"/>
      </xdr:nvSpPr>
      <xdr:spPr>
        <a:xfrm>
          <a:off x="863111" y="1017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5" name="テキスト ボックス 164"/>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129413</xdr:rowOff>
    </xdr:from>
    <xdr:to>
      <xdr:col>24</xdr:col>
      <xdr:colOff>62865</xdr:colOff>
      <xdr:row>78</xdr:row>
      <xdr:rowOff>154560</xdr:rowOff>
    </xdr:to>
    <xdr:cxnSp macro="">
      <xdr:nvCxnSpPr>
        <xdr:cNvPr id="173" name="直線コネクタ 172"/>
        <xdr:cNvCxnSpPr/>
      </xdr:nvCxnSpPr>
      <xdr:spPr>
        <a:xfrm flipV="1">
          <a:off x="4633595" y="12130913"/>
          <a:ext cx="1270" cy="13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158387</xdr:rowOff>
    </xdr:from>
    <xdr:ext cx="469744" cy="259045"/>
    <xdr:sp macro="" textlink="">
      <xdr:nvSpPr>
        <xdr:cNvPr id="174" name="維持補修費最小値テキスト"/>
        <xdr:cNvSpPr txBox="1"/>
      </xdr:nvSpPr>
      <xdr:spPr>
        <a:xfrm>
          <a:off x="4686300"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154560</xdr:rowOff>
    </xdr:from>
    <xdr:to>
      <xdr:col>24</xdr:col>
      <xdr:colOff>152400</xdr:colOff>
      <xdr:row>78</xdr:row>
      <xdr:rowOff>154560</xdr:rowOff>
    </xdr:to>
    <xdr:cxnSp macro="">
      <xdr:nvCxnSpPr>
        <xdr:cNvPr id="175" name="直線コネクタ 174"/>
        <xdr:cNvCxnSpPr/>
      </xdr:nvCxnSpPr>
      <xdr:spPr>
        <a:xfrm>
          <a:off x="4546600" y="1352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76090</xdr:rowOff>
    </xdr:from>
    <xdr:ext cx="534377" cy="259045"/>
    <xdr:sp macro="" textlink="">
      <xdr:nvSpPr>
        <xdr:cNvPr id="176" name="維持補修費最大値テキスト"/>
        <xdr:cNvSpPr txBox="1"/>
      </xdr:nvSpPr>
      <xdr:spPr>
        <a:xfrm>
          <a:off x="4686300" y="119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129413</xdr:rowOff>
    </xdr:from>
    <xdr:to>
      <xdr:col>24</xdr:col>
      <xdr:colOff>152400</xdr:colOff>
      <xdr:row>70</xdr:row>
      <xdr:rowOff>129413</xdr:rowOff>
    </xdr:to>
    <xdr:cxnSp macro="">
      <xdr:nvCxnSpPr>
        <xdr:cNvPr id="177" name="直線コネクタ 176"/>
        <xdr:cNvCxnSpPr/>
      </xdr:nvCxnSpPr>
      <xdr:spPr>
        <a:xfrm>
          <a:off x="4546600" y="1213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128270</xdr:rowOff>
    </xdr:from>
    <xdr:to>
      <xdr:col>24</xdr:col>
      <xdr:colOff>63500</xdr:colOff>
      <xdr:row>75</xdr:row>
      <xdr:rowOff>161989</xdr:rowOff>
    </xdr:to>
    <xdr:cxnSp macro="">
      <xdr:nvCxnSpPr>
        <xdr:cNvPr id="178" name="直線コネクタ 177"/>
        <xdr:cNvCxnSpPr/>
      </xdr:nvCxnSpPr>
      <xdr:spPr>
        <a:xfrm flipV="1">
          <a:off x="3797300" y="12987020"/>
          <a:ext cx="8382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87203</xdr:rowOff>
    </xdr:from>
    <xdr:ext cx="469744" cy="259045"/>
    <xdr:sp macro="" textlink="">
      <xdr:nvSpPr>
        <xdr:cNvPr id="179" name="維持補修費平均値テキスト"/>
        <xdr:cNvSpPr txBox="1"/>
      </xdr:nvSpPr>
      <xdr:spPr>
        <a:xfrm>
          <a:off x="4686300" y="12774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64326</xdr:rowOff>
    </xdr:from>
    <xdr:to>
      <xdr:col>24</xdr:col>
      <xdr:colOff>114300</xdr:colOff>
      <xdr:row>75</xdr:row>
      <xdr:rowOff>165925</xdr:rowOff>
    </xdr:to>
    <xdr:sp macro="" textlink="">
      <xdr:nvSpPr>
        <xdr:cNvPr id="180" name="フローチャート: 判断 179"/>
        <xdr:cNvSpPr/>
      </xdr:nvSpPr>
      <xdr:spPr>
        <a:xfrm>
          <a:off x="4584700" y="129230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61405</xdr:rowOff>
    </xdr:from>
    <xdr:to>
      <xdr:col>19</xdr:col>
      <xdr:colOff>177800</xdr:colOff>
      <xdr:row>75</xdr:row>
      <xdr:rowOff>161989</xdr:rowOff>
    </xdr:to>
    <xdr:cxnSp macro="">
      <xdr:nvCxnSpPr>
        <xdr:cNvPr id="181" name="直線コネクタ 180"/>
        <xdr:cNvCxnSpPr/>
      </xdr:nvCxnSpPr>
      <xdr:spPr>
        <a:xfrm>
          <a:off x="2908300" y="12920155"/>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76612</xdr:rowOff>
    </xdr:from>
    <xdr:to>
      <xdr:col>20</xdr:col>
      <xdr:colOff>38100</xdr:colOff>
      <xdr:row>76</xdr:row>
      <xdr:rowOff>6762</xdr:rowOff>
    </xdr:to>
    <xdr:sp macro="" textlink="">
      <xdr:nvSpPr>
        <xdr:cNvPr id="182" name="フローチャート: 判断 181"/>
        <xdr:cNvSpPr/>
      </xdr:nvSpPr>
      <xdr:spPr>
        <a:xfrm>
          <a:off x="3746500" y="1293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23289</xdr:rowOff>
    </xdr:from>
    <xdr:ext cx="469744" cy="259045"/>
    <xdr:sp macro="" textlink="">
      <xdr:nvSpPr>
        <xdr:cNvPr id="183" name="テキスト ボックス 182"/>
        <xdr:cNvSpPr txBox="1"/>
      </xdr:nvSpPr>
      <xdr:spPr>
        <a:xfrm>
          <a:off x="3562428" y="1271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61405</xdr:rowOff>
    </xdr:from>
    <xdr:to>
      <xdr:col>15</xdr:col>
      <xdr:colOff>50800</xdr:colOff>
      <xdr:row>75</xdr:row>
      <xdr:rowOff>139271</xdr:rowOff>
    </xdr:to>
    <xdr:cxnSp macro="">
      <xdr:nvCxnSpPr>
        <xdr:cNvPr id="184" name="直線コネクタ 183"/>
        <xdr:cNvCxnSpPr/>
      </xdr:nvCxnSpPr>
      <xdr:spPr>
        <a:xfrm flipV="1">
          <a:off x="2019300" y="12920155"/>
          <a:ext cx="889000" cy="7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104045</xdr:rowOff>
    </xdr:from>
    <xdr:to>
      <xdr:col>15</xdr:col>
      <xdr:colOff>101600</xdr:colOff>
      <xdr:row>76</xdr:row>
      <xdr:rowOff>34195</xdr:rowOff>
    </xdr:to>
    <xdr:sp macro="" textlink="">
      <xdr:nvSpPr>
        <xdr:cNvPr id="185" name="フローチャート: 判断 184"/>
        <xdr:cNvSpPr/>
      </xdr:nvSpPr>
      <xdr:spPr>
        <a:xfrm>
          <a:off x="2857500" y="129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25322</xdr:rowOff>
    </xdr:from>
    <xdr:ext cx="469744" cy="259045"/>
    <xdr:sp macro="" textlink="">
      <xdr:nvSpPr>
        <xdr:cNvPr id="186" name="テキスト ボックス 185"/>
        <xdr:cNvSpPr txBox="1"/>
      </xdr:nvSpPr>
      <xdr:spPr>
        <a:xfrm>
          <a:off x="2673428" y="1305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110410</xdr:rowOff>
    </xdr:from>
    <xdr:to>
      <xdr:col>10</xdr:col>
      <xdr:colOff>114300</xdr:colOff>
      <xdr:row>75</xdr:row>
      <xdr:rowOff>139271</xdr:rowOff>
    </xdr:to>
    <xdr:cxnSp macro="">
      <xdr:nvCxnSpPr>
        <xdr:cNvPr id="187" name="直線コネクタ 186"/>
        <xdr:cNvCxnSpPr/>
      </xdr:nvCxnSpPr>
      <xdr:spPr>
        <a:xfrm>
          <a:off x="1130300" y="12969160"/>
          <a:ext cx="889000" cy="2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13463</xdr:rowOff>
    </xdr:from>
    <xdr:to>
      <xdr:col>10</xdr:col>
      <xdr:colOff>165100</xdr:colOff>
      <xdr:row>76</xdr:row>
      <xdr:rowOff>115063</xdr:rowOff>
    </xdr:to>
    <xdr:sp macro="" textlink="">
      <xdr:nvSpPr>
        <xdr:cNvPr id="188" name="フローチャート: 判断 187"/>
        <xdr:cNvSpPr/>
      </xdr:nvSpPr>
      <xdr:spPr>
        <a:xfrm>
          <a:off x="1968500" y="130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106190</xdr:rowOff>
    </xdr:from>
    <xdr:ext cx="469744" cy="259045"/>
    <xdr:sp macro="" textlink="">
      <xdr:nvSpPr>
        <xdr:cNvPr id="189" name="テキスト ボックス 188"/>
        <xdr:cNvSpPr txBox="1"/>
      </xdr:nvSpPr>
      <xdr:spPr>
        <a:xfrm>
          <a:off x="1784428" y="131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151764</xdr:rowOff>
    </xdr:from>
    <xdr:to>
      <xdr:col>6</xdr:col>
      <xdr:colOff>38100</xdr:colOff>
      <xdr:row>76</xdr:row>
      <xdr:rowOff>81914</xdr:rowOff>
    </xdr:to>
    <xdr:sp macro="" textlink="">
      <xdr:nvSpPr>
        <xdr:cNvPr id="190" name="フローチャート: 判断 189"/>
        <xdr:cNvSpPr/>
      </xdr:nvSpPr>
      <xdr:spPr>
        <a:xfrm>
          <a:off x="1079500" y="1301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73041</xdr:rowOff>
    </xdr:from>
    <xdr:ext cx="469744" cy="259045"/>
    <xdr:sp macro="" textlink="">
      <xdr:nvSpPr>
        <xdr:cNvPr id="191" name="テキスト ボックス 190"/>
        <xdr:cNvSpPr txBox="1"/>
      </xdr:nvSpPr>
      <xdr:spPr>
        <a:xfrm>
          <a:off x="895428" y="1310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77470</xdr:rowOff>
    </xdr:from>
    <xdr:to>
      <xdr:col>24</xdr:col>
      <xdr:colOff>114300</xdr:colOff>
      <xdr:row>76</xdr:row>
      <xdr:rowOff>7620</xdr:rowOff>
    </xdr:to>
    <xdr:sp macro="" textlink="">
      <xdr:nvSpPr>
        <xdr:cNvPr id="197" name="楕円 196"/>
        <xdr:cNvSpPr/>
      </xdr:nvSpPr>
      <xdr:spPr>
        <a:xfrm>
          <a:off x="4584700" y="129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55897</xdr:rowOff>
    </xdr:from>
    <xdr:ext cx="469744" cy="259045"/>
    <xdr:sp macro="" textlink="">
      <xdr:nvSpPr>
        <xdr:cNvPr id="198" name="維持補修費該当値テキスト"/>
        <xdr:cNvSpPr txBox="1"/>
      </xdr:nvSpPr>
      <xdr:spPr>
        <a:xfrm>
          <a:off x="4686300" y="1291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111189</xdr:rowOff>
    </xdr:from>
    <xdr:to>
      <xdr:col>20</xdr:col>
      <xdr:colOff>38100</xdr:colOff>
      <xdr:row>76</xdr:row>
      <xdr:rowOff>41339</xdr:rowOff>
    </xdr:to>
    <xdr:sp macro="" textlink="">
      <xdr:nvSpPr>
        <xdr:cNvPr id="199" name="楕円 198"/>
        <xdr:cNvSpPr/>
      </xdr:nvSpPr>
      <xdr:spPr>
        <a:xfrm>
          <a:off x="3746500" y="129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32466</xdr:rowOff>
    </xdr:from>
    <xdr:ext cx="469744" cy="259045"/>
    <xdr:sp macro="" textlink="">
      <xdr:nvSpPr>
        <xdr:cNvPr id="200" name="テキスト ボックス 199"/>
        <xdr:cNvSpPr txBox="1"/>
      </xdr:nvSpPr>
      <xdr:spPr>
        <a:xfrm>
          <a:off x="3562428" y="130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10605</xdr:rowOff>
    </xdr:from>
    <xdr:to>
      <xdr:col>15</xdr:col>
      <xdr:colOff>101600</xdr:colOff>
      <xdr:row>75</xdr:row>
      <xdr:rowOff>112205</xdr:rowOff>
    </xdr:to>
    <xdr:sp macro="" textlink="">
      <xdr:nvSpPr>
        <xdr:cNvPr id="201" name="楕円 200"/>
        <xdr:cNvSpPr/>
      </xdr:nvSpPr>
      <xdr:spPr>
        <a:xfrm>
          <a:off x="2857500" y="128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128732</xdr:rowOff>
    </xdr:from>
    <xdr:ext cx="469744" cy="259045"/>
    <xdr:sp macro="" textlink="">
      <xdr:nvSpPr>
        <xdr:cNvPr id="202" name="テキスト ボックス 201"/>
        <xdr:cNvSpPr txBox="1"/>
      </xdr:nvSpPr>
      <xdr:spPr>
        <a:xfrm>
          <a:off x="2673428" y="1264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88471</xdr:rowOff>
    </xdr:from>
    <xdr:to>
      <xdr:col>10</xdr:col>
      <xdr:colOff>165100</xdr:colOff>
      <xdr:row>76</xdr:row>
      <xdr:rowOff>18622</xdr:rowOff>
    </xdr:to>
    <xdr:sp macro="" textlink="">
      <xdr:nvSpPr>
        <xdr:cNvPr id="203" name="楕円 202"/>
        <xdr:cNvSpPr/>
      </xdr:nvSpPr>
      <xdr:spPr>
        <a:xfrm>
          <a:off x="1968500" y="129472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35148</xdr:rowOff>
    </xdr:from>
    <xdr:ext cx="469744" cy="259045"/>
    <xdr:sp macro="" textlink="">
      <xdr:nvSpPr>
        <xdr:cNvPr id="204" name="テキスト ボックス 203"/>
        <xdr:cNvSpPr txBox="1"/>
      </xdr:nvSpPr>
      <xdr:spPr>
        <a:xfrm>
          <a:off x="1784428" y="1272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59610</xdr:rowOff>
    </xdr:from>
    <xdr:to>
      <xdr:col>6</xdr:col>
      <xdr:colOff>38100</xdr:colOff>
      <xdr:row>75</xdr:row>
      <xdr:rowOff>161210</xdr:rowOff>
    </xdr:to>
    <xdr:sp macro="" textlink="">
      <xdr:nvSpPr>
        <xdr:cNvPr id="205" name="楕円 204"/>
        <xdr:cNvSpPr/>
      </xdr:nvSpPr>
      <xdr:spPr>
        <a:xfrm>
          <a:off x="1079500" y="129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6287</xdr:rowOff>
    </xdr:from>
    <xdr:ext cx="469744" cy="259045"/>
    <xdr:sp macro="" textlink="">
      <xdr:nvSpPr>
        <xdr:cNvPr id="206" name="テキスト ボックス 205"/>
        <xdr:cNvSpPr txBox="1"/>
      </xdr:nvSpPr>
      <xdr:spPr>
        <a:xfrm>
          <a:off x="895428" y="1269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11847</xdr:rowOff>
    </xdr:from>
    <xdr:to>
      <xdr:col>24</xdr:col>
      <xdr:colOff>62865</xdr:colOff>
      <xdr:row>99</xdr:row>
      <xdr:rowOff>94111</xdr:rowOff>
    </xdr:to>
    <xdr:cxnSp macro="">
      <xdr:nvCxnSpPr>
        <xdr:cNvPr id="233" name="直線コネクタ 232"/>
        <xdr:cNvCxnSpPr/>
      </xdr:nvCxnSpPr>
      <xdr:spPr>
        <a:xfrm flipV="1">
          <a:off x="4633595" y="15785247"/>
          <a:ext cx="1270" cy="1282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97938</xdr:rowOff>
    </xdr:from>
    <xdr:ext cx="534377" cy="259045"/>
    <xdr:sp macro="" textlink="">
      <xdr:nvSpPr>
        <xdr:cNvPr id="234" name="扶助費最小値テキスト"/>
        <xdr:cNvSpPr txBox="1"/>
      </xdr:nvSpPr>
      <xdr:spPr>
        <a:xfrm>
          <a:off x="4686300" y="170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94111</xdr:rowOff>
    </xdr:from>
    <xdr:to>
      <xdr:col>24</xdr:col>
      <xdr:colOff>152400</xdr:colOff>
      <xdr:row>99</xdr:row>
      <xdr:rowOff>94111</xdr:rowOff>
    </xdr:to>
    <xdr:cxnSp macro="">
      <xdr:nvCxnSpPr>
        <xdr:cNvPr id="235" name="直線コネクタ 234"/>
        <xdr:cNvCxnSpPr/>
      </xdr:nvCxnSpPr>
      <xdr:spPr>
        <a:xfrm>
          <a:off x="4546600" y="1706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129974</xdr:rowOff>
    </xdr:from>
    <xdr:ext cx="599010" cy="259045"/>
    <xdr:sp macro="" textlink="">
      <xdr:nvSpPr>
        <xdr:cNvPr id="236" name="扶助費最大値テキスト"/>
        <xdr:cNvSpPr txBox="1"/>
      </xdr:nvSpPr>
      <xdr:spPr>
        <a:xfrm>
          <a:off x="4686300" y="1556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11847</xdr:rowOff>
    </xdr:from>
    <xdr:to>
      <xdr:col>24</xdr:col>
      <xdr:colOff>152400</xdr:colOff>
      <xdr:row>92</xdr:row>
      <xdr:rowOff>11847</xdr:rowOff>
    </xdr:to>
    <xdr:cxnSp macro="">
      <xdr:nvCxnSpPr>
        <xdr:cNvPr id="237" name="直線コネクタ 236"/>
        <xdr:cNvCxnSpPr/>
      </xdr:nvCxnSpPr>
      <xdr:spPr>
        <a:xfrm>
          <a:off x="4546600" y="1578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28829</xdr:rowOff>
    </xdr:from>
    <xdr:to>
      <xdr:col>24</xdr:col>
      <xdr:colOff>63500</xdr:colOff>
      <xdr:row>95</xdr:row>
      <xdr:rowOff>10117</xdr:rowOff>
    </xdr:to>
    <xdr:cxnSp macro="">
      <xdr:nvCxnSpPr>
        <xdr:cNvPr id="238" name="直線コネクタ 237"/>
        <xdr:cNvCxnSpPr/>
      </xdr:nvCxnSpPr>
      <xdr:spPr>
        <a:xfrm>
          <a:off x="3797300" y="15630779"/>
          <a:ext cx="838200" cy="66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144594</xdr:rowOff>
    </xdr:from>
    <xdr:ext cx="534377" cy="259045"/>
    <xdr:sp macro="" textlink="">
      <xdr:nvSpPr>
        <xdr:cNvPr id="239" name="扶助費平均値テキスト"/>
        <xdr:cNvSpPr txBox="1"/>
      </xdr:nvSpPr>
      <xdr:spPr>
        <a:xfrm>
          <a:off x="4686300" y="1643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166167</xdr:rowOff>
    </xdr:from>
    <xdr:to>
      <xdr:col>24</xdr:col>
      <xdr:colOff>114300</xdr:colOff>
      <xdr:row>96</xdr:row>
      <xdr:rowOff>96317</xdr:rowOff>
    </xdr:to>
    <xdr:sp macro="" textlink="">
      <xdr:nvSpPr>
        <xdr:cNvPr id="240" name="フローチャート: 判断 239"/>
        <xdr:cNvSpPr/>
      </xdr:nvSpPr>
      <xdr:spPr>
        <a:xfrm>
          <a:off x="45847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28829</xdr:rowOff>
    </xdr:from>
    <xdr:to>
      <xdr:col>19</xdr:col>
      <xdr:colOff>177800</xdr:colOff>
      <xdr:row>95</xdr:row>
      <xdr:rowOff>143880</xdr:rowOff>
    </xdr:to>
    <xdr:cxnSp macro="">
      <xdr:nvCxnSpPr>
        <xdr:cNvPr id="241" name="直線コネクタ 240"/>
        <xdr:cNvCxnSpPr/>
      </xdr:nvCxnSpPr>
      <xdr:spPr>
        <a:xfrm flipV="1">
          <a:off x="2908300" y="15630779"/>
          <a:ext cx="889000" cy="80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108266</xdr:rowOff>
    </xdr:from>
    <xdr:to>
      <xdr:col>20</xdr:col>
      <xdr:colOff>38100</xdr:colOff>
      <xdr:row>94</xdr:row>
      <xdr:rowOff>38416</xdr:rowOff>
    </xdr:to>
    <xdr:sp macro="" textlink="">
      <xdr:nvSpPr>
        <xdr:cNvPr id="242" name="フローチャート: 判断 241"/>
        <xdr:cNvSpPr/>
      </xdr:nvSpPr>
      <xdr:spPr>
        <a:xfrm>
          <a:off x="3746500" y="160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29543</xdr:rowOff>
    </xdr:from>
    <xdr:ext cx="599010" cy="259045"/>
    <xdr:sp macro="" textlink="">
      <xdr:nvSpPr>
        <xdr:cNvPr id="243" name="テキスト ボックス 242"/>
        <xdr:cNvSpPr txBox="1"/>
      </xdr:nvSpPr>
      <xdr:spPr>
        <a:xfrm>
          <a:off x="3497795" y="1614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143880</xdr:rowOff>
    </xdr:from>
    <xdr:to>
      <xdr:col>15</xdr:col>
      <xdr:colOff>50800</xdr:colOff>
      <xdr:row>96</xdr:row>
      <xdr:rowOff>35230</xdr:rowOff>
    </xdr:to>
    <xdr:cxnSp macro="">
      <xdr:nvCxnSpPr>
        <xdr:cNvPr id="244" name="直線コネクタ 243"/>
        <xdr:cNvCxnSpPr/>
      </xdr:nvCxnSpPr>
      <xdr:spPr>
        <a:xfrm flipV="1">
          <a:off x="2019300" y="16431630"/>
          <a:ext cx="889000" cy="6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167244</xdr:rowOff>
    </xdr:from>
    <xdr:to>
      <xdr:col>15</xdr:col>
      <xdr:colOff>101600</xdr:colOff>
      <xdr:row>98</xdr:row>
      <xdr:rowOff>97394</xdr:rowOff>
    </xdr:to>
    <xdr:sp macro="" textlink="">
      <xdr:nvSpPr>
        <xdr:cNvPr id="245" name="フローチャート: 判断 244"/>
        <xdr:cNvSpPr/>
      </xdr:nvSpPr>
      <xdr:spPr>
        <a:xfrm>
          <a:off x="2857500" y="1679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88521</xdr:rowOff>
    </xdr:from>
    <xdr:ext cx="534377" cy="259045"/>
    <xdr:sp macro="" textlink="">
      <xdr:nvSpPr>
        <xdr:cNvPr id="246" name="テキスト ボックス 245"/>
        <xdr:cNvSpPr txBox="1"/>
      </xdr:nvSpPr>
      <xdr:spPr>
        <a:xfrm>
          <a:off x="2641111" y="168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35230</xdr:rowOff>
    </xdr:from>
    <xdr:to>
      <xdr:col>10</xdr:col>
      <xdr:colOff>114300</xdr:colOff>
      <xdr:row>96</xdr:row>
      <xdr:rowOff>140940</xdr:rowOff>
    </xdr:to>
    <xdr:cxnSp macro="">
      <xdr:nvCxnSpPr>
        <xdr:cNvPr id="247" name="直線コネクタ 246"/>
        <xdr:cNvCxnSpPr/>
      </xdr:nvCxnSpPr>
      <xdr:spPr>
        <a:xfrm flipV="1">
          <a:off x="1130300" y="16494430"/>
          <a:ext cx="889000" cy="10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58365</xdr:rowOff>
    </xdr:from>
    <xdr:to>
      <xdr:col>10</xdr:col>
      <xdr:colOff>165100</xdr:colOff>
      <xdr:row>98</xdr:row>
      <xdr:rowOff>159965</xdr:rowOff>
    </xdr:to>
    <xdr:sp macro="" textlink="">
      <xdr:nvSpPr>
        <xdr:cNvPr id="248" name="フローチャート: 判断 247"/>
        <xdr:cNvSpPr/>
      </xdr:nvSpPr>
      <xdr:spPr>
        <a:xfrm>
          <a:off x="1968500" y="168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151092</xdr:rowOff>
    </xdr:from>
    <xdr:ext cx="534377" cy="259045"/>
    <xdr:sp macro="" textlink="">
      <xdr:nvSpPr>
        <xdr:cNvPr id="249" name="テキスト ボックス 248"/>
        <xdr:cNvSpPr txBox="1"/>
      </xdr:nvSpPr>
      <xdr:spPr>
        <a:xfrm>
          <a:off x="1752111" y="169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21430</xdr:rowOff>
    </xdr:from>
    <xdr:to>
      <xdr:col>6</xdr:col>
      <xdr:colOff>38100</xdr:colOff>
      <xdr:row>99</xdr:row>
      <xdr:rowOff>123030</xdr:rowOff>
    </xdr:to>
    <xdr:sp macro="" textlink="">
      <xdr:nvSpPr>
        <xdr:cNvPr id="250" name="フローチャート: 判断 249"/>
        <xdr:cNvSpPr/>
      </xdr:nvSpPr>
      <xdr:spPr>
        <a:xfrm>
          <a:off x="1079500" y="1699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114157</xdr:rowOff>
    </xdr:from>
    <xdr:ext cx="534377" cy="259045"/>
    <xdr:sp macro="" textlink="">
      <xdr:nvSpPr>
        <xdr:cNvPr id="251" name="テキスト ボックス 250"/>
        <xdr:cNvSpPr txBox="1"/>
      </xdr:nvSpPr>
      <xdr:spPr>
        <a:xfrm>
          <a:off x="863111" y="170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130767</xdr:rowOff>
    </xdr:from>
    <xdr:to>
      <xdr:col>24</xdr:col>
      <xdr:colOff>114300</xdr:colOff>
      <xdr:row>95</xdr:row>
      <xdr:rowOff>60917</xdr:rowOff>
    </xdr:to>
    <xdr:sp macro="" textlink="">
      <xdr:nvSpPr>
        <xdr:cNvPr id="257" name="楕円 256"/>
        <xdr:cNvSpPr/>
      </xdr:nvSpPr>
      <xdr:spPr>
        <a:xfrm>
          <a:off x="4584700" y="162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153644</xdr:rowOff>
    </xdr:from>
    <xdr:ext cx="599010" cy="259045"/>
    <xdr:sp macro="" textlink="">
      <xdr:nvSpPr>
        <xdr:cNvPr id="258" name="扶助費該当値テキスト"/>
        <xdr:cNvSpPr txBox="1"/>
      </xdr:nvSpPr>
      <xdr:spPr>
        <a:xfrm>
          <a:off x="4686300" y="160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149479</xdr:rowOff>
    </xdr:from>
    <xdr:to>
      <xdr:col>20</xdr:col>
      <xdr:colOff>38100</xdr:colOff>
      <xdr:row>91</xdr:row>
      <xdr:rowOff>79629</xdr:rowOff>
    </xdr:to>
    <xdr:sp macro="" textlink="">
      <xdr:nvSpPr>
        <xdr:cNvPr id="259" name="楕円 258"/>
        <xdr:cNvSpPr/>
      </xdr:nvSpPr>
      <xdr:spPr>
        <a:xfrm>
          <a:off x="3746500" y="155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96156</xdr:rowOff>
    </xdr:from>
    <xdr:ext cx="599010" cy="259045"/>
    <xdr:sp macro="" textlink="">
      <xdr:nvSpPr>
        <xdr:cNvPr id="260" name="テキスト ボックス 259"/>
        <xdr:cNvSpPr txBox="1"/>
      </xdr:nvSpPr>
      <xdr:spPr>
        <a:xfrm>
          <a:off x="3497795" y="1535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93080</xdr:rowOff>
    </xdr:from>
    <xdr:to>
      <xdr:col>15</xdr:col>
      <xdr:colOff>101600</xdr:colOff>
      <xdr:row>96</xdr:row>
      <xdr:rowOff>23230</xdr:rowOff>
    </xdr:to>
    <xdr:sp macro="" textlink="">
      <xdr:nvSpPr>
        <xdr:cNvPr id="261" name="楕円 260"/>
        <xdr:cNvSpPr/>
      </xdr:nvSpPr>
      <xdr:spPr>
        <a:xfrm>
          <a:off x="2857500" y="163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39757</xdr:rowOff>
    </xdr:from>
    <xdr:ext cx="534377" cy="259045"/>
    <xdr:sp macro="" textlink="">
      <xdr:nvSpPr>
        <xdr:cNvPr id="262" name="テキスト ボックス 261"/>
        <xdr:cNvSpPr txBox="1"/>
      </xdr:nvSpPr>
      <xdr:spPr>
        <a:xfrm>
          <a:off x="2641111" y="16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155880</xdr:rowOff>
    </xdr:from>
    <xdr:to>
      <xdr:col>10</xdr:col>
      <xdr:colOff>165100</xdr:colOff>
      <xdr:row>96</xdr:row>
      <xdr:rowOff>86030</xdr:rowOff>
    </xdr:to>
    <xdr:sp macro="" textlink="">
      <xdr:nvSpPr>
        <xdr:cNvPr id="263" name="楕円 262"/>
        <xdr:cNvSpPr/>
      </xdr:nvSpPr>
      <xdr:spPr>
        <a:xfrm>
          <a:off x="1968500" y="164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102557</xdr:rowOff>
    </xdr:from>
    <xdr:ext cx="534377" cy="259045"/>
    <xdr:sp macro="" textlink="">
      <xdr:nvSpPr>
        <xdr:cNvPr id="264" name="テキスト ボックス 263"/>
        <xdr:cNvSpPr txBox="1"/>
      </xdr:nvSpPr>
      <xdr:spPr>
        <a:xfrm>
          <a:off x="1752111" y="1621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90140</xdr:rowOff>
    </xdr:from>
    <xdr:to>
      <xdr:col>6</xdr:col>
      <xdr:colOff>38100</xdr:colOff>
      <xdr:row>97</xdr:row>
      <xdr:rowOff>20290</xdr:rowOff>
    </xdr:to>
    <xdr:sp macro="" textlink="">
      <xdr:nvSpPr>
        <xdr:cNvPr id="265" name="楕円 264"/>
        <xdr:cNvSpPr/>
      </xdr:nvSpPr>
      <xdr:spPr>
        <a:xfrm>
          <a:off x="1079500" y="165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36817</xdr:rowOff>
    </xdr:from>
    <xdr:ext cx="534377" cy="259045"/>
    <xdr:sp macro="" textlink="">
      <xdr:nvSpPr>
        <xdr:cNvPr id="266" name="テキスト ボックス 265"/>
        <xdr:cNvSpPr txBox="1"/>
      </xdr:nvSpPr>
      <xdr:spPr>
        <a:xfrm>
          <a:off x="863111" y="1632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41130</xdr:rowOff>
    </xdr:from>
    <xdr:to>
      <xdr:col>54</xdr:col>
      <xdr:colOff>189865</xdr:colOff>
      <xdr:row>39</xdr:row>
      <xdr:rowOff>60027</xdr:rowOff>
    </xdr:to>
    <xdr:cxnSp macro="">
      <xdr:nvCxnSpPr>
        <xdr:cNvPr id="293" name="直線コネクタ 292"/>
        <xdr:cNvCxnSpPr/>
      </xdr:nvCxnSpPr>
      <xdr:spPr>
        <a:xfrm flipV="1">
          <a:off x="10475595" y="6213330"/>
          <a:ext cx="1270" cy="533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63854</xdr:rowOff>
    </xdr:from>
    <xdr:ext cx="534377" cy="259045"/>
    <xdr:sp macro="" textlink="">
      <xdr:nvSpPr>
        <xdr:cNvPr id="294" name="補助費等最小値テキスト"/>
        <xdr:cNvSpPr txBox="1"/>
      </xdr:nvSpPr>
      <xdr:spPr>
        <a:xfrm>
          <a:off x="10528300" y="675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60027</xdr:rowOff>
    </xdr:from>
    <xdr:to>
      <xdr:col>55</xdr:col>
      <xdr:colOff>88900</xdr:colOff>
      <xdr:row>39</xdr:row>
      <xdr:rowOff>60027</xdr:rowOff>
    </xdr:to>
    <xdr:cxnSp macro="">
      <xdr:nvCxnSpPr>
        <xdr:cNvPr id="295" name="直線コネクタ 294"/>
        <xdr:cNvCxnSpPr/>
      </xdr:nvCxnSpPr>
      <xdr:spPr>
        <a:xfrm>
          <a:off x="10388600" y="6746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159257</xdr:rowOff>
    </xdr:from>
    <xdr:ext cx="534377" cy="259045"/>
    <xdr:sp macro="" textlink="">
      <xdr:nvSpPr>
        <xdr:cNvPr id="296" name="補助費等最大値テキスト"/>
        <xdr:cNvSpPr txBox="1"/>
      </xdr:nvSpPr>
      <xdr:spPr>
        <a:xfrm>
          <a:off x="10528300" y="59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41130</xdr:rowOff>
    </xdr:from>
    <xdr:to>
      <xdr:col>55</xdr:col>
      <xdr:colOff>88900</xdr:colOff>
      <xdr:row>36</xdr:row>
      <xdr:rowOff>41130</xdr:rowOff>
    </xdr:to>
    <xdr:cxnSp macro="">
      <xdr:nvCxnSpPr>
        <xdr:cNvPr id="297" name="直線コネクタ 296"/>
        <xdr:cNvCxnSpPr/>
      </xdr:nvCxnSpPr>
      <xdr:spPr>
        <a:xfrm>
          <a:off x="10388600" y="621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72720</xdr:rowOff>
    </xdr:from>
    <xdr:to>
      <xdr:col>55</xdr:col>
      <xdr:colOff>0</xdr:colOff>
      <xdr:row>37</xdr:row>
      <xdr:rowOff>30581</xdr:rowOff>
    </xdr:to>
    <xdr:cxnSp macro="">
      <xdr:nvCxnSpPr>
        <xdr:cNvPr id="298" name="直線コネクタ 297"/>
        <xdr:cNvCxnSpPr/>
      </xdr:nvCxnSpPr>
      <xdr:spPr>
        <a:xfrm flipV="1">
          <a:off x="9639300" y="6244920"/>
          <a:ext cx="838200" cy="1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168031</xdr:rowOff>
    </xdr:from>
    <xdr:ext cx="534377" cy="259045"/>
    <xdr:sp macro="" textlink="">
      <xdr:nvSpPr>
        <xdr:cNvPr id="299" name="補助費等平均値テキスト"/>
        <xdr:cNvSpPr txBox="1"/>
      </xdr:nvSpPr>
      <xdr:spPr>
        <a:xfrm>
          <a:off x="10528300" y="651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18154</xdr:rowOff>
    </xdr:from>
    <xdr:to>
      <xdr:col>55</xdr:col>
      <xdr:colOff>50800</xdr:colOff>
      <xdr:row>38</xdr:row>
      <xdr:rowOff>119754</xdr:rowOff>
    </xdr:to>
    <xdr:sp macro="" textlink="">
      <xdr:nvSpPr>
        <xdr:cNvPr id="300" name="フローチャート: 判断 299"/>
        <xdr:cNvSpPr/>
      </xdr:nvSpPr>
      <xdr:spPr>
        <a:xfrm>
          <a:off x="10426700" y="65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158282</xdr:rowOff>
    </xdr:from>
    <xdr:to>
      <xdr:col>50</xdr:col>
      <xdr:colOff>114300</xdr:colOff>
      <xdr:row>37</xdr:row>
      <xdr:rowOff>30581</xdr:rowOff>
    </xdr:to>
    <xdr:cxnSp macro="">
      <xdr:nvCxnSpPr>
        <xdr:cNvPr id="301" name="直線コネクタ 300"/>
        <xdr:cNvCxnSpPr/>
      </xdr:nvCxnSpPr>
      <xdr:spPr>
        <a:xfrm>
          <a:off x="8750300" y="5301782"/>
          <a:ext cx="889000" cy="107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65387</xdr:rowOff>
    </xdr:from>
    <xdr:to>
      <xdr:col>50</xdr:col>
      <xdr:colOff>165100</xdr:colOff>
      <xdr:row>38</xdr:row>
      <xdr:rowOff>166987</xdr:rowOff>
    </xdr:to>
    <xdr:sp macro="" textlink="">
      <xdr:nvSpPr>
        <xdr:cNvPr id="302" name="フローチャート: 判断 301"/>
        <xdr:cNvSpPr/>
      </xdr:nvSpPr>
      <xdr:spPr>
        <a:xfrm>
          <a:off x="9588500" y="658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158114</xdr:rowOff>
    </xdr:from>
    <xdr:ext cx="534377" cy="259045"/>
    <xdr:sp macro="" textlink="">
      <xdr:nvSpPr>
        <xdr:cNvPr id="303" name="テキスト ボックス 302"/>
        <xdr:cNvSpPr txBox="1"/>
      </xdr:nvSpPr>
      <xdr:spPr>
        <a:xfrm>
          <a:off x="9372111" y="667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158282</xdr:rowOff>
    </xdr:from>
    <xdr:to>
      <xdr:col>45</xdr:col>
      <xdr:colOff>177800</xdr:colOff>
      <xdr:row>37</xdr:row>
      <xdr:rowOff>126028</xdr:rowOff>
    </xdr:to>
    <xdr:cxnSp macro="">
      <xdr:nvCxnSpPr>
        <xdr:cNvPr id="304" name="直線コネクタ 303"/>
        <xdr:cNvCxnSpPr/>
      </xdr:nvCxnSpPr>
      <xdr:spPr>
        <a:xfrm flipV="1">
          <a:off x="7861300" y="5301782"/>
          <a:ext cx="889000" cy="116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3338</xdr:rowOff>
    </xdr:from>
    <xdr:to>
      <xdr:col>46</xdr:col>
      <xdr:colOff>38100</xdr:colOff>
      <xdr:row>32</xdr:row>
      <xdr:rowOff>104938</xdr:rowOff>
    </xdr:to>
    <xdr:sp macro="" textlink="">
      <xdr:nvSpPr>
        <xdr:cNvPr id="305" name="フローチャート: 判断 304"/>
        <xdr:cNvSpPr/>
      </xdr:nvSpPr>
      <xdr:spPr>
        <a:xfrm>
          <a:off x="8699500" y="548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96065</xdr:rowOff>
    </xdr:from>
    <xdr:ext cx="599010" cy="259045"/>
    <xdr:sp macro="" textlink="">
      <xdr:nvSpPr>
        <xdr:cNvPr id="306" name="テキスト ボックス 305"/>
        <xdr:cNvSpPr txBox="1"/>
      </xdr:nvSpPr>
      <xdr:spPr>
        <a:xfrm>
          <a:off x="8450795" y="558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126028</xdr:rowOff>
    </xdr:from>
    <xdr:to>
      <xdr:col>41</xdr:col>
      <xdr:colOff>50800</xdr:colOff>
      <xdr:row>38</xdr:row>
      <xdr:rowOff>3149</xdr:rowOff>
    </xdr:to>
    <xdr:cxnSp macro="">
      <xdr:nvCxnSpPr>
        <xdr:cNvPr id="307" name="直線コネクタ 306"/>
        <xdr:cNvCxnSpPr/>
      </xdr:nvCxnSpPr>
      <xdr:spPr>
        <a:xfrm flipV="1">
          <a:off x="6972300" y="6469678"/>
          <a:ext cx="889000" cy="4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152135</xdr:rowOff>
    </xdr:from>
    <xdr:to>
      <xdr:col>41</xdr:col>
      <xdr:colOff>101600</xdr:colOff>
      <xdr:row>39</xdr:row>
      <xdr:rowOff>82285</xdr:rowOff>
    </xdr:to>
    <xdr:sp macro="" textlink="">
      <xdr:nvSpPr>
        <xdr:cNvPr id="308" name="フローチャート: 判断 307"/>
        <xdr:cNvSpPr/>
      </xdr:nvSpPr>
      <xdr:spPr>
        <a:xfrm>
          <a:off x="7810500" y="666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73412</xdr:rowOff>
    </xdr:from>
    <xdr:ext cx="534377" cy="259045"/>
    <xdr:sp macro="" textlink="">
      <xdr:nvSpPr>
        <xdr:cNvPr id="309" name="テキスト ボックス 308"/>
        <xdr:cNvSpPr txBox="1"/>
      </xdr:nvSpPr>
      <xdr:spPr>
        <a:xfrm>
          <a:off x="7594111" y="67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24925</xdr:rowOff>
    </xdr:from>
    <xdr:to>
      <xdr:col>36</xdr:col>
      <xdr:colOff>165100</xdr:colOff>
      <xdr:row>39</xdr:row>
      <xdr:rowOff>126525</xdr:rowOff>
    </xdr:to>
    <xdr:sp macro="" textlink="">
      <xdr:nvSpPr>
        <xdr:cNvPr id="310" name="フローチャート: 判断 309"/>
        <xdr:cNvSpPr/>
      </xdr:nvSpPr>
      <xdr:spPr>
        <a:xfrm>
          <a:off x="6921500" y="671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117652</xdr:rowOff>
    </xdr:from>
    <xdr:ext cx="534377" cy="259045"/>
    <xdr:sp macro="" textlink="">
      <xdr:nvSpPr>
        <xdr:cNvPr id="311" name="テキスト ボックス 310"/>
        <xdr:cNvSpPr txBox="1"/>
      </xdr:nvSpPr>
      <xdr:spPr>
        <a:xfrm>
          <a:off x="6705111" y="680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21920</xdr:rowOff>
    </xdr:from>
    <xdr:to>
      <xdr:col>55</xdr:col>
      <xdr:colOff>50800</xdr:colOff>
      <xdr:row>36</xdr:row>
      <xdr:rowOff>123520</xdr:rowOff>
    </xdr:to>
    <xdr:sp macro="" textlink="">
      <xdr:nvSpPr>
        <xdr:cNvPr id="317" name="楕円 316"/>
        <xdr:cNvSpPr/>
      </xdr:nvSpPr>
      <xdr:spPr>
        <a:xfrm>
          <a:off x="10426700" y="61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114807</xdr:rowOff>
    </xdr:from>
    <xdr:ext cx="534377" cy="259045"/>
    <xdr:sp macro="" textlink="">
      <xdr:nvSpPr>
        <xdr:cNvPr id="318" name="補助費等該当値テキスト"/>
        <xdr:cNvSpPr txBox="1"/>
      </xdr:nvSpPr>
      <xdr:spPr>
        <a:xfrm>
          <a:off x="10528300" y="611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151231</xdr:rowOff>
    </xdr:from>
    <xdr:to>
      <xdr:col>50</xdr:col>
      <xdr:colOff>165100</xdr:colOff>
      <xdr:row>37</xdr:row>
      <xdr:rowOff>81381</xdr:rowOff>
    </xdr:to>
    <xdr:sp macro="" textlink="">
      <xdr:nvSpPr>
        <xdr:cNvPr id="319" name="楕円 318"/>
        <xdr:cNvSpPr/>
      </xdr:nvSpPr>
      <xdr:spPr>
        <a:xfrm>
          <a:off x="9588500" y="63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97908</xdr:rowOff>
    </xdr:from>
    <xdr:ext cx="534377" cy="259045"/>
    <xdr:sp macro="" textlink="">
      <xdr:nvSpPr>
        <xdr:cNvPr id="320" name="テキスト ボックス 319"/>
        <xdr:cNvSpPr txBox="1"/>
      </xdr:nvSpPr>
      <xdr:spPr>
        <a:xfrm>
          <a:off x="9372111" y="60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107482</xdr:rowOff>
    </xdr:from>
    <xdr:to>
      <xdr:col>46</xdr:col>
      <xdr:colOff>38100</xdr:colOff>
      <xdr:row>31</xdr:row>
      <xdr:rowOff>37632</xdr:rowOff>
    </xdr:to>
    <xdr:sp macro="" textlink="">
      <xdr:nvSpPr>
        <xdr:cNvPr id="321" name="楕円 320"/>
        <xdr:cNvSpPr/>
      </xdr:nvSpPr>
      <xdr:spPr>
        <a:xfrm>
          <a:off x="8699500" y="52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54159</xdr:rowOff>
    </xdr:from>
    <xdr:ext cx="599010" cy="259045"/>
    <xdr:sp macro="" textlink="">
      <xdr:nvSpPr>
        <xdr:cNvPr id="322" name="テキスト ボックス 321"/>
        <xdr:cNvSpPr txBox="1"/>
      </xdr:nvSpPr>
      <xdr:spPr>
        <a:xfrm>
          <a:off x="8450795" y="502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75228</xdr:rowOff>
    </xdr:from>
    <xdr:to>
      <xdr:col>41</xdr:col>
      <xdr:colOff>101600</xdr:colOff>
      <xdr:row>38</xdr:row>
      <xdr:rowOff>5378</xdr:rowOff>
    </xdr:to>
    <xdr:sp macro="" textlink="">
      <xdr:nvSpPr>
        <xdr:cNvPr id="323" name="楕円 322"/>
        <xdr:cNvSpPr/>
      </xdr:nvSpPr>
      <xdr:spPr>
        <a:xfrm>
          <a:off x="7810500" y="64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21905</xdr:rowOff>
    </xdr:from>
    <xdr:ext cx="534377" cy="259045"/>
    <xdr:sp macro="" textlink="">
      <xdr:nvSpPr>
        <xdr:cNvPr id="324" name="テキスト ボックス 323"/>
        <xdr:cNvSpPr txBox="1"/>
      </xdr:nvSpPr>
      <xdr:spPr>
        <a:xfrm>
          <a:off x="7594111" y="61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123799</xdr:rowOff>
    </xdr:from>
    <xdr:to>
      <xdr:col>36</xdr:col>
      <xdr:colOff>165100</xdr:colOff>
      <xdr:row>38</xdr:row>
      <xdr:rowOff>53949</xdr:rowOff>
    </xdr:to>
    <xdr:sp macro="" textlink="">
      <xdr:nvSpPr>
        <xdr:cNvPr id="325" name="楕円 324"/>
        <xdr:cNvSpPr/>
      </xdr:nvSpPr>
      <xdr:spPr>
        <a:xfrm>
          <a:off x="6921500" y="64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70476</xdr:rowOff>
    </xdr:from>
    <xdr:ext cx="534377" cy="259045"/>
    <xdr:sp macro="" textlink="">
      <xdr:nvSpPr>
        <xdr:cNvPr id="326" name="テキスト ボックス 325"/>
        <xdr:cNvSpPr txBox="1"/>
      </xdr:nvSpPr>
      <xdr:spPr>
        <a:xfrm>
          <a:off x="6705111" y="624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7" name="テキスト ボックス 336"/>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9" name="テキスト ボックス 33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9" name="テキスト ボックス 34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153988</xdr:rowOff>
    </xdr:from>
    <xdr:to>
      <xdr:col>54</xdr:col>
      <xdr:colOff>189865</xdr:colOff>
      <xdr:row>58</xdr:row>
      <xdr:rowOff>68872</xdr:rowOff>
    </xdr:to>
    <xdr:cxnSp macro="">
      <xdr:nvCxnSpPr>
        <xdr:cNvPr id="351" name="直線コネクタ 350"/>
        <xdr:cNvCxnSpPr/>
      </xdr:nvCxnSpPr>
      <xdr:spPr>
        <a:xfrm flipV="1">
          <a:off x="10475595" y="8726488"/>
          <a:ext cx="1270" cy="128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72699</xdr:rowOff>
    </xdr:from>
    <xdr:ext cx="534377" cy="259045"/>
    <xdr:sp macro="" textlink="">
      <xdr:nvSpPr>
        <xdr:cNvPr id="352" name="普通建設事業費最小値テキスト"/>
        <xdr:cNvSpPr txBox="1"/>
      </xdr:nvSpPr>
      <xdr:spPr>
        <a:xfrm>
          <a:off x="10528300" y="100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68872</xdr:rowOff>
    </xdr:from>
    <xdr:to>
      <xdr:col>55</xdr:col>
      <xdr:colOff>88900</xdr:colOff>
      <xdr:row>58</xdr:row>
      <xdr:rowOff>68872</xdr:rowOff>
    </xdr:to>
    <xdr:cxnSp macro="">
      <xdr:nvCxnSpPr>
        <xdr:cNvPr id="353" name="直線コネクタ 352"/>
        <xdr:cNvCxnSpPr/>
      </xdr:nvCxnSpPr>
      <xdr:spPr>
        <a:xfrm>
          <a:off x="10388600" y="1001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100665</xdr:rowOff>
    </xdr:from>
    <xdr:ext cx="534377" cy="259045"/>
    <xdr:sp macro="" textlink="">
      <xdr:nvSpPr>
        <xdr:cNvPr id="354" name="普通建設事業費最大値テキスト"/>
        <xdr:cNvSpPr txBox="1"/>
      </xdr:nvSpPr>
      <xdr:spPr>
        <a:xfrm>
          <a:off x="10528300" y="850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153988</xdr:rowOff>
    </xdr:from>
    <xdr:to>
      <xdr:col>55</xdr:col>
      <xdr:colOff>88900</xdr:colOff>
      <xdr:row>50</xdr:row>
      <xdr:rowOff>153988</xdr:rowOff>
    </xdr:to>
    <xdr:cxnSp macro="">
      <xdr:nvCxnSpPr>
        <xdr:cNvPr id="355" name="直線コネクタ 354"/>
        <xdr:cNvCxnSpPr/>
      </xdr:nvCxnSpPr>
      <xdr:spPr>
        <a:xfrm>
          <a:off x="10388600" y="872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23952</xdr:rowOff>
    </xdr:from>
    <xdr:to>
      <xdr:col>55</xdr:col>
      <xdr:colOff>0</xdr:colOff>
      <xdr:row>59</xdr:row>
      <xdr:rowOff>3835</xdr:rowOff>
    </xdr:to>
    <xdr:cxnSp macro="">
      <xdr:nvCxnSpPr>
        <xdr:cNvPr id="356" name="直線コネクタ 355"/>
        <xdr:cNvCxnSpPr/>
      </xdr:nvCxnSpPr>
      <xdr:spPr>
        <a:xfrm flipV="1">
          <a:off x="9639300" y="9796602"/>
          <a:ext cx="838200" cy="3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92689</xdr:rowOff>
    </xdr:from>
    <xdr:ext cx="534377" cy="259045"/>
    <xdr:sp macro="" textlink="">
      <xdr:nvSpPr>
        <xdr:cNvPr id="357" name="普通建設事業費平均値テキスト"/>
        <xdr:cNvSpPr txBox="1"/>
      </xdr:nvSpPr>
      <xdr:spPr>
        <a:xfrm>
          <a:off x="10528300" y="9350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69812</xdr:rowOff>
    </xdr:from>
    <xdr:to>
      <xdr:col>55</xdr:col>
      <xdr:colOff>50800</xdr:colOff>
      <xdr:row>55</xdr:row>
      <xdr:rowOff>171412</xdr:rowOff>
    </xdr:to>
    <xdr:sp macro="" textlink="">
      <xdr:nvSpPr>
        <xdr:cNvPr id="358" name="フローチャート: 判断 357"/>
        <xdr:cNvSpPr/>
      </xdr:nvSpPr>
      <xdr:spPr>
        <a:xfrm>
          <a:off x="10426700" y="949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45783</xdr:rowOff>
    </xdr:from>
    <xdr:to>
      <xdr:col>50</xdr:col>
      <xdr:colOff>114300</xdr:colOff>
      <xdr:row>59</xdr:row>
      <xdr:rowOff>3835</xdr:rowOff>
    </xdr:to>
    <xdr:cxnSp macro="">
      <xdr:nvCxnSpPr>
        <xdr:cNvPr id="359" name="直線コネクタ 358"/>
        <xdr:cNvCxnSpPr/>
      </xdr:nvCxnSpPr>
      <xdr:spPr>
        <a:xfrm>
          <a:off x="8750300" y="9989883"/>
          <a:ext cx="889000" cy="1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156946</xdr:rowOff>
    </xdr:from>
    <xdr:to>
      <xdr:col>50</xdr:col>
      <xdr:colOff>165100</xdr:colOff>
      <xdr:row>54</xdr:row>
      <xdr:rowOff>87096</xdr:rowOff>
    </xdr:to>
    <xdr:sp macro="" textlink="">
      <xdr:nvSpPr>
        <xdr:cNvPr id="360" name="フローチャート: 判断 359"/>
        <xdr:cNvSpPr/>
      </xdr:nvSpPr>
      <xdr:spPr>
        <a:xfrm>
          <a:off x="9588500" y="92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103623</xdr:rowOff>
    </xdr:from>
    <xdr:ext cx="534377" cy="259045"/>
    <xdr:sp macro="" textlink="">
      <xdr:nvSpPr>
        <xdr:cNvPr id="361" name="テキスト ボックス 360"/>
        <xdr:cNvSpPr txBox="1"/>
      </xdr:nvSpPr>
      <xdr:spPr>
        <a:xfrm>
          <a:off x="9372111" y="901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128613</xdr:rowOff>
    </xdr:from>
    <xdr:to>
      <xdr:col>45</xdr:col>
      <xdr:colOff>177800</xdr:colOff>
      <xdr:row>58</xdr:row>
      <xdr:rowOff>45783</xdr:rowOff>
    </xdr:to>
    <xdr:cxnSp macro="">
      <xdr:nvCxnSpPr>
        <xdr:cNvPr id="362" name="直線コネクタ 361"/>
        <xdr:cNvCxnSpPr/>
      </xdr:nvCxnSpPr>
      <xdr:spPr>
        <a:xfrm>
          <a:off x="7861300" y="9215463"/>
          <a:ext cx="889000" cy="77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39942</xdr:rowOff>
    </xdr:from>
    <xdr:to>
      <xdr:col>46</xdr:col>
      <xdr:colOff>38100</xdr:colOff>
      <xdr:row>52</xdr:row>
      <xdr:rowOff>141542</xdr:rowOff>
    </xdr:to>
    <xdr:sp macro="" textlink="">
      <xdr:nvSpPr>
        <xdr:cNvPr id="363" name="フローチャート: 判断 362"/>
        <xdr:cNvSpPr/>
      </xdr:nvSpPr>
      <xdr:spPr>
        <a:xfrm>
          <a:off x="8699500" y="895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158069</xdr:rowOff>
    </xdr:from>
    <xdr:ext cx="534377" cy="259045"/>
    <xdr:sp macro="" textlink="">
      <xdr:nvSpPr>
        <xdr:cNvPr id="364" name="テキスト ボックス 363"/>
        <xdr:cNvSpPr txBox="1"/>
      </xdr:nvSpPr>
      <xdr:spPr>
        <a:xfrm>
          <a:off x="8483111" y="873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128613</xdr:rowOff>
    </xdr:from>
    <xdr:to>
      <xdr:col>41</xdr:col>
      <xdr:colOff>50800</xdr:colOff>
      <xdr:row>53</xdr:row>
      <xdr:rowOff>149301</xdr:rowOff>
    </xdr:to>
    <xdr:cxnSp macro="">
      <xdr:nvCxnSpPr>
        <xdr:cNvPr id="365" name="直線コネクタ 364"/>
        <xdr:cNvCxnSpPr/>
      </xdr:nvCxnSpPr>
      <xdr:spPr>
        <a:xfrm flipV="1">
          <a:off x="6972300" y="9215463"/>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6528</xdr:rowOff>
    </xdr:from>
    <xdr:to>
      <xdr:col>41</xdr:col>
      <xdr:colOff>101600</xdr:colOff>
      <xdr:row>53</xdr:row>
      <xdr:rowOff>108128</xdr:rowOff>
    </xdr:to>
    <xdr:sp macro="" textlink="">
      <xdr:nvSpPr>
        <xdr:cNvPr id="366" name="フローチャート: 判断 365"/>
        <xdr:cNvSpPr/>
      </xdr:nvSpPr>
      <xdr:spPr>
        <a:xfrm>
          <a:off x="7810500" y="909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124655</xdr:rowOff>
    </xdr:from>
    <xdr:ext cx="534377" cy="259045"/>
    <xdr:sp macro="" textlink="">
      <xdr:nvSpPr>
        <xdr:cNvPr id="367" name="テキスト ボックス 366"/>
        <xdr:cNvSpPr txBox="1"/>
      </xdr:nvSpPr>
      <xdr:spPr>
        <a:xfrm>
          <a:off x="7594111" y="886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162661</xdr:rowOff>
    </xdr:from>
    <xdr:to>
      <xdr:col>36</xdr:col>
      <xdr:colOff>165100</xdr:colOff>
      <xdr:row>55</xdr:row>
      <xdr:rowOff>92811</xdr:rowOff>
    </xdr:to>
    <xdr:sp macro="" textlink="">
      <xdr:nvSpPr>
        <xdr:cNvPr id="368" name="フローチャート: 判断 367"/>
        <xdr:cNvSpPr/>
      </xdr:nvSpPr>
      <xdr:spPr>
        <a:xfrm>
          <a:off x="6921500" y="942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83938</xdr:rowOff>
    </xdr:from>
    <xdr:ext cx="534377" cy="259045"/>
    <xdr:sp macro="" textlink="">
      <xdr:nvSpPr>
        <xdr:cNvPr id="369" name="テキスト ボックス 368"/>
        <xdr:cNvSpPr txBox="1"/>
      </xdr:nvSpPr>
      <xdr:spPr>
        <a:xfrm>
          <a:off x="6705111" y="951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144602</xdr:rowOff>
    </xdr:from>
    <xdr:to>
      <xdr:col>55</xdr:col>
      <xdr:colOff>50800</xdr:colOff>
      <xdr:row>57</xdr:row>
      <xdr:rowOff>74752</xdr:rowOff>
    </xdr:to>
    <xdr:sp macro="" textlink="">
      <xdr:nvSpPr>
        <xdr:cNvPr id="375" name="楕円 374"/>
        <xdr:cNvSpPr/>
      </xdr:nvSpPr>
      <xdr:spPr>
        <a:xfrm>
          <a:off x="10426700" y="97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123029</xdr:rowOff>
    </xdr:from>
    <xdr:ext cx="534377" cy="259045"/>
    <xdr:sp macro="" textlink="">
      <xdr:nvSpPr>
        <xdr:cNvPr id="376" name="普通建設事業費該当値テキスト"/>
        <xdr:cNvSpPr txBox="1"/>
      </xdr:nvSpPr>
      <xdr:spPr>
        <a:xfrm>
          <a:off x="10528300" y="972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124485</xdr:rowOff>
    </xdr:from>
    <xdr:to>
      <xdr:col>50</xdr:col>
      <xdr:colOff>165100</xdr:colOff>
      <xdr:row>59</xdr:row>
      <xdr:rowOff>54635</xdr:rowOff>
    </xdr:to>
    <xdr:sp macro="" textlink="">
      <xdr:nvSpPr>
        <xdr:cNvPr id="377" name="楕円 376"/>
        <xdr:cNvSpPr/>
      </xdr:nvSpPr>
      <xdr:spPr>
        <a:xfrm>
          <a:off x="9588500" y="100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45762</xdr:rowOff>
    </xdr:from>
    <xdr:ext cx="534377" cy="259045"/>
    <xdr:sp macro="" textlink="">
      <xdr:nvSpPr>
        <xdr:cNvPr id="378" name="テキスト ボックス 377"/>
        <xdr:cNvSpPr txBox="1"/>
      </xdr:nvSpPr>
      <xdr:spPr>
        <a:xfrm>
          <a:off x="9372111" y="1016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166433</xdr:rowOff>
    </xdr:from>
    <xdr:to>
      <xdr:col>46</xdr:col>
      <xdr:colOff>38100</xdr:colOff>
      <xdr:row>58</xdr:row>
      <xdr:rowOff>96583</xdr:rowOff>
    </xdr:to>
    <xdr:sp macro="" textlink="">
      <xdr:nvSpPr>
        <xdr:cNvPr id="379" name="楕円 378"/>
        <xdr:cNvSpPr/>
      </xdr:nvSpPr>
      <xdr:spPr>
        <a:xfrm>
          <a:off x="8699500" y="99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87710</xdr:rowOff>
    </xdr:from>
    <xdr:ext cx="534377" cy="259045"/>
    <xdr:sp macro="" textlink="">
      <xdr:nvSpPr>
        <xdr:cNvPr id="380" name="テキスト ボックス 379"/>
        <xdr:cNvSpPr txBox="1"/>
      </xdr:nvSpPr>
      <xdr:spPr>
        <a:xfrm>
          <a:off x="8483111" y="1003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77813</xdr:rowOff>
    </xdr:from>
    <xdr:to>
      <xdr:col>41</xdr:col>
      <xdr:colOff>101600</xdr:colOff>
      <xdr:row>54</xdr:row>
      <xdr:rowOff>7963</xdr:rowOff>
    </xdr:to>
    <xdr:sp macro="" textlink="">
      <xdr:nvSpPr>
        <xdr:cNvPr id="381" name="楕円 380"/>
        <xdr:cNvSpPr/>
      </xdr:nvSpPr>
      <xdr:spPr>
        <a:xfrm>
          <a:off x="7810500" y="91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170540</xdr:rowOff>
    </xdr:from>
    <xdr:ext cx="534377" cy="259045"/>
    <xdr:sp macro="" textlink="">
      <xdr:nvSpPr>
        <xdr:cNvPr id="382" name="テキスト ボックス 381"/>
        <xdr:cNvSpPr txBox="1"/>
      </xdr:nvSpPr>
      <xdr:spPr>
        <a:xfrm>
          <a:off x="7594111" y="925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98501</xdr:rowOff>
    </xdr:from>
    <xdr:to>
      <xdr:col>36</xdr:col>
      <xdr:colOff>165100</xdr:colOff>
      <xdr:row>54</xdr:row>
      <xdr:rowOff>28651</xdr:rowOff>
    </xdr:to>
    <xdr:sp macro="" textlink="">
      <xdr:nvSpPr>
        <xdr:cNvPr id="383" name="楕円 382"/>
        <xdr:cNvSpPr/>
      </xdr:nvSpPr>
      <xdr:spPr>
        <a:xfrm>
          <a:off x="6921500" y="918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45178</xdr:rowOff>
    </xdr:from>
    <xdr:ext cx="534377" cy="259045"/>
    <xdr:sp macro="" textlink="">
      <xdr:nvSpPr>
        <xdr:cNvPr id="384" name="テキスト ボックス 383"/>
        <xdr:cNvSpPr txBox="1"/>
      </xdr:nvSpPr>
      <xdr:spPr>
        <a:xfrm>
          <a:off x="6705111" y="896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93477</xdr:rowOff>
    </xdr:from>
    <xdr:to>
      <xdr:col>54</xdr:col>
      <xdr:colOff>189865</xdr:colOff>
      <xdr:row>78</xdr:row>
      <xdr:rowOff>94848</xdr:rowOff>
    </xdr:to>
    <xdr:cxnSp macro="">
      <xdr:nvCxnSpPr>
        <xdr:cNvPr id="406" name="直線コネクタ 405"/>
        <xdr:cNvCxnSpPr/>
      </xdr:nvCxnSpPr>
      <xdr:spPr>
        <a:xfrm flipV="1">
          <a:off x="10475595" y="12437877"/>
          <a:ext cx="1270" cy="10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98675</xdr:rowOff>
    </xdr:from>
    <xdr:ext cx="378565" cy="259045"/>
    <xdr:sp macro="" textlink="">
      <xdr:nvSpPr>
        <xdr:cNvPr id="407" name="普通建設事業費 （ うち新規整備　）最小値テキスト"/>
        <xdr:cNvSpPr txBox="1"/>
      </xdr:nvSpPr>
      <xdr:spPr>
        <a:xfrm>
          <a:off x="10528300" y="1347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94848</xdr:rowOff>
    </xdr:from>
    <xdr:to>
      <xdr:col>55</xdr:col>
      <xdr:colOff>88900</xdr:colOff>
      <xdr:row>78</xdr:row>
      <xdr:rowOff>94848</xdr:rowOff>
    </xdr:to>
    <xdr:cxnSp macro="">
      <xdr:nvCxnSpPr>
        <xdr:cNvPr id="408" name="直線コネクタ 407"/>
        <xdr:cNvCxnSpPr/>
      </xdr:nvCxnSpPr>
      <xdr:spPr>
        <a:xfrm>
          <a:off x="10388600" y="134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40154</xdr:rowOff>
    </xdr:from>
    <xdr:ext cx="534377" cy="259045"/>
    <xdr:sp macro="" textlink="">
      <xdr:nvSpPr>
        <xdr:cNvPr id="409" name="普通建設事業費 （ うち新規整備　）最大値テキスト"/>
        <xdr:cNvSpPr txBox="1"/>
      </xdr:nvSpPr>
      <xdr:spPr>
        <a:xfrm>
          <a:off x="10528300" y="122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93477</xdr:rowOff>
    </xdr:from>
    <xdr:to>
      <xdr:col>55</xdr:col>
      <xdr:colOff>88900</xdr:colOff>
      <xdr:row>72</xdr:row>
      <xdr:rowOff>93477</xdr:rowOff>
    </xdr:to>
    <xdr:cxnSp macro="">
      <xdr:nvCxnSpPr>
        <xdr:cNvPr id="410" name="直線コネクタ 409"/>
        <xdr:cNvCxnSpPr/>
      </xdr:nvCxnSpPr>
      <xdr:spPr>
        <a:xfrm>
          <a:off x="10388600" y="1243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60833</xdr:rowOff>
    </xdr:from>
    <xdr:to>
      <xdr:col>55</xdr:col>
      <xdr:colOff>0</xdr:colOff>
      <xdr:row>77</xdr:row>
      <xdr:rowOff>12004</xdr:rowOff>
    </xdr:to>
    <xdr:cxnSp macro="">
      <xdr:nvCxnSpPr>
        <xdr:cNvPr id="411" name="直線コネクタ 410"/>
        <xdr:cNvCxnSpPr/>
      </xdr:nvCxnSpPr>
      <xdr:spPr>
        <a:xfrm flipV="1">
          <a:off x="9639300" y="13091033"/>
          <a:ext cx="838200" cy="1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5925</xdr:rowOff>
    </xdr:from>
    <xdr:ext cx="469744" cy="259045"/>
    <xdr:sp macro="" textlink="">
      <xdr:nvSpPr>
        <xdr:cNvPr id="412" name="普通建設事業費 （ うち新規整備　）平均値テキスト"/>
        <xdr:cNvSpPr txBox="1"/>
      </xdr:nvSpPr>
      <xdr:spPr>
        <a:xfrm>
          <a:off x="10528300" y="13036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27498</xdr:rowOff>
    </xdr:from>
    <xdr:to>
      <xdr:col>55</xdr:col>
      <xdr:colOff>50800</xdr:colOff>
      <xdr:row>76</xdr:row>
      <xdr:rowOff>129098</xdr:rowOff>
    </xdr:to>
    <xdr:sp macro="" textlink="">
      <xdr:nvSpPr>
        <xdr:cNvPr id="413" name="フローチャート: 判断 412"/>
        <xdr:cNvSpPr/>
      </xdr:nvSpPr>
      <xdr:spPr>
        <a:xfrm>
          <a:off x="10426700" y="1305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12004</xdr:rowOff>
    </xdr:from>
    <xdr:to>
      <xdr:col>50</xdr:col>
      <xdr:colOff>114300</xdr:colOff>
      <xdr:row>77</xdr:row>
      <xdr:rowOff>105594</xdr:rowOff>
    </xdr:to>
    <xdr:cxnSp macro="">
      <xdr:nvCxnSpPr>
        <xdr:cNvPr id="414" name="直線コネクタ 413"/>
        <xdr:cNvCxnSpPr/>
      </xdr:nvCxnSpPr>
      <xdr:spPr>
        <a:xfrm flipV="1">
          <a:off x="8750300" y="13213654"/>
          <a:ext cx="889000" cy="9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170419</xdr:rowOff>
    </xdr:from>
    <xdr:to>
      <xdr:col>50</xdr:col>
      <xdr:colOff>165100</xdr:colOff>
      <xdr:row>74</xdr:row>
      <xdr:rowOff>100569</xdr:rowOff>
    </xdr:to>
    <xdr:sp macro="" textlink="">
      <xdr:nvSpPr>
        <xdr:cNvPr id="415" name="フローチャート: 判断 414"/>
        <xdr:cNvSpPr/>
      </xdr:nvSpPr>
      <xdr:spPr>
        <a:xfrm>
          <a:off x="9588500" y="1268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117096</xdr:rowOff>
    </xdr:from>
    <xdr:ext cx="534377" cy="259045"/>
    <xdr:sp macro="" textlink="">
      <xdr:nvSpPr>
        <xdr:cNvPr id="416" name="テキスト ボックス 415"/>
        <xdr:cNvSpPr txBox="1"/>
      </xdr:nvSpPr>
      <xdr:spPr>
        <a:xfrm>
          <a:off x="9372111" y="124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157987</xdr:rowOff>
    </xdr:from>
    <xdr:to>
      <xdr:col>45</xdr:col>
      <xdr:colOff>177800</xdr:colOff>
      <xdr:row>77</xdr:row>
      <xdr:rowOff>105594</xdr:rowOff>
    </xdr:to>
    <xdr:cxnSp macro="">
      <xdr:nvCxnSpPr>
        <xdr:cNvPr id="417" name="直線コネクタ 416"/>
        <xdr:cNvCxnSpPr/>
      </xdr:nvCxnSpPr>
      <xdr:spPr>
        <a:xfrm>
          <a:off x="7861300" y="13016737"/>
          <a:ext cx="889000" cy="29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68555</xdr:rowOff>
    </xdr:from>
    <xdr:to>
      <xdr:col>46</xdr:col>
      <xdr:colOff>38100</xdr:colOff>
      <xdr:row>73</xdr:row>
      <xdr:rowOff>170155</xdr:rowOff>
    </xdr:to>
    <xdr:sp macro="" textlink="">
      <xdr:nvSpPr>
        <xdr:cNvPr id="418" name="フローチャート: 判断 417"/>
        <xdr:cNvSpPr/>
      </xdr:nvSpPr>
      <xdr:spPr>
        <a:xfrm>
          <a:off x="8699500" y="125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15232</xdr:rowOff>
    </xdr:from>
    <xdr:ext cx="534377" cy="259045"/>
    <xdr:sp macro="" textlink="">
      <xdr:nvSpPr>
        <xdr:cNvPr id="419" name="テキスト ボックス 418"/>
        <xdr:cNvSpPr txBox="1"/>
      </xdr:nvSpPr>
      <xdr:spPr>
        <a:xfrm>
          <a:off x="8483111" y="123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100152</xdr:rowOff>
    </xdr:from>
    <xdr:to>
      <xdr:col>41</xdr:col>
      <xdr:colOff>50800</xdr:colOff>
      <xdr:row>75</xdr:row>
      <xdr:rowOff>157987</xdr:rowOff>
    </xdr:to>
    <xdr:cxnSp macro="">
      <xdr:nvCxnSpPr>
        <xdr:cNvPr id="420" name="直線コネクタ 419"/>
        <xdr:cNvCxnSpPr/>
      </xdr:nvCxnSpPr>
      <xdr:spPr>
        <a:xfrm>
          <a:off x="6972300" y="12958902"/>
          <a:ext cx="8890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28961</xdr:rowOff>
    </xdr:from>
    <xdr:to>
      <xdr:col>41</xdr:col>
      <xdr:colOff>101600</xdr:colOff>
      <xdr:row>74</xdr:row>
      <xdr:rowOff>130561</xdr:rowOff>
    </xdr:to>
    <xdr:sp macro="" textlink="">
      <xdr:nvSpPr>
        <xdr:cNvPr id="421" name="フローチャート: 判断 420"/>
        <xdr:cNvSpPr/>
      </xdr:nvSpPr>
      <xdr:spPr>
        <a:xfrm>
          <a:off x="7810500" y="1271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147088</xdr:rowOff>
    </xdr:from>
    <xdr:ext cx="534377" cy="259045"/>
    <xdr:sp macro="" textlink="">
      <xdr:nvSpPr>
        <xdr:cNvPr id="422" name="テキスト ボックス 421"/>
        <xdr:cNvSpPr txBox="1"/>
      </xdr:nvSpPr>
      <xdr:spPr>
        <a:xfrm>
          <a:off x="7594111" y="1249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103347</xdr:rowOff>
    </xdr:from>
    <xdr:to>
      <xdr:col>36</xdr:col>
      <xdr:colOff>165100</xdr:colOff>
      <xdr:row>75</xdr:row>
      <xdr:rowOff>33497</xdr:rowOff>
    </xdr:to>
    <xdr:sp macro="" textlink="">
      <xdr:nvSpPr>
        <xdr:cNvPr id="423" name="フローチャート: 判断 422"/>
        <xdr:cNvSpPr/>
      </xdr:nvSpPr>
      <xdr:spPr>
        <a:xfrm>
          <a:off x="6921500" y="127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50024</xdr:rowOff>
    </xdr:from>
    <xdr:ext cx="534377" cy="259045"/>
    <xdr:sp macro="" textlink="">
      <xdr:nvSpPr>
        <xdr:cNvPr id="424" name="テキスト ボックス 423"/>
        <xdr:cNvSpPr txBox="1"/>
      </xdr:nvSpPr>
      <xdr:spPr>
        <a:xfrm>
          <a:off x="6705111" y="125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10033</xdr:rowOff>
    </xdr:from>
    <xdr:to>
      <xdr:col>55</xdr:col>
      <xdr:colOff>50800</xdr:colOff>
      <xdr:row>76</xdr:row>
      <xdr:rowOff>111633</xdr:rowOff>
    </xdr:to>
    <xdr:sp macro="" textlink="">
      <xdr:nvSpPr>
        <xdr:cNvPr id="430" name="楕円 429"/>
        <xdr:cNvSpPr/>
      </xdr:nvSpPr>
      <xdr:spPr>
        <a:xfrm>
          <a:off x="10426700" y="130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32910</xdr:rowOff>
    </xdr:from>
    <xdr:ext cx="469744" cy="259045"/>
    <xdr:sp macro="" textlink="">
      <xdr:nvSpPr>
        <xdr:cNvPr id="431" name="普通建設事業費 （ うち新規整備　）該当値テキスト"/>
        <xdr:cNvSpPr txBox="1"/>
      </xdr:nvSpPr>
      <xdr:spPr>
        <a:xfrm>
          <a:off x="10528300" y="1289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132654</xdr:rowOff>
    </xdr:from>
    <xdr:to>
      <xdr:col>50</xdr:col>
      <xdr:colOff>165100</xdr:colOff>
      <xdr:row>77</xdr:row>
      <xdr:rowOff>62804</xdr:rowOff>
    </xdr:to>
    <xdr:sp macro="" textlink="">
      <xdr:nvSpPr>
        <xdr:cNvPr id="432" name="楕円 431"/>
        <xdr:cNvSpPr/>
      </xdr:nvSpPr>
      <xdr:spPr>
        <a:xfrm>
          <a:off x="9588500" y="1316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53931</xdr:rowOff>
    </xdr:from>
    <xdr:ext cx="469744" cy="259045"/>
    <xdr:sp macro="" textlink="">
      <xdr:nvSpPr>
        <xdr:cNvPr id="433" name="テキスト ボックス 432"/>
        <xdr:cNvSpPr txBox="1"/>
      </xdr:nvSpPr>
      <xdr:spPr>
        <a:xfrm>
          <a:off x="9404428" y="132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54794</xdr:rowOff>
    </xdr:from>
    <xdr:to>
      <xdr:col>46</xdr:col>
      <xdr:colOff>38100</xdr:colOff>
      <xdr:row>77</xdr:row>
      <xdr:rowOff>156394</xdr:rowOff>
    </xdr:to>
    <xdr:sp macro="" textlink="">
      <xdr:nvSpPr>
        <xdr:cNvPr id="434" name="楕円 433"/>
        <xdr:cNvSpPr/>
      </xdr:nvSpPr>
      <xdr:spPr>
        <a:xfrm>
          <a:off x="8699500" y="132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147521</xdr:rowOff>
    </xdr:from>
    <xdr:ext cx="469744" cy="259045"/>
    <xdr:sp macro="" textlink="">
      <xdr:nvSpPr>
        <xdr:cNvPr id="435" name="テキスト ボックス 434"/>
        <xdr:cNvSpPr txBox="1"/>
      </xdr:nvSpPr>
      <xdr:spPr>
        <a:xfrm>
          <a:off x="8515428" y="133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107188</xdr:rowOff>
    </xdr:from>
    <xdr:to>
      <xdr:col>41</xdr:col>
      <xdr:colOff>101600</xdr:colOff>
      <xdr:row>76</xdr:row>
      <xdr:rowOff>37337</xdr:rowOff>
    </xdr:to>
    <xdr:sp macro="" textlink="">
      <xdr:nvSpPr>
        <xdr:cNvPr id="436" name="楕円 435"/>
        <xdr:cNvSpPr/>
      </xdr:nvSpPr>
      <xdr:spPr>
        <a:xfrm>
          <a:off x="7810500" y="129659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28464</xdr:rowOff>
    </xdr:from>
    <xdr:ext cx="534377" cy="259045"/>
    <xdr:sp macro="" textlink="">
      <xdr:nvSpPr>
        <xdr:cNvPr id="437" name="テキスト ボックス 436"/>
        <xdr:cNvSpPr txBox="1"/>
      </xdr:nvSpPr>
      <xdr:spPr>
        <a:xfrm>
          <a:off x="7594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49352</xdr:rowOff>
    </xdr:from>
    <xdr:to>
      <xdr:col>36</xdr:col>
      <xdr:colOff>165100</xdr:colOff>
      <xdr:row>75</xdr:row>
      <xdr:rowOff>150952</xdr:rowOff>
    </xdr:to>
    <xdr:sp macro="" textlink="">
      <xdr:nvSpPr>
        <xdr:cNvPr id="438" name="楕円 437"/>
        <xdr:cNvSpPr/>
      </xdr:nvSpPr>
      <xdr:spPr>
        <a:xfrm>
          <a:off x="6921500" y="129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142079</xdr:rowOff>
    </xdr:from>
    <xdr:ext cx="534377" cy="259045"/>
    <xdr:sp macro="" textlink="">
      <xdr:nvSpPr>
        <xdr:cNvPr id="439" name="テキスト ボックス 438"/>
        <xdr:cNvSpPr txBox="1"/>
      </xdr:nvSpPr>
      <xdr:spPr>
        <a:xfrm>
          <a:off x="6705111" y="1300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2" name="テキスト ボックス 45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118593</xdr:rowOff>
    </xdr:from>
    <xdr:to>
      <xdr:col>54</xdr:col>
      <xdr:colOff>189865</xdr:colOff>
      <xdr:row>98</xdr:row>
      <xdr:rowOff>40411</xdr:rowOff>
    </xdr:to>
    <xdr:cxnSp macro="">
      <xdr:nvCxnSpPr>
        <xdr:cNvPr id="464" name="直線コネクタ 463"/>
        <xdr:cNvCxnSpPr/>
      </xdr:nvCxnSpPr>
      <xdr:spPr>
        <a:xfrm flipV="1">
          <a:off x="10475595" y="15720543"/>
          <a:ext cx="1270" cy="112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44238</xdr:rowOff>
    </xdr:from>
    <xdr:ext cx="534377" cy="259045"/>
    <xdr:sp macro="" textlink="">
      <xdr:nvSpPr>
        <xdr:cNvPr id="465" name="普通建設事業費 （ うち更新整備　）最小値テキスト"/>
        <xdr:cNvSpPr txBox="1"/>
      </xdr:nvSpPr>
      <xdr:spPr>
        <a:xfrm>
          <a:off x="10528300" y="168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40411</xdr:rowOff>
    </xdr:from>
    <xdr:to>
      <xdr:col>55</xdr:col>
      <xdr:colOff>88900</xdr:colOff>
      <xdr:row>98</xdr:row>
      <xdr:rowOff>40411</xdr:rowOff>
    </xdr:to>
    <xdr:cxnSp macro="">
      <xdr:nvCxnSpPr>
        <xdr:cNvPr id="466" name="直線コネクタ 465"/>
        <xdr:cNvCxnSpPr/>
      </xdr:nvCxnSpPr>
      <xdr:spPr>
        <a:xfrm>
          <a:off x="10388600" y="1684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65270</xdr:rowOff>
    </xdr:from>
    <xdr:ext cx="534377" cy="259045"/>
    <xdr:sp macro="" textlink="">
      <xdr:nvSpPr>
        <xdr:cNvPr id="467" name="普通建設事業費 （ うち更新整備　）最大値テキスト"/>
        <xdr:cNvSpPr txBox="1"/>
      </xdr:nvSpPr>
      <xdr:spPr>
        <a:xfrm>
          <a:off x="10528300" y="154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118593</xdr:rowOff>
    </xdr:from>
    <xdr:to>
      <xdr:col>55</xdr:col>
      <xdr:colOff>88900</xdr:colOff>
      <xdr:row>91</xdr:row>
      <xdr:rowOff>118593</xdr:rowOff>
    </xdr:to>
    <xdr:cxnSp macro="">
      <xdr:nvCxnSpPr>
        <xdr:cNvPr id="468" name="直線コネクタ 467"/>
        <xdr:cNvCxnSpPr/>
      </xdr:nvCxnSpPr>
      <xdr:spPr>
        <a:xfrm>
          <a:off x="10388600" y="1572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1360</xdr:rowOff>
    </xdr:from>
    <xdr:to>
      <xdr:col>55</xdr:col>
      <xdr:colOff>0</xdr:colOff>
      <xdr:row>97</xdr:row>
      <xdr:rowOff>47231</xdr:rowOff>
    </xdr:to>
    <xdr:cxnSp macro="">
      <xdr:nvCxnSpPr>
        <xdr:cNvPr id="469" name="直線コネクタ 468"/>
        <xdr:cNvCxnSpPr/>
      </xdr:nvCxnSpPr>
      <xdr:spPr>
        <a:xfrm flipV="1">
          <a:off x="9639300" y="16460560"/>
          <a:ext cx="838200" cy="2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10202</xdr:rowOff>
    </xdr:from>
    <xdr:ext cx="534377" cy="259045"/>
    <xdr:sp macro="" textlink="">
      <xdr:nvSpPr>
        <xdr:cNvPr id="470" name="普通建設事業費 （ うち更新整備　）平均値テキスト"/>
        <xdr:cNvSpPr txBox="1"/>
      </xdr:nvSpPr>
      <xdr:spPr>
        <a:xfrm>
          <a:off x="10528300" y="16126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158775</xdr:rowOff>
    </xdr:from>
    <xdr:to>
      <xdr:col>55</xdr:col>
      <xdr:colOff>50800</xdr:colOff>
      <xdr:row>95</xdr:row>
      <xdr:rowOff>88925</xdr:rowOff>
    </xdr:to>
    <xdr:sp macro="" textlink="">
      <xdr:nvSpPr>
        <xdr:cNvPr id="471" name="フローチャート: 判断 470"/>
        <xdr:cNvSpPr/>
      </xdr:nvSpPr>
      <xdr:spPr>
        <a:xfrm>
          <a:off x="10426700" y="162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70586</xdr:rowOff>
    </xdr:from>
    <xdr:to>
      <xdr:col>50</xdr:col>
      <xdr:colOff>114300</xdr:colOff>
      <xdr:row>97</xdr:row>
      <xdr:rowOff>47231</xdr:rowOff>
    </xdr:to>
    <xdr:cxnSp macro="">
      <xdr:nvCxnSpPr>
        <xdr:cNvPr id="472" name="直線コネクタ 471"/>
        <xdr:cNvCxnSpPr/>
      </xdr:nvCxnSpPr>
      <xdr:spPr>
        <a:xfrm>
          <a:off x="8750300" y="16529786"/>
          <a:ext cx="889000" cy="14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37007</xdr:rowOff>
    </xdr:from>
    <xdr:to>
      <xdr:col>50</xdr:col>
      <xdr:colOff>165100</xdr:colOff>
      <xdr:row>95</xdr:row>
      <xdr:rowOff>138607</xdr:rowOff>
    </xdr:to>
    <xdr:sp macro="" textlink="">
      <xdr:nvSpPr>
        <xdr:cNvPr id="473" name="フローチャート: 判断 472"/>
        <xdr:cNvSpPr/>
      </xdr:nvSpPr>
      <xdr:spPr>
        <a:xfrm>
          <a:off x="9588500" y="163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155134</xdr:rowOff>
    </xdr:from>
    <xdr:ext cx="534377" cy="259045"/>
    <xdr:sp macro="" textlink="">
      <xdr:nvSpPr>
        <xdr:cNvPr id="474" name="テキスト ボックス 473"/>
        <xdr:cNvSpPr txBox="1"/>
      </xdr:nvSpPr>
      <xdr:spPr>
        <a:xfrm>
          <a:off x="9372111" y="160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153569</xdr:rowOff>
    </xdr:from>
    <xdr:to>
      <xdr:col>45</xdr:col>
      <xdr:colOff>177800</xdr:colOff>
      <xdr:row>96</xdr:row>
      <xdr:rowOff>70586</xdr:rowOff>
    </xdr:to>
    <xdr:cxnSp macro="">
      <xdr:nvCxnSpPr>
        <xdr:cNvPr id="475" name="直線コネクタ 474"/>
        <xdr:cNvCxnSpPr/>
      </xdr:nvCxnSpPr>
      <xdr:spPr>
        <a:xfrm>
          <a:off x="7861300" y="15926969"/>
          <a:ext cx="889000" cy="60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4775</xdr:rowOff>
    </xdr:from>
    <xdr:to>
      <xdr:col>46</xdr:col>
      <xdr:colOff>38100</xdr:colOff>
      <xdr:row>94</xdr:row>
      <xdr:rowOff>106375</xdr:rowOff>
    </xdr:to>
    <xdr:sp macro="" textlink="">
      <xdr:nvSpPr>
        <xdr:cNvPr id="476" name="フローチャート: 判断 475"/>
        <xdr:cNvSpPr/>
      </xdr:nvSpPr>
      <xdr:spPr>
        <a:xfrm>
          <a:off x="8699500" y="1612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122902</xdr:rowOff>
    </xdr:from>
    <xdr:ext cx="534377" cy="259045"/>
    <xdr:sp macro="" textlink="">
      <xdr:nvSpPr>
        <xdr:cNvPr id="477" name="テキスト ボックス 476"/>
        <xdr:cNvSpPr txBox="1"/>
      </xdr:nvSpPr>
      <xdr:spPr>
        <a:xfrm>
          <a:off x="8483111" y="158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153569</xdr:rowOff>
    </xdr:from>
    <xdr:to>
      <xdr:col>41</xdr:col>
      <xdr:colOff>50800</xdr:colOff>
      <xdr:row>93</xdr:row>
      <xdr:rowOff>88570</xdr:rowOff>
    </xdr:to>
    <xdr:cxnSp macro="">
      <xdr:nvCxnSpPr>
        <xdr:cNvPr id="478" name="直線コネクタ 477"/>
        <xdr:cNvCxnSpPr/>
      </xdr:nvCxnSpPr>
      <xdr:spPr>
        <a:xfrm flipV="1">
          <a:off x="6972300" y="15926969"/>
          <a:ext cx="889000" cy="10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47067</xdr:rowOff>
    </xdr:from>
    <xdr:to>
      <xdr:col>41</xdr:col>
      <xdr:colOff>101600</xdr:colOff>
      <xdr:row>94</xdr:row>
      <xdr:rowOff>148667</xdr:rowOff>
    </xdr:to>
    <xdr:sp macro="" textlink="">
      <xdr:nvSpPr>
        <xdr:cNvPr id="479" name="フローチャート: 判断 478"/>
        <xdr:cNvSpPr/>
      </xdr:nvSpPr>
      <xdr:spPr>
        <a:xfrm>
          <a:off x="7810500" y="1616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139794</xdr:rowOff>
    </xdr:from>
    <xdr:ext cx="534377" cy="259045"/>
    <xdr:sp macro="" textlink="">
      <xdr:nvSpPr>
        <xdr:cNvPr id="480" name="テキスト ボックス 479"/>
        <xdr:cNvSpPr txBox="1"/>
      </xdr:nvSpPr>
      <xdr:spPr>
        <a:xfrm>
          <a:off x="7594111" y="1625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129248</xdr:rowOff>
    </xdr:from>
    <xdr:to>
      <xdr:col>36</xdr:col>
      <xdr:colOff>165100</xdr:colOff>
      <xdr:row>96</xdr:row>
      <xdr:rowOff>59398</xdr:rowOff>
    </xdr:to>
    <xdr:sp macro="" textlink="">
      <xdr:nvSpPr>
        <xdr:cNvPr id="481" name="フローチャート: 判断 480"/>
        <xdr:cNvSpPr/>
      </xdr:nvSpPr>
      <xdr:spPr>
        <a:xfrm>
          <a:off x="6921500" y="164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50525</xdr:rowOff>
    </xdr:from>
    <xdr:ext cx="534377" cy="259045"/>
    <xdr:sp macro="" textlink="">
      <xdr:nvSpPr>
        <xdr:cNvPr id="482" name="テキスト ボックス 481"/>
        <xdr:cNvSpPr txBox="1"/>
      </xdr:nvSpPr>
      <xdr:spPr>
        <a:xfrm>
          <a:off x="6705111" y="165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122010</xdr:rowOff>
    </xdr:from>
    <xdr:to>
      <xdr:col>55</xdr:col>
      <xdr:colOff>50800</xdr:colOff>
      <xdr:row>96</xdr:row>
      <xdr:rowOff>52160</xdr:rowOff>
    </xdr:to>
    <xdr:sp macro="" textlink="">
      <xdr:nvSpPr>
        <xdr:cNvPr id="488" name="楕円 487"/>
        <xdr:cNvSpPr/>
      </xdr:nvSpPr>
      <xdr:spPr>
        <a:xfrm>
          <a:off x="10426700" y="164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100437</xdr:rowOff>
    </xdr:from>
    <xdr:ext cx="534377" cy="259045"/>
    <xdr:sp macro="" textlink="">
      <xdr:nvSpPr>
        <xdr:cNvPr id="489" name="普通建設事業費 （ うち更新整備　）該当値テキスト"/>
        <xdr:cNvSpPr txBox="1"/>
      </xdr:nvSpPr>
      <xdr:spPr>
        <a:xfrm>
          <a:off x="10528300" y="1638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167881</xdr:rowOff>
    </xdr:from>
    <xdr:to>
      <xdr:col>50</xdr:col>
      <xdr:colOff>165100</xdr:colOff>
      <xdr:row>97</xdr:row>
      <xdr:rowOff>98031</xdr:rowOff>
    </xdr:to>
    <xdr:sp macro="" textlink="">
      <xdr:nvSpPr>
        <xdr:cNvPr id="490" name="楕円 489"/>
        <xdr:cNvSpPr/>
      </xdr:nvSpPr>
      <xdr:spPr>
        <a:xfrm>
          <a:off x="9588500" y="166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89158</xdr:rowOff>
    </xdr:from>
    <xdr:ext cx="534377" cy="259045"/>
    <xdr:sp macro="" textlink="">
      <xdr:nvSpPr>
        <xdr:cNvPr id="491" name="テキスト ボックス 490"/>
        <xdr:cNvSpPr txBox="1"/>
      </xdr:nvSpPr>
      <xdr:spPr>
        <a:xfrm>
          <a:off x="9372111" y="167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19786</xdr:rowOff>
    </xdr:from>
    <xdr:to>
      <xdr:col>46</xdr:col>
      <xdr:colOff>38100</xdr:colOff>
      <xdr:row>96</xdr:row>
      <xdr:rowOff>121386</xdr:rowOff>
    </xdr:to>
    <xdr:sp macro="" textlink="">
      <xdr:nvSpPr>
        <xdr:cNvPr id="492" name="楕円 491"/>
        <xdr:cNvSpPr/>
      </xdr:nvSpPr>
      <xdr:spPr>
        <a:xfrm>
          <a:off x="8699500" y="164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112513</xdr:rowOff>
    </xdr:from>
    <xdr:ext cx="534377" cy="259045"/>
    <xdr:sp macro="" textlink="">
      <xdr:nvSpPr>
        <xdr:cNvPr id="493" name="テキスト ボックス 492"/>
        <xdr:cNvSpPr txBox="1"/>
      </xdr:nvSpPr>
      <xdr:spPr>
        <a:xfrm>
          <a:off x="8483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102769</xdr:rowOff>
    </xdr:from>
    <xdr:to>
      <xdr:col>41</xdr:col>
      <xdr:colOff>101600</xdr:colOff>
      <xdr:row>93</xdr:row>
      <xdr:rowOff>32919</xdr:rowOff>
    </xdr:to>
    <xdr:sp macro="" textlink="">
      <xdr:nvSpPr>
        <xdr:cNvPr id="494" name="楕円 493"/>
        <xdr:cNvSpPr/>
      </xdr:nvSpPr>
      <xdr:spPr>
        <a:xfrm>
          <a:off x="7810500" y="158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49446</xdr:rowOff>
    </xdr:from>
    <xdr:ext cx="534377" cy="259045"/>
    <xdr:sp macro="" textlink="">
      <xdr:nvSpPr>
        <xdr:cNvPr id="495" name="テキスト ボックス 494"/>
        <xdr:cNvSpPr txBox="1"/>
      </xdr:nvSpPr>
      <xdr:spPr>
        <a:xfrm>
          <a:off x="7594111" y="1565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37770</xdr:rowOff>
    </xdr:from>
    <xdr:to>
      <xdr:col>36</xdr:col>
      <xdr:colOff>165100</xdr:colOff>
      <xdr:row>93</xdr:row>
      <xdr:rowOff>139370</xdr:rowOff>
    </xdr:to>
    <xdr:sp macro="" textlink="">
      <xdr:nvSpPr>
        <xdr:cNvPr id="496" name="楕円 495"/>
        <xdr:cNvSpPr/>
      </xdr:nvSpPr>
      <xdr:spPr>
        <a:xfrm>
          <a:off x="6921500" y="1598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155897</xdr:rowOff>
    </xdr:from>
    <xdr:ext cx="534377" cy="259045"/>
    <xdr:sp macro="" textlink="">
      <xdr:nvSpPr>
        <xdr:cNvPr id="497" name="テキスト ボックス 496"/>
        <xdr:cNvSpPr txBox="1"/>
      </xdr:nvSpPr>
      <xdr:spPr>
        <a:xfrm>
          <a:off x="6705111" y="1575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51506</xdr:rowOff>
    </xdr:from>
    <xdr:to>
      <xdr:col>85</xdr:col>
      <xdr:colOff>126364</xdr:colOff>
      <xdr:row>38</xdr:row>
      <xdr:rowOff>139700</xdr:rowOff>
    </xdr:to>
    <xdr:cxnSp macro="">
      <xdr:nvCxnSpPr>
        <xdr:cNvPr id="519" name="直線コネクタ 518"/>
        <xdr:cNvCxnSpPr/>
      </xdr:nvCxnSpPr>
      <xdr:spPr>
        <a:xfrm flipV="1">
          <a:off x="16317595" y="5195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169633</xdr:rowOff>
    </xdr:from>
    <xdr:ext cx="534377" cy="259045"/>
    <xdr:sp macro="" textlink="">
      <xdr:nvSpPr>
        <xdr:cNvPr id="522" name="災害復旧事業費最大値テキスト"/>
        <xdr:cNvSpPr txBox="1"/>
      </xdr:nvSpPr>
      <xdr:spPr>
        <a:xfrm>
          <a:off x="16370300" y="49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51506</xdr:rowOff>
    </xdr:from>
    <xdr:to>
      <xdr:col>86</xdr:col>
      <xdr:colOff>25400</xdr:colOff>
      <xdr:row>30</xdr:row>
      <xdr:rowOff>51506</xdr:rowOff>
    </xdr:to>
    <xdr:cxnSp macro="">
      <xdr:nvCxnSpPr>
        <xdr:cNvPr id="523" name="直線コネクタ 522"/>
        <xdr:cNvCxnSpPr/>
      </xdr:nvCxnSpPr>
      <xdr:spPr>
        <a:xfrm>
          <a:off x="16230600" y="519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129047</xdr:rowOff>
    </xdr:from>
    <xdr:to>
      <xdr:col>85</xdr:col>
      <xdr:colOff>127000</xdr:colOff>
      <xdr:row>38</xdr:row>
      <xdr:rowOff>137048</xdr:rowOff>
    </xdr:to>
    <xdr:cxnSp macro="">
      <xdr:nvCxnSpPr>
        <xdr:cNvPr id="524" name="直線コネクタ 523"/>
        <xdr:cNvCxnSpPr/>
      </xdr:nvCxnSpPr>
      <xdr:spPr>
        <a:xfrm>
          <a:off x="15481300" y="664414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126773</xdr:rowOff>
    </xdr:from>
    <xdr:ext cx="469744" cy="259045"/>
    <xdr:sp macro="" textlink="">
      <xdr:nvSpPr>
        <xdr:cNvPr id="525" name="災害復旧事業費平均値テキスト"/>
        <xdr:cNvSpPr txBox="1"/>
      </xdr:nvSpPr>
      <xdr:spPr>
        <a:xfrm>
          <a:off x="16370300" y="6298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103896</xdr:rowOff>
    </xdr:from>
    <xdr:to>
      <xdr:col>85</xdr:col>
      <xdr:colOff>177800</xdr:colOff>
      <xdr:row>38</xdr:row>
      <xdr:rowOff>34046</xdr:rowOff>
    </xdr:to>
    <xdr:sp macro="" textlink="">
      <xdr:nvSpPr>
        <xdr:cNvPr id="526" name="フローチャート: 判断 525"/>
        <xdr:cNvSpPr/>
      </xdr:nvSpPr>
      <xdr:spPr>
        <a:xfrm>
          <a:off x="16268700" y="644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119080</xdr:rowOff>
    </xdr:from>
    <xdr:to>
      <xdr:col>81</xdr:col>
      <xdr:colOff>50800</xdr:colOff>
      <xdr:row>38</xdr:row>
      <xdr:rowOff>129047</xdr:rowOff>
    </xdr:to>
    <xdr:cxnSp macro="">
      <xdr:nvCxnSpPr>
        <xdr:cNvPr id="527" name="直線コネクタ 526"/>
        <xdr:cNvCxnSpPr/>
      </xdr:nvCxnSpPr>
      <xdr:spPr>
        <a:xfrm>
          <a:off x="14592300" y="6634180"/>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83734</xdr:rowOff>
    </xdr:from>
    <xdr:to>
      <xdr:col>81</xdr:col>
      <xdr:colOff>101600</xdr:colOff>
      <xdr:row>38</xdr:row>
      <xdr:rowOff>13884</xdr:rowOff>
    </xdr:to>
    <xdr:sp macro="" textlink="">
      <xdr:nvSpPr>
        <xdr:cNvPr id="528" name="フローチャート: 判断 527"/>
        <xdr:cNvSpPr/>
      </xdr:nvSpPr>
      <xdr:spPr>
        <a:xfrm>
          <a:off x="15430500" y="642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30411</xdr:rowOff>
    </xdr:from>
    <xdr:ext cx="469744" cy="259045"/>
    <xdr:sp macro="" textlink="">
      <xdr:nvSpPr>
        <xdr:cNvPr id="529" name="テキスト ボックス 528"/>
        <xdr:cNvSpPr txBox="1"/>
      </xdr:nvSpPr>
      <xdr:spPr>
        <a:xfrm>
          <a:off x="15246428" y="620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99512</xdr:rowOff>
    </xdr:from>
    <xdr:to>
      <xdr:col>76</xdr:col>
      <xdr:colOff>114300</xdr:colOff>
      <xdr:row>38</xdr:row>
      <xdr:rowOff>119080</xdr:rowOff>
    </xdr:to>
    <xdr:cxnSp macro="">
      <xdr:nvCxnSpPr>
        <xdr:cNvPr id="530" name="直線コネクタ 529"/>
        <xdr:cNvCxnSpPr/>
      </xdr:nvCxnSpPr>
      <xdr:spPr>
        <a:xfrm>
          <a:off x="13703300" y="6614612"/>
          <a:ext cx="8890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47981</xdr:rowOff>
    </xdr:from>
    <xdr:to>
      <xdr:col>76</xdr:col>
      <xdr:colOff>165100</xdr:colOff>
      <xdr:row>37</xdr:row>
      <xdr:rowOff>149581</xdr:rowOff>
    </xdr:to>
    <xdr:sp macro="" textlink="">
      <xdr:nvSpPr>
        <xdr:cNvPr id="531" name="フローチャート: 判断 530"/>
        <xdr:cNvSpPr/>
      </xdr:nvSpPr>
      <xdr:spPr>
        <a:xfrm>
          <a:off x="145415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166108</xdr:rowOff>
    </xdr:from>
    <xdr:ext cx="469744" cy="259045"/>
    <xdr:sp macro="" textlink="">
      <xdr:nvSpPr>
        <xdr:cNvPr id="532" name="テキスト ボックス 531"/>
        <xdr:cNvSpPr txBox="1"/>
      </xdr:nvSpPr>
      <xdr:spPr>
        <a:xfrm>
          <a:off x="14357428" y="616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166401</xdr:rowOff>
    </xdr:from>
    <xdr:to>
      <xdr:col>71</xdr:col>
      <xdr:colOff>177800</xdr:colOff>
      <xdr:row>38</xdr:row>
      <xdr:rowOff>99512</xdr:rowOff>
    </xdr:to>
    <xdr:cxnSp macro="">
      <xdr:nvCxnSpPr>
        <xdr:cNvPr id="533" name="直線コネクタ 532"/>
        <xdr:cNvCxnSpPr/>
      </xdr:nvCxnSpPr>
      <xdr:spPr>
        <a:xfrm>
          <a:off x="12814300" y="6510051"/>
          <a:ext cx="889000" cy="10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108148</xdr:rowOff>
    </xdr:from>
    <xdr:to>
      <xdr:col>72</xdr:col>
      <xdr:colOff>38100</xdr:colOff>
      <xdr:row>38</xdr:row>
      <xdr:rowOff>38298</xdr:rowOff>
    </xdr:to>
    <xdr:sp macro="" textlink="">
      <xdr:nvSpPr>
        <xdr:cNvPr id="534" name="フローチャート: 判断 533"/>
        <xdr:cNvSpPr/>
      </xdr:nvSpPr>
      <xdr:spPr>
        <a:xfrm>
          <a:off x="13652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54825</xdr:rowOff>
    </xdr:from>
    <xdr:ext cx="469744" cy="259045"/>
    <xdr:sp macro="" textlink="">
      <xdr:nvSpPr>
        <xdr:cNvPr id="535" name="テキスト ボックス 534"/>
        <xdr:cNvSpPr txBox="1"/>
      </xdr:nvSpPr>
      <xdr:spPr>
        <a:xfrm>
          <a:off x="13468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132014</xdr:rowOff>
    </xdr:from>
    <xdr:to>
      <xdr:col>67</xdr:col>
      <xdr:colOff>101600</xdr:colOff>
      <xdr:row>38</xdr:row>
      <xdr:rowOff>62164</xdr:rowOff>
    </xdr:to>
    <xdr:sp macro="" textlink="">
      <xdr:nvSpPr>
        <xdr:cNvPr id="536" name="フローチャート: 判断 535"/>
        <xdr:cNvSpPr/>
      </xdr:nvSpPr>
      <xdr:spPr>
        <a:xfrm>
          <a:off x="12763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53291</xdr:rowOff>
    </xdr:from>
    <xdr:ext cx="469744" cy="259045"/>
    <xdr:sp macro="" textlink="">
      <xdr:nvSpPr>
        <xdr:cNvPr id="537" name="テキスト ボックス 536"/>
        <xdr:cNvSpPr txBox="1"/>
      </xdr:nvSpPr>
      <xdr:spPr>
        <a:xfrm>
          <a:off x="12579428" y="656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86248</xdr:rowOff>
    </xdr:from>
    <xdr:to>
      <xdr:col>85</xdr:col>
      <xdr:colOff>177800</xdr:colOff>
      <xdr:row>39</xdr:row>
      <xdr:rowOff>16398</xdr:rowOff>
    </xdr:to>
    <xdr:sp macro="" textlink="">
      <xdr:nvSpPr>
        <xdr:cNvPr id="543" name="楕円 542"/>
        <xdr:cNvSpPr/>
      </xdr:nvSpPr>
      <xdr:spPr>
        <a:xfrm>
          <a:off x="16268700" y="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1175</xdr:rowOff>
    </xdr:from>
    <xdr:ext cx="313932" cy="259045"/>
    <xdr:sp macro="" textlink="">
      <xdr:nvSpPr>
        <xdr:cNvPr id="544" name="災害復旧事業費該当値テキスト"/>
        <xdr:cNvSpPr txBox="1"/>
      </xdr:nvSpPr>
      <xdr:spPr>
        <a:xfrm>
          <a:off x="16370300" y="65162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78247</xdr:rowOff>
    </xdr:from>
    <xdr:to>
      <xdr:col>81</xdr:col>
      <xdr:colOff>101600</xdr:colOff>
      <xdr:row>39</xdr:row>
      <xdr:rowOff>8397</xdr:rowOff>
    </xdr:to>
    <xdr:sp macro="" textlink="">
      <xdr:nvSpPr>
        <xdr:cNvPr id="545" name="楕円 544"/>
        <xdr:cNvSpPr/>
      </xdr:nvSpPr>
      <xdr:spPr>
        <a:xfrm>
          <a:off x="15430500" y="659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170974</xdr:rowOff>
    </xdr:from>
    <xdr:ext cx="378565" cy="259045"/>
    <xdr:sp macro="" textlink="">
      <xdr:nvSpPr>
        <xdr:cNvPr id="546" name="テキスト ボックス 545"/>
        <xdr:cNvSpPr txBox="1"/>
      </xdr:nvSpPr>
      <xdr:spPr>
        <a:xfrm>
          <a:off x="15292017" y="6686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68280</xdr:rowOff>
    </xdr:from>
    <xdr:to>
      <xdr:col>76</xdr:col>
      <xdr:colOff>165100</xdr:colOff>
      <xdr:row>38</xdr:row>
      <xdr:rowOff>169880</xdr:rowOff>
    </xdr:to>
    <xdr:sp macro="" textlink="">
      <xdr:nvSpPr>
        <xdr:cNvPr id="547" name="楕円 546"/>
        <xdr:cNvSpPr/>
      </xdr:nvSpPr>
      <xdr:spPr>
        <a:xfrm>
          <a:off x="14541500" y="65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161007</xdr:rowOff>
    </xdr:from>
    <xdr:ext cx="378565" cy="259045"/>
    <xdr:sp macro="" textlink="">
      <xdr:nvSpPr>
        <xdr:cNvPr id="548" name="テキスト ボックス 547"/>
        <xdr:cNvSpPr txBox="1"/>
      </xdr:nvSpPr>
      <xdr:spPr>
        <a:xfrm>
          <a:off x="14403017" y="667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48712</xdr:rowOff>
    </xdr:from>
    <xdr:to>
      <xdr:col>72</xdr:col>
      <xdr:colOff>38100</xdr:colOff>
      <xdr:row>38</xdr:row>
      <xdr:rowOff>150312</xdr:rowOff>
    </xdr:to>
    <xdr:sp macro="" textlink="">
      <xdr:nvSpPr>
        <xdr:cNvPr id="549" name="楕円 548"/>
        <xdr:cNvSpPr/>
      </xdr:nvSpPr>
      <xdr:spPr>
        <a:xfrm>
          <a:off x="13652500" y="65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141439</xdr:rowOff>
    </xdr:from>
    <xdr:ext cx="378565" cy="259045"/>
    <xdr:sp macro="" textlink="">
      <xdr:nvSpPr>
        <xdr:cNvPr id="550" name="テキスト ボックス 549"/>
        <xdr:cNvSpPr txBox="1"/>
      </xdr:nvSpPr>
      <xdr:spPr>
        <a:xfrm>
          <a:off x="13514017" y="665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115600</xdr:rowOff>
    </xdr:from>
    <xdr:to>
      <xdr:col>67</xdr:col>
      <xdr:colOff>101600</xdr:colOff>
      <xdr:row>38</xdr:row>
      <xdr:rowOff>45751</xdr:rowOff>
    </xdr:to>
    <xdr:sp macro="" textlink="">
      <xdr:nvSpPr>
        <xdr:cNvPr id="551" name="楕円 550"/>
        <xdr:cNvSpPr/>
      </xdr:nvSpPr>
      <xdr:spPr>
        <a:xfrm>
          <a:off x="12763500" y="64592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62277</xdr:rowOff>
    </xdr:from>
    <xdr:ext cx="469744" cy="259045"/>
    <xdr:sp macro="" textlink="">
      <xdr:nvSpPr>
        <xdr:cNvPr id="552" name="テキスト ボックス 551"/>
        <xdr:cNvSpPr txBox="1"/>
      </xdr:nvSpPr>
      <xdr:spPr>
        <a:xfrm>
          <a:off x="12579428" y="623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76416</xdr:rowOff>
    </xdr:from>
    <xdr:to>
      <xdr:col>85</xdr:col>
      <xdr:colOff>126364</xdr:colOff>
      <xdr:row>78</xdr:row>
      <xdr:rowOff>50394</xdr:rowOff>
    </xdr:to>
    <xdr:cxnSp macro="">
      <xdr:nvCxnSpPr>
        <xdr:cNvPr id="625" name="直線コネクタ 624"/>
        <xdr:cNvCxnSpPr/>
      </xdr:nvCxnSpPr>
      <xdr:spPr>
        <a:xfrm flipV="1">
          <a:off x="16317595" y="12249366"/>
          <a:ext cx="1269" cy="117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54221</xdr:rowOff>
    </xdr:from>
    <xdr:ext cx="469744" cy="259045"/>
    <xdr:sp macro="" textlink="">
      <xdr:nvSpPr>
        <xdr:cNvPr id="626" name="公債費最小値テキスト"/>
        <xdr:cNvSpPr txBox="1"/>
      </xdr:nvSpPr>
      <xdr:spPr>
        <a:xfrm>
          <a:off x="16370300" y="134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50394</xdr:rowOff>
    </xdr:from>
    <xdr:to>
      <xdr:col>86</xdr:col>
      <xdr:colOff>25400</xdr:colOff>
      <xdr:row>78</xdr:row>
      <xdr:rowOff>50394</xdr:rowOff>
    </xdr:to>
    <xdr:cxnSp macro="">
      <xdr:nvCxnSpPr>
        <xdr:cNvPr id="627" name="直線コネクタ 626"/>
        <xdr:cNvCxnSpPr/>
      </xdr:nvCxnSpPr>
      <xdr:spPr>
        <a:xfrm>
          <a:off x="16230600" y="1342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23093</xdr:rowOff>
    </xdr:from>
    <xdr:ext cx="534377" cy="259045"/>
    <xdr:sp macro="" textlink="">
      <xdr:nvSpPr>
        <xdr:cNvPr id="628" name="公債費最大値テキスト"/>
        <xdr:cNvSpPr txBox="1"/>
      </xdr:nvSpPr>
      <xdr:spPr>
        <a:xfrm>
          <a:off x="16370300" y="120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76416</xdr:rowOff>
    </xdr:from>
    <xdr:to>
      <xdr:col>86</xdr:col>
      <xdr:colOff>25400</xdr:colOff>
      <xdr:row>71</xdr:row>
      <xdr:rowOff>76416</xdr:rowOff>
    </xdr:to>
    <xdr:cxnSp macro="">
      <xdr:nvCxnSpPr>
        <xdr:cNvPr id="629" name="直線コネクタ 628"/>
        <xdr:cNvCxnSpPr/>
      </xdr:nvCxnSpPr>
      <xdr:spPr>
        <a:xfrm>
          <a:off x="16230600" y="1224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28448</xdr:rowOff>
    </xdr:from>
    <xdr:to>
      <xdr:col>85</xdr:col>
      <xdr:colOff>127000</xdr:colOff>
      <xdr:row>75</xdr:row>
      <xdr:rowOff>157493</xdr:rowOff>
    </xdr:to>
    <xdr:cxnSp macro="">
      <xdr:nvCxnSpPr>
        <xdr:cNvPr id="630" name="直線コネクタ 629"/>
        <xdr:cNvCxnSpPr/>
      </xdr:nvCxnSpPr>
      <xdr:spPr>
        <a:xfrm>
          <a:off x="15481300" y="12887198"/>
          <a:ext cx="838200" cy="1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12126</xdr:rowOff>
    </xdr:from>
    <xdr:ext cx="534377" cy="259045"/>
    <xdr:sp macro="" textlink="">
      <xdr:nvSpPr>
        <xdr:cNvPr id="631" name="公債費平均値テキスト"/>
        <xdr:cNvSpPr txBox="1"/>
      </xdr:nvSpPr>
      <xdr:spPr>
        <a:xfrm>
          <a:off x="16370300" y="1269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160699</xdr:rowOff>
    </xdr:from>
    <xdr:to>
      <xdr:col>85</xdr:col>
      <xdr:colOff>177800</xdr:colOff>
      <xdr:row>75</xdr:row>
      <xdr:rowOff>90849</xdr:rowOff>
    </xdr:to>
    <xdr:sp macro="" textlink="">
      <xdr:nvSpPr>
        <xdr:cNvPr id="632" name="フローチャート: 判断 631"/>
        <xdr:cNvSpPr/>
      </xdr:nvSpPr>
      <xdr:spPr>
        <a:xfrm>
          <a:off x="16268700" y="1284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115373</xdr:rowOff>
    </xdr:from>
    <xdr:to>
      <xdr:col>81</xdr:col>
      <xdr:colOff>50800</xdr:colOff>
      <xdr:row>75</xdr:row>
      <xdr:rowOff>28448</xdr:rowOff>
    </xdr:to>
    <xdr:cxnSp macro="">
      <xdr:nvCxnSpPr>
        <xdr:cNvPr id="633" name="直線コネクタ 632"/>
        <xdr:cNvCxnSpPr/>
      </xdr:nvCxnSpPr>
      <xdr:spPr>
        <a:xfrm>
          <a:off x="14592300" y="12459773"/>
          <a:ext cx="889000" cy="4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143935</xdr:rowOff>
    </xdr:from>
    <xdr:to>
      <xdr:col>81</xdr:col>
      <xdr:colOff>101600</xdr:colOff>
      <xdr:row>75</xdr:row>
      <xdr:rowOff>74085</xdr:rowOff>
    </xdr:to>
    <xdr:sp macro="" textlink="">
      <xdr:nvSpPr>
        <xdr:cNvPr id="634" name="フローチャート: 判断 633"/>
        <xdr:cNvSpPr/>
      </xdr:nvSpPr>
      <xdr:spPr>
        <a:xfrm>
          <a:off x="154305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90612</xdr:rowOff>
    </xdr:from>
    <xdr:ext cx="534377" cy="259045"/>
    <xdr:sp macro="" textlink="">
      <xdr:nvSpPr>
        <xdr:cNvPr id="635" name="テキスト ボックス 634"/>
        <xdr:cNvSpPr txBox="1"/>
      </xdr:nvSpPr>
      <xdr:spPr>
        <a:xfrm>
          <a:off x="15214111" y="126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115373</xdr:rowOff>
    </xdr:from>
    <xdr:to>
      <xdr:col>76</xdr:col>
      <xdr:colOff>114300</xdr:colOff>
      <xdr:row>73</xdr:row>
      <xdr:rowOff>48737</xdr:rowOff>
    </xdr:to>
    <xdr:cxnSp macro="">
      <xdr:nvCxnSpPr>
        <xdr:cNvPr id="636" name="直線コネクタ 635"/>
        <xdr:cNvCxnSpPr/>
      </xdr:nvCxnSpPr>
      <xdr:spPr>
        <a:xfrm flipV="1">
          <a:off x="13703300" y="12459773"/>
          <a:ext cx="889000" cy="1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169063</xdr:rowOff>
    </xdr:from>
    <xdr:to>
      <xdr:col>76</xdr:col>
      <xdr:colOff>165100</xdr:colOff>
      <xdr:row>75</xdr:row>
      <xdr:rowOff>99213</xdr:rowOff>
    </xdr:to>
    <xdr:sp macro="" textlink="">
      <xdr:nvSpPr>
        <xdr:cNvPr id="637" name="フローチャート: 判断 636"/>
        <xdr:cNvSpPr/>
      </xdr:nvSpPr>
      <xdr:spPr>
        <a:xfrm>
          <a:off x="14541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90340</xdr:rowOff>
    </xdr:from>
    <xdr:ext cx="534377" cy="259045"/>
    <xdr:sp macro="" textlink="">
      <xdr:nvSpPr>
        <xdr:cNvPr id="638" name="テキスト ボックス 637"/>
        <xdr:cNvSpPr txBox="1"/>
      </xdr:nvSpPr>
      <xdr:spPr>
        <a:xfrm>
          <a:off x="14325111" y="129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48737</xdr:rowOff>
    </xdr:from>
    <xdr:to>
      <xdr:col>71</xdr:col>
      <xdr:colOff>177800</xdr:colOff>
      <xdr:row>75</xdr:row>
      <xdr:rowOff>59480</xdr:rowOff>
    </xdr:to>
    <xdr:cxnSp macro="">
      <xdr:nvCxnSpPr>
        <xdr:cNvPr id="639" name="直線コネクタ 638"/>
        <xdr:cNvCxnSpPr/>
      </xdr:nvCxnSpPr>
      <xdr:spPr>
        <a:xfrm flipV="1">
          <a:off x="12814300" y="12564587"/>
          <a:ext cx="889000" cy="3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148622</xdr:rowOff>
    </xdr:from>
    <xdr:to>
      <xdr:col>72</xdr:col>
      <xdr:colOff>38100</xdr:colOff>
      <xdr:row>75</xdr:row>
      <xdr:rowOff>78772</xdr:rowOff>
    </xdr:to>
    <xdr:sp macro="" textlink="">
      <xdr:nvSpPr>
        <xdr:cNvPr id="640" name="フローチャート: 判断 639"/>
        <xdr:cNvSpPr/>
      </xdr:nvSpPr>
      <xdr:spPr>
        <a:xfrm>
          <a:off x="13652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69899</xdr:rowOff>
    </xdr:from>
    <xdr:ext cx="534377" cy="259045"/>
    <xdr:sp macro="" textlink="">
      <xdr:nvSpPr>
        <xdr:cNvPr id="641" name="テキスト ボックス 640"/>
        <xdr:cNvSpPr txBox="1"/>
      </xdr:nvSpPr>
      <xdr:spPr>
        <a:xfrm>
          <a:off x="13436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159900</xdr:rowOff>
    </xdr:from>
    <xdr:to>
      <xdr:col>67</xdr:col>
      <xdr:colOff>101600</xdr:colOff>
      <xdr:row>75</xdr:row>
      <xdr:rowOff>90050</xdr:rowOff>
    </xdr:to>
    <xdr:sp macro="" textlink="">
      <xdr:nvSpPr>
        <xdr:cNvPr id="642" name="フローチャート: 判断 641"/>
        <xdr:cNvSpPr/>
      </xdr:nvSpPr>
      <xdr:spPr>
        <a:xfrm>
          <a:off x="12763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106577</xdr:rowOff>
    </xdr:from>
    <xdr:ext cx="534377" cy="259045"/>
    <xdr:sp macro="" textlink="">
      <xdr:nvSpPr>
        <xdr:cNvPr id="643" name="テキスト ボックス 642"/>
        <xdr:cNvSpPr txBox="1"/>
      </xdr:nvSpPr>
      <xdr:spPr>
        <a:xfrm>
          <a:off x="12547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106693</xdr:rowOff>
    </xdr:from>
    <xdr:to>
      <xdr:col>85</xdr:col>
      <xdr:colOff>177800</xdr:colOff>
      <xdr:row>76</xdr:row>
      <xdr:rowOff>36843</xdr:rowOff>
    </xdr:to>
    <xdr:sp macro="" textlink="">
      <xdr:nvSpPr>
        <xdr:cNvPr id="649" name="楕円 648"/>
        <xdr:cNvSpPr/>
      </xdr:nvSpPr>
      <xdr:spPr>
        <a:xfrm>
          <a:off x="16268700" y="129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85120</xdr:rowOff>
    </xdr:from>
    <xdr:ext cx="534377" cy="259045"/>
    <xdr:sp macro="" textlink="">
      <xdr:nvSpPr>
        <xdr:cNvPr id="650" name="公債費該当値テキスト"/>
        <xdr:cNvSpPr txBox="1"/>
      </xdr:nvSpPr>
      <xdr:spPr>
        <a:xfrm>
          <a:off x="16370300"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149098</xdr:rowOff>
    </xdr:from>
    <xdr:to>
      <xdr:col>81</xdr:col>
      <xdr:colOff>101600</xdr:colOff>
      <xdr:row>75</xdr:row>
      <xdr:rowOff>79248</xdr:rowOff>
    </xdr:to>
    <xdr:sp macro="" textlink="">
      <xdr:nvSpPr>
        <xdr:cNvPr id="651" name="楕円 650"/>
        <xdr:cNvSpPr/>
      </xdr:nvSpPr>
      <xdr:spPr>
        <a:xfrm>
          <a:off x="15430500" y="128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70375</xdr:rowOff>
    </xdr:from>
    <xdr:ext cx="534377" cy="259045"/>
    <xdr:sp macro="" textlink="">
      <xdr:nvSpPr>
        <xdr:cNvPr id="652" name="テキスト ボックス 651"/>
        <xdr:cNvSpPr txBox="1"/>
      </xdr:nvSpPr>
      <xdr:spPr>
        <a:xfrm>
          <a:off x="15214111" y="1292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64573</xdr:rowOff>
    </xdr:from>
    <xdr:to>
      <xdr:col>76</xdr:col>
      <xdr:colOff>165100</xdr:colOff>
      <xdr:row>72</xdr:row>
      <xdr:rowOff>166173</xdr:rowOff>
    </xdr:to>
    <xdr:sp macro="" textlink="">
      <xdr:nvSpPr>
        <xdr:cNvPr id="653" name="楕円 652"/>
        <xdr:cNvSpPr/>
      </xdr:nvSpPr>
      <xdr:spPr>
        <a:xfrm>
          <a:off x="14541500" y="1240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11250</xdr:rowOff>
    </xdr:from>
    <xdr:ext cx="534377" cy="259045"/>
    <xdr:sp macro="" textlink="">
      <xdr:nvSpPr>
        <xdr:cNvPr id="654" name="テキスト ボックス 653"/>
        <xdr:cNvSpPr txBox="1"/>
      </xdr:nvSpPr>
      <xdr:spPr>
        <a:xfrm>
          <a:off x="14325111" y="1218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169387</xdr:rowOff>
    </xdr:from>
    <xdr:to>
      <xdr:col>72</xdr:col>
      <xdr:colOff>38100</xdr:colOff>
      <xdr:row>73</xdr:row>
      <xdr:rowOff>99537</xdr:rowOff>
    </xdr:to>
    <xdr:sp macro="" textlink="">
      <xdr:nvSpPr>
        <xdr:cNvPr id="655" name="楕円 654"/>
        <xdr:cNvSpPr/>
      </xdr:nvSpPr>
      <xdr:spPr>
        <a:xfrm>
          <a:off x="13652500" y="1251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116064</xdr:rowOff>
    </xdr:from>
    <xdr:ext cx="534377" cy="259045"/>
    <xdr:sp macro="" textlink="">
      <xdr:nvSpPr>
        <xdr:cNvPr id="656" name="テキスト ボックス 655"/>
        <xdr:cNvSpPr txBox="1"/>
      </xdr:nvSpPr>
      <xdr:spPr>
        <a:xfrm>
          <a:off x="13436111" y="1228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8680</xdr:rowOff>
    </xdr:from>
    <xdr:to>
      <xdr:col>67</xdr:col>
      <xdr:colOff>101600</xdr:colOff>
      <xdr:row>75</xdr:row>
      <xdr:rowOff>110280</xdr:rowOff>
    </xdr:to>
    <xdr:sp macro="" textlink="">
      <xdr:nvSpPr>
        <xdr:cNvPr id="657" name="楕円 656"/>
        <xdr:cNvSpPr/>
      </xdr:nvSpPr>
      <xdr:spPr>
        <a:xfrm>
          <a:off x="12763500" y="128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101407</xdr:rowOff>
    </xdr:from>
    <xdr:ext cx="534377" cy="259045"/>
    <xdr:sp macro="" textlink="">
      <xdr:nvSpPr>
        <xdr:cNvPr id="658" name="テキスト ボックス 657"/>
        <xdr:cNvSpPr txBox="1"/>
      </xdr:nvSpPr>
      <xdr:spPr>
        <a:xfrm>
          <a:off x="12547111" y="129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15701</xdr:rowOff>
    </xdr:from>
    <xdr:to>
      <xdr:col>85</xdr:col>
      <xdr:colOff>126364</xdr:colOff>
      <xdr:row>99</xdr:row>
      <xdr:rowOff>42642</xdr:rowOff>
    </xdr:to>
    <xdr:cxnSp macro="">
      <xdr:nvCxnSpPr>
        <xdr:cNvPr id="684" name="直線コネクタ 683"/>
        <xdr:cNvCxnSpPr/>
      </xdr:nvCxnSpPr>
      <xdr:spPr>
        <a:xfrm flipV="1">
          <a:off x="16317595" y="15960551"/>
          <a:ext cx="1269" cy="105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46469</xdr:rowOff>
    </xdr:from>
    <xdr:ext cx="469744" cy="259045"/>
    <xdr:sp macro="" textlink="">
      <xdr:nvSpPr>
        <xdr:cNvPr id="685" name="積立金最小値テキスト"/>
        <xdr:cNvSpPr txBox="1"/>
      </xdr:nvSpPr>
      <xdr:spPr>
        <a:xfrm>
          <a:off x="16370300" y="1702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42642</xdr:rowOff>
    </xdr:from>
    <xdr:to>
      <xdr:col>86</xdr:col>
      <xdr:colOff>25400</xdr:colOff>
      <xdr:row>99</xdr:row>
      <xdr:rowOff>42642</xdr:rowOff>
    </xdr:to>
    <xdr:cxnSp macro="">
      <xdr:nvCxnSpPr>
        <xdr:cNvPr id="686" name="直線コネクタ 685"/>
        <xdr:cNvCxnSpPr/>
      </xdr:nvCxnSpPr>
      <xdr:spPr>
        <a:xfrm>
          <a:off x="16230600" y="170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133828</xdr:rowOff>
    </xdr:from>
    <xdr:ext cx="534377" cy="259045"/>
    <xdr:sp macro="" textlink="">
      <xdr:nvSpPr>
        <xdr:cNvPr id="687" name="積立金最大値テキスト"/>
        <xdr:cNvSpPr txBox="1"/>
      </xdr:nvSpPr>
      <xdr:spPr>
        <a:xfrm>
          <a:off x="16370300" y="157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15701</xdr:rowOff>
    </xdr:from>
    <xdr:to>
      <xdr:col>86</xdr:col>
      <xdr:colOff>25400</xdr:colOff>
      <xdr:row>93</xdr:row>
      <xdr:rowOff>15701</xdr:rowOff>
    </xdr:to>
    <xdr:cxnSp macro="">
      <xdr:nvCxnSpPr>
        <xdr:cNvPr id="688" name="直線コネクタ 687"/>
        <xdr:cNvCxnSpPr/>
      </xdr:nvCxnSpPr>
      <xdr:spPr>
        <a:xfrm>
          <a:off x="16230600" y="15960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25727</xdr:rowOff>
    </xdr:from>
    <xdr:to>
      <xdr:col>85</xdr:col>
      <xdr:colOff>127000</xdr:colOff>
      <xdr:row>93</xdr:row>
      <xdr:rowOff>123568</xdr:rowOff>
    </xdr:to>
    <xdr:cxnSp macro="">
      <xdr:nvCxnSpPr>
        <xdr:cNvPr id="689" name="直線コネクタ 688"/>
        <xdr:cNvCxnSpPr/>
      </xdr:nvCxnSpPr>
      <xdr:spPr>
        <a:xfrm>
          <a:off x="15481300" y="15627677"/>
          <a:ext cx="838200" cy="44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20497</xdr:rowOff>
    </xdr:from>
    <xdr:ext cx="534377" cy="259045"/>
    <xdr:sp macro="" textlink="">
      <xdr:nvSpPr>
        <xdr:cNvPr id="690" name="積立金平均値テキスト"/>
        <xdr:cNvSpPr txBox="1"/>
      </xdr:nvSpPr>
      <xdr:spPr>
        <a:xfrm>
          <a:off x="16370300" y="16479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42070</xdr:rowOff>
    </xdr:from>
    <xdr:to>
      <xdr:col>85</xdr:col>
      <xdr:colOff>177800</xdr:colOff>
      <xdr:row>96</xdr:row>
      <xdr:rowOff>143670</xdr:rowOff>
    </xdr:to>
    <xdr:sp macro="" textlink="">
      <xdr:nvSpPr>
        <xdr:cNvPr id="691" name="フローチャート: 判断 690"/>
        <xdr:cNvSpPr/>
      </xdr:nvSpPr>
      <xdr:spPr>
        <a:xfrm>
          <a:off x="16268700" y="1650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25727</xdr:rowOff>
    </xdr:from>
    <xdr:to>
      <xdr:col>81</xdr:col>
      <xdr:colOff>50800</xdr:colOff>
      <xdr:row>96</xdr:row>
      <xdr:rowOff>76836</xdr:rowOff>
    </xdr:to>
    <xdr:cxnSp macro="">
      <xdr:nvCxnSpPr>
        <xdr:cNvPr id="692" name="直線コネクタ 691"/>
        <xdr:cNvCxnSpPr/>
      </xdr:nvCxnSpPr>
      <xdr:spPr>
        <a:xfrm flipV="1">
          <a:off x="14592300" y="15627677"/>
          <a:ext cx="889000" cy="90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37694</xdr:rowOff>
    </xdr:from>
    <xdr:to>
      <xdr:col>81</xdr:col>
      <xdr:colOff>101600</xdr:colOff>
      <xdr:row>96</xdr:row>
      <xdr:rowOff>139294</xdr:rowOff>
    </xdr:to>
    <xdr:sp macro="" textlink="">
      <xdr:nvSpPr>
        <xdr:cNvPr id="693" name="フローチャート: 判断 692"/>
        <xdr:cNvSpPr/>
      </xdr:nvSpPr>
      <xdr:spPr>
        <a:xfrm>
          <a:off x="15430500" y="164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130421</xdr:rowOff>
    </xdr:from>
    <xdr:ext cx="534377" cy="259045"/>
    <xdr:sp macro="" textlink="">
      <xdr:nvSpPr>
        <xdr:cNvPr id="694" name="テキスト ボックス 693"/>
        <xdr:cNvSpPr txBox="1"/>
      </xdr:nvSpPr>
      <xdr:spPr>
        <a:xfrm>
          <a:off x="15214111" y="165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76836</xdr:rowOff>
    </xdr:from>
    <xdr:to>
      <xdr:col>76</xdr:col>
      <xdr:colOff>114300</xdr:colOff>
      <xdr:row>97</xdr:row>
      <xdr:rowOff>10280</xdr:rowOff>
    </xdr:to>
    <xdr:cxnSp macro="">
      <xdr:nvCxnSpPr>
        <xdr:cNvPr id="695" name="直線コネクタ 694"/>
        <xdr:cNvCxnSpPr/>
      </xdr:nvCxnSpPr>
      <xdr:spPr>
        <a:xfrm flipV="1">
          <a:off x="13703300" y="16536036"/>
          <a:ext cx="889000" cy="10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158525</xdr:rowOff>
    </xdr:from>
    <xdr:to>
      <xdr:col>76</xdr:col>
      <xdr:colOff>165100</xdr:colOff>
      <xdr:row>97</xdr:row>
      <xdr:rowOff>88675</xdr:rowOff>
    </xdr:to>
    <xdr:sp macro="" textlink="">
      <xdr:nvSpPr>
        <xdr:cNvPr id="696" name="フローチャート: 判断 695"/>
        <xdr:cNvSpPr/>
      </xdr:nvSpPr>
      <xdr:spPr>
        <a:xfrm>
          <a:off x="14541500" y="1661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79802</xdr:rowOff>
    </xdr:from>
    <xdr:ext cx="534377" cy="259045"/>
    <xdr:sp macro="" textlink="">
      <xdr:nvSpPr>
        <xdr:cNvPr id="697" name="テキスト ボックス 696"/>
        <xdr:cNvSpPr txBox="1"/>
      </xdr:nvSpPr>
      <xdr:spPr>
        <a:xfrm>
          <a:off x="14325111" y="1671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10280</xdr:rowOff>
    </xdr:from>
    <xdr:to>
      <xdr:col>71</xdr:col>
      <xdr:colOff>177800</xdr:colOff>
      <xdr:row>97</xdr:row>
      <xdr:rowOff>165303</xdr:rowOff>
    </xdr:to>
    <xdr:cxnSp macro="">
      <xdr:nvCxnSpPr>
        <xdr:cNvPr id="698" name="直線コネクタ 697"/>
        <xdr:cNvCxnSpPr/>
      </xdr:nvCxnSpPr>
      <xdr:spPr>
        <a:xfrm flipV="1">
          <a:off x="12814300" y="16640930"/>
          <a:ext cx="889000" cy="15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530</xdr:rowOff>
    </xdr:from>
    <xdr:to>
      <xdr:col>72</xdr:col>
      <xdr:colOff>38100</xdr:colOff>
      <xdr:row>98</xdr:row>
      <xdr:rowOff>102130</xdr:rowOff>
    </xdr:to>
    <xdr:sp macro="" textlink="">
      <xdr:nvSpPr>
        <xdr:cNvPr id="699" name="フローチャート: 判断 698"/>
        <xdr:cNvSpPr/>
      </xdr:nvSpPr>
      <xdr:spPr>
        <a:xfrm>
          <a:off x="13652500" y="16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93257</xdr:rowOff>
    </xdr:from>
    <xdr:ext cx="469744" cy="259045"/>
    <xdr:sp macro="" textlink="">
      <xdr:nvSpPr>
        <xdr:cNvPr id="700" name="テキスト ボックス 699"/>
        <xdr:cNvSpPr txBox="1"/>
      </xdr:nvSpPr>
      <xdr:spPr>
        <a:xfrm>
          <a:off x="13468428" y="1689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19242</xdr:rowOff>
    </xdr:from>
    <xdr:to>
      <xdr:col>67</xdr:col>
      <xdr:colOff>101600</xdr:colOff>
      <xdr:row>98</xdr:row>
      <xdr:rowOff>120842</xdr:rowOff>
    </xdr:to>
    <xdr:sp macro="" textlink="">
      <xdr:nvSpPr>
        <xdr:cNvPr id="701" name="フローチャート: 判断 700"/>
        <xdr:cNvSpPr/>
      </xdr:nvSpPr>
      <xdr:spPr>
        <a:xfrm>
          <a:off x="12763500" y="1682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111969</xdr:rowOff>
    </xdr:from>
    <xdr:ext cx="469744" cy="259045"/>
    <xdr:sp macro="" textlink="">
      <xdr:nvSpPr>
        <xdr:cNvPr id="702" name="テキスト ボックス 701"/>
        <xdr:cNvSpPr txBox="1"/>
      </xdr:nvSpPr>
      <xdr:spPr>
        <a:xfrm>
          <a:off x="12579428" y="1691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72768</xdr:rowOff>
    </xdr:from>
    <xdr:to>
      <xdr:col>85</xdr:col>
      <xdr:colOff>177800</xdr:colOff>
      <xdr:row>94</xdr:row>
      <xdr:rowOff>2918</xdr:rowOff>
    </xdr:to>
    <xdr:sp macro="" textlink="">
      <xdr:nvSpPr>
        <xdr:cNvPr id="708" name="楕円 707"/>
        <xdr:cNvSpPr/>
      </xdr:nvSpPr>
      <xdr:spPr>
        <a:xfrm>
          <a:off x="16268700" y="1601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159145</xdr:rowOff>
    </xdr:from>
    <xdr:ext cx="534377" cy="259045"/>
    <xdr:sp macro="" textlink="">
      <xdr:nvSpPr>
        <xdr:cNvPr id="709" name="積立金該当値テキスト"/>
        <xdr:cNvSpPr txBox="1"/>
      </xdr:nvSpPr>
      <xdr:spPr>
        <a:xfrm>
          <a:off x="16370300" y="1593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146377</xdr:rowOff>
    </xdr:from>
    <xdr:to>
      <xdr:col>81</xdr:col>
      <xdr:colOff>101600</xdr:colOff>
      <xdr:row>91</xdr:row>
      <xdr:rowOff>76527</xdr:rowOff>
    </xdr:to>
    <xdr:sp macro="" textlink="">
      <xdr:nvSpPr>
        <xdr:cNvPr id="710" name="楕円 709"/>
        <xdr:cNvSpPr/>
      </xdr:nvSpPr>
      <xdr:spPr>
        <a:xfrm>
          <a:off x="15430500" y="1557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93054</xdr:rowOff>
    </xdr:from>
    <xdr:ext cx="534377" cy="259045"/>
    <xdr:sp macro="" textlink="">
      <xdr:nvSpPr>
        <xdr:cNvPr id="711" name="テキスト ボックス 710"/>
        <xdr:cNvSpPr txBox="1"/>
      </xdr:nvSpPr>
      <xdr:spPr>
        <a:xfrm>
          <a:off x="15214111" y="1535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26036</xdr:rowOff>
    </xdr:from>
    <xdr:to>
      <xdr:col>76</xdr:col>
      <xdr:colOff>165100</xdr:colOff>
      <xdr:row>96</xdr:row>
      <xdr:rowOff>127636</xdr:rowOff>
    </xdr:to>
    <xdr:sp macro="" textlink="">
      <xdr:nvSpPr>
        <xdr:cNvPr id="712" name="楕円 711"/>
        <xdr:cNvSpPr/>
      </xdr:nvSpPr>
      <xdr:spPr>
        <a:xfrm>
          <a:off x="14541500" y="164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144163</xdr:rowOff>
    </xdr:from>
    <xdr:ext cx="534377" cy="259045"/>
    <xdr:sp macro="" textlink="">
      <xdr:nvSpPr>
        <xdr:cNvPr id="713" name="テキスト ボックス 712"/>
        <xdr:cNvSpPr txBox="1"/>
      </xdr:nvSpPr>
      <xdr:spPr>
        <a:xfrm>
          <a:off x="14325111" y="162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130930</xdr:rowOff>
    </xdr:from>
    <xdr:to>
      <xdr:col>72</xdr:col>
      <xdr:colOff>38100</xdr:colOff>
      <xdr:row>97</xdr:row>
      <xdr:rowOff>61080</xdr:rowOff>
    </xdr:to>
    <xdr:sp macro="" textlink="">
      <xdr:nvSpPr>
        <xdr:cNvPr id="714" name="楕円 713"/>
        <xdr:cNvSpPr/>
      </xdr:nvSpPr>
      <xdr:spPr>
        <a:xfrm>
          <a:off x="13652500" y="165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77607</xdr:rowOff>
    </xdr:from>
    <xdr:ext cx="534377" cy="259045"/>
    <xdr:sp macro="" textlink="">
      <xdr:nvSpPr>
        <xdr:cNvPr id="715" name="テキスト ボックス 714"/>
        <xdr:cNvSpPr txBox="1"/>
      </xdr:nvSpPr>
      <xdr:spPr>
        <a:xfrm>
          <a:off x="13436111" y="1636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114503</xdr:rowOff>
    </xdr:from>
    <xdr:to>
      <xdr:col>67</xdr:col>
      <xdr:colOff>101600</xdr:colOff>
      <xdr:row>98</xdr:row>
      <xdr:rowOff>44653</xdr:rowOff>
    </xdr:to>
    <xdr:sp macro="" textlink="">
      <xdr:nvSpPr>
        <xdr:cNvPr id="716" name="楕円 715"/>
        <xdr:cNvSpPr/>
      </xdr:nvSpPr>
      <xdr:spPr>
        <a:xfrm>
          <a:off x="12763500" y="167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61180</xdr:rowOff>
    </xdr:from>
    <xdr:ext cx="469744" cy="259045"/>
    <xdr:sp macro="" textlink="">
      <xdr:nvSpPr>
        <xdr:cNvPr id="717" name="テキスト ボックス 716"/>
        <xdr:cNvSpPr txBox="1"/>
      </xdr:nvSpPr>
      <xdr:spPr>
        <a:xfrm>
          <a:off x="12579428" y="1652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148971</xdr:rowOff>
    </xdr:from>
    <xdr:to>
      <xdr:col>116</xdr:col>
      <xdr:colOff>62864</xdr:colOff>
      <xdr:row>39</xdr:row>
      <xdr:rowOff>44450</xdr:rowOff>
    </xdr:to>
    <xdr:cxnSp macro="">
      <xdr:nvCxnSpPr>
        <xdr:cNvPr id="741" name="直線コネクタ 740"/>
        <xdr:cNvCxnSpPr/>
      </xdr:nvCxnSpPr>
      <xdr:spPr>
        <a:xfrm flipV="1">
          <a:off x="22159595" y="5292471"/>
          <a:ext cx="1269" cy="143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95648</xdr:rowOff>
    </xdr:from>
    <xdr:ext cx="534377" cy="259045"/>
    <xdr:sp macro="" textlink="">
      <xdr:nvSpPr>
        <xdr:cNvPr id="744" name="投資及び出資金最大値テキスト"/>
        <xdr:cNvSpPr txBox="1"/>
      </xdr:nvSpPr>
      <xdr:spPr>
        <a:xfrm>
          <a:off x="22212300" y="50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148971</xdr:rowOff>
    </xdr:from>
    <xdr:to>
      <xdr:col>116</xdr:col>
      <xdr:colOff>152400</xdr:colOff>
      <xdr:row>30</xdr:row>
      <xdr:rowOff>148971</xdr:rowOff>
    </xdr:to>
    <xdr:cxnSp macro="">
      <xdr:nvCxnSpPr>
        <xdr:cNvPr id="745" name="直線コネクタ 744"/>
        <xdr:cNvCxnSpPr/>
      </xdr:nvCxnSpPr>
      <xdr:spPr>
        <a:xfrm>
          <a:off x="22072600" y="5292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154940</xdr:rowOff>
    </xdr:from>
    <xdr:to>
      <xdr:col>116</xdr:col>
      <xdr:colOff>63500</xdr:colOff>
      <xdr:row>38</xdr:row>
      <xdr:rowOff>156210</xdr:rowOff>
    </xdr:to>
    <xdr:cxnSp macro="">
      <xdr:nvCxnSpPr>
        <xdr:cNvPr id="746" name="直線コネクタ 745"/>
        <xdr:cNvCxnSpPr/>
      </xdr:nvCxnSpPr>
      <xdr:spPr>
        <a:xfrm>
          <a:off x="21323300" y="667004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135399</xdr:rowOff>
    </xdr:from>
    <xdr:ext cx="469744" cy="259045"/>
    <xdr:sp macro="" textlink="">
      <xdr:nvSpPr>
        <xdr:cNvPr id="747" name="投資及び出資金平均値テキスト"/>
        <xdr:cNvSpPr txBox="1"/>
      </xdr:nvSpPr>
      <xdr:spPr>
        <a:xfrm>
          <a:off x="22212300" y="6136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112522</xdr:rowOff>
    </xdr:from>
    <xdr:to>
      <xdr:col>116</xdr:col>
      <xdr:colOff>114300</xdr:colOff>
      <xdr:row>37</xdr:row>
      <xdr:rowOff>42672</xdr:rowOff>
    </xdr:to>
    <xdr:sp macro="" textlink="">
      <xdr:nvSpPr>
        <xdr:cNvPr id="748" name="フローチャート: 判断 747"/>
        <xdr:cNvSpPr/>
      </xdr:nvSpPr>
      <xdr:spPr>
        <a:xfrm>
          <a:off x="22110700" y="628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147447</xdr:rowOff>
    </xdr:from>
    <xdr:to>
      <xdr:col>111</xdr:col>
      <xdr:colOff>177800</xdr:colOff>
      <xdr:row>38</xdr:row>
      <xdr:rowOff>154940</xdr:rowOff>
    </xdr:to>
    <xdr:cxnSp macro="">
      <xdr:nvCxnSpPr>
        <xdr:cNvPr id="749" name="直線コネクタ 748"/>
        <xdr:cNvCxnSpPr/>
      </xdr:nvCxnSpPr>
      <xdr:spPr>
        <a:xfrm>
          <a:off x="20434300" y="6662547"/>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115697</xdr:rowOff>
    </xdr:from>
    <xdr:to>
      <xdr:col>112</xdr:col>
      <xdr:colOff>38100</xdr:colOff>
      <xdr:row>37</xdr:row>
      <xdr:rowOff>45847</xdr:rowOff>
    </xdr:to>
    <xdr:sp macro="" textlink="">
      <xdr:nvSpPr>
        <xdr:cNvPr id="750" name="フローチャート: 判断 749"/>
        <xdr:cNvSpPr/>
      </xdr:nvSpPr>
      <xdr:spPr>
        <a:xfrm>
          <a:off x="212725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62374</xdr:rowOff>
    </xdr:from>
    <xdr:ext cx="469744" cy="259045"/>
    <xdr:sp macro="" textlink="">
      <xdr:nvSpPr>
        <xdr:cNvPr id="751" name="テキスト ボックス 750"/>
        <xdr:cNvSpPr txBox="1"/>
      </xdr:nvSpPr>
      <xdr:spPr>
        <a:xfrm>
          <a:off x="21088428" y="606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138811</xdr:rowOff>
    </xdr:from>
    <xdr:to>
      <xdr:col>107</xdr:col>
      <xdr:colOff>50800</xdr:colOff>
      <xdr:row>38</xdr:row>
      <xdr:rowOff>147447</xdr:rowOff>
    </xdr:to>
    <xdr:cxnSp macro="">
      <xdr:nvCxnSpPr>
        <xdr:cNvPr id="752" name="直線コネクタ 751"/>
        <xdr:cNvCxnSpPr/>
      </xdr:nvCxnSpPr>
      <xdr:spPr>
        <a:xfrm>
          <a:off x="19545300" y="6653911"/>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124841</xdr:rowOff>
    </xdr:from>
    <xdr:to>
      <xdr:col>107</xdr:col>
      <xdr:colOff>101600</xdr:colOff>
      <xdr:row>37</xdr:row>
      <xdr:rowOff>54991</xdr:rowOff>
    </xdr:to>
    <xdr:sp macro="" textlink="">
      <xdr:nvSpPr>
        <xdr:cNvPr id="753" name="フローチャート: 判断 752"/>
        <xdr:cNvSpPr/>
      </xdr:nvSpPr>
      <xdr:spPr>
        <a:xfrm>
          <a:off x="20383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71518</xdr:rowOff>
    </xdr:from>
    <xdr:ext cx="469744" cy="259045"/>
    <xdr:sp macro="" textlink="">
      <xdr:nvSpPr>
        <xdr:cNvPr id="754" name="テキスト ボックス 753"/>
        <xdr:cNvSpPr txBox="1"/>
      </xdr:nvSpPr>
      <xdr:spPr>
        <a:xfrm>
          <a:off x="20199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136525</xdr:rowOff>
    </xdr:from>
    <xdr:to>
      <xdr:col>102</xdr:col>
      <xdr:colOff>114300</xdr:colOff>
      <xdr:row>38</xdr:row>
      <xdr:rowOff>138811</xdr:rowOff>
    </xdr:to>
    <xdr:cxnSp macro="">
      <xdr:nvCxnSpPr>
        <xdr:cNvPr id="755" name="直線コネクタ 754"/>
        <xdr:cNvCxnSpPr/>
      </xdr:nvCxnSpPr>
      <xdr:spPr>
        <a:xfrm>
          <a:off x="18656300" y="665162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55499</xdr:rowOff>
    </xdr:from>
    <xdr:to>
      <xdr:col>102</xdr:col>
      <xdr:colOff>165100</xdr:colOff>
      <xdr:row>37</xdr:row>
      <xdr:rowOff>157099</xdr:rowOff>
    </xdr:to>
    <xdr:sp macro="" textlink="">
      <xdr:nvSpPr>
        <xdr:cNvPr id="756" name="フローチャート: 判断 755"/>
        <xdr:cNvSpPr/>
      </xdr:nvSpPr>
      <xdr:spPr>
        <a:xfrm>
          <a:off x="19494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2176</xdr:rowOff>
    </xdr:from>
    <xdr:ext cx="469744" cy="259045"/>
    <xdr:sp macro="" textlink="">
      <xdr:nvSpPr>
        <xdr:cNvPr id="757" name="テキスト ボックス 756"/>
        <xdr:cNvSpPr txBox="1"/>
      </xdr:nvSpPr>
      <xdr:spPr>
        <a:xfrm>
          <a:off x="19310428"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122428</xdr:rowOff>
    </xdr:from>
    <xdr:to>
      <xdr:col>98</xdr:col>
      <xdr:colOff>38100</xdr:colOff>
      <xdr:row>38</xdr:row>
      <xdr:rowOff>52578</xdr:rowOff>
    </xdr:to>
    <xdr:sp macro="" textlink="">
      <xdr:nvSpPr>
        <xdr:cNvPr id="758" name="フローチャート: 判断 757"/>
        <xdr:cNvSpPr/>
      </xdr:nvSpPr>
      <xdr:spPr>
        <a:xfrm>
          <a:off x="18605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69105</xdr:rowOff>
    </xdr:from>
    <xdr:ext cx="469744" cy="259045"/>
    <xdr:sp macro="" textlink="">
      <xdr:nvSpPr>
        <xdr:cNvPr id="759" name="テキスト ボックス 758"/>
        <xdr:cNvSpPr txBox="1"/>
      </xdr:nvSpPr>
      <xdr:spPr>
        <a:xfrm>
          <a:off x="18421428"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105410</xdr:rowOff>
    </xdr:from>
    <xdr:to>
      <xdr:col>116</xdr:col>
      <xdr:colOff>114300</xdr:colOff>
      <xdr:row>39</xdr:row>
      <xdr:rowOff>35560</xdr:rowOff>
    </xdr:to>
    <xdr:sp macro="" textlink="">
      <xdr:nvSpPr>
        <xdr:cNvPr id="765" name="楕円 764"/>
        <xdr:cNvSpPr/>
      </xdr:nvSpPr>
      <xdr:spPr>
        <a:xfrm>
          <a:off x="22110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20337</xdr:rowOff>
    </xdr:from>
    <xdr:ext cx="378565" cy="259045"/>
    <xdr:sp macro="" textlink="">
      <xdr:nvSpPr>
        <xdr:cNvPr id="766" name="投資及び出資金該当値テキスト"/>
        <xdr:cNvSpPr txBox="1"/>
      </xdr:nvSpPr>
      <xdr:spPr>
        <a:xfrm>
          <a:off x="22212300" y="6535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104140</xdr:rowOff>
    </xdr:from>
    <xdr:to>
      <xdr:col>112</xdr:col>
      <xdr:colOff>38100</xdr:colOff>
      <xdr:row>39</xdr:row>
      <xdr:rowOff>34290</xdr:rowOff>
    </xdr:to>
    <xdr:sp macro="" textlink="">
      <xdr:nvSpPr>
        <xdr:cNvPr id="767" name="楕円 766"/>
        <xdr:cNvSpPr/>
      </xdr:nvSpPr>
      <xdr:spPr>
        <a:xfrm>
          <a:off x="21272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25417</xdr:rowOff>
    </xdr:from>
    <xdr:ext cx="378565" cy="259045"/>
    <xdr:sp macro="" textlink="">
      <xdr:nvSpPr>
        <xdr:cNvPr id="768" name="テキスト ボックス 767"/>
        <xdr:cNvSpPr txBox="1"/>
      </xdr:nvSpPr>
      <xdr:spPr>
        <a:xfrm>
          <a:off x="21134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96647</xdr:rowOff>
    </xdr:from>
    <xdr:to>
      <xdr:col>107</xdr:col>
      <xdr:colOff>101600</xdr:colOff>
      <xdr:row>39</xdr:row>
      <xdr:rowOff>26797</xdr:rowOff>
    </xdr:to>
    <xdr:sp macro="" textlink="">
      <xdr:nvSpPr>
        <xdr:cNvPr id="769" name="楕円 768"/>
        <xdr:cNvSpPr/>
      </xdr:nvSpPr>
      <xdr:spPr>
        <a:xfrm>
          <a:off x="20383500" y="66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17924</xdr:rowOff>
    </xdr:from>
    <xdr:ext cx="378565" cy="259045"/>
    <xdr:sp macro="" textlink="">
      <xdr:nvSpPr>
        <xdr:cNvPr id="770" name="テキスト ボックス 769"/>
        <xdr:cNvSpPr txBox="1"/>
      </xdr:nvSpPr>
      <xdr:spPr>
        <a:xfrm>
          <a:off x="20245017" y="6704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88011</xdr:rowOff>
    </xdr:from>
    <xdr:to>
      <xdr:col>102</xdr:col>
      <xdr:colOff>165100</xdr:colOff>
      <xdr:row>39</xdr:row>
      <xdr:rowOff>18161</xdr:rowOff>
    </xdr:to>
    <xdr:sp macro="" textlink="">
      <xdr:nvSpPr>
        <xdr:cNvPr id="771" name="楕円 770"/>
        <xdr:cNvSpPr/>
      </xdr:nvSpPr>
      <xdr:spPr>
        <a:xfrm>
          <a:off x="19494500" y="660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9288</xdr:rowOff>
    </xdr:from>
    <xdr:ext cx="378565" cy="259045"/>
    <xdr:sp macro="" textlink="">
      <xdr:nvSpPr>
        <xdr:cNvPr id="772" name="テキスト ボックス 771"/>
        <xdr:cNvSpPr txBox="1"/>
      </xdr:nvSpPr>
      <xdr:spPr>
        <a:xfrm>
          <a:off x="19356017" y="669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85725</xdr:rowOff>
    </xdr:from>
    <xdr:to>
      <xdr:col>98</xdr:col>
      <xdr:colOff>38100</xdr:colOff>
      <xdr:row>39</xdr:row>
      <xdr:rowOff>15875</xdr:rowOff>
    </xdr:to>
    <xdr:sp macro="" textlink="">
      <xdr:nvSpPr>
        <xdr:cNvPr id="773" name="楕円 772"/>
        <xdr:cNvSpPr/>
      </xdr:nvSpPr>
      <xdr:spPr>
        <a:xfrm>
          <a:off x="18605500" y="6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7002</xdr:rowOff>
    </xdr:from>
    <xdr:ext cx="378565" cy="259045"/>
    <xdr:sp macro="" textlink="">
      <xdr:nvSpPr>
        <xdr:cNvPr id="774" name="テキスト ボックス 773"/>
        <xdr:cNvSpPr txBox="1"/>
      </xdr:nvSpPr>
      <xdr:spPr>
        <a:xfrm>
          <a:off x="18467017" y="669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55194</xdr:rowOff>
    </xdr:from>
    <xdr:to>
      <xdr:col>116</xdr:col>
      <xdr:colOff>62864</xdr:colOff>
      <xdr:row>59</xdr:row>
      <xdr:rowOff>42545</xdr:rowOff>
    </xdr:to>
    <xdr:cxnSp macro="">
      <xdr:nvCxnSpPr>
        <xdr:cNvPr id="798" name="直線コネクタ 797"/>
        <xdr:cNvCxnSpPr/>
      </xdr:nvCxnSpPr>
      <xdr:spPr>
        <a:xfrm flipV="1">
          <a:off x="22159595" y="8627694"/>
          <a:ext cx="1269" cy="153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9" name="貸付金最小値テキスト"/>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0" name="直線コネクタ 799"/>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1871</xdr:rowOff>
    </xdr:from>
    <xdr:ext cx="534377" cy="259045"/>
    <xdr:sp macro="" textlink="">
      <xdr:nvSpPr>
        <xdr:cNvPr id="801" name="貸付金最大値テキスト"/>
        <xdr:cNvSpPr txBox="1"/>
      </xdr:nvSpPr>
      <xdr:spPr>
        <a:xfrm>
          <a:off x="22212300" y="84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55194</xdr:rowOff>
    </xdr:from>
    <xdr:to>
      <xdr:col>116</xdr:col>
      <xdr:colOff>152400</xdr:colOff>
      <xdr:row>50</xdr:row>
      <xdr:rowOff>55194</xdr:rowOff>
    </xdr:to>
    <xdr:cxnSp macro="">
      <xdr:nvCxnSpPr>
        <xdr:cNvPr id="802" name="直線コネクタ 801"/>
        <xdr:cNvCxnSpPr/>
      </xdr:nvCxnSpPr>
      <xdr:spPr>
        <a:xfrm>
          <a:off x="22072600" y="862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42545</xdr:rowOff>
    </xdr:from>
    <xdr:to>
      <xdr:col>116</xdr:col>
      <xdr:colOff>63500</xdr:colOff>
      <xdr:row>59</xdr:row>
      <xdr:rowOff>42545</xdr:rowOff>
    </xdr:to>
    <xdr:cxnSp macro="">
      <xdr:nvCxnSpPr>
        <xdr:cNvPr id="803" name="直線コネクタ 802"/>
        <xdr:cNvCxnSpPr/>
      </xdr:nvCxnSpPr>
      <xdr:spPr>
        <a:xfrm>
          <a:off x="21323300" y="10158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48226</xdr:rowOff>
    </xdr:from>
    <xdr:ext cx="469744" cy="259045"/>
    <xdr:sp macro="" textlink="">
      <xdr:nvSpPr>
        <xdr:cNvPr id="804" name="貸付金平均値テキスト"/>
        <xdr:cNvSpPr txBox="1"/>
      </xdr:nvSpPr>
      <xdr:spPr>
        <a:xfrm>
          <a:off x="22212300" y="9649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25349</xdr:rowOff>
    </xdr:from>
    <xdr:to>
      <xdr:col>116</xdr:col>
      <xdr:colOff>114300</xdr:colOff>
      <xdr:row>57</xdr:row>
      <xdr:rowOff>126949</xdr:rowOff>
    </xdr:to>
    <xdr:sp macro="" textlink="">
      <xdr:nvSpPr>
        <xdr:cNvPr id="805" name="フローチャート: 判断 804"/>
        <xdr:cNvSpPr/>
      </xdr:nvSpPr>
      <xdr:spPr>
        <a:xfrm>
          <a:off x="221107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42545</xdr:rowOff>
    </xdr:from>
    <xdr:to>
      <xdr:col>111</xdr:col>
      <xdr:colOff>177800</xdr:colOff>
      <xdr:row>59</xdr:row>
      <xdr:rowOff>42583</xdr:rowOff>
    </xdr:to>
    <xdr:cxnSp macro="">
      <xdr:nvCxnSpPr>
        <xdr:cNvPr id="806" name="直線コネクタ 805"/>
        <xdr:cNvCxnSpPr/>
      </xdr:nvCxnSpPr>
      <xdr:spPr>
        <a:xfrm flipV="1">
          <a:off x="20434300" y="1015809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889</xdr:rowOff>
    </xdr:from>
    <xdr:to>
      <xdr:col>112</xdr:col>
      <xdr:colOff>38100</xdr:colOff>
      <xdr:row>57</xdr:row>
      <xdr:rowOff>102489</xdr:rowOff>
    </xdr:to>
    <xdr:sp macro="" textlink="">
      <xdr:nvSpPr>
        <xdr:cNvPr id="807" name="フローチャート: 判断 806"/>
        <xdr:cNvSpPr/>
      </xdr:nvSpPr>
      <xdr:spPr>
        <a:xfrm>
          <a:off x="212725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119016</xdr:rowOff>
    </xdr:from>
    <xdr:ext cx="469744" cy="259045"/>
    <xdr:sp macro="" textlink="">
      <xdr:nvSpPr>
        <xdr:cNvPr id="808" name="テキスト ボックス 807"/>
        <xdr:cNvSpPr txBox="1"/>
      </xdr:nvSpPr>
      <xdr:spPr>
        <a:xfrm>
          <a:off x="21088428" y="954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42583</xdr:rowOff>
    </xdr:from>
    <xdr:to>
      <xdr:col>107</xdr:col>
      <xdr:colOff>50800</xdr:colOff>
      <xdr:row>59</xdr:row>
      <xdr:rowOff>42583</xdr:rowOff>
    </xdr:to>
    <xdr:cxnSp macro="">
      <xdr:nvCxnSpPr>
        <xdr:cNvPr id="809" name="直線コネクタ 808"/>
        <xdr:cNvCxnSpPr/>
      </xdr:nvCxnSpPr>
      <xdr:spPr>
        <a:xfrm>
          <a:off x="19545300" y="10158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2604</xdr:rowOff>
    </xdr:from>
    <xdr:to>
      <xdr:col>107</xdr:col>
      <xdr:colOff>101600</xdr:colOff>
      <xdr:row>57</xdr:row>
      <xdr:rowOff>104204</xdr:rowOff>
    </xdr:to>
    <xdr:sp macro="" textlink="">
      <xdr:nvSpPr>
        <xdr:cNvPr id="810" name="フローチャート: 判断 809"/>
        <xdr:cNvSpPr/>
      </xdr:nvSpPr>
      <xdr:spPr>
        <a:xfrm>
          <a:off x="20383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120731</xdr:rowOff>
    </xdr:from>
    <xdr:ext cx="469744" cy="259045"/>
    <xdr:sp macro="" textlink="">
      <xdr:nvSpPr>
        <xdr:cNvPr id="811" name="テキスト ボックス 810"/>
        <xdr:cNvSpPr txBox="1"/>
      </xdr:nvSpPr>
      <xdr:spPr>
        <a:xfrm>
          <a:off x="20199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42583</xdr:rowOff>
    </xdr:from>
    <xdr:to>
      <xdr:col>102</xdr:col>
      <xdr:colOff>114300</xdr:colOff>
      <xdr:row>59</xdr:row>
      <xdr:rowOff>42583</xdr:rowOff>
    </xdr:to>
    <xdr:cxnSp macro="">
      <xdr:nvCxnSpPr>
        <xdr:cNvPr id="812" name="直線コネクタ 811"/>
        <xdr:cNvCxnSpPr/>
      </xdr:nvCxnSpPr>
      <xdr:spPr>
        <a:xfrm>
          <a:off x="18656300" y="10158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4737</xdr:rowOff>
    </xdr:from>
    <xdr:to>
      <xdr:col>102</xdr:col>
      <xdr:colOff>165100</xdr:colOff>
      <xdr:row>57</xdr:row>
      <xdr:rowOff>106337</xdr:rowOff>
    </xdr:to>
    <xdr:sp macro="" textlink="">
      <xdr:nvSpPr>
        <xdr:cNvPr id="813" name="フローチャート: 判断 812"/>
        <xdr:cNvSpPr/>
      </xdr:nvSpPr>
      <xdr:spPr>
        <a:xfrm>
          <a:off x="19494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122864</xdr:rowOff>
    </xdr:from>
    <xdr:ext cx="469744" cy="259045"/>
    <xdr:sp macro="" textlink="">
      <xdr:nvSpPr>
        <xdr:cNvPr id="814" name="テキスト ボックス 813"/>
        <xdr:cNvSpPr txBox="1"/>
      </xdr:nvSpPr>
      <xdr:spPr>
        <a:xfrm>
          <a:off x="19310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155156</xdr:rowOff>
    </xdr:from>
    <xdr:to>
      <xdr:col>98</xdr:col>
      <xdr:colOff>38100</xdr:colOff>
      <xdr:row>57</xdr:row>
      <xdr:rowOff>85306</xdr:rowOff>
    </xdr:to>
    <xdr:sp macro="" textlink="">
      <xdr:nvSpPr>
        <xdr:cNvPr id="815" name="フローチャート: 判断 814"/>
        <xdr:cNvSpPr/>
      </xdr:nvSpPr>
      <xdr:spPr>
        <a:xfrm>
          <a:off x="18605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101833</xdr:rowOff>
    </xdr:from>
    <xdr:ext cx="469744" cy="259045"/>
    <xdr:sp macro="" textlink="">
      <xdr:nvSpPr>
        <xdr:cNvPr id="816" name="テキスト ボックス 815"/>
        <xdr:cNvSpPr txBox="1"/>
      </xdr:nvSpPr>
      <xdr:spPr>
        <a:xfrm>
          <a:off x="18421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163195</xdr:rowOff>
    </xdr:from>
    <xdr:to>
      <xdr:col>116</xdr:col>
      <xdr:colOff>114300</xdr:colOff>
      <xdr:row>59</xdr:row>
      <xdr:rowOff>93345</xdr:rowOff>
    </xdr:to>
    <xdr:sp macro="" textlink="">
      <xdr:nvSpPr>
        <xdr:cNvPr id="822" name="楕円 821"/>
        <xdr:cNvSpPr/>
      </xdr:nvSpPr>
      <xdr:spPr>
        <a:xfrm>
          <a:off x="221107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78122</xdr:rowOff>
    </xdr:from>
    <xdr:ext cx="313932" cy="259045"/>
    <xdr:sp macro="" textlink="">
      <xdr:nvSpPr>
        <xdr:cNvPr id="823" name="貸付金該当値テキスト"/>
        <xdr:cNvSpPr txBox="1"/>
      </xdr:nvSpPr>
      <xdr:spPr>
        <a:xfrm>
          <a:off x="22212300" y="10022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163195</xdr:rowOff>
    </xdr:from>
    <xdr:to>
      <xdr:col>112</xdr:col>
      <xdr:colOff>38100</xdr:colOff>
      <xdr:row>59</xdr:row>
      <xdr:rowOff>93345</xdr:rowOff>
    </xdr:to>
    <xdr:sp macro="" textlink="">
      <xdr:nvSpPr>
        <xdr:cNvPr id="824" name="楕円 823"/>
        <xdr:cNvSpPr/>
      </xdr:nvSpPr>
      <xdr:spPr>
        <a:xfrm>
          <a:off x="21272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84472</xdr:rowOff>
    </xdr:from>
    <xdr:ext cx="313932" cy="259045"/>
    <xdr:sp macro="" textlink="">
      <xdr:nvSpPr>
        <xdr:cNvPr id="825" name="テキスト ボックス 824"/>
        <xdr:cNvSpPr txBox="1"/>
      </xdr:nvSpPr>
      <xdr:spPr>
        <a:xfrm>
          <a:off x="21166333" y="10200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163233</xdr:rowOff>
    </xdr:from>
    <xdr:to>
      <xdr:col>107</xdr:col>
      <xdr:colOff>101600</xdr:colOff>
      <xdr:row>59</xdr:row>
      <xdr:rowOff>93383</xdr:rowOff>
    </xdr:to>
    <xdr:sp macro="" textlink="">
      <xdr:nvSpPr>
        <xdr:cNvPr id="826" name="楕円 825"/>
        <xdr:cNvSpPr/>
      </xdr:nvSpPr>
      <xdr:spPr>
        <a:xfrm>
          <a:off x="20383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84510</xdr:rowOff>
    </xdr:from>
    <xdr:ext cx="313932" cy="259045"/>
    <xdr:sp macro="" textlink="">
      <xdr:nvSpPr>
        <xdr:cNvPr id="827" name="テキスト ボックス 826"/>
        <xdr:cNvSpPr txBox="1"/>
      </xdr:nvSpPr>
      <xdr:spPr>
        <a:xfrm>
          <a:off x="20277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163233</xdr:rowOff>
    </xdr:from>
    <xdr:to>
      <xdr:col>102</xdr:col>
      <xdr:colOff>165100</xdr:colOff>
      <xdr:row>59</xdr:row>
      <xdr:rowOff>93383</xdr:rowOff>
    </xdr:to>
    <xdr:sp macro="" textlink="">
      <xdr:nvSpPr>
        <xdr:cNvPr id="828" name="楕円 827"/>
        <xdr:cNvSpPr/>
      </xdr:nvSpPr>
      <xdr:spPr>
        <a:xfrm>
          <a:off x="19494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84510</xdr:rowOff>
    </xdr:from>
    <xdr:ext cx="313932" cy="259045"/>
    <xdr:sp macro="" textlink="">
      <xdr:nvSpPr>
        <xdr:cNvPr id="829" name="テキスト ボックス 828"/>
        <xdr:cNvSpPr txBox="1"/>
      </xdr:nvSpPr>
      <xdr:spPr>
        <a:xfrm>
          <a:off x="19388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163233</xdr:rowOff>
    </xdr:from>
    <xdr:to>
      <xdr:col>98</xdr:col>
      <xdr:colOff>38100</xdr:colOff>
      <xdr:row>59</xdr:row>
      <xdr:rowOff>93383</xdr:rowOff>
    </xdr:to>
    <xdr:sp macro="" textlink="">
      <xdr:nvSpPr>
        <xdr:cNvPr id="830" name="楕円 829"/>
        <xdr:cNvSpPr/>
      </xdr:nvSpPr>
      <xdr:spPr>
        <a:xfrm>
          <a:off x="18605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84510</xdr:rowOff>
    </xdr:from>
    <xdr:ext cx="313932" cy="259045"/>
    <xdr:sp macro="" textlink="">
      <xdr:nvSpPr>
        <xdr:cNvPr id="831" name="テキスト ボックス 830"/>
        <xdr:cNvSpPr txBox="1"/>
      </xdr:nvSpPr>
      <xdr:spPr>
        <a:xfrm>
          <a:off x="18499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108039</xdr:rowOff>
    </xdr:from>
    <xdr:to>
      <xdr:col>116</xdr:col>
      <xdr:colOff>62864</xdr:colOff>
      <xdr:row>79</xdr:row>
      <xdr:rowOff>99580</xdr:rowOff>
    </xdr:to>
    <xdr:cxnSp macro="">
      <xdr:nvCxnSpPr>
        <xdr:cNvPr id="856" name="直線コネクタ 855"/>
        <xdr:cNvCxnSpPr/>
      </xdr:nvCxnSpPr>
      <xdr:spPr>
        <a:xfrm flipV="1">
          <a:off x="22159595" y="12280989"/>
          <a:ext cx="1269" cy="1363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103407</xdr:rowOff>
    </xdr:from>
    <xdr:ext cx="534377" cy="259045"/>
    <xdr:sp macro="" textlink="">
      <xdr:nvSpPr>
        <xdr:cNvPr id="857" name="繰出金最小値テキスト"/>
        <xdr:cNvSpPr txBox="1"/>
      </xdr:nvSpPr>
      <xdr:spPr>
        <a:xfrm>
          <a:off x="22212300" y="13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99580</xdr:rowOff>
    </xdr:from>
    <xdr:to>
      <xdr:col>116</xdr:col>
      <xdr:colOff>152400</xdr:colOff>
      <xdr:row>79</xdr:row>
      <xdr:rowOff>99580</xdr:rowOff>
    </xdr:to>
    <xdr:cxnSp macro="">
      <xdr:nvCxnSpPr>
        <xdr:cNvPr id="858" name="直線コネクタ 857"/>
        <xdr:cNvCxnSpPr/>
      </xdr:nvCxnSpPr>
      <xdr:spPr>
        <a:xfrm>
          <a:off x="22072600" y="13644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54716</xdr:rowOff>
    </xdr:from>
    <xdr:ext cx="534377" cy="259045"/>
    <xdr:sp macro="" textlink="">
      <xdr:nvSpPr>
        <xdr:cNvPr id="859" name="繰出金最大値テキスト"/>
        <xdr:cNvSpPr txBox="1"/>
      </xdr:nvSpPr>
      <xdr:spPr>
        <a:xfrm>
          <a:off x="22212300" y="120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108039</xdr:rowOff>
    </xdr:from>
    <xdr:to>
      <xdr:col>116</xdr:col>
      <xdr:colOff>152400</xdr:colOff>
      <xdr:row>71</xdr:row>
      <xdr:rowOff>108039</xdr:rowOff>
    </xdr:to>
    <xdr:cxnSp macro="">
      <xdr:nvCxnSpPr>
        <xdr:cNvPr id="860" name="直線コネクタ 859"/>
        <xdr:cNvCxnSpPr/>
      </xdr:nvCxnSpPr>
      <xdr:spPr>
        <a:xfrm>
          <a:off x="22072600" y="12280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6998</xdr:rowOff>
    </xdr:from>
    <xdr:to>
      <xdr:col>116</xdr:col>
      <xdr:colOff>63500</xdr:colOff>
      <xdr:row>74</xdr:row>
      <xdr:rowOff>38735</xdr:rowOff>
    </xdr:to>
    <xdr:cxnSp macro="">
      <xdr:nvCxnSpPr>
        <xdr:cNvPr id="861" name="直線コネクタ 860"/>
        <xdr:cNvCxnSpPr/>
      </xdr:nvCxnSpPr>
      <xdr:spPr>
        <a:xfrm flipV="1">
          <a:off x="21323300" y="12694298"/>
          <a:ext cx="8382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152976</xdr:rowOff>
    </xdr:from>
    <xdr:ext cx="534377" cy="259045"/>
    <xdr:sp macro="" textlink="">
      <xdr:nvSpPr>
        <xdr:cNvPr id="862" name="繰出金平均値テキスト"/>
        <xdr:cNvSpPr txBox="1"/>
      </xdr:nvSpPr>
      <xdr:spPr>
        <a:xfrm>
          <a:off x="22212300" y="13011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3099</xdr:rowOff>
    </xdr:from>
    <xdr:to>
      <xdr:col>116</xdr:col>
      <xdr:colOff>114300</xdr:colOff>
      <xdr:row>76</xdr:row>
      <xdr:rowOff>104699</xdr:rowOff>
    </xdr:to>
    <xdr:sp macro="" textlink="">
      <xdr:nvSpPr>
        <xdr:cNvPr id="863" name="フローチャート: 判断 862"/>
        <xdr:cNvSpPr/>
      </xdr:nvSpPr>
      <xdr:spPr>
        <a:xfrm>
          <a:off x="22110700" y="130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38735</xdr:rowOff>
    </xdr:from>
    <xdr:to>
      <xdr:col>111</xdr:col>
      <xdr:colOff>177800</xdr:colOff>
      <xdr:row>74</xdr:row>
      <xdr:rowOff>51574</xdr:rowOff>
    </xdr:to>
    <xdr:cxnSp macro="">
      <xdr:nvCxnSpPr>
        <xdr:cNvPr id="864" name="直線コネクタ 863"/>
        <xdr:cNvCxnSpPr/>
      </xdr:nvCxnSpPr>
      <xdr:spPr>
        <a:xfrm flipV="1">
          <a:off x="20434300" y="12726035"/>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25349</xdr:rowOff>
    </xdr:from>
    <xdr:to>
      <xdr:col>112</xdr:col>
      <xdr:colOff>38100</xdr:colOff>
      <xdr:row>76</xdr:row>
      <xdr:rowOff>126949</xdr:rowOff>
    </xdr:to>
    <xdr:sp macro="" textlink="">
      <xdr:nvSpPr>
        <xdr:cNvPr id="865" name="フローチャート: 判断 864"/>
        <xdr:cNvSpPr/>
      </xdr:nvSpPr>
      <xdr:spPr>
        <a:xfrm>
          <a:off x="21272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118076</xdr:rowOff>
    </xdr:from>
    <xdr:ext cx="534377" cy="259045"/>
    <xdr:sp macro="" textlink="">
      <xdr:nvSpPr>
        <xdr:cNvPr id="866" name="テキスト ボックス 865"/>
        <xdr:cNvSpPr txBox="1"/>
      </xdr:nvSpPr>
      <xdr:spPr>
        <a:xfrm>
          <a:off x="21056111" y="131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51574</xdr:rowOff>
    </xdr:from>
    <xdr:to>
      <xdr:col>107</xdr:col>
      <xdr:colOff>50800</xdr:colOff>
      <xdr:row>74</xdr:row>
      <xdr:rowOff>115697</xdr:rowOff>
    </xdr:to>
    <xdr:cxnSp macro="">
      <xdr:nvCxnSpPr>
        <xdr:cNvPr id="867" name="直線コネクタ 866"/>
        <xdr:cNvCxnSpPr/>
      </xdr:nvCxnSpPr>
      <xdr:spPr>
        <a:xfrm flipV="1">
          <a:off x="19545300" y="12738874"/>
          <a:ext cx="889000" cy="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39218</xdr:rowOff>
    </xdr:from>
    <xdr:to>
      <xdr:col>107</xdr:col>
      <xdr:colOff>101600</xdr:colOff>
      <xdr:row>76</xdr:row>
      <xdr:rowOff>140818</xdr:rowOff>
    </xdr:to>
    <xdr:sp macro="" textlink="">
      <xdr:nvSpPr>
        <xdr:cNvPr id="868" name="フローチャート: 判断 867"/>
        <xdr:cNvSpPr/>
      </xdr:nvSpPr>
      <xdr:spPr>
        <a:xfrm>
          <a:off x="20383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131945</xdr:rowOff>
    </xdr:from>
    <xdr:ext cx="534377" cy="259045"/>
    <xdr:sp macro="" textlink="">
      <xdr:nvSpPr>
        <xdr:cNvPr id="869" name="テキスト ボックス 868"/>
        <xdr:cNvSpPr txBox="1"/>
      </xdr:nvSpPr>
      <xdr:spPr>
        <a:xfrm>
          <a:off x="20167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115697</xdr:rowOff>
    </xdr:from>
    <xdr:to>
      <xdr:col>102</xdr:col>
      <xdr:colOff>114300</xdr:colOff>
      <xdr:row>74</xdr:row>
      <xdr:rowOff>154178</xdr:rowOff>
    </xdr:to>
    <xdr:cxnSp macro="">
      <xdr:nvCxnSpPr>
        <xdr:cNvPr id="870" name="直線コネクタ 869"/>
        <xdr:cNvCxnSpPr/>
      </xdr:nvCxnSpPr>
      <xdr:spPr>
        <a:xfrm flipV="1">
          <a:off x="18656300" y="12802997"/>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164109</xdr:rowOff>
    </xdr:from>
    <xdr:to>
      <xdr:col>102</xdr:col>
      <xdr:colOff>165100</xdr:colOff>
      <xdr:row>76</xdr:row>
      <xdr:rowOff>94259</xdr:rowOff>
    </xdr:to>
    <xdr:sp macro="" textlink="">
      <xdr:nvSpPr>
        <xdr:cNvPr id="871" name="フローチャート: 判断 870"/>
        <xdr:cNvSpPr/>
      </xdr:nvSpPr>
      <xdr:spPr>
        <a:xfrm>
          <a:off x="19494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85386</xdr:rowOff>
    </xdr:from>
    <xdr:ext cx="534377" cy="259045"/>
    <xdr:sp macro="" textlink="">
      <xdr:nvSpPr>
        <xdr:cNvPr id="872" name="テキスト ボックス 871"/>
        <xdr:cNvSpPr txBox="1"/>
      </xdr:nvSpPr>
      <xdr:spPr>
        <a:xfrm>
          <a:off x="19278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27940</xdr:rowOff>
    </xdr:from>
    <xdr:to>
      <xdr:col>98</xdr:col>
      <xdr:colOff>38100</xdr:colOff>
      <xdr:row>75</xdr:row>
      <xdr:rowOff>129540</xdr:rowOff>
    </xdr:to>
    <xdr:sp macro="" textlink="">
      <xdr:nvSpPr>
        <xdr:cNvPr id="873" name="フローチャート: 判断 872"/>
        <xdr:cNvSpPr/>
      </xdr:nvSpPr>
      <xdr:spPr>
        <a:xfrm>
          <a:off x="18605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120666</xdr:rowOff>
    </xdr:from>
    <xdr:ext cx="534377" cy="259045"/>
    <xdr:sp macro="" textlink="">
      <xdr:nvSpPr>
        <xdr:cNvPr id="874" name="テキスト ボックス 873"/>
        <xdr:cNvSpPr txBox="1"/>
      </xdr:nvSpPr>
      <xdr:spPr>
        <a:xfrm>
          <a:off x="18389111" y="129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127648</xdr:rowOff>
    </xdr:from>
    <xdr:to>
      <xdr:col>116</xdr:col>
      <xdr:colOff>114300</xdr:colOff>
      <xdr:row>74</xdr:row>
      <xdr:rowOff>57798</xdr:rowOff>
    </xdr:to>
    <xdr:sp macro="" textlink="">
      <xdr:nvSpPr>
        <xdr:cNvPr id="880" name="楕円 879"/>
        <xdr:cNvSpPr/>
      </xdr:nvSpPr>
      <xdr:spPr>
        <a:xfrm>
          <a:off x="22110700" y="126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150525</xdr:rowOff>
    </xdr:from>
    <xdr:ext cx="534377" cy="259045"/>
    <xdr:sp macro="" textlink="">
      <xdr:nvSpPr>
        <xdr:cNvPr id="881" name="繰出金該当値テキスト"/>
        <xdr:cNvSpPr txBox="1"/>
      </xdr:nvSpPr>
      <xdr:spPr>
        <a:xfrm>
          <a:off x="22212300" y="1249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159385</xdr:rowOff>
    </xdr:from>
    <xdr:to>
      <xdr:col>112</xdr:col>
      <xdr:colOff>38100</xdr:colOff>
      <xdr:row>74</xdr:row>
      <xdr:rowOff>89535</xdr:rowOff>
    </xdr:to>
    <xdr:sp macro="" textlink="">
      <xdr:nvSpPr>
        <xdr:cNvPr id="882" name="楕円 881"/>
        <xdr:cNvSpPr/>
      </xdr:nvSpPr>
      <xdr:spPr>
        <a:xfrm>
          <a:off x="21272500" y="126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106062</xdr:rowOff>
    </xdr:from>
    <xdr:ext cx="534377" cy="259045"/>
    <xdr:sp macro="" textlink="">
      <xdr:nvSpPr>
        <xdr:cNvPr id="883" name="テキスト ボックス 882"/>
        <xdr:cNvSpPr txBox="1"/>
      </xdr:nvSpPr>
      <xdr:spPr>
        <a:xfrm>
          <a:off x="21056111" y="1245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774</xdr:rowOff>
    </xdr:from>
    <xdr:to>
      <xdr:col>107</xdr:col>
      <xdr:colOff>101600</xdr:colOff>
      <xdr:row>74</xdr:row>
      <xdr:rowOff>102374</xdr:rowOff>
    </xdr:to>
    <xdr:sp macro="" textlink="">
      <xdr:nvSpPr>
        <xdr:cNvPr id="884" name="楕円 883"/>
        <xdr:cNvSpPr/>
      </xdr:nvSpPr>
      <xdr:spPr>
        <a:xfrm>
          <a:off x="20383500" y="12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118901</xdr:rowOff>
    </xdr:from>
    <xdr:ext cx="534377" cy="259045"/>
    <xdr:sp macro="" textlink="">
      <xdr:nvSpPr>
        <xdr:cNvPr id="885" name="テキスト ボックス 884"/>
        <xdr:cNvSpPr txBox="1"/>
      </xdr:nvSpPr>
      <xdr:spPr>
        <a:xfrm>
          <a:off x="20167111" y="1246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64897</xdr:rowOff>
    </xdr:from>
    <xdr:to>
      <xdr:col>102</xdr:col>
      <xdr:colOff>165100</xdr:colOff>
      <xdr:row>74</xdr:row>
      <xdr:rowOff>166497</xdr:rowOff>
    </xdr:to>
    <xdr:sp macro="" textlink="">
      <xdr:nvSpPr>
        <xdr:cNvPr id="886" name="楕円 885"/>
        <xdr:cNvSpPr/>
      </xdr:nvSpPr>
      <xdr:spPr>
        <a:xfrm>
          <a:off x="19494500" y="127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11574</xdr:rowOff>
    </xdr:from>
    <xdr:ext cx="534377" cy="259045"/>
    <xdr:sp macro="" textlink="">
      <xdr:nvSpPr>
        <xdr:cNvPr id="887" name="テキスト ボックス 886"/>
        <xdr:cNvSpPr txBox="1"/>
      </xdr:nvSpPr>
      <xdr:spPr>
        <a:xfrm>
          <a:off x="19278111" y="125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103378</xdr:rowOff>
    </xdr:from>
    <xdr:to>
      <xdr:col>98</xdr:col>
      <xdr:colOff>38100</xdr:colOff>
      <xdr:row>75</xdr:row>
      <xdr:rowOff>33528</xdr:rowOff>
    </xdr:to>
    <xdr:sp macro="" textlink="">
      <xdr:nvSpPr>
        <xdr:cNvPr id="888" name="楕円 887"/>
        <xdr:cNvSpPr/>
      </xdr:nvSpPr>
      <xdr:spPr>
        <a:xfrm>
          <a:off x="18605500" y="1279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50055</xdr:rowOff>
    </xdr:from>
    <xdr:ext cx="534377" cy="259045"/>
    <xdr:sp macro="" textlink="">
      <xdr:nvSpPr>
        <xdr:cNvPr id="889" name="テキスト ボックス 888"/>
        <xdr:cNvSpPr txBox="1"/>
      </xdr:nvSpPr>
      <xdr:spPr>
        <a:xfrm>
          <a:off x="18389111" y="1256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特徴は扶助費、補助費等が県平均、及び、類似団体平均と比較して高い点である。また、普通建設事業費においては、令和元年度までの集中投資期間終了に伴い、県平均、及び、類似団体平均と比較して低くなっている。但し、更新整備においては、老朽施設の更新が急務で、特に教育関係施設の老朽化が著しく、今後、長寿命化、施設更新の事業費の増加が見込まれる。</a:t>
          </a:r>
        </a:p>
        <a:p>
          <a:r>
            <a:rPr kumimoji="1" lang="ja-JP" altLang="en-US" sz="1300">
              <a:latin typeface="ＭＳ Ｐゴシック" panose="020B0600070205080204" pitchFamily="50" charset="-128"/>
              <a:ea typeface="ＭＳ Ｐゴシック" panose="020B0600070205080204" pitchFamily="50" charset="-128"/>
            </a:rPr>
            <a:t>　補助費等について本市は、し尿処理・常備消防を一部事務組合で行っているため、類似団体平均値より高い数値を示している。また、令和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年度は、主に物価高騰対策による給付金支給事業や商品券事業等の臨時的な事業を行ったことにより増加した。</a:t>
          </a:r>
        </a:p>
        <a:p>
          <a:r>
            <a:rPr kumimoji="1" lang="ja-JP" altLang="en-US" sz="1300">
              <a:latin typeface="ＭＳ Ｐゴシック" panose="020B0600070205080204" pitchFamily="50" charset="-128"/>
              <a:ea typeface="ＭＳ Ｐゴシック" panose="020B0600070205080204" pitchFamily="50" charset="-128"/>
            </a:rPr>
            <a:t>　積立金が令和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年度に大きく増加しているが、これは主に、本市における市民の連帯の強化、及び、地域振興に要する経費の財源を確保することを目的に、未来投資基金を新たに造成したことによるもので、令和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億円ずつ計</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億円の積み立てを行うことによるものである。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159,000
154,325
623.58
78,044,330
74,372,242
3,463,659
41,321,684
46,449,185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57404</xdr:rowOff>
    </xdr:from>
    <xdr:to>
      <xdr:col>24</xdr:col>
      <xdr:colOff>62865</xdr:colOff>
      <xdr:row>38</xdr:row>
      <xdr:rowOff>130556</xdr:rowOff>
    </xdr:to>
    <xdr:cxnSp macro="">
      <xdr:nvCxnSpPr>
        <xdr:cNvPr id="54" name="直線コネクタ 53"/>
        <xdr:cNvCxnSpPr/>
      </xdr:nvCxnSpPr>
      <xdr:spPr>
        <a:xfrm flipV="1">
          <a:off x="4633595" y="5372354"/>
          <a:ext cx="127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4081</xdr:rowOff>
    </xdr:from>
    <xdr:ext cx="469744" cy="259045"/>
    <xdr:sp macro="" textlink="">
      <xdr:nvSpPr>
        <xdr:cNvPr id="57" name="議会費最大値テキスト"/>
        <xdr:cNvSpPr txBox="1"/>
      </xdr:nvSpPr>
      <xdr:spPr>
        <a:xfrm>
          <a:off x="4686300" y="514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57404</xdr:rowOff>
    </xdr:from>
    <xdr:to>
      <xdr:col>24</xdr:col>
      <xdr:colOff>152400</xdr:colOff>
      <xdr:row>31</xdr:row>
      <xdr:rowOff>57404</xdr:rowOff>
    </xdr:to>
    <xdr:cxnSp macro="">
      <xdr:nvCxnSpPr>
        <xdr:cNvPr id="58" name="直線コネクタ 57"/>
        <xdr:cNvCxnSpPr/>
      </xdr:nvCxnSpPr>
      <xdr:spPr>
        <a:xfrm>
          <a:off x="4546600" y="53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52832</xdr:rowOff>
    </xdr:from>
    <xdr:to>
      <xdr:col>24</xdr:col>
      <xdr:colOff>63500</xdr:colOff>
      <xdr:row>36</xdr:row>
      <xdr:rowOff>105410</xdr:rowOff>
    </xdr:to>
    <xdr:cxnSp macro="">
      <xdr:nvCxnSpPr>
        <xdr:cNvPr id="59" name="直線コネクタ 58"/>
        <xdr:cNvCxnSpPr/>
      </xdr:nvCxnSpPr>
      <xdr:spPr>
        <a:xfrm flipV="1">
          <a:off x="3797300" y="622503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127779</xdr:rowOff>
    </xdr:from>
    <xdr:ext cx="469744" cy="259045"/>
    <xdr:sp macro="" textlink="">
      <xdr:nvSpPr>
        <xdr:cNvPr id="60" name="議会費平均値テキスト"/>
        <xdr:cNvSpPr txBox="1"/>
      </xdr:nvSpPr>
      <xdr:spPr>
        <a:xfrm>
          <a:off x="4686300" y="578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104902</xdr:rowOff>
    </xdr:from>
    <xdr:to>
      <xdr:col>24</xdr:col>
      <xdr:colOff>114300</xdr:colOff>
      <xdr:row>35</xdr:row>
      <xdr:rowOff>35052</xdr:rowOff>
    </xdr:to>
    <xdr:sp macro="" textlink="">
      <xdr:nvSpPr>
        <xdr:cNvPr id="61" name="フローチャート: 判断 60"/>
        <xdr:cNvSpPr/>
      </xdr:nvSpPr>
      <xdr:spPr>
        <a:xfrm>
          <a:off x="45847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155702</xdr:rowOff>
    </xdr:from>
    <xdr:to>
      <xdr:col>19</xdr:col>
      <xdr:colOff>177800</xdr:colOff>
      <xdr:row>36</xdr:row>
      <xdr:rowOff>105410</xdr:rowOff>
    </xdr:to>
    <xdr:cxnSp macro="">
      <xdr:nvCxnSpPr>
        <xdr:cNvPr id="62" name="直線コネクタ 61"/>
        <xdr:cNvCxnSpPr/>
      </xdr:nvCxnSpPr>
      <xdr:spPr>
        <a:xfrm>
          <a:off x="2908300" y="5470652"/>
          <a:ext cx="889000" cy="80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8890</xdr:rowOff>
    </xdr:from>
    <xdr:to>
      <xdr:col>20</xdr:col>
      <xdr:colOff>38100</xdr:colOff>
      <xdr:row>35</xdr:row>
      <xdr:rowOff>110490</xdr:rowOff>
    </xdr:to>
    <xdr:sp macro="" textlink="">
      <xdr:nvSpPr>
        <xdr:cNvPr id="63" name="フローチャート: 判断 62"/>
        <xdr:cNvSpPr/>
      </xdr:nvSpPr>
      <xdr:spPr>
        <a:xfrm>
          <a:off x="3746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127017</xdr:rowOff>
    </xdr:from>
    <xdr:ext cx="469744" cy="259045"/>
    <xdr:sp macro="" textlink="">
      <xdr:nvSpPr>
        <xdr:cNvPr id="64" name="テキスト ボックス 63"/>
        <xdr:cNvSpPr txBox="1"/>
      </xdr:nvSpPr>
      <xdr:spPr>
        <a:xfrm>
          <a:off x="3562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155702</xdr:rowOff>
    </xdr:from>
    <xdr:to>
      <xdr:col>15</xdr:col>
      <xdr:colOff>50800</xdr:colOff>
      <xdr:row>36</xdr:row>
      <xdr:rowOff>59690</xdr:rowOff>
    </xdr:to>
    <xdr:cxnSp macro="">
      <xdr:nvCxnSpPr>
        <xdr:cNvPr id="65" name="直線コネクタ 64"/>
        <xdr:cNvCxnSpPr/>
      </xdr:nvCxnSpPr>
      <xdr:spPr>
        <a:xfrm flipV="1">
          <a:off x="2019300" y="5470652"/>
          <a:ext cx="889000" cy="76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9398</xdr:rowOff>
    </xdr:from>
    <xdr:to>
      <xdr:col>10</xdr:col>
      <xdr:colOff>114300</xdr:colOff>
      <xdr:row>36</xdr:row>
      <xdr:rowOff>59690</xdr:rowOff>
    </xdr:to>
    <xdr:cxnSp macro="">
      <xdr:nvCxnSpPr>
        <xdr:cNvPr id="68" name="直線コネクタ 67"/>
        <xdr:cNvCxnSpPr/>
      </xdr:nvCxnSpPr>
      <xdr:spPr>
        <a:xfrm>
          <a:off x="1130300" y="618159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69" name="フローチャート: 判断 68"/>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95013</xdr:rowOff>
    </xdr:from>
    <xdr:ext cx="469744" cy="259045"/>
    <xdr:sp macro="" textlink="">
      <xdr:nvSpPr>
        <xdr:cNvPr id="70" name="テキスト ボックス 69"/>
        <xdr:cNvSpPr txBox="1"/>
      </xdr:nvSpPr>
      <xdr:spPr>
        <a:xfrm>
          <a:off x="1784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104902</xdr:rowOff>
    </xdr:from>
    <xdr:to>
      <xdr:col>6</xdr:col>
      <xdr:colOff>38100</xdr:colOff>
      <xdr:row>35</xdr:row>
      <xdr:rowOff>35052</xdr:rowOff>
    </xdr:to>
    <xdr:sp macro="" textlink="">
      <xdr:nvSpPr>
        <xdr:cNvPr id="71" name="フローチャート: 判断 70"/>
        <xdr:cNvSpPr/>
      </xdr:nvSpPr>
      <xdr:spPr>
        <a:xfrm>
          <a:off x="1079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51579</xdr:rowOff>
    </xdr:from>
    <xdr:ext cx="469744" cy="259045"/>
    <xdr:sp macro="" textlink="">
      <xdr:nvSpPr>
        <xdr:cNvPr id="72" name="テキスト ボックス 71"/>
        <xdr:cNvSpPr txBox="1"/>
      </xdr:nvSpPr>
      <xdr:spPr>
        <a:xfrm>
          <a:off x="895428" y="57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2032</xdr:rowOff>
    </xdr:from>
    <xdr:to>
      <xdr:col>24</xdr:col>
      <xdr:colOff>114300</xdr:colOff>
      <xdr:row>36</xdr:row>
      <xdr:rowOff>103632</xdr:rowOff>
    </xdr:to>
    <xdr:sp macro="" textlink="">
      <xdr:nvSpPr>
        <xdr:cNvPr id="78" name="楕円 77"/>
        <xdr:cNvSpPr/>
      </xdr:nvSpPr>
      <xdr:spPr>
        <a:xfrm>
          <a:off x="45847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151909</xdr:rowOff>
    </xdr:from>
    <xdr:ext cx="469744" cy="259045"/>
    <xdr:sp macro="" textlink="">
      <xdr:nvSpPr>
        <xdr:cNvPr id="79" name="議会費該当値テキスト"/>
        <xdr:cNvSpPr txBox="1"/>
      </xdr:nvSpPr>
      <xdr:spPr>
        <a:xfrm>
          <a:off x="4686300"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54610</xdr:rowOff>
    </xdr:from>
    <xdr:to>
      <xdr:col>20</xdr:col>
      <xdr:colOff>38100</xdr:colOff>
      <xdr:row>36</xdr:row>
      <xdr:rowOff>156210</xdr:rowOff>
    </xdr:to>
    <xdr:sp macro="" textlink="">
      <xdr:nvSpPr>
        <xdr:cNvPr id="80" name="楕円 79"/>
        <xdr:cNvSpPr/>
      </xdr:nvSpPr>
      <xdr:spPr>
        <a:xfrm>
          <a:off x="3746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147337</xdr:rowOff>
    </xdr:from>
    <xdr:ext cx="469744" cy="259045"/>
    <xdr:sp macro="" textlink="">
      <xdr:nvSpPr>
        <xdr:cNvPr id="81" name="テキスト ボックス 80"/>
        <xdr:cNvSpPr txBox="1"/>
      </xdr:nvSpPr>
      <xdr:spPr>
        <a:xfrm>
          <a:off x="3562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104902</xdr:rowOff>
    </xdr:from>
    <xdr:to>
      <xdr:col>15</xdr:col>
      <xdr:colOff>101600</xdr:colOff>
      <xdr:row>32</xdr:row>
      <xdr:rowOff>35052</xdr:rowOff>
    </xdr:to>
    <xdr:sp macro="" textlink="">
      <xdr:nvSpPr>
        <xdr:cNvPr id="82" name="楕円 81"/>
        <xdr:cNvSpPr/>
      </xdr:nvSpPr>
      <xdr:spPr>
        <a:xfrm>
          <a:off x="28575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51579</xdr:rowOff>
    </xdr:from>
    <xdr:ext cx="469744" cy="259045"/>
    <xdr:sp macro="" textlink="">
      <xdr:nvSpPr>
        <xdr:cNvPr id="83" name="テキスト ボックス 82"/>
        <xdr:cNvSpPr txBox="1"/>
      </xdr:nvSpPr>
      <xdr:spPr>
        <a:xfrm>
          <a:off x="2673428" y="51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8890</xdr:rowOff>
    </xdr:from>
    <xdr:to>
      <xdr:col>10</xdr:col>
      <xdr:colOff>165100</xdr:colOff>
      <xdr:row>36</xdr:row>
      <xdr:rowOff>110490</xdr:rowOff>
    </xdr:to>
    <xdr:sp macro="" textlink="">
      <xdr:nvSpPr>
        <xdr:cNvPr id="84" name="楕円 83"/>
        <xdr:cNvSpPr/>
      </xdr:nvSpPr>
      <xdr:spPr>
        <a:xfrm>
          <a:off x="1968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101617</xdr:rowOff>
    </xdr:from>
    <xdr:ext cx="469744" cy="259045"/>
    <xdr:sp macro="" textlink="">
      <xdr:nvSpPr>
        <xdr:cNvPr id="85" name="テキスト ボックス 84"/>
        <xdr:cNvSpPr txBox="1"/>
      </xdr:nvSpPr>
      <xdr:spPr>
        <a:xfrm>
          <a:off x="1784428"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130048</xdr:rowOff>
    </xdr:from>
    <xdr:to>
      <xdr:col>6</xdr:col>
      <xdr:colOff>38100</xdr:colOff>
      <xdr:row>36</xdr:row>
      <xdr:rowOff>60198</xdr:rowOff>
    </xdr:to>
    <xdr:sp macro="" textlink="">
      <xdr:nvSpPr>
        <xdr:cNvPr id="86" name="楕円 85"/>
        <xdr:cNvSpPr/>
      </xdr:nvSpPr>
      <xdr:spPr>
        <a:xfrm>
          <a:off x="1079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51325</xdr:rowOff>
    </xdr:from>
    <xdr:ext cx="469744" cy="259045"/>
    <xdr:sp macro="" textlink="">
      <xdr:nvSpPr>
        <xdr:cNvPr id="87" name="テキスト ボックス 86"/>
        <xdr:cNvSpPr txBox="1"/>
      </xdr:nvSpPr>
      <xdr:spPr>
        <a:xfrm>
          <a:off x="895428" y="622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90957</xdr:rowOff>
    </xdr:from>
    <xdr:to>
      <xdr:col>24</xdr:col>
      <xdr:colOff>62865</xdr:colOff>
      <xdr:row>58</xdr:row>
      <xdr:rowOff>162433</xdr:rowOff>
    </xdr:to>
    <xdr:cxnSp macro="">
      <xdr:nvCxnSpPr>
        <xdr:cNvPr id="112" name="直線コネクタ 111"/>
        <xdr:cNvCxnSpPr/>
      </xdr:nvCxnSpPr>
      <xdr:spPr>
        <a:xfrm flipV="1">
          <a:off x="4633595" y="9520707"/>
          <a:ext cx="1270" cy="58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166260</xdr:rowOff>
    </xdr:from>
    <xdr:ext cx="534377" cy="259045"/>
    <xdr:sp macro="" textlink="">
      <xdr:nvSpPr>
        <xdr:cNvPr id="113" name="総務費最小値テキスト"/>
        <xdr:cNvSpPr txBox="1"/>
      </xdr:nvSpPr>
      <xdr:spPr>
        <a:xfrm>
          <a:off x="4686300" y="101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162433</xdr:rowOff>
    </xdr:from>
    <xdr:to>
      <xdr:col>24</xdr:col>
      <xdr:colOff>152400</xdr:colOff>
      <xdr:row>58</xdr:row>
      <xdr:rowOff>162433</xdr:rowOff>
    </xdr:to>
    <xdr:cxnSp macro="">
      <xdr:nvCxnSpPr>
        <xdr:cNvPr id="114" name="直線コネクタ 113"/>
        <xdr:cNvCxnSpPr/>
      </xdr:nvCxnSpPr>
      <xdr:spPr>
        <a:xfrm>
          <a:off x="4546600" y="1010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37634</xdr:rowOff>
    </xdr:from>
    <xdr:ext cx="534377" cy="259045"/>
    <xdr:sp macro="" textlink="">
      <xdr:nvSpPr>
        <xdr:cNvPr id="115" name="総務費最大値テキスト"/>
        <xdr:cNvSpPr txBox="1"/>
      </xdr:nvSpPr>
      <xdr:spPr>
        <a:xfrm>
          <a:off x="4686300" y="92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90957</xdr:rowOff>
    </xdr:from>
    <xdr:to>
      <xdr:col>24</xdr:col>
      <xdr:colOff>152400</xdr:colOff>
      <xdr:row>55</xdr:row>
      <xdr:rowOff>90957</xdr:rowOff>
    </xdr:to>
    <xdr:cxnSp macro="">
      <xdr:nvCxnSpPr>
        <xdr:cNvPr id="116" name="直線コネクタ 115"/>
        <xdr:cNvCxnSpPr/>
      </xdr:nvCxnSpPr>
      <xdr:spPr>
        <a:xfrm>
          <a:off x="4546600" y="9520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19558</xdr:rowOff>
    </xdr:from>
    <xdr:to>
      <xdr:col>24</xdr:col>
      <xdr:colOff>63500</xdr:colOff>
      <xdr:row>57</xdr:row>
      <xdr:rowOff>30899</xdr:rowOff>
    </xdr:to>
    <xdr:cxnSp macro="">
      <xdr:nvCxnSpPr>
        <xdr:cNvPr id="117" name="直線コネクタ 116"/>
        <xdr:cNvCxnSpPr/>
      </xdr:nvCxnSpPr>
      <xdr:spPr>
        <a:xfrm>
          <a:off x="3797300" y="9620758"/>
          <a:ext cx="838200" cy="18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26382</xdr:rowOff>
    </xdr:from>
    <xdr:ext cx="534377" cy="259045"/>
    <xdr:sp macro="" textlink="">
      <xdr:nvSpPr>
        <xdr:cNvPr id="118" name="総務費平均値テキスト"/>
        <xdr:cNvSpPr txBox="1"/>
      </xdr:nvSpPr>
      <xdr:spPr>
        <a:xfrm>
          <a:off x="4686300" y="9799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47955</xdr:rowOff>
    </xdr:from>
    <xdr:to>
      <xdr:col>24</xdr:col>
      <xdr:colOff>114300</xdr:colOff>
      <xdr:row>57</xdr:row>
      <xdr:rowOff>149555</xdr:rowOff>
    </xdr:to>
    <xdr:sp macro="" textlink="">
      <xdr:nvSpPr>
        <xdr:cNvPr id="119" name="フローチャート: 判断 118"/>
        <xdr:cNvSpPr/>
      </xdr:nvSpPr>
      <xdr:spPr>
        <a:xfrm>
          <a:off x="4584700" y="98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160604</xdr:rowOff>
    </xdr:from>
    <xdr:to>
      <xdr:col>19</xdr:col>
      <xdr:colOff>177800</xdr:colOff>
      <xdr:row>56</xdr:row>
      <xdr:rowOff>19558</xdr:rowOff>
    </xdr:to>
    <xdr:cxnSp macro="">
      <xdr:nvCxnSpPr>
        <xdr:cNvPr id="120" name="直線コネクタ 119"/>
        <xdr:cNvCxnSpPr/>
      </xdr:nvCxnSpPr>
      <xdr:spPr>
        <a:xfrm>
          <a:off x="2908300" y="8733104"/>
          <a:ext cx="889000" cy="88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51003</xdr:rowOff>
    </xdr:from>
    <xdr:to>
      <xdr:col>20</xdr:col>
      <xdr:colOff>38100</xdr:colOff>
      <xdr:row>57</xdr:row>
      <xdr:rowOff>152603</xdr:rowOff>
    </xdr:to>
    <xdr:sp macro="" textlink="">
      <xdr:nvSpPr>
        <xdr:cNvPr id="121" name="フローチャート: 判断 120"/>
        <xdr:cNvSpPr/>
      </xdr:nvSpPr>
      <xdr:spPr>
        <a:xfrm>
          <a:off x="37465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143730</xdr:rowOff>
    </xdr:from>
    <xdr:ext cx="534377" cy="259045"/>
    <xdr:sp macro="" textlink="">
      <xdr:nvSpPr>
        <xdr:cNvPr id="122" name="テキスト ボックス 121"/>
        <xdr:cNvSpPr txBox="1"/>
      </xdr:nvSpPr>
      <xdr:spPr>
        <a:xfrm>
          <a:off x="3530111" y="99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160604</xdr:rowOff>
    </xdr:from>
    <xdr:to>
      <xdr:col>15</xdr:col>
      <xdr:colOff>50800</xdr:colOff>
      <xdr:row>58</xdr:row>
      <xdr:rowOff>15863</xdr:rowOff>
    </xdr:to>
    <xdr:cxnSp macro="">
      <xdr:nvCxnSpPr>
        <xdr:cNvPr id="123" name="直線コネクタ 122"/>
        <xdr:cNvCxnSpPr/>
      </xdr:nvCxnSpPr>
      <xdr:spPr>
        <a:xfrm flipV="1">
          <a:off x="2019300" y="8733104"/>
          <a:ext cx="889000" cy="122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162471</xdr:rowOff>
    </xdr:from>
    <xdr:to>
      <xdr:col>15</xdr:col>
      <xdr:colOff>101600</xdr:colOff>
      <xdr:row>50</xdr:row>
      <xdr:rowOff>92621</xdr:rowOff>
    </xdr:to>
    <xdr:sp macro="" textlink="">
      <xdr:nvSpPr>
        <xdr:cNvPr id="124" name="フローチャート: 判断 123"/>
        <xdr:cNvSpPr/>
      </xdr:nvSpPr>
      <xdr:spPr>
        <a:xfrm>
          <a:off x="2857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109148</xdr:rowOff>
    </xdr:from>
    <xdr:ext cx="599010" cy="259045"/>
    <xdr:sp macro="" textlink="">
      <xdr:nvSpPr>
        <xdr:cNvPr id="125" name="テキスト ボックス 124"/>
        <xdr:cNvSpPr txBox="1"/>
      </xdr:nvSpPr>
      <xdr:spPr>
        <a:xfrm>
          <a:off x="2608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15863</xdr:rowOff>
    </xdr:from>
    <xdr:to>
      <xdr:col>10</xdr:col>
      <xdr:colOff>114300</xdr:colOff>
      <xdr:row>58</xdr:row>
      <xdr:rowOff>70815</xdr:rowOff>
    </xdr:to>
    <xdr:cxnSp macro="">
      <xdr:nvCxnSpPr>
        <xdr:cNvPr id="126" name="直線コネクタ 125"/>
        <xdr:cNvCxnSpPr/>
      </xdr:nvCxnSpPr>
      <xdr:spPr>
        <a:xfrm flipV="1">
          <a:off x="1130300" y="9959963"/>
          <a:ext cx="889000" cy="5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170574</xdr:rowOff>
    </xdr:from>
    <xdr:to>
      <xdr:col>10</xdr:col>
      <xdr:colOff>165100</xdr:colOff>
      <xdr:row>58</xdr:row>
      <xdr:rowOff>100724</xdr:rowOff>
    </xdr:to>
    <xdr:sp macro="" textlink="">
      <xdr:nvSpPr>
        <xdr:cNvPr id="127" name="フローチャート: 判断 126"/>
        <xdr:cNvSpPr/>
      </xdr:nvSpPr>
      <xdr:spPr>
        <a:xfrm>
          <a:off x="1968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91851</xdr:rowOff>
    </xdr:from>
    <xdr:ext cx="534377" cy="259045"/>
    <xdr:sp macro="" textlink="">
      <xdr:nvSpPr>
        <xdr:cNvPr id="128" name="テキスト ボックス 127"/>
        <xdr:cNvSpPr txBox="1"/>
      </xdr:nvSpPr>
      <xdr:spPr>
        <a:xfrm>
          <a:off x="1752111" y="100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37909</xdr:rowOff>
    </xdr:from>
    <xdr:to>
      <xdr:col>6</xdr:col>
      <xdr:colOff>38100</xdr:colOff>
      <xdr:row>58</xdr:row>
      <xdr:rowOff>139509</xdr:rowOff>
    </xdr:to>
    <xdr:sp macro="" textlink="">
      <xdr:nvSpPr>
        <xdr:cNvPr id="129" name="フローチャート: 判断 128"/>
        <xdr:cNvSpPr/>
      </xdr:nvSpPr>
      <xdr:spPr>
        <a:xfrm>
          <a:off x="1079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130636</xdr:rowOff>
    </xdr:from>
    <xdr:ext cx="534377" cy="259045"/>
    <xdr:sp macro="" textlink="">
      <xdr:nvSpPr>
        <xdr:cNvPr id="130" name="テキスト ボックス 129"/>
        <xdr:cNvSpPr txBox="1"/>
      </xdr:nvSpPr>
      <xdr:spPr>
        <a:xfrm>
          <a:off x="863111" y="100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151549</xdr:rowOff>
    </xdr:from>
    <xdr:to>
      <xdr:col>24</xdr:col>
      <xdr:colOff>114300</xdr:colOff>
      <xdr:row>57</xdr:row>
      <xdr:rowOff>81699</xdr:rowOff>
    </xdr:to>
    <xdr:sp macro="" textlink="">
      <xdr:nvSpPr>
        <xdr:cNvPr id="136" name="楕円 135"/>
        <xdr:cNvSpPr/>
      </xdr:nvSpPr>
      <xdr:spPr>
        <a:xfrm>
          <a:off x="4584700" y="97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2976</xdr:rowOff>
    </xdr:from>
    <xdr:ext cx="534377" cy="259045"/>
    <xdr:sp macro="" textlink="">
      <xdr:nvSpPr>
        <xdr:cNvPr id="137" name="総務費該当値テキスト"/>
        <xdr:cNvSpPr txBox="1"/>
      </xdr:nvSpPr>
      <xdr:spPr>
        <a:xfrm>
          <a:off x="4686300" y="96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140208</xdr:rowOff>
    </xdr:from>
    <xdr:to>
      <xdr:col>20</xdr:col>
      <xdr:colOff>38100</xdr:colOff>
      <xdr:row>56</xdr:row>
      <xdr:rowOff>70358</xdr:rowOff>
    </xdr:to>
    <xdr:sp macro="" textlink="">
      <xdr:nvSpPr>
        <xdr:cNvPr id="138" name="楕円 137"/>
        <xdr:cNvSpPr/>
      </xdr:nvSpPr>
      <xdr:spPr>
        <a:xfrm>
          <a:off x="3746500" y="956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86885</xdr:rowOff>
    </xdr:from>
    <xdr:ext cx="534377" cy="259045"/>
    <xdr:sp macro="" textlink="">
      <xdr:nvSpPr>
        <xdr:cNvPr id="139" name="テキスト ボックス 138"/>
        <xdr:cNvSpPr txBox="1"/>
      </xdr:nvSpPr>
      <xdr:spPr>
        <a:xfrm>
          <a:off x="3530111" y="934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109804</xdr:rowOff>
    </xdr:from>
    <xdr:to>
      <xdr:col>15</xdr:col>
      <xdr:colOff>101600</xdr:colOff>
      <xdr:row>51</xdr:row>
      <xdr:rowOff>39954</xdr:rowOff>
    </xdr:to>
    <xdr:sp macro="" textlink="">
      <xdr:nvSpPr>
        <xdr:cNvPr id="140" name="楕円 139"/>
        <xdr:cNvSpPr/>
      </xdr:nvSpPr>
      <xdr:spPr>
        <a:xfrm>
          <a:off x="2857500" y="86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31081</xdr:rowOff>
    </xdr:from>
    <xdr:ext cx="599010" cy="259045"/>
    <xdr:sp macro="" textlink="">
      <xdr:nvSpPr>
        <xdr:cNvPr id="141" name="テキスト ボックス 140"/>
        <xdr:cNvSpPr txBox="1"/>
      </xdr:nvSpPr>
      <xdr:spPr>
        <a:xfrm>
          <a:off x="2608795" y="877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136513</xdr:rowOff>
    </xdr:from>
    <xdr:to>
      <xdr:col>10</xdr:col>
      <xdr:colOff>165100</xdr:colOff>
      <xdr:row>58</xdr:row>
      <xdr:rowOff>66663</xdr:rowOff>
    </xdr:to>
    <xdr:sp macro="" textlink="">
      <xdr:nvSpPr>
        <xdr:cNvPr id="142" name="楕円 141"/>
        <xdr:cNvSpPr/>
      </xdr:nvSpPr>
      <xdr:spPr>
        <a:xfrm>
          <a:off x="1968500" y="990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83190</xdr:rowOff>
    </xdr:from>
    <xdr:ext cx="534377" cy="259045"/>
    <xdr:sp macro="" textlink="">
      <xdr:nvSpPr>
        <xdr:cNvPr id="143" name="テキスト ボックス 142"/>
        <xdr:cNvSpPr txBox="1"/>
      </xdr:nvSpPr>
      <xdr:spPr>
        <a:xfrm>
          <a:off x="1752111" y="9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20015</xdr:rowOff>
    </xdr:from>
    <xdr:to>
      <xdr:col>6</xdr:col>
      <xdr:colOff>38100</xdr:colOff>
      <xdr:row>58</xdr:row>
      <xdr:rowOff>121615</xdr:rowOff>
    </xdr:to>
    <xdr:sp macro="" textlink="">
      <xdr:nvSpPr>
        <xdr:cNvPr id="144" name="楕円 143"/>
        <xdr:cNvSpPr/>
      </xdr:nvSpPr>
      <xdr:spPr>
        <a:xfrm>
          <a:off x="1079500" y="99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138142</xdr:rowOff>
    </xdr:from>
    <xdr:ext cx="534377" cy="259045"/>
    <xdr:sp macro="" textlink="">
      <xdr:nvSpPr>
        <xdr:cNvPr id="145" name="テキスト ボックス 144"/>
        <xdr:cNvSpPr txBox="1"/>
      </xdr:nvSpPr>
      <xdr:spPr>
        <a:xfrm>
          <a:off x="863111" y="97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130137</xdr:rowOff>
    </xdr:from>
    <xdr:to>
      <xdr:col>24</xdr:col>
      <xdr:colOff>62865</xdr:colOff>
      <xdr:row>77</xdr:row>
      <xdr:rowOff>30105</xdr:rowOff>
    </xdr:to>
    <xdr:cxnSp macro="">
      <xdr:nvCxnSpPr>
        <xdr:cNvPr id="170" name="直線コネクタ 169"/>
        <xdr:cNvCxnSpPr/>
      </xdr:nvCxnSpPr>
      <xdr:spPr>
        <a:xfrm flipV="1">
          <a:off x="4633595" y="12131637"/>
          <a:ext cx="1270" cy="110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33932</xdr:rowOff>
    </xdr:from>
    <xdr:ext cx="599010" cy="259045"/>
    <xdr:sp macro="" textlink="">
      <xdr:nvSpPr>
        <xdr:cNvPr id="171" name="民生費最小値テキスト"/>
        <xdr:cNvSpPr txBox="1"/>
      </xdr:nvSpPr>
      <xdr:spPr>
        <a:xfrm>
          <a:off x="4686300" y="1323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30105</xdr:rowOff>
    </xdr:from>
    <xdr:to>
      <xdr:col>24</xdr:col>
      <xdr:colOff>152400</xdr:colOff>
      <xdr:row>77</xdr:row>
      <xdr:rowOff>30105</xdr:rowOff>
    </xdr:to>
    <xdr:cxnSp macro="">
      <xdr:nvCxnSpPr>
        <xdr:cNvPr id="172" name="直線コネクタ 171"/>
        <xdr:cNvCxnSpPr/>
      </xdr:nvCxnSpPr>
      <xdr:spPr>
        <a:xfrm>
          <a:off x="4546600" y="13231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76814</xdr:rowOff>
    </xdr:from>
    <xdr:ext cx="599010" cy="259045"/>
    <xdr:sp macro="" textlink="">
      <xdr:nvSpPr>
        <xdr:cNvPr id="173" name="民生費最大値テキスト"/>
        <xdr:cNvSpPr txBox="1"/>
      </xdr:nvSpPr>
      <xdr:spPr>
        <a:xfrm>
          <a:off x="4686300" y="1190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130137</xdr:rowOff>
    </xdr:from>
    <xdr:to>
      <xdr:col>24</xdr:col>
      <xdr:colOff>152400</xdr:colOff>
      <xdr:row>70</xdr:row>
      <xdr:rowOff>130137</xdr:rowOff>
    </xdr:to>
    <xdr:cxnSp macro="">
      <xdr:nvCxnSpPr>
        <xdr:cNvPr id="174" name="直線コネクタ 173"/>
        <xdr:cNvCxnSpPr/>
      </xdr:nvCxnSpPr>
      <xdr:spPr>
        <a:xfrm>
          <a:off x="4546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156997</xdr:rowOff>
    </xdr:from>
    <xdr:to>
      <xdr:col>24</xdr:col>
      <xdr:colOff>63500</xdr:colOff>
      <xdr:row>72</xdr:row>
      <xdr:rowOff>21095</xdr:rowOff>
    </xdr:to>
    <xdr:cxnSp macro="">
      <xdr:nvCxnSpPr>
        <xdr:cNvPr id="175" name="直線コネクタ 174"/>
        <xdr:cNvCxnSpPr/>
      </xdr:nvCxnSpPr>
      <xdr:spPr>
        <a:xfrm>
          <a:off x="3797300" y="12158497"/>
          <a:ext cx="838200" cy="20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70890</xdr:rowOff>
    </xdr:from>
    <xdr:ext cx="599010" cy="259045"/>
    <xdr:sp macro="" textlink="">
      <xdr:nvSpPr>
        <xdr:cNvPr id="176" name="民生費平均値テキスト"/>
        <xdr:cNvSpPr txBox="1"/>
      </xdr:nvSpPr>
      <xdr:spPr>
        <a:xfrm>
          <a:off x="4686300" y="127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92463</xdr:rowOff>
    </xdr:from>
    <xdr:to>
      <xdr:col>24</xdr:col>
      <xdr:colOff>114300</xdr:colOff>
      <xdr:row>75</xdr:row>
      <xdr:rowOff>22613</xdr:rowOff>
    </xdr:to>
    <xdr:sp macro="" textlink="">
      <xdr:nvSpPr>
        <xdr:cNvPr id="177" name="フローチャート: 判断 176"/>
        <xdr:cNvSpPr/>
      </xdr:nvSpPr>
      <xdr:spPr>
        <a:xfrm>
          <a:off x="4584700" y="127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156997</xdr:rowOff>
    </xdr:from>
    <xdr:to>
      <xdr:col>19</xdr:col>
      <xdr:colOff>177800</xdr:colOff>
      <xdr:row>73</xdr:row>
      <xdr:rowOff>102705</xdr:rowOff>
    </xdr:to>
    <xdr:cxnSp macro="">
      <xdr:nvCxnSpPr>
        <xdr:cNvPr id="178" name="直線コネクタ 177"/>
        <xdr:cNvCxnSpPr/>
      </xdr:nvCxnSpPr>
      <xdr:spPr>
        <a:xfrm flipV="1">
          <a:off x="2908300" y="12158497"/>
          <a:ext cx="889000" cy="46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93320</xdr:rowOff>
    </xdr:from>
    <xdr:to>
      <xdr:col>20</xdr:col>
      <xdr:colOff>38100</xdr:colOff>
      <xdr:row>74</xdr:row>
      <xdr:rowOff>23470</xdr:rowOff>
    </xdr:to>
    <xdr:sp macro="" textlink="">
      <xdr:nvSpPr>
        <xdr:cNvPr id="179" name="フローチャート: 判断 178"/>
        <xdr:cNvSpPr/>
      </xdr:nvSpPr>
      <xdr:spPr>
        <a:xfrm>
          <a:off x="37465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14597</xdr:rowOff>
    </xdr:from>
    <xdr:ext cx="599010" cy="259045"/>
    <xdr:sp macro="" textlink="">
      <xdr:nvSpPr>
        <xdr:cNvPr id="180" name="テキスト ボックス 179"/>
        <xdr:cNvSpPr txBox="1"/>
      </xdr:nvSpPr>
      <xdr:spPr>
        <a:xfrm>
          <a:off x="3497795" y="1270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102705</xdr:rowOff>
    </xdr:from>
    <xdr:to>
      <xdr:col>15</xdr:col>
      <xdr:colOff>50800</xdr:colOff>
      <xdr:row>73</xdr:row>
      <xdr:rowOff>144196</xdr:rowOff>
    </xdr:to>
    <xdr:cxnSp macro="">
      <xdr:nvCxnSpPr>
        <xdr:cNvPr id="181" name="直線コネクタ 180"/>
        <xdr:cNvCxnSpPr/>
      </xdr:nvCxnSpPr>
      <xdr:spPr>
        <a:xfrm flipV="1">
          <a:off x="2019300" y="12618555"/>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74688</xdr:rowOff>
    </xdr:from>
    <xdr:to>
      <xdr:col>15</xdr:col>
      <xdr:colOff>101600</xdr:colOff>
      <xdr:row>77</xdr:row>
      <xdr:rowOff>4838</xdr:rowOff>
    </xdr:to>
    <xdr:sp macro="" textlink="">
      <xdr:nvSpPr>
        <xdr:cNvPr id="182" name="フローチャート: 判断 181"/>
        <xdr:cNvSpPr/>
      </xdr:nvSpPr>
      <xdr:spPr>
        <a:xfrm>
          <a:off x="2857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167415</xdr:rowOff>
    </xdr:from>
    <xdr:ext cx="599010" cy="259045"/>
    <xdr:sp macro="" textlink="">
      <xdr:nvSpPr>
        <xdr:cNvPr id="183" name="テキスト ボックス 182"/>
        <xdr:cNvSpPr txBox="1"/>
      </xdr:nvSpPr>
      <xdr:spPr>
        <a:xfrm>
          <a:off x="2608795" y="131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144196</xdr:rowOff>
    </xdr:from>
    <xdr:to>
      <xdr:col>10</xdr:col>
      <xdr:colOff>114300</xdr:colOff>
      <xdr:row>74</xdr:row>
      <xdr:rowOff>79197</xdr:rowOff>
    </xdr:to>
    <xdr:cxnSp macro="">
      <xdr:nvCxnSpPr>
        <xdr:cNvPr id="184" name="直線コネクタ 183"/>
        <xdr:cNvCxnSpPr/>
      </xdr:nvCxnSpPr>
      <xdr:spPr>
        <a:xfrm flipV="1">
          <a:off x="1130300" y="12660046"/>
          <a:ext cx="889000" cy="10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161156</xdr:rowOff>
    </xdr:from>
    <xdr:to>
      <xdr:col>10</xdr:col>
      <xdr:colOff>165100</xdr:colOff>
      <xdr:row>77</xdr:row>
      <xdr:rowOff>91306</xdr:rowOff>
    </xdr:to>
    <xdr:sp macro="" textlink="">
      <xdr:nvSpPr>
        <xdr:cNvPr id="185" name="フローチャート: 判断 184"/>
        <xdr:cNvSpPr/>
      </xdr:nvSpPr>
      <xdr:spPr>
        <a:xfrm>
          <a:off x="1968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82433</xdr:rowOff>
    </xdr:from>
    <xdr:ext cx="599010" cy="259045"/>
    <xdr:sp macro="" textlink="">
      <xdr:nvSpPr>
        <xdr:cNvPr id="186" name="テキスト ボックス 185"/>
        <xdr:cNvSpPr txBox="1"/>
      </xdr:nvSpPr>
      <xdr:spPr>
        <a:xfrm>
          <a:off x="1719795" y="132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84519</xdr:rowOff>
    </xdr:from>
    <xdr:to>
      <xdr:col>6</xdr:col>
      <xdr:colOff>38100</xdr:colOff>
      <xdr:row>78</xdr:row>
      <xdr:rowOff>14669</xdr:rowOff>
    </xdr:to>
    <xdr:sp macro="" textlink="">
      <xdr:nvSpPr>
        <xdr:cNvPr id="187" name="フローチャート: 判断 186"/>
        <xdr:cNvSpPr/>
      </xdr:nvSpPr>
      <xdr:spPr>
        <a:xfrm>
          <a:off x="1079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5796</xdr:rowOff>
    </xdr:from>
    <xdr:ext cx="599010" cy="259045"/>
    <xdr:sp macro="" textlink="">
      <xdr:nvSpPr>
        <xdr:cNvPr id="188" name="テキスト ボックス 187"/>
        <xdr:cNvSpPr txBox="1"/>
      </xdr:nvSpPr>
      <xdr:spPr>
        <a:xfrm>
          <a:off x="830795" y="1337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141745</xdr:rowOff>
    </xdr:from>
    <xdr:to>
      <xdr:col>24</xdr:col>
      <xdr:colOff>114300</xdr:colOff>
      <xdr:row>72</xdr:row>
      <xdr:rowOff>71895</xdr:rowOff>
    </xdr:to>
    <xdr:sp macro="" textlink="">
      <xdr:nvSpPr>
        <xdr:cNvPr id="194" name="楕円 193"/>
        <xdr:cNvSpPr/>
      </xdr:nvSpPr>
      <xdr:spPr>
        <a:xfrm>
          <a:off x="4584700" y="123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164622</xdr:rowOff>
    </xdr:from>
    <xdr:ext cx="599010" cy="259045"/>
    <xdr:sp macro="" textlink="">
      <xdr:nvSpPr>
        <xdr:cNvPr id="195" name="民生費該当値テキスト"/>
        <xdr:cNvSpPr txBox="1"/>
      </xdr:nvSpPr>
      <xdr:spPr>
        <a:xfrm>
          <a:off x="4686300" y="1216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106197</xdr:rowOff>
    </xdr:from>
    <xdr:to>
      <xdr:col>20</xdr:col>
      <xdr:colOff>38100</xdr:colOff>
      <xdr:row>71</xdr:row>
      <xdr:rowOff>36347</xdr:rowOff>
    </xdr:to>
    <xdr:sp macro="" textlink="">
      <xdr:nvSpPr>
        <xdr:cNvPr id="196" name="楕円 195"/>
        <xdr:cNvSpPr/>
      </xdr:nvSpPr>
      <xdr:spPr>
        <a:xfrm>
          <a:off x="3746500" y="1210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52874</xdr:rowOff>
    </xdr:from>
    <xdr:ext cx="599010" cy="259045"/>
    <xdr:sp macro="" textlink="">
      <xdr:nvSpPr>
        <xdr:cNvPr id="197" name="テキスト ボックス 196"/>
        <xdr:cNvSpPr txBox="1"/>
      </xdr:nvSpPr>
      <xdr:spPr>
        <a:xfrm>
          <a:off x="3497795" y="1188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51905</xdr:rowOff>
    </xdr:from>
    <xdr:to>
      <xdr:col>15</xdr:col>
      <xdr:colOff>101600</xdr:colOff>
      <xdr:row>73</xdr:row>
      <xdr:rowOff>153505</xdr:rowOff>
    </xdr:to>
    <xdr:sp macro="" textlink="">
      <xdr:nvSpPr>
        <xdr:cNvPr id="198" name="楕円 197"/>
        <xdr:cNvSpPr/>
      </xdr:nvSpPr>
      <xdr:spPr>
        <a:xfrm>
          <a:off x="2857500" y="1256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170032</xdr:rowOff>
    </xdr:from>
    <xdr:ext cx="599010" cy="259045"/>
    <xdr:sp macro="" textlink="">
      <xdr:nvSpPr>
        <xdr:cNvPr id="199" name="テキスト ボックス 198"/>
        <xdr:cNvSpPr txBox="1"/>
      </xdr:nvSpPr>
      <xdr:spPr>
        <a:xfrm>
          <a:off x="2608795" y="1234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93396</xdr:rowOff>
    </xdr:from>
    <xdr:to>
      <xdr:col>10</xdr:col>
      <xdr:colOff>165100</xdr:colOff>
      <xdr:row>74</xdr:row>
      <xdr:rowOff>23546</xdr:rowOff>
    </xdr:to>
    <xdr:sp macro="" textlink="">
      <xdr:nvSpPr>
        <xdr:cNvPr id="200" name="楕円 199"/>
        <xdr:cNvSpPr/>
      </xdr:nvSpPr>
      <xdr:spPr>
        <a:xfrm>
          <a:off x="1968500" y="1260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40073</xdr:rowOff>
    </xdr:from>
    <xdr:ext cx="599010" cy="259045"/>
    <xdr:sp macro="" textlink="">
      <xdr:nvSpPr>
        <xdr:cNvPr id="201" name="テキスト ボックス 200"/>
        <xdr:cNvSpPr txBox="1"/>
      </xdr:nvSpPr>
      <xdr:spPr>
        <a:xfrm>
          <a:off x="1719795" y="1238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28397</xdr:rowOff>
    </xdr:from>
    <xdr:to>
      <xdr:col>6</xdr:col>
      <xdr:colOff>38100</xdr:colOff>
      <xdr:row>74</xdr:row>
      <xdr:rowOff>129997</xdr:rowOff>
    </xdr:to>
    <xdr:sp macro="" textlink="">
      <xdr:nvSpPr>
        <xdr:cNvPr id="202" name="楕円 201"/>
        <xdr:cNvSpPr/>
      </xdr:nvSpPr>
      <xdr:spPr>
        <a:xfrm>
          <a:off x="1079500" y="1271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146524</xdr:rowOff>
    </xdr:from>
    <xdr:ext cx="599010" cy="259045"/>
    <xdr:sp macro="" textlink="">
      <xdr:nvSpPr>
        <xdr:cNvPr id="203" name="テキスト ボックス 202"/>
        <xdr:cNvSpPr txBox="1"/>
      </xdr:nvSpPr>
      <xdr:spPr>
        <a:xfrm>
          <a:off x="830795" y="1249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0" name="テキスト ボックス 219"/>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16314</xdr:rowOff>
    </xdr:from>
    <xdr:to>
      <xdr:col>24</xdr:col>
      <xdr:colOff>62865</xdr:colOff>
      <xdr:row>96</xdr:row>
      <xdr:rowOff>113525</xdr:rowOff>
    </xdr:to>
    <xdr:cxnSp macro="">
      <xdr:nvCxnSpPr>
        <xdr:cNvPr id="224" name="直線コネクタ 223"/>
        <xdr:cNvCxnSpPr/>
      </xdr:nvCxnSpPr>
      <xdr:spPr>
        <a:xfrm flipV="1">
          <a:off x="4633595" y="15618264"/>
          <a:ext cx="1270" cy="95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117352</xdr:rowOff>
    </xdr:from>
    <xdr:ext cx="534377" cy="259045"/>
    <xdr:sp macro="" textlink="">
      <xdr:nvSpPr>
        <xdr:cNvPr id="225" name="衛生費最小値テキスト"/>
        <xdr:cNvSpPr txBox="1"/>
      </xdr:nvSpPr>
      <xdr:spPr>
        <a:xfrm>
          <a:off x="4686300" y="1657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113525</xdr:rowOff>
    </xdr:from>
    <xdr:to>
      <xdr:col>24</xdr:col>
      <xdr:colOff>152400</xdr:colOff>
      <xdr:row>96</xdr:row>
      <xdr:rowOff>113525</xdr:rowOff>
    </xdr:to>
    <xdr:cxnSp macro="">
      <xdr:nvCxnSpPr>
        <xdr:cNvPr id="226" name="直線コネクタ 225"/>
        <xdr:cNvCxnSpPr/>
      </xdr:nvCxnSpPr>
      <xdr:spPr>
        <a:xfrm>
          <a:off x="4546600" y="165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134441</xdr:rowOff>
    </xdr:from>
    <xdr:ext cx="534377" cy="259045"/>
    <xdr:sp macro="" textlink="">
      <xdr:nvSpPr>
        <xdr:cNvPr id="227" name="衛生費最大値テキスト"/>
        <xdr:cNvSpPr txBox="1"/>
      </xdr:nvSpPr>
      <xdr:spPr>
        <a:xfrm>
          <a:off x="4686300" y="1539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16314</xdr:rowOff>
    </xdr:from>
    <xdr:to>
      <xdr:col>24</xdr:col>
      <xdr:colOff>152400</xdr:colOff>
      <xdr:row>91</xdr:row>
      <xdr:rowOff>16314</xdr:rowOff>
    </xdr:to>
    <xdr:cxnSp macro="">
      <xdr:nvCxnSpPr>
        <xdr:cNvPr id="228" name="直線コネクタ 227"/>
        <xdr:cNvCxnSpPr/>
      </xdr:nvCxnSpPr>
      <xdr:spPr>
        <a:xfrm>
          <a:off x="4546600" y="1561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113068</xdr:rowOff>
    </xdr:from>
    <xdr:to>
      <xdr:col>24</xdr:col>
      <xdr:colOff>63500</xdr:colOff>
      <xdr:row>92</xdr:row>
      <xdr:rowOff>119926</xdr:rowOff>
    </xdr:to>
    <xdr:cxnSp macro="">
      <xdr:nvCxnSpPr>
        <xdr:cNvPr id="229" name="直線コネクタ 228"/>
        <xdr:cNvCxnSpPr/>
      </xdr:nvCxnSpPr>
      <xdr:spPr>
        <a:xfrm>
          <a:off x="3797300" y="1588646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144594</xdr:rowOff>
    </xdr:from>
    <xdr:ext cx="534377" cy="259045"/>
    <xdr:sp macro="" textlink="">
      <xdr:nvSpPr>
        <xdr:cNvPr id="230" name="衛生費平均値テキスト"/>
        <xdr:cNvSpPr txBox="1"/>
      </xdr:nvSpPr>
      <xdr:spPr>
        <a:xfrm>
          <a:off x="4686300" y="16089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166167</xdr:rowOff>
    </xdr:from>
    <xdr:to>
      <xdr:col>24</xdr:col>
      <xdr:colOff>114300</xdr:colOff>
      <xdr:row>94</xdr:row>
      <xdr:rowOff>96317</xdr:rowOff>
    </xdr:to>
    <xdr:sp macro="" textlink="">
      <xdr:nvSpPr>
        <xdr:cNvPr id="231" name="フローチャート: 判断 230"/>
        <xdr:cNvSpPr/>
      </xdr:nvSpPr>
      <xdr:spPr>
        <a:xfrm>
          <a:off x="4584700" y="1611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113068</xdr:rowOff>
    </xdr:from>
    <xdr:to>
      <xdr:col>19</xdr:col>
      <xdr:colOff>177800</xdr:colOff>
      <xdr:row>97</xdr:row>
      <xdr:rowOff>96780</xdr:rowOff>
    </xdr:to>
    <xdr:cxnSp macro="">
      <xdr:nvCxnSpPr>
        <xdr:cNvPr id="232" name="直線コネクタ 231"/>
        <xdr:cNvCxnSpPr/>
      </xdr:nvCxnSpPr>
      <xdr:spPr>
        <a:xfrm flipV="1">
          <a:off x="2908300" y="15886468"/>
          <a:ext cx="889000" cy="84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142335</xdr:rowOff>
    </xdr:from>
    <xdr:to>
      <xdr:col>20</xdr:col>
      <xdr:colOff>38100</xdr:colOff>
      <xdr:row>93</xdr:row>
      <xdr:rowOff>72485</xdr:rowOff>
    </xdr:to>
    <xdr:sp macro="" textlink="">
      <xdr:nvSpPr>
        <xdr:cNvPr id="233" name="フローチャート: 判断 232"/>
        <xdr:cNvSpPr/>
      </xdr:nvSpPr>
      <xdr:spPr>
        <a:xfrm>
          <a:off x="3746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63612</xdr:rowOff>
    </xdr:from>
    <xdr:ext cx="534377" cy="259045"/>
    <xdr:sp macro="" textlink="">
      <xdr:nvSpPr>
        <xdr:cNvPr id="234" name="テキスト ボックス 233"/>
        <xdr:cNvSpPr txBox="1"/>
      </xdr:nvSpPr>
      <xdr:spPr>
        <a:xfrm>
          <a:off x="3530111" y="1600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96780</xdr:rowOff>
    </xdr:from>
    <xdr:to>
      <xdr:col>15</xdr:col>
      <xdr:colOff>50800</xdr:colOff>
      <xdr:row>98</xdr:row>
      <xdr:rowOff>32829</xdr:rowOff>
    </xdr:to>
    <xdr:cxnSp macro="">
      <xdr:nvCxnSpPr>
        <xdr:cNvPr id="235" name="直線コネクタ 234"/>
        <xdr:cNvCxnSpPr/>
      </xdr:nvCxnSpPr>
      <xdr:spPr>
        <a:xfrm flipV="1">
          <a:off x="2019300" y="16727430"/>
          <a:ext cx="889000" cy="10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103930</xdr:rowOff>
    </xdr:from>
    <xdr:to>
      <xdr:col>15</xdr:col>
      <xdr:colOff>101600</xdr:colOff>
      <xdr:row>97</xdr:row>
      <xdr:rowOff>34080</xdr:rowOff>
    </xdr:to>
    <xdr:sp macro="" textlink="">
      <xdr:nvSpPr>
        <xdr:cNvPr id="236" name="フローチャート: 判断 235"/>
        <xdr:cNvSpPr/>
      </xdr:nvSpPr>
      <xdr:spPr>
        <a:xfrm>
          <a:off x="2857500" y="165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50607</xdr:rowOff>
    </xdr:from>
    <xdr:ext cx="534377" cy="259045"/>
    <xdr:sp macro="" textlink="">
      <xdr:nvSpPr>
        <xdr:cNvPr id="237" name="テキスト ボックス 236"/>
        <xdr:cNvSpPr txBox="1"/>
      </xdr:nvSpPr>
      <xdr:spPr>
        <a:xfrm>
          <a:off x="2641111" y="163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25743</xdr:rowOff>
    </xdr:from>
    <xdr:to>
      <xdr:col>10</xdr:col>
      <xdr:colOff>114300</xdr:colOff>
      <xdr:row>98</xdr:row>
      <xdr:rowOff>32829</xdr:rowOff>
    </xdr:to>
    <xdr:cxnSp macro="">
      <xdr:nvCxnSpPr>
        <xdr:cNvPr id="238" name="直線コネクタ 237"/>
        <xdr:cNvCxnSpPr/>
      </xdr:nvCxnSpPr>
      <xdr:spPr>
        <a:xfrm>
          <a:off x="1130300" y="16827843"/>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83128</xdr:rowOff>
    </xdr:from>
    <xdr:to>
      <xdr:col>10</xdr:col>
      <xdr:colOff>165100</xdr:colOff>
      <xdr:row>98</xdr:row>
      <xdr:rowOff>13278</xdr:rowOff>
    </xdr:to>
    <xdr:sp macro="" textlink="">
      <xdr:nvSpPr>
        <xdr:cNvPr id="239" name="フローチャート: 判断 238"/>
        <xdr:cNvSpPr/>
      </xdr:nvSpPr>
      <xdr:spPr>
        <a:xfrm>
          <a:off x="1968500" y="1671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29805</xdr:rowOff>
    </xdr:from>
    <xdr:ext cx="534377" cy="259045"/>
    <xdr:sp macro="" textlink="">
      <xdr:nvSpPr>
        <xdr:cNvPr id="240" name="テキスト ボックス 239"/>
        <xdr:cNvSpPr txBox="1"/>
      </xdr:nvSpPr>
      <xdr:spPr>
        <a:xfrm>
          <a:off x="1752111" y="1648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139134</xdr:rowOff>
    </xdr:from>
    <xdr:to>
      <xdr:col>6</xdr:col>
      <xdr:colOff>38100</xdr:colOff>
      <xdr:row>98</xdr:row>
      <xdr:rowOff>69284</xdr:rowOff>
    </xdr:to>
    <xdr:sp macro="" textlink="">
      <xdr:nvSpPr>
        <xdr:cNvPr id="241" name="フローチャート: 判断 240"/>
        <xdr:cNvSpPr/>
      </xdr:nvSpPr>
      <xdr:spPr>
        <a:xfrm>
          <a:off x="1079500" y="1676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85811</xdr:rowOff>
    </xdr:from>
    <xdr:ext cx="534377" cy="259045"/>
    <xdr:sp macro="" textlink="">
      <xdr:nvSpPr>
        <xdr:cNvPr id="242" name="テキスト ボックス 241"/>
        <xdr:cNvSpPr txBox="1"/>
      </xdr:nvSpPr>
      <xdr:spPr>
        <a:xfrm>
          <a:off x="863111" y="16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69126</xdr:rowOff>
    </xdr:from>
    <xdr:to>
      <xdr:col>24</xdr:col>
      <xdr:colOff>114300</xdr:colOff>
      <xdr:row>92</xdr:row>
      <xdr:rowOff>170726</xdr:rowOff>
    </xdr:to>
    <xdr:sp macro="" textlink="">
      <xdr:nvSpPr>
        <xdr:cNvPr id="248" name="楕円 247"/>
        <xdr:cNvSpPr/>
      </xdr:nvSpPr>
      <xdr:spPr>
        <a:xfrm>
          <a:off x="4584700" y="158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92003</xdr:rowOff>
    </xdr:from>
    <xdr:ext cx="534377" cy="259045"/>
    <xdr:sp macro="" textlink="">
      <xdr:nvSpPr>
        <xdr:cNvPr id="249" name="衛生費該当値テキスト"/>
        <xdr:cNvSpPr txBox="1"/>
      </xdr:nvSpPr>
      <xdr:spPr>
        <a:xfrm>
          <a:off x="4686300" y="1569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62268</xdr:rowOff>
    </xdr:from>
    <xdr:to>
      <xdr:col>20</xdr:col>
      <xdr:colOff>38100</xdr:colOff>
      <xdr:row>92</xdr:row>
      <xdr:rowOff>163868</xdr:rowOff>
    </xdr:to>
    <xdr:sp macro="" textlink="">
      <xdr:nvSpPr>
        <xdr:cNvPr id="250" name="楕円 249"/>
        <xdr:cNvSpPr/>
      </xdr:nvSpPr>
      <xdr:spPr>
        <a:xfrm>
          <a:off x="3746500" y="158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8945</xdr:rowOff>
    </xdr:from>
    <xdr:ext cx="534377" cy="259045"/>
    <xdr:sp macro="" textlink="">
      <xdr:nvSpPr>
        <xdr:cNvPr id="251" name="テキスト ボックス 250"/>
        <xdr:cNvSpPr txBox="1"/>
      </xdr:nvSpPr>
      <xdr:spPr>
        <a:xfrm>
          <a:off x="3530111" y="156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45980</xdr:rowOff>
    </xdr:from>
    <xdr:to>
      <xdr:col>15</xdr:col>
      <xdr:colOff>101600</xdr:colOff>
      <xdr:row>97</xdr:row>
      <xdr:rowOff>147580</xdr:rowOff>
    </xdr:to>
    <xdr:sp macro="" textlink="">
      <xdr:nvSpPr>
        <xdr:cNvPr id="252" name="楕円 251"/>
        <xdr:cNvSpPr/>
      </xdr:nvSpPr>
      <xdr:spPr>
        <a:xfrm>
          <a:off x="2857500" y="16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138707</xdr:rowOff>
    </xdr:from>
    <xdr:ext cx="534377" cy="259045"/>
    <xdr:sp macro="" textlink="">
      <xdr:nvSpPr>
        <xdr:cNvPr id="253" name="テキスト ボックス 252"/>
        <xdr:cNvSpPr txBox="1"/>
      </xdr:nvSpPr>
      <xdr:spPr>
        <a:xfrm>
          <a:off x="2641111" y="1676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153479</xdr:rowOff>
    </xdr:from>
    <xdr:to>
      <xdr:col>10</xdr:col>
      <xdr:colOff>165100</xdr:colOff>
      <xdr:row>98</xdr:row>
      <xdr:rowOff>83629</xdr:rowOff>
    </xdr:to>
    <xdr:sp macro="" textlink="">
      <xdr:nvSpPr>
        <xdr:cNvPr id="254" name="楕円 253"/>
        <xdr:cNvSpPr/>
      </xdr:nvSpPr>
      <xdr:spPr>
        <a:xfrm>
          <a:off x="1968500" y="167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74756</xdr:rowOff>
    </xdr:from>
    <xdr:ext cx="534377" cy="259045"/>
    <xdr:sp macro="" textlink="">
      <xdr:nvSpPr>
        <xdr:cNvPr id="255" name="テキスト ボックス 254"/>
        <xdr:cNvSpPr txBox="1"/>
      </xdr:nvSpPr>
      <xdr:spPr>
        <a:xfrm>
          <a:off x="1752111" y="1687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146393</xdr:rowOff>
    </xdr:from>
    <xdr:to>
      <xdr:col>6</xdr:col>
      <xdr:colOff>38100</xdr:colOff>
      <xdr:row>98</xdr:row>
      <xdr:rowOff>76543</xdr:rowOff>
    </xdr:to>
    <xdr:sp macro="" textlink="">
      <xdr:nvSpPr>
        <xdr:cNvPr id="256" name="楕円 255"/>
        <xdr:cNvSpPr/>
      </xdr:nvSpPr>
      <xdr:spPr>
        <a:xfrm>
          <a:off x="1079500" y="1677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67670</xdr:rowOff>
    </xdr:from>
    <xdr:ext cx="534377" cy="259045"/>
    <xdr:sp macro="" textlink="">
      <xdr:nvSpPr>
        <xdr:cNvPr id="257" name="テキスト ボックス 256"/>
        <xdr:cNvSpPr txBox="1"/>
      </xdr:nvSpPr>
      <xdr:spPr>
        <a:xfrm>
          <a:off x="863111" y="1686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145034</xdr:rowOff>
    </xdr:from>
    <xdr:to>
      <xdr:col>54</xdr:col>
      <xdr:colOff>189865</xdr:colOff>
      <xdr:row>38</xdr:row>
      <xdr:rowOff>141986</xdr:rowOff>
    </xdr:to>
    <xdr:cxnSp macro="">
      <xdr:nvCxnSpPr>
        <xdr:cNvPr id="281" name="直線コネクタ 280"/>
        <xdr:cNvCxnSpPr/>
      </xdr:nvCxnSpPr>
      <xdr:spPr>
        <a:xfrm flipV="1">
          <a:off x="10475595" y="5459984"/>
          <a:ext cx="1270" cy="119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145813</xdr:rowOff>
    </xdr:from>
    <xdr:ext cx="378565" cy="259045"/>
    <xdr:sp macro="" textlink="">
      <xdr:nvSpPr>
        <xdr:cNvPr id="282" name="労働費最小値テキスト"/>
        <xdr:cNvSpPr txBox="1"/>
      </xdr:nvSpPr>
      <xdr:spPr>
        <a:xfrm>
          <a:off x="10528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141986</xdr:rowOff>
    </xdr:from>
    <xdr:to>
      <xdr:col>55</xdr:col>
      <xdr:colOff>88900</xdr:colOff>
      <xdr:row>38</xdr:row>
      <xdr:rowOff>141986</xdr:rowOff>
    </xdr:to>
    <xdr:cxnSp macro="">
      <xdr:nvCxnSpPr>
        <xdr:cNvPr id="283" name="直線コネクタ 282"/>
        <xdr:cNvCxnSpPr/>
      </xdr:nvCxnSpPr>
      <xdr:spPr>
        <a:xfrm>
          <a:off x="10388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91711</xdr:rowOff>
    </xdr:from>
    <xdr:ext cx="469744" cy="259045"/>
    <xdr:sp macro="" textlink="">
      <xdr:nvSpPr>
        <xdr:cNvPr id="284" name="労働費最大値テキスト"/>
        <xdr:cNvSpPr txBox="1"/>
      </xdr:nvSpPr>
      <xdr:spPr>
        <a:xfrm>
          <a:off x="10528300" y="52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145034</xdr:rowOff>
    </xdr:from>
    <xdr:to>
      <xdr:col>55</xdr:col>
      <xdr:colOff>88900</xdr:colOff>
      <xdr:row>31</xdr:row>
      <xdr:rowOff>145034</xdr:rowOff>
    </xdr:to>
    <xdr:cxnSp macro="">
      <xdr:nvCxnSpPr>
        <xdr:cNvPr id="285" name="直線コネクタ 284"/>
        <xdr:cNvCxnSpPr/>
      </xdr:nvCxnSpPr>
      <xdr:spPr>
        <a:xfrm>
          <a:off x="10388600" y="5459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40831</xdr:rowOff>
    </xdr:from>
    <xdr:to>
      <xdr:col>55</xdr:col>
      <xdr:colOff>0</xdr:colOff>
      <xdr:row>38</xdr:row>
      <xdr:rowOff>59119</xdr:rowOff>
    </xdr:to>
    <xdr:cxnSp macro="">
      <xdr:nvCxnSpPr>
        <xdr:cNvPr id="286" name="直線コネクタ 285"/>
        <xdr:cNvCxnSpPr/>
      </xdr:nvCxnSpPr>
      <xdr:spPr>
        <a:xfrm flipV="1">
          <a:off x="9639300" y="6555931"/>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99775</xdr:rowOff>
    </xdr:from>
    <xdr:ext cx="469744" cy="259045"/>
    <xdr:sp macro="" textlink="">
      <xdr:nvSpPr>
        <xdr:cNvPr id="287" name="労働費平均値テキスト"/>
        <xdr:cNvSpPr txBox="1"/>
      </xdr:nvSpPr>
      <xdr:spPr>
        <a:xfrm>
          <a:off x="10528300" y="627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76898</xdr:rowOff>
    </xdr:from>
    <xdr:to>
      <xdr:col>55</xdr:col>
      <xdr:colOff>50800</xdr:colOff>
      <xdr:row>38</xdr:row>
      <xdr:rowOff>7048</xdr:rowOff>
    </xdr:to>
    <xdr:sp macro="" textlink="">
      <xdr:nvSpPr>
        <xdr:cNvPr id="288" name="フローチャート: 判断 287"/>
        <xdr:cNvSpPr/>
      </xdr:nvSpPr>
      <xdr:spPr>
        <a:xfrm>
          <a:off x="10426700" y="642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50356</xdr:rowOff>
    </xdr:from>
    <xdr:to>
      <xdr:col>50</xdr:col>
      <xdr:colOff>114300</xdr:colOff>
      <xdr:row>38</xdr:row>
      <xdr:rowOff>59119</xdr:rowOff>
    </xdr:to>
    <xdr:cxnSp macro="">
      <xdr:nvCxnSpPr>
        <xdr:cNvPr id="289" name="直線コネクタ 288"/>
        <xdr:cNvCxnSpPr/>
      </xdr:nvCxnSpPr>
      <xdr:spPr>
        <a:xfrm>
          <a:off x="8750300" y="656545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56896</xdr:rowOff>
    </xdr:from>
    <xdr:to>
      <xdr:col>50</xdr:col>
      <xdr:colOff>165100</xdr:colOff>
      <xdr:row>37</xdr:row>
      <xdr:rowOff>158496</xdr:rowOff>
    </xdr:to>
    <xdr:sp macro="" textlink="">
      <xdr:nvSpPr>
        <xdr:cNvPr id="290" name="フローチャート: 判断 289"/>
        <xdr:cNvSpPr/>
      </xdr:nvSpPr>
      <xdr:spPr>
        <a:xfrm>
          <a:off x="9588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3573</xdr:rowOff>
    </xdr:from>
    <xdr:ext cx="469744" cy="259045"/>
    <xdr:sp macro="" textlink="">
      <xdr:nvSpPr>
        <xdr:cNvPr id="291" name="テキスト ボックス 290"/>
        <xdr:cNvSpPr txBox="1"/>
      </xdr:nvSpPr>
      <xdr:spPr>
        <a:xfrm>
          <a:off x="9404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42164</xdr:rowOff>
    </xdr:from>
    <xdr:to>
      <xdr:col>45</xdr:col>
      <xdr:colOff>177800</xdr:colOff>
      <xdr:row>38</xdr:row>
      <xdr:rowOff>50356</xdr:rowOff>
    </xdr:to>
    <xdr:cxnSp macro="">
      <xdr:nvCxnSpPr>
        <xdr:cNvPr id="292" name="直線コネクタ 291"/>
        <xdr:cNvCxnSpPr/>
      </xdr:nvCxnSpPr>
      <xdr:spPr>
        <a:xfrm>
          <a:off x="7861300" y="6557264"/>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54991</xdr:rowOff>
    </xdr:from>
    <xdr:to>
      <xdr:col>46</xdr:col>
      <xdr:colOff>38100</xdr:colOff>
      <xdr:row>37</xdr:row>
      <xdr:rowOff>156591</xdr:rowOff>
    </xdr:to>
    <xdr:sp macro="" textlink="">
      <xdr:nvSpPr>
        <xdr:cNvPr id="293" name="フローチャート: 判断 292"/>
        <xdr:cNvSpPr/>
      </xdr:nvSpPr>
      <xdr:spPr>
        <a:xfrm>
          <a:off x="8699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1668</xdr:rowOff>
    </xdr:from>
    <xdr:ext cx="469744" cy="259045"/>
    <xdr:sp macro="" textlink="">
      <xdr:nvSpPr>
        <xdr:cNvPr id="294" name="テキスト ボックス 293"/>
        <xdr:cNvSpPr txBox="1"/>
      </xdr:nvSpPr>
      <xdr:spPr>
        <a:xfrm>
          <a:off x="8515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42164</xdr:rowOff>
    </xdr:from>
    <xdr:to>
      <xdr:col>41</xdr:col>
      <xdr:colOff>50800</xdr:colOff>
      <xdr:row>38</xdr:row>
      <xdr:rowOff>71882</xdr:rowOff>
    </xdr:to>
    <xdr:cxnSp macro="">
      <xdr:nvCxnSpPr>
        <xdr:cNvPr id="295" name="直線コネクタ 294"/>
        <xdr:cNvCxnSpPr/>
      </xdr:nvCxnSpPr>
      <xdr:spPr>
        <a:xfrm flipV="1">
          <a:off x="6972300" y="655726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60325</xdr:rowOff>
    </xdr:from>
    <xdr:to>
      <xdr:col>41</xdr:col>
      <xdr:colOff>101600</xdr:colOff>
      <xdr:row>37</xdr:row>
      <xdr:rowOff>161925</xdr:rowOff>
    </xdr:to>
    <xdr:sp macro="" textlink="">
      <xdr:nvSpPr>
        <xdr:cNvPr id="296" name="フローチャート: 判断 295"/>
        <xdr:cNvSpPr/>
      </xdr:nvSpPr>
      <xdr:spPr>
        <a:xfrm>
          <a:off x="7810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7002</xdr:rowOff>
    </xdr:from>
    <xdr:ext cx="469744" cy="259045"/>
    <xdr:sp macro="" textlink="">
      <xdr:nvSpPr>
        <xdr:cNvPr id="297" name="テキスト ボックス 296"/>
        <xdr:cNvSpPr txBox="1"/>
      </xdr:nvSpPr>
      <xdr:spPr>
        <a:xfrm>
          <a:off x="7626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44895</xdr:rowOff>
    </xdr:from>
    <xdr:to>
      <xdr:col>36</xdr:col>
      <xdr:colOff>165100</xdr:colOff>
      <xdr:row>37</xdr:row>
      <xdr:rowOff>146495</xdr:rowOff>
    </xdr:to>
    <xdr:sp macro="" textlink="">
      <xdr:nvSpPr>
        <xdr:cNvPr id="298" name="フローチャート: 判断 297"/>
        <xdr:cNvSpPr/>
      </xdr:nvSpPr>
      <xdr:spPr>
        <a:xfrm>
          <a:off x="6921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163022</xdr:rowOff>
    </xdr:from>
    <xdr:ext cx="469744" cy="259045"/>
    <xdr:sp macro="" textlink="">
      <xdr:nvSpPr>
        <xdr:cNvPr id="299" name="テキスト ボックス 298"/>
        <xdr:cNvSpPr txBox="1"/>
      </xdr:nvSpPr>
      <xdr:spPr>
        <a:xfrm>
          <a:off x="6737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161481</xdr:rowOff>
    </xdr:from>
    <xdr:to>
      <xdr:col>55</xdr:col>
      <xdr:colOff>50800</xdr:colOff>
      <xdr:row>38</xdr:row>
      <xdr:rowOff>91631</xdr:rowOff>
    </xdr:to>
    <xdr:sp macro="" textlink="">
      <xdr:nvSpPr>
        <xdr:cNvPr id="305" name="楕円 304"/>
        <xdr:cNvSpPr/>
      </xdr:nvSpPr>
      <xdr:spPr>
        <a:xfrm>
          <a:off x="10426700" y="650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76407</xdr:rowOff>
    </xdr:from>
    <xdr:ext cx="378565" cy="259045"/>
    <xdr:sp macro="" textlink="">
      <xdr:nvSpPr>
        <xdr:cNvPr id="306" name="労働費該当値テキスト"/>
        <xdr:cNvSpPr txBox="1"/>
      </xdr:nvSpPr>
      <xdr:spPr>
        <a:xfrm>
          <a:off x="10528300" y="642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8319</xdr:rowOff>
    </xdr:from>
    <xdr:to>
      <xdr:col>50</xdr:col>
      <xdr:colOff>165100</xdr:colOff>
      <xdr:row>38</xdr:row>
      <xdr:rowOff>109919</xdr:rowOff>
    </xdr:to>
    <xdr:sp macro="" textlink="">
      <xdr:nvSpPr>
        <xdr:cNvPr id="307" name="楕円 306"/>
        <xdr:cNvSpPr/>
      </xdr:nvSpPr>
      <xdr:spPr>
        <a:xfrm>
          <a:off x="9588500" y="65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101046</xdr:rowOff>
    </xdr:from>
    <xdr:ext cx="378565" cy="259045"/>
    <xdr:sp macro="" textlink="">
      <xdr:nvSpPr>
        <xdr:cNvPr id="308" name="テキスト ボックス 307"/>
        <xdr:cNvSpPr txBox="1"/>
      </xdr:nvSpPr>
      <xdr:spPr>
        <a:xfrm>
          <a:off x="9450017" y="6616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171006</xdr:rowOff>
    </xdr:from>
    <xdr:to>
      <xdr:col>46</xdr:col>
      <xdr:colOff>38100</xdr:colOff>
      <xdr:row>38</xdr:row>
      <xdr:rowOff>101156</xdr:rowOff>
    </xdr:to>
    <xdr:sp macro="" textlink="">
      <xdr:nvSpPr>
        <xdr:cNvPr id="309" name="楕円 308"/>
        <xdr:cNvSpPr/>
      </xdr:nvSpPr>
      <xdr:spPr>
        <a:xfrm>
          <a:off x="8699500" y="65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92283</xdr:rowOff>
    </xdr:from>
    <xdr:ext cx="378565" cy="259045"/>
    <xdr:sp macro="" textlink="">
      <xdr:nvSpPr>
        <xdr:cNvPr id="310" name="テキスト ボックス 309"/>
        <xdr:cNvSpPr txBox="1"/>
      </xdr:nvSpPr>
      <xdr:spPr>
        <a:xfrm>
          <a:off x="8561017" y="6607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162814</xdr:rowOff>
    </xdr:from>
    <xdr:to>
      <xdr:col>41</xdr:col>
      <xdr:colOff>101600</xdr:colOff>
      <xdr:row>38</xdr:row>
      <xdr:rowOff>92964</xdr:rowOff>
    </xdr:to>
    <xdr:sp macro="" textlink="">
      <xdr:nvSpPr>
        <xdr:cNvPr id="311" name="楕円 310"/>
        <xdr:cNvSpPr/>
      </xdr:nvSpPr>
      <xdr:spPr>
        <a:xfrm>
          <a:off x="7810500" y="6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84091</xdr:rowOff>
    </xdr:from>
    <xdr:ext cx="378565" cy="259045"/>
    <xdr:sp macro="" textlink="">
      <xdr:nvSpPr>
        <xdr:cNvPr id="312" name="テキスト ボックス 311"/>
        <xdr:cNvSpPr txBox="1"/>
      </xdr:nvSpPr>
      <xdr:spPr>
        <a:xfrm>
          <a:off x="7672017" y="6599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21082</xdr:rowOff>
    </xdr:from>
    <xdr:to>
      <xdr:col>36</xdr:col>
      <xdr:colOff>165100</xdr:colOff>
      <xdr:row>38</xdr:row>
      <xdr:rowOff>122682</xdr:rowOff>
    </xdr:to>
    <xdr:sp macro="" textlink="">
      <xdr:nvSpPr>
        <xdr:cNvPr id="313" name="楕円 312"/>
        <xdr:cNvSpPr/>
      </xdr:nvSpPr>
      <xdr:spPr>
        <a:xfrm>
          <a:off x="6921500" y="6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113809</xdr:rowOff>
    </xdr:from>
    <xdr:ext cx="378565" cy="259045"/>
    <xdr:sp macro="" textlink="">
      <xdr:nvSpPr>
        <xdr:cNvPr id="314" name="テキスト ボックス 313"/>
        <xdr:cNvSpPr txBox="1"/>
      </xdr:nvSpPr>
      <xdr:spPr>
        <a:xfrm>
          <a:off x="6783017" y="662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12507</xdr:rowOff>
    </xdr:from>
    <xdr:to>
      <xdr:col>54</xdr:col>
      <xdr:colOff>189865</xdr:colOff>
      <xdr:row>58</xdr:row>
      <xdr:rowOff>38064</xdr:rowOff>
    </xdr:to>
    <xdr:cxnSp macro="">
      <xdr:nvCxnSpPr>
        <xdr:cNvPr id="336" name="直線コネクタ 335"/>
        <xdr:cNvCxnSpPr/>
      </xdr:nvCxnSpPr>
      <xdr:spPr>
        <a:xfrm flipV="1">
          <a:off x="10475595" y="8927907"/>
          <a:ext cx="1270" cy="105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41891</xdr:rowOff>
    </xdr:from>
    <xdr:ext cx="469744" cy="259045"/>
    <xdr:sp macro="" textlink="">
      <xdr:nvSpPr>
        <xdr:cNvPr id="337" name="農林水産業費最小値テキスト"/>
        <xdr:cNvSpPr txBox="1"/>
      </xdr:nvSpPr>
      <xdr:spPr>
        <a:xfrm>
          <a:off x="10528300" y="998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38064</xdr:rowOff>
    </xdr:from>
    <xdr:to>
      <xdr:col>55</xdr:col>
      <xdr:colOff>88900</xdr:colOff>
      <xdr:row>58</xdr:row>
      <xdr:rowOff>38064</xdr:rowOff>
    </xdr:to>
    <xdr:cxnSp macro="">
      <xdr:nvCxnSpPr>
        <xdr:cNvPr id="338" name="直線コネクタ 337"/>
        <xdr:cNvCxnSpPr/>
      </xdr:nvCxnSpPr>
      <xdr:spPr>
        <a:xfrm>
          <a:off x="10388600" y="99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130634</xdr:rowOff>
    </xdr:from>
    <xdr:ext cx="534377" cy="259045"/>
    <xdr:sp macro="" textlink="">
      <xdr:nvSpPr>
        <xdr:cNvPr id="339" name="農林水産業費最大値テキスト"/>
        <xdr:cNvSpPr txBox="1"/>
      </xdr:nvSpPr>
      <xdr:spPr>
        <a:xfrm>
          <a:off x="10528300" y="87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12507</xdr:rowOff>
    </xdr:from>
    <xdr:to>
      <xdr:col>55</xdr:col>
      <xdr:colOff>88900</xdr:colOff>
      <xdr:row>52</xdr:row>
      <xdr:rowOff>12507</xdr:rowOff>
    </xdr:to>
    <xdr:cxnSp macro="">
      <xdr:nvCxnSpPr>
        <xdr:cNvPr id="340" name="直線コネクタ 339"/>
        <xdr:cNvCxnSpPr/>
      </xdr:nvCxnSpPr>
      <xdr:spPr>
        <a:xfrm>
          <a:off x="10388600" y="892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76378</xdr:rowOff>
    </xdr:from>
    <xdr:to>
      <xdr:col>55</xdr:col>
      <xdr:colOff>0</xdr:colOff>
      <xdr:row>56</xdr:row>
      <xdr:rowOff>6792</xdr:rowOff>
    </xdr:to>
    <xdr:cxnSp macro="">
      <xdr:nvCxnSpPr>
        <xdr:cNvPr id="341" name="直線コネクタ 340"/>
        <xdr:cNvCxnSpPr/>
      </xdr:nvCxnSpPr>
      <xdr:spPr>
        <a:xfrm flipV="1">
          <a:off x="9639300" y="9506128"/>
          <a:ext cx="838200" cy="10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131929</xdr:rowOff>
    </xdr:from>
    <xdr:ext cx="469744" cy="259045"/>
    <xdr:sp macro="" textlink="">
      <xdr:nvSpPr>
        <xdr:cNvPr id="342" name="農林水産業費平均値テキスト"/>
        <xdr:cNvSpPr txBox="1"/>
      </xdr:nvSpPr>
      <xdr:spPr>
        <a:xfrm>
          <a:off x="10528300" y="9561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153502</xdr:rowOff>
    </xdr:from>
    <xdr:to>
      <xdr:col>55</xdr:col>
      <xdr:colOff>50800</xdr:colOff>
      <xdr:row>56</xdr:row>
      <xdr:rowOff>83652</xdr:rowOff>
    </xdr:to>
    <xdr:sp macro="" textlink="">
      <xdr:nvSpPr>
        <xdr:cNvPr id="343" name="フローチャート: 判断 342"/>
        <xdr:cNvSpPr/>
      </xdr:nvSpPr>
      <xdr:spPr>
        <a:xfrm>
          <a:off x="10426700" y="9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108610</xdr:rowOff>
    </xdr:from>
    <xdr:to>
      <xdr:col>50</xdr:col>
      <xdr:colOff>114300</xdr:colOff>
      <xdr:row>56</xdr:row>
      <xdr:rowOff>6792</xdr:rowOff>
    </xdr:to>
    <xdr:cxnSp macro="">
      <xdr:nvCxnSpPr>
        <xdr:cNvPr id="344" name="直線コネクタ 343"/>
        <xdr:cNvCxnSpPr/>
      </xdr:nvCxnSpPr>
      <xdr:spPr>
        <a:xfrm>
          <a:off x="8750300" y="9538360"/>
          <a:ext cx="889000" cy="6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156749</xdr:rowOff>
    </xdr:from>
    <xdr:to>
      <xdr:col>50</xdr:col>
      <xdr:colOff>165100</xdr:colOff>
      <xdr:row>56</xdr:row>
      <xdr:rowOff>86899</xdr:rowOff>
    </xdr:to>
    <xdr:sp macro="" textlink="">
      <xdr:nvSpPr>
        <xdr:cNvPr id="345" name="フローチャート: 判断 344"/>
        <xdr:cNvSpPr/>
      </xdr:nvSpPr>
      <xdr:spPr>
        <a:xfrm>
          <a:off x="95885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78026</xdr:rowOff>
    </xdr:from>
    <xdr:ext cx="469744" cy="259045"/>
    <xdr:sp macro="" textlink="">
      <xdr:nvSpPr>
        <xdr:cNvPr id="346" name="テキスト ボックス 345"/>
        <xdr:cNvSpPr txBox="1"/>
      </xdr:nvSpPr>
      <xdr:spPr>
        <a:xfrm>
          <a:off x="9404428" y="96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108610</xdr:rowOff>
    </xdr:from>
    <xdr:to>
      <xdr:col>45</xdr:col>
      <xdr:colOff>177800</xdr:colOff>
      <xdr:row>55</xdr:row>
      <xdr:rowOff>165166</xdr:rowOff>
    </xdr:to>
    <xdr:cxnSp macro="">
      <xdr:nvCxnSpPr>
        <xdr:cNvPr id="347" name="直線コネクタ 346"/>
        <xdr:cNvCxnSpPr/>
      </xdr:nvCxnSpPr>
      <xdr:spPr>
        <a:xfrm flipV="1">
          <a:off x="7861300" y="9538360"/>
          <a:ext cx="889000" cy="5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32985</xdr:rowOff>
    </xdr:from>
    <xdr:to>
      <xdr:col>46</xdr:col>
      <xdr:colOff>38100</xdr:colOff>
      <xdr:row>56</xdr:row>
      <xdr:rowOff>134585</xdr:rowOff>
    </xdr:to>
    <xdr:sp macro="" textlink="">
      <xdr:nvSpPr>
        <xdr:cNvPr id="348" name="フローチャート: 判断 347"/>
        <xdr:cNvSpPr/>
      </xdr:nvSpPr>
      <xdr:spPr>
        <a:xfrm>
          <a:off x="8699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125712</xdr:rowOff>
    </xdr:from>
    <xdr:ext cx="469744" cy="259045"/>
    <xdr:sp macro="" textlink="">
      <xdr:nvSpPr>
        <xdr:cNvPr id="349" name="テキスト ボックス 348"/>
        <xdr:cNvSpPr txBox="1"/>
      </xdr:nvSpPr>
      <xdr:spPr>
        <a:xfrm>
          <a:off x="8515428" y="972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165166</xdr:rowOff>
    </xdr:from>
    <xdr:to>
      <xdr:col>41</xdr:col>
      <xdr:colOff>50800</xdr:colOff>
      <xdr:row>56</xdr:row>
      <xdr:rowOff>6334</xdr:rowOff>
    </xdr:to>
    <xdr:cxnSp macro="">
      <xdr:nvCxnSpPr>
        <xdr:cNvPr id="350" name="直線コネクタ 349"/>
        <xdr:cNvCxnSpPr/>
      </xdr:nvCxnSpPr>
      <xdr:spPr>
        <a:xfrm flipV="1">
          <a:off x="6972300" y="9594916"/>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37054</xdr:rowOff>
    </xdr:from>
    <xdr:to>
      <xdr:col>41</xdr:col>
      <xdr:colOff>101600</xdr:colOff>
      <xdr:row>56</xdr:row>
      <xdr:rowOff>138654</xdr:rowOff>
    </xdr:to>
    <xdr:sp macro="" textlink="">
      <xdr:nvSpPr>
        <xdr:cNvPr id="351" name="フローチャート: 判断 350"/>
        <xdr:cNvSpPr/>
      </xdr:nvSpPr>
      <xdr:spPr>
        <a:xfrm>
          <a:off x="7810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129781</xdr:rowOff>
    </xdr:from>
    <xdr:ext cx="469744" cy="259045"/>
    <xdr:sp macro="" textlink="">
      <xdr:nvSpPr>
        <xdr:cNvPr id="352" name="テキスト ボックス 351"/>
        <xdr:cNvSpPr txBox="1"/>
      </xdr:nvSpPr>
      <xdr:spPr>
        <a:xfrm>
          <a:off x="7626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36505</xdr:rowOff>
    </xdr:from>
    <xdr:to>
      <xdr:col>36</xdr:col>
      <xdr:colOff>165100</xdr:colOff>
      <xdr:row>56</xdr:row>
      <xdr:rowOff>138105</xdr:rowOff>
    </xdr:to>
    <xdr:sp macro="" textlink="">
      <xdr:nvSpPr>
        <xdr:cNvPr id="353" name="フローチャート: 判断 352"/>
        <xdr:cNvSpPr/>
      </xdr:nvSpPr>
      <xdr:spPr>
        <a:xfrm>
          <a:off x="6921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129232</xdr:rowOff>
    </xdr:from>
    <xdr:ext cx="469744" cy="259045"/>
    <xdr:sp macro="" textlink="">
      <xdr:nvSpPr>
        <xdr:cNvPr id="354" name="テキスト ボックス 353"/>
        <xdr:cNvSpPr txBox="1"/>
      </xdr:nvSpPr>
      <xdr:spPr>
        <a:xfrm>
          <a:off x="6737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25578</xdr:rowOff>
    </xdr:from>
    <xdr:to>
      <xdr:col>55</xdr:col>
      <xdr:colOff>50800</xdr:colOff>
      <xdr:row>55</xdr:row>
      <xdr:rowOff>127178</xdr:rowOff>
    </xdr:to>
    <xdr:sp macro="" textlink="">
      <xdr:nvSpPr>
        <xdr:cNvPr id="360" name="楕円 359"/>
        <xdr:cNvSpPr/>
      </xdr:nvSpPr>
      <xdr:spPr>
        <a:xfrm>
          <a:off x="10426700" y="94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48455</xdr:rowOff>
    </xdr:from>
    <xdr:ext cx="534377" cy="259045"/>
    <xdr:sp macro="" textlink="">
      <xdr:nvSpPr>
        <xdr:cNvPr id="361" name="農林水産業費該当値テキスト"/>
        <xdr:cNvSpPr txBox="1"/>
      </xdr:nvSpPr>
      <xdr:spPr>
        <a:xfrm>
          <a:off x="10528300" y="930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127442</xdr:rowOff>
    </xdr:from>
    <xdr:to>
      <xdr:col>50</xdr:col>
      <xdr:colOff>165100</xdr:colOff>
      <xdr:row>56</xdr:row>
      <xdr:rowOff>57592</xdr:rowOff>
    </xdr:to>
    <xdr:sp macro="" textlink="">
      <xdr:nvSpPr>
        <xdr:cNvPr id="362" name="楕円 361"/>
        <xdr:cNvSpPr/>
      </xdr:nvSpPr>
      <xdr:spPr>
        <a:xfrm>
          <a:off x="9588500" y="955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74119</xdr:rowOff>
    </xdr:from>
    <xdr:ext cx="534377" cy="259045"/>
    <xdr:sp macro="" textlink="">
      <xdr:nvSpPr>
        <xdr:cNvPr id="363" name="テキスト ボックス 362"/>
        <xdr:cNvSpPr txBox="1"/>
      </xdr:nvSpPr>
      <xdr:spPr>
        <a:xfrm>
          <a:off x="9372111" y="933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57810</xdr:rowOff>
    </xdr:from>
    <xdr:to>
      <xdr:col>46</xdr:col>
      <xdr:colOff>38100</xdr:colOff>
      <xdr:row>55</xdr:row>
      <xdr:rowOff>159410</xdr:rowOff>
    </xdr:to>
    <xdr:sp macro="" textlink="">
      <xdr:nvSpPr>
        <xdr:cNvPr id="364" name="楕円 363"/>
        <xdr:cNvSpPr/>
      </xdr:nvSpPr>
      <xdr:spPr>
        <a:xfrm>
          <a:off x="8699500" y="94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4487</xdr:rowOff>
    </xdr:from>
    <xdr:ext cx="534377" cy="259045"/>
    <xdr:sp macro="" textlink="">
      <xdr:nvSpPr>
        <xdr:cNvPr id="365" name="テキスト ボックス 364"/>
        <xdr:cNvSpPr txBox="1"/>
      </xdr:nvSpPr>
      <xdr:spPr>
        <a:xfrm>
          <a:off x="8483111" y="9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114366</xdr:rowOff>
    </xdr:from>
    <xdr:to>
      <xdr:col>41</xdr:col>
      <xdr:colOff>101600</xdr:colOff>
      <xdr:row>56</xdr:row>
      <xdr:rowOff>44516</xdr:rowOff>
    </xdr:to>
    <xdr:sp macro="" textlink="">
      <xdr:nvSpPr>
        <xdr:cNvPr id="366" name="楕円 365"/>
        <xdr:cNvSpPr/>
      </xdr:nvSpPr>
      <xdr:spPr>
        <a:xfrm>
          <a:off x="7810500" y="95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61043</xdr:rowOff>
    </xdr:from>
    <xdr:ext cx="534377" cy="259045"/>
    <xdr:sp macro="" textlink="">
      <xdr:nvSpPr>
        <xdr:cNvPr id="367" name="テキスト ボックス 366"/>
        <xdr:cNvSpPr txBox="1"/>
      </xdr:nvSpPr>
      <xdr:spPr>
        <a:xfrm>
          <a:off x="7594111" y="931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126984</xdr:rowOff>
    </xdr:from>
    <xdr:to>
      <xdr:col>36</xdr:col>
      <xdr:colOff>165100</xdr:colOff>
      <xdr:row>56</xdr:row>
      <xdr:rowOff>57134</xdr:rowOff>
    </xdr:to>
    <xdr:sp macro="" textlink="">
      <xdr:nvSpPr>
        <xdr:cNvPr id="368" name="楕円 367"/>
        <xdr:cNvSpPr/>
      </xdr:nvSpPr>
      <xdr:spPr>
        <a:xfrm>
          <a:off x="6921500" y="95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73661</xdr:rowOff>
    </xdr:from>
    <xdr:ext cx="534377" cy="259045"/>
    <xdr:sp macro="" textlink="">
      <xdr:nvSpPr>
        <xdr:cNvPr id="369" name="テキスト ボックス 368"/>
        <xdr:cNvSpPr txBox="1"/>
      </xdr:nvSpPr>
      <xdr:spPr>
        <a:xfrm>
          <a:off x="6705111" y="933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51102</xdr:rowOff>
    </xdr:from>
    <xdr:to>
      <xdr:col>54</xdr:col>
      <xdr:colOff>189865</xdr:colOff>
      <xdr:row>78</xdr:row>
      <xdr:rowOff>97867</xdr:rowOff>
    </xdr:to>
    <xdr:cxnSp macro="">
      <xdr:nvCxnSpPr>
        <xdr:cNvPr id="395" name="直線コネクタ 394"/>
        <xdr:cNvCxnSpPr/>
      </xdr:nvCxnSpPr>
      <xdr:spPr>
        <a:xfrm flipV="1">
          <a:off x="10475595" y="12224052"/>
          <a:ext cx="1270" cy="124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6"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7" name="直線コネクタ 396"/>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169229</xdr:rowOff>
    </xdr:from>
    <xdr:ext cx="534377" cy="259045"/>
    <xdr:sp macro="" textlink="">
      <xdr:nvSpPr>
        <xdr:cNvPr id="398" name="商工費最大値テキスト"/>
        <xdr:cNvSpPr txBox="1"/>
      </xdr:nvSpPr>
      <xdr:spPr>
        <a:xfrm>
          <a:off x="10528300" y="11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51102</xdr:rowOff>
    </xdr:from>
    <xdr:to>
      <xdr:col>55</xdr:col>
      <xdr:colOff>88900</xdr:colOff>
      <xdr:row>71</xdr:row>
      <xdr:rowOff>51102</xdr:rowOff>
    </xdr:to>
    <xdr:cxnSp macro="">
      <xdr:nvCxnSpPr>
        <xdr:cNvPr id="399" name="直線コネクタ 398"/>
        <xdr:cNvCxnSpPr/>
      </xdr:nvCxnSpPr>
      <xdr:spPr>
        <a:xfrm>
          <a:off x="10388600" y="1222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161907</xdr:rowOff>
    </xdr:from>
    <xdr:to>
      <xdr:col>55</xdr:col>
      <xdr:colOff>0</xdr:colOff>
      <xdr:row>75</xdr:row>
      <xdr:rowOff>146362</xdr:rowOff>
    </xdr:to>
    <xdr:cxnSp macro="">
      <xdr:nvCxnSpPr>
        <xdr:cNvPr id="400" name="直線コネクタ 399"/>
        <xdr:cNvCxnSpPr/>
      </xdr:nvCxnSpPr>
      <xdr:spPr>
        <a:xfrm flipV="1">
          <a:off x="9639300" y="12849207"/>
          <a:ext cx="8382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113341</xdr:rowOff>
    </xdr:from>
    <xdr:ext cx="534377" cy="259045"/>
    <xdr:sp macro="" textlink="">
      <xdr:nvSpPr>
        <xdr:cNvPr id="401" name="商工費平均値テキスト"/>
        <xdr:cNvSpPr txBox="1"/>
      </xdr:nvSpPr>
      <xdr:spPr>
        <a:xfrm>
          <a:off x="10528300" y="12972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134914</xdr:rowOff>
    </xdr:from>
    <xdr:to>
      <xdr:col>55</xdr:col>
      <xdr:colOff>50800</xdr:colOff>
      <xdr:row>76</xdr:row>
      <xdr:rowOff>65064</xdr:rowOff>
    </xdr:to>
    <xdr:sp macro="" textlink="">
      <xdr:nvSpPr>
        <xdr:cNvPr id="402" name="フローチャート: 判断 401"/>
        <xdr:cNvSpPr/>
      </xdr:nvSpPr>
      <xdr:spPr>
        <a:xfrm>
          <a:off x="10426700" y="1299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80101</xdr:rowOff>
    </xdr:from>
    <xdr:to>
      <xdr:col>50</xdr:col>
      <xdr:colOff>114300</xdr:colOff>
      <xdr:row>75</xdr:row>
      <xdr:rowOff>146362</xdr:rowOff>
    </xdr:to>
    <xdr:cxnSp macro="">
      <xdr:nvCxnSpPr>
        <xdr:cNvPr id="403" name="直線コネクタ 402"/>
        <xdr:cNvCxnSpPr/>
      </xdr:nvCxnSpPr>
      <xdr:spPr>
        <a:xfrm>
          <a:off x="8750300" y="12938851"/>
          <a:ext cx="889000" cy="6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117508</xdr:rowOff>
    </xdr:from>
    <xdr:to>
      <xdr:col>50</xdr:col>
      <xdr:colOff>165100</xdr:colOff>
      <xdr:row>76</xdr:row>
      <xdr:rowOff>47658</xdr:rowOff>
    </xdr:to>
    <xdr:sp macro="" textlink="">
      <xdr:nvSpPr>
        <xdr:cNvPr id="404" name="フローチャート: 判断 403"/>
        <xdr:cNvSpPr/>
      </xdr:nvSpPr>
      <xdr:spPr>
        <a:xfrm>
          <a:off x="9588500" y="129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38785</xdr:rowOff>
    </xdr:from>
    <xdr:ext cx="534377" cy="259045"/>
    <xdr:sp macro="" textlink="">
      <xdr:nvSpPr>
        <xdr:cNvPr id="405" name="テキスト ボックス 404"/>
        <xdr:cNvSpPr txBox="1"/>
      </xdr:nvSpPr>
      <xdr:spPr>
        <a:xfrm>
          <a:off x="9372111" y="130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80101</xdr:rowOff>
    </xdr:from>
    <xdr:to>
      <xdr:col>45</xdr:col>
      <xdr:colOff>177800</xdr:colOff>
      <xdr:row>76</xdr:row>
      <xdr:rowOff>150476</xdr:rowOff>
    </xdr:to>
    <xdr:cxnSp macro="">
      <xdr:nvCxnSpPr>
        <xdr:cNvPr id="406" name="直線コネクタ 405"/>
        <xdr:cNvCxnSpPr/>
      </xdr:nvCxnSpPr>
      <xdr:spPr>
        <a:xfrm flipV="1">
          <a:off x="7861300" y="12938851"/>
          <a:ext cx="889000" cy="2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116855</xdr:rowOff>
    </xdr:from>
    <xdr:to>
      <xdr:col>46</xdr:col>
      <xdr:colOff>38100</xdr:colOff>
      <xdr:row>76</xdr:row>
      <xdr:rowOff>47005</xdr:rowOff>
    </xdr:to>
    <xdr:sp macro="" textlink="">
      <xdr:nvSpPr>
        <xdr:cNvPr id="407" name="フローチャート: 判断 406"/>
        <xdr:cNvSpPr/>
      </xdr:nvSpPr>
      <xdr:spPr>
        <a:xfrm>
          <a:off x="86995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38132</xdr:rowOff>
    </xdr:from>
    <xdr:ext cx="534377" cy="259045"/>
    <xdr:sp macro="" textlink="">
      <xdr:nvSpPr>
        <xdr:cNvPr id="408" name="テキスト ボックス 407"/>
        <xdr:cNvSpPr txBox="1"/>
      </xdr:nvSpPr>
      <xdr:spPr>
        <a:xfrm>
          <a:off x="8483111" y="130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150476</xdr:rowOff>
    </xdr:from>
    <xdr:to>
      <xdr:col>41</xdr:col>
      <xdr:colOff>50800</xdr:colOff>
      <xdr:row>77</xdr:row>
      <xdr:rowOff>44962</xdr:rowOff>
    </xdr:to>
    <xdr:cxnSp macro="">
      <xdr:nvCxnSpPr>
        <xdr:cNvPr id="409" name="直線コネクタ 408"/>
        <xdr:cNvCxnSpPr/>
      </xdr:nvCxnSpPr>
      <xdr:spPr>
        <a:xfrm flipV="1">
          <a:off x="6972300" y="13180676"/>
          <a:ext cx="889000" cy="6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105882</xdr:rowOff>
    </xdr:from>
    <xdr:to>
      <xdr:col>41</xdr:col>
      <xdr:colOff>101600</xdr:colOff>
      <xdr:row>77</xdr:row>
      <xdr:rowOff>36032</xdr:rowOff>
    </xdr:to>
    <xdr:sp macro="" textlink="">
      <xdr:nvSpPr>
        <xdr:cNvPr id="410" name="フローチャート: 判断 409"/>
        <xdr:cNvSpPr/>
      </xdr:nvSpPr>
      <xdr:spPr>
        <a:xfrm>
          <a:off x="7810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27159</xdr:rowOff>
    </xdr:from>
    <xdr:ext cx="534377" cy="259045"/>
    <xdr:sp macro="" textlink="">
      <xdr:nvSpPr>
        <xdr:cNvPr id="411" name="テキスト ボックス 410"/>
        <xdr:cNvSpPr txBox="1"/>
      </xdr:nvSpPr>
      <xdr:spPr>
        <a:xfrm>
          <a:off x="7594111" y="132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128513</xdr:rowOff>
    </xdr:from>
    <xdr:to>
      <xdr:col>36</xdr:col>
      <xdr:colOff>165100</xdr:colOff>
      <xdr:row>77</xdr:row>
      <xdr:rowOff>58663</xdr:rowOff>
    </xdr:to>
    <xdr:sp macro="" textlink="">
      <xdr:nvSpPr>
        <xdr:cNvPr id="412" name="フローチャート: 判断 411"/>
        <xdr:cNvSpPr/>
      </xdr:nvSpPr>
      <xdr:spPr>
        <a:xfrm>
          <a:off x="6921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75190</xdr:rowOff>
    </xdr:from>
    <xdr:ext cx="534377" cy="259045"/>
    <xdr:sp macro="" textlink="">
      <xdr:nvSpPr>
        <xdr:cNvPr id="413" name="テキスト ボックス 412"/>
        <xdr:cNvSpPr txBox="1"/>
      </xdr:nvSpPr>
      <xdr:spPr>
        <a:xfrm>
          <a:off x="6705111" y="12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111107</xdr:rowOff>
    </xdr:from>
    <xdr:to>
      <xdr:col>55</xdr:col>
      <xdr:colOff>50800</xdr:colOff>
      <xdr:row>75</xdr:row>
      <xdr:rowOff>41257</xdr:rowOff>
    </xdr:to>
    <xdr:sp macro="" textlink="">
      <xdr:nvSpPr>
        <xdr:cNvPr id="419" name="楕円 418"/>
        <xdr:cNvSpPr/>
      </xdr:nvSpPr>
      <xdr:spPr>
        <a:xfrm>
          <a:off x="10426700" y="1279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133984</xdr:rowOff>
    </xdr:from>
    <xdr:ext cx="534377" cy="259045"/>
    <xdr:sp macro="" textlink="">
      <xdr:nvSpPr>
        <xdr:cNvPr id="420" name="商工費該当値テキスト"/>
        <xdr:cNvSpPr txBox="1"/>
      </xdr:nvSpPr>
      <xdr:spPr>
        <a:xfrm>
          <a:off x="10528300" y="1264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95562</xdr:rowOff>
    </xdr:from>
    <xdr:to>
      <xdr:col>50</xdr:col>
      <xdr:colOff>165100</xdr:colOff>
      <xdr:row>76</xdr:row>
      <xdr:rowOff>25713</xdr:rowOff>
    </xdr:to>
    <xdr:sp macro="" textlink="">
      <xdr:nvSpPr>
        <xdr:cNvPr id="421" name="楕円 420"/>
        <xdr:cNvSpPr/>
      </xdr:nvSpPr>
      <xdr:spPr>
        <a:xfrm>
          <a:off x="9588500" y="129543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42239</xdr:rowOff>
    </xdr:from>
    <xdr:ext cx="534377" cy="259045"/>
    <xdr:sp macro="" textlink="">
      <xdr:nvSpPr>
        <xdr:cNvPr id="422" name="テキスト ボックス 421"/>
        <xdr:cNvSpPr txBox="1"/>
      </xdr:nvSpPr>
      <xdr:spPr>
        <a:xfrm>
          <a:off x="9372111" y="127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29301</xdr:rowOff>
    </xdr:from>
    <xdr:to>
      <xdr:col>46</xdr:col>
      <xdr:colOff>38100</xdr:colOff>
      <xdr:row>75</xdr:row>
      <xdr:rowOff>130901</xdr:rowOff>
    </xdr:to>
    <xdr:sp macro="" textlink="">
      <xdr:nvSpPr>
        <xdr:cNvPr id="423" name="楕円 422"/>
        <xdr:cNvSpPr/>
      </xdr:nvSpPr>
      <xdr:spPr>
        <a:xfrm>
          <a:off x="8699500" y="128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147428</xdr:rowOff>
    </xdr:from>
    <xdr:ext cx="534377" cy="259045"/>
    <xdr:sp macro="" textlink="">
      <xdr:nvSpPr>
        <xdr:cNvPr id="424" name="テキスト ボックス 423"/>
        <xdr:cNvSpPr txBox="1"/>
      </xdr:nvSpPr>
      <xdr:spPr>
        <a:xfrm>
          <a:off x="8483111" y="1266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99676</xdr:rowOff>
    </xdr:from>
    <xdr:to>
      <xdr:col>41</xdr:col>
      <xdr:colOff>101600</xdr:colOff>
      <xdr:row>77</xdr:row>
      <xdr:rowOff>29826</xdr:rowOff>
    </xdr:to>
    <xdr:sp macro="" textlink="">
      <xdr:nvSpPr>
        <xdr:cNvPr id="425" name="楕円 424"/>
        <xdr:cNvSpPr/>
      </xdr:nvSpPr>
      <xdr:spPr>
        <a:xfrm>
          <a:off x="7810500" y="131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46354</xdr:rowOff>
    </xdr:from>
    <xdr:ext cx="534377" cy="259045"/>
    <xdr:sp macro="" textlink="">
      <xdr:nvSpPr>
        <xdr:cNvPr id="426" name="テキスト ボックス 425"/>
        <xdr:cNvSpPr txBox="1"/>
      </xdr:nvSpPr>
      <xdr:spPr>
        <a:xfrm>
          <a:off x="7594111" y="1290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165612</xdr:rowOff>
    </xdr:from>
    <xdr:to>
      <xdr:col>36</xdr:col>
      <xdr:colOff>165100</xdr:colOff>
      <xdr:row>77</xdr:row>
      <xdr:rowOff>95762</xdr:rowOff>
    </xdr:to>
    <xdr:sp macro="" textlink="">
      <xdr:nvSpPr>
        <xdr:cNvPr id="427" name="楕円 426"/>
        <xdr:cNvSpPr/>
      </xdr:nvSpPr>
      <xdr:spPr>
        <a:xfrm>
          <a:off x="6921500" y="131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86889</xdr:rowOff>
    </xdr:from>
    <xdr:ext cx="534377" cy="259045"/>
    <xdr:sp macro="" textlink="">
      <xdr:nvSpPr>
        <xdr:cNvPr id="428" name="テキスト ボックス 427"/>
        <xdr:cNvSpPr txBox="1"/>
      </xdr:nvSpPr>
      <xdr:spPr>
        <a:xfrm>
          <a:off x="6705111" y="1328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18907</xdr:rowOff>
    </xdr:from>
    <xdr:to>
      <xdr:col>54</xdr:col>
      <xdr:colOff>189865</xdr:colOff>
      <xdr:row>99</xdr:row>
      <xdr:rowOff>35458</xdr:rowOff>
    </xdr:to>
    <xdr:cxnSp macro="">
      <xdr:nvCxnSpPr>
        <xdr:cNvPr id="451" name="直線コネクタ 450"/>
        <xdr:cNvCxnSpPr/>
      </xdr:nvCxnSpPr>
      <xdr:spPr>
        <a:xfrm flipV="1">
          <a:off x="10475595" y="15449407"/>
          <a:ext cx="1270" cy="1559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39285</xdr:rowOff>
    </xdr:from>
    <xdr:ext cx="534377" cy="259045"/>
    <xdr:sp macro="" textlink="">
      <xdr:nvSpPr>
        <xdr:cNvPr id="452" name="土木費最小値テキスト"/>
        <xdr:cNvSpPr txBox="1"/>
      </xdr:nvSpPr>
      <xdr:spPr>
        <a:xfrm>
          <a:off x="10528300" y="170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35458</xdr:rowOff>
    </xdr:from>
    <xdr:to>
      <xdr:col>55</xdr:col>
      <xdr:colOff>88900</xdr:colOff>
      <xdr:row>99</xdr:row>
      <xdr:rowOff>35458</xdr:rowOff>
    </xdr:to>
    <xdr:cxnSp macro="">
      <xdr:nvCxnSpPr>
        <xdr:cNvPr id="453" name="直線コネクタ 452"/>
        <xdr:cNvCxnSpPr/>
      </xdr:nvCxnSpPr>
      <xdr:spPr>
        <a:xfrm>
          <a:off x="10388600" y="1700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137034</xdr:rowOff>
    </xdr:from>
    <xdr:ext cx="534377" cy="259045"/>
    <xdr:sp macro="" textlink="">
      <xdr:nvSpPr>
        <xdr:cNvPr id="454" name="土木費最大値テキスト"/>
        <xdr:cNvSpPr txBox="1"/>
      </xdr:nvSpPr>
      <xdr:spPr>
        <a:xfrm>
          <a:off x="10528300" y="152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18907</xdr:rowOff>
    </xdr:from>
    <xdr:to>
      <xdr:col>55</xdr:col>
      <xdr:colOff>88900</xdr:colOff>
      <xdr:row>90</xdr:row>
      <xdr:rowOff>18907</xdr:rowOff>
    </xdr:to>
    <xdr:cxnSp macro="">
      <xdr:nvCxnSpPr>
        <xdr:cNvPr id="455" name="直線コネクタ 454"/>
        <xdr:cNvCxnSpPr/>
      </xdr:nvCxnSpPr>
      <xdr:spPr>
        <a:xfrm>
          <a:off x="10388600" y="1544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168915</xdr:rowOff>
    </xdr:from>
    <xdr:to>
      <xdr:col>55</xdr:col>
      <xdr:colOff>0</xdr:colOff>
      <xdr:row>96</xdr:row>
      <xdr:rowOff>6152</xdr:rowOff>
    </xdr:to>
    <xdr:cxnSp macro="">
      <xdr:nvCxnSpPr>
        <xdr:cNvPr id="456" name="直線コネクタ 455"/>
        <xdr:cNvCxnSpPr/>
      </xdr:nvCxnSpPr>
      <xdr:spPr>
        <a:xfrm flipV="1">
          <a:off x="9639300" y="16285215"/>
          <a:ext cx="838200" cy="18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117025</xdr:rowOff>
    </xdr:from>
    <xdr:ext cx="534377" cy="259045"/>
    <xdr:sp macro="" textlink="">
      <xdr:nvSpPr>
        <xdr:cNvPr id="457" name="土木費平均値テキスト"/>
        <xdr:cNvSpPr txBox="1"/>
      </xdr:nvSpPr>
      <xdr:spPr>
        <a:xfrm>
          <a:off x="10528300" y="16233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138598</xdr:rowOff>
    </xdr:from>
    <xdr:to>
      <xdr:col>55</xdr:col>
      <xdr:colOff>50800</xdr:colOff>
      <xdr:row>95</xdr:row>
      <xdr:rowOff>68748</xdr:rowOff>
    </xdr:to>
    <xdr:sp macro="" textlink="">
      <xdr:nvSpPr>
        <xdr:cNvPr id="458" name="フローチャート: 判断 457"/>
        <xdr:cNvSpPr/>
      </xdr:nvSpPr>
      <xdr:spPr>
        <a:xfrm>
          <a:off x="10426700" y="162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6152</xdr:rowOff>
    </xdr:from>
    <xdr:to>
      <xdr:col>50</xdr:col>
      <xdr:colOff>114300</xdr:colOff>
      <xdr:row>96</xdr:row>
      <xdr:rowOff>11455</xdr:rowOff>
    </xdr:to>
    <xdr:cxnSp macro="">
      <xdr:nvCxnSpPr>
        <xdr:cNvPr id="459" name="直線コネクタ 458"/>
        <xdr:cNvCxnSpPr/>
      </xdr:nvCxnSpPr>
      <xdr:spPr>
        <a:xfrm flipV="1">
          <a:off x="8750300" y="16465352"/>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113040</xdr:rowOff>
    </xdr:from>
    <xdr:to>
      <xdr:col>50</xdr:col>
      <xdr:colOff>165100</xdr:colOff>
      <xdr:row>95</xdr:row>
      <xdr:rowOff>43190</xdr:rowOff>
    </xdr:to>
    <xdr:sp macro="" textlink="">
      <xdr:nvSpPr>
        <xdr:cNvPr id="460" name="フローチャート: 判断 459"/>
        <xdr:cNvSpPr/>
      </xdr:nvSpPr>
      <xdr:spPr>
        <a:xfrm>
          <a:off x="9588500" y="162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59717</xdr:rowOff>
    </xdr:from>
    <xdr:ext cx="534377" cy="259045"/>
    <xdr:sp macro="" textlink="">
      <xdr:nvSpPr>
        <xdr:cNvPr id="461" name="テキスト ボックス 460"/>
        <xdr:cNvSpPr txBox="1"/>
      </xdr:nvSpPr>
      <xdr:spPr>
        <a:xfrm>
          <a:off x="9372111" y="1600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11455</xdr:rowOff>
    </xdr:from>
    <xdr:to>
      <xdr:col>45</xdr:col>
      <xdr:colOff>177800</xdr:colOff>
      <xdr:row>96</xdr:row>
      <xdr:rowOff>75829</xdr:rowOff>
    </xdr:to>
    <xdr:cxnSp macro="">
      <xdr:nvCxnSpPr>
        <xdr:cNvPr id="462" name="直線コネクタ 461"/>
        <xdr:cNvCxnSpPr/>
      </xdr:nvCxnSpPr>
      <xdr:spPr>
        <a:xfrm flipV="1">
          <a:off x="7861300" y="16470655"/>
          <a:ext cx="8890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73538</xdr:rowOff>
    </xdr:from>
    <xdr:to>
      <xdr:col>46</xdr:col>
      <xdr:colOff>38100</xdr:colOff>
      <xdr:row>95</xdr:row>
      <xdr:rowOff>3688</xdr:rowOff>
    </xdr:to>
    <xdr:sp macro="" textlink="">
      <xdr:nvSpPr>
        <xdr:cNvPr id="463" name="フローチャート: 判断 462"/>
        <xdr:cNvSpPr/>
      </xdr:nvSpPr>
      <xdr:spPr>
        <a:xfrm>
          <a:off x="8699500" y="16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20215</xdr:rowOff>
    </xdr:from>
    <xdr:ext cx="534377" cy="259045"/>
    <xdr:sp macro="" textlink="">
      <xdr:nvSpPr>
        <xdr:cNvPr id="464" name="テキスト ボックス 463"/>
        <xdr:cNvSpPr txBox="1"/>
      </xdr:nvSpPr>
      <xdr:spPr>
        <a:xfrm>
          <a:off x="8483111" y="159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75829</xdr:rowOff>
    </xdr:from>
    <xdr:to>
      <xdr:col>41</xdr:col>
      <xdr:colOff>50800</xdr:colOff>
      <xdr:row>96</xdr:row>
      <xdr:rowOff>165167</xdr:rowOff>
    </xdr:to>
    <xdr:cxnSp macro="">
      <xdr:nvCxnSpPr>
        <xdr:cNvPr id="465" name="直線コネクタ 464"/>
        <xdr:cNvCxnSpPr/>
      </xdr:nvCxnSpPr>
      <xdr:spPr>
        <a:xfrm flipV="1">
          <a:off x="6972300" y="16535029"/>
          <a:ext cx="889000" cy="8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93793</xdr:rowOff>
    </xdr:from>
    <xdr:to>
      <xdr:col>41</xdr:col>
      <xdr:colOff>101600</xdr:colOff>
      <xdr:row>95</xdr:row>
      <xdr:rowOff>23943</xdr:rowOff>
    </xdr:to>
    <xdr:sp macro="" textlink="">
      <xdr:nvSpPr>
        <xdr:cNvPr id="466" name="フローチャート: 判断 465"/>
        <xdr:cNvSpPr/>
      </xdr:nvSpPr>
      <xdr:spPr>
        <a:xfrm>
          <a:off x="7810500" y="1621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40470</xdr:rowOff>
    </xdr:from>
    <xdr:ext cx="534377" cy="259045"/>
    <xdr:sp macro="" textlink="">
      <xdr:nvSpPr>
        <xdr:cNvPr id="467" name="テキスト ボックス 466"/>
        <xdr:cNvSpPr txBox="1"/>
      </xdr:nvSpPr>
      <xdr:spPr>
        <a:xfrm>
          <a:off x="7594111" y="1598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131511</xdr:rowOff>
    </xdr:from>
    <xdr:to>
      <xdr:col>36</xdr:col>
      <xdr:colOff>165100</xdr:colOff>
      <xdr:row>95</xdr:row>
      <xdr:rowOff>61661</xdr:rowOff>
    </xdr:to>
    <xdr:sp macro="" textlink="">
      <xdr:nvSpPr>
        <xdr:cNvPr id="468" name="フローチャート: 判断 467"/>
        <xdr:cNvSpPr/>
      </xdr:nvSpPr>
      <xdr:spPr>
        <a:xfrm>
          <a:off x="69215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78188</xdr:rowOff>
    </xdr:from>
    <xdr:ext cx="534377" cy="259045"/>
    <xdr:sp macro="" textlink="">
      <xdr:nvSpPr>
        <xdr:cNvPr id="469" name="テキスト ボックス 468"/>
        <xdr:cNvSpPr txBox="1"/>
      </xdr:nvSpPr>
      <xdr:spPr>
        <a:xfrm>
          <a:off x="6705111" y="1602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118115</xdr:rowOff>
    </xdr:from>
    <xdr:to>
      <xdr:col>55</xdr:col>
      <xdr:colOff>50800</xdr:colOff>
      <xdr:row>95</xdr:row>
      <xdr:rowOff>48265</xdr:rowOff>
    </xdr:to>
    <xdr:sp macro="" textlink="">
      <xdr:nvSpPr>
        <xdr:cNvPr id="475" name="楕円 474"/>
        <xdr:cNvSpPr/>
      </xdr:nvSpPr>
      <xdr:spPr>
        <a:xfrm>
          <a:off x="10426700" y="16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140992</xdr:rowOff>
    </xdr:from>
    <xdr:ext cx="534377" cy="259045"/>
    <xdr:sp macro="" textlink="">
      <xdr:nvSpPr>
        <xdr:cNvPr id="476" name="土木費該当値テキスト"/>
        <xdr:cNvSpPr txBox="1"/>
      </xdr:nvSpPr>
      <xdr:spPr>
        <a:xfrm>
          <a:off x="10528300" y="1608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126802</xdr:rowOff>
    </xdr:from>
    <xdr:to>
      <xdr:col>50</xdr:col>
      <xdr:colOff>165100</xdr:colOff>
      <xdr:row>96</xdr:row>
      <xdr:rowOff>56952</xdr:rowOff>
    </xdr:to>
    <xdr:sp macro="" textlink="">
      <xdr:nvSpPr>
        <xdr:cNvPr id="477" name="楕円 476"/>
        <xdr:cNvSpPr/>
      </xdr:nvSpPr>
      <xdr:spPr>
        <a:xfrm>
          <a:off x="9588500" y="164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48079</xdr:rowOff>
    </xdr:from>
    <xdr:ext cx="534377" cy="259045"/>
    <xdr:sp macro="" textlink="">
      <xdr:nvSpPr>
        <xdr:cNvPr id="478" name="テキスト ボックス 477"/>
        <xdr:cNvSpPr txBox="1"/>
      </xdr:nvSpPr>
      <xdr:spPr>
        <a:xfrm>
          <a:off x="9372111" y="1650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132105</xdr:rowOff>
    </xdr:from>
    <xdr:to>
      <xdr:col>46</xdr:col>
      <xdr:colOff>38100</xdr:colOff>
      <xdr:row>96</xdr:row>
      <xdr:rowOff>62255</xdr:rowOff>
    </xdr:to>
    <xdr:sp macro="" textlink="">
      <xdr:nvSpPr>
        <xdr:cNvPr id="479" name="楕円 478"/>
        <xdr:cNvSpPr/>
      </xdr:nvSpPr>
      <xdr:spPr>
        <a:xfrm>
          <a:off x="8699500" y="164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53382</xdr:rowOff>
    </xdr:from>
    <xdr:ext cx="534377" cy="259045"/>
    <xdr:sp macro="" textlink="">
      <xdr:nvSpPr>
        <xdr:cNvPr id="480" name="テキスト ボックス 479"/>
        <xdr:cNvSpPr txBox="1"/>
      </xdr:nvSpPr>
      <xdr:spPr>
        <a:xfrm>
          <a:off x="8483111" y="1651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25029</xdr:rowOff>
    </xdr:from>
    <xdr:to>
      <xdr:col>41</xdr:col>
      <xdr:colOff>101600</xdr:colOff>
      <xdr:row>96</xdr:row>
      <xdr:rowOff>126629</xdr:rowOff>
    </xdr:to>
    <xdr:sp macro="" textlink="">
      <xdr:nvSpPr>
        <xdr:cNvPr id="481" name="楕円 480"/>
        <xdr:cNvSpPr/>
      </xdr:nvSpPr>
      <xdr:spPr>
        <a:xfrm>
          <a:off x="7810500" y="1648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117756</xdr:rowOff>
    </xdr:from>
    <xdr:ext cx="534377" cy="259045"/>
    <xdr:sp macro="" textlink="">
      <xdr:nvSpPr>
        <xdr:cNvPr id="482" name="テキスト ボックス 481"/>
        <xdr:cNvSpPr txBox="1"/>
      </xdr:nvSpPr>
      <xdr:spPr>
        <a:xfrm>
          <a:off x="7594111" y="16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114367</xdr:rowOff>
    </xdr:from>
    <xdr:to>
      <xdr:col>36</xdr:col>
      <xdr:colOff>165100</xdr:colOff>
      <xdr:row>97</xdr:row>
      <xdr:rowOff>44517</xdr:rowOff>
    </xdr:to>
    <xdr:sp macro="" textlink="">
      <xdr:nvSpPr>
        <xdr:cNvPr id="483" name="楕円 482"/>
        <xdr:cNvSpPr/>
      </xdr:nvSpPr>
      <xdr:spPr>
        <a:xfrm>
          <a:off x="6921500" y="1657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35644</xdr:rowOff>
    </xdr:from>
    <xdr:ext cx="534377" cy="259045"/>
    <xdr:sp macro="" textlink="">
      <xdr:nvSpPr>
        <xdr:cNvPr id="484" name="テキスト ボックス 483"/>
        <xdr:cNvSpPr txBox="1"/>
      </xdr:nvSpPr>
      <xdr:spPr>
        <a:xfrm>
          <a:off x="6705111" y="166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7" name="テキスト ボックス 49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7" name="テキスト ボックス 50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67528</xdr:rowOff>
    </xdr:from>
    <xdr:to>
      <xdr:col>85</xdr:col>
      <xdr:colOff>126364</xdr:colOff>
      <xdr:row>38</xdr:row>
      <xdr:rowOff>105301</xdr:rowOff>
    </xdr:to>
    <xdr:cxnSp macro="">
      <xdr:nvCxnSpPr>
        <xdr:cNvPr id="511" name="直線コネクタ 510"/>
        <xdr:cNvCxnSpPr/>
      </xdr:nvCxnSpPr>
      <xdr:spPr>
        <a:xfrm flipV="1">
          <a:off x="16317595" y="5211028"/>
          <a:ext cx="1269" cy="1409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109128</xdr:rowOff>
    </xdr:from>
    <xdr:ext cx="534377" cy="259045"/>
    <xdr:sp macro="" textlink="">
      <xdr:nvSpPr>
        <xdr:cNvPr id="512" name="消防費最小値テキスト"/>
        <xdr:cNvSpPr txBox="1"/>
      </xdr:nvSpPr>
      <xdr:spPr>
        <a:xfrm>
          <a:off x="16370300" y="66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105301</xdr:rowOff>
    </xdr:from>
    <xdr:to>
      <xdr:col>86</xdr:col>
      <xdr:colOff>25400</xdr:colOff>
      <xdr:row>38</xdr:row>
      <xdr:rowOff>105301</xdr:rowOff>
    </xdr:to>
    <xdr:cxnSp macro="">
      <xdr:nvCxnSpPr>
        <xdr:cNvPr id="513" name="直線コネクタ 512"/>
        <xdr:cNvCxnSpPr/>
      </xdr:nvCxnSpPr>
      <xdr:spPr>
        <a:xfrm>
          <a:off x="16230600" y="6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14205</xdr:rowOff>
    </xdr:from>
    <xdr:ext cx="534377" cy="259045"/>
    <xdr:sp macro="" textlink="">
      <xdr:nvSpPr>
        <xdr:cNvPr id="514" name="消防費最大値テキスト"/>
        <xdr:cNvSpPr txBox="1"/>
      </xdr:nvSpPr>
      <xdr:spPr>
        <a:xfrm>
          <a:off x="16370300" y="49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67528</xdr:rowOff>
    </xdr:from>
    <xdr:to>
      <xdr:col>86</xdr:col>
      <xdr:colOff>25400</xdr:colOff>
      <xdr:row>30</xdr:row>
      <xdr:rowOff>67528</xdr:rowOff>
    </xdr:to>
    <xdr:cxnSp macro="">
      <xdr:nvCxnSpPr>
        <xdr:cNvPr id="515" name="直線コネクタ 514"/>
        <xdr:cNvCxnSpPr/>
      </xdr:nvCxnSpPr>
      <xdr:spPr>
        <a:xfrm>
          <a:off x="16230600" y="52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147211</xdr:rowOff>
    </xdr:from>
    <xdr:to>
      <xdr:col>85</xdr:col>
      <xdr:colOff>127000</xdr:colOff>
      <xdr:row>34</xdr:row>
      <xdr:rowOff>23876</xdr:rowOff>
    </xdr:to>
    <xdr:cxnSp macro="">
      <xdr:nvCxnSpPr>
        <xdr:cNvPr id="516" name="直線コネクタ 515"/>
        <xdr:cNvCxnSpPr/>
      </xdr:nvCxnSpPr>
      <xdr:spPr>
        <a:xfrm flipV="1">
          <a:off x="15481300" y="5805061"/>
          <a:ext cx="838200" cy="4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131008</xdr:rowOff>
    </xdr:from>
    <xdr:ext cx="534377" cy="259045"/>
    <xdr:sp macro="" textlink="">
      <xdr:nvSpPr>
        <xdr:cNvPr id="517" name="消防費平均値テキスト"/>
        <xdr:cNvSpPr txBox="1"/>
      </xdr:nvSpPr>
      <xdr:spPr>
        <a:xfrm>
          <a:off x="16370300" y="5960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152581</xdr:rowOff>
    </xdr:from>
    <xdr:to>
      <xdr:col>85</xdr:col>
      <xdr:colOff>177800</xdr:colOff>
      <xdr:row>35</xdr:row>
      <xdr:rowOff>82731</xdr:rowOff>
    </xdr:to>
    <xdr:sp macro="" textlink="">
      <xdr:nvSpPr>
        <xdr:cNvPr id="518" name="フローチャート: 判断 517"/>
        <xdr:cNvSpPr/>
      </xdr:nvSpPr>
      <xdr:spPr>
        <a:xfrm>
          <a:off x="16268700" y="598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23876</xdr:rowOff>
    </xdr:from>
    <xdr:to>
      <xdr:col>81</xdr:col>
      <xdr:colOff>50800</xdr:colOff>
      <xdr:row>34</xdr:row>
      <xdr:rowOff>56751</xdr:rowOff>
    </xdr:to>
    <xdr:cxnSp macro="">
      <xdr:nvCxnSpPr>
        <xdr:cNvPr id="519" name="直線コネクタ 518"/>
        <xdr:cNvCxnSpPr/>
      </xdr:nvCxnSpPr>
      <xdr:spPr>
        <a:xfrm flipV="1">
          <a:off x="14592300" y="5853176"/>
          <a:ext cx="889000" cy="3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20755</xdr:rowOff>
    </xdr:from>
    <xdr:to>
      <xdr:col>81</xdr:col>
      <xdr:colOff>101600</xdr:colOff>
      <xdr:row>35</xdr:row>
      <xdr:rowOff>122355</xdr:rowOff>
    </xdr:to>
    <xdr:sp macro="" textlink="">
      <xdr:nvSpPr>
        <xdr:cNvPr id="520" name="フローチャート: 判断 519"/>
        <xdr:cNvSpPr/>
      </xdr:nvSpPr>
      <xdr:spPr>
        <a:xfrm>
          <a:off x="15430500" y="602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113482</xdr:rowOff>
    </xdr:from>
    <xdr:ext cx="534377" cy="259045"/>
    <xdr:sp macro="" textlink="">
      <xdr:nvSpPr>
        <xdr:cNvPr id="521" name="テキスト ボックス 520"/>
        <xdr:cNvSpPr txBox="1"/>
      </xdr:nvSpPr>
      <xdr:spPr>
        <a:xfrm>
          <a:off x="15214111" y="611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8527</xdr:rowOff>
    </xdr:from>
    <xdr:to>
      <xdr:col>76</xdr:col>
      <xdr:colOff>114300</xdr:colOff>
      <xdr:row>34</xdr:row>
      <xdr:rowOff>56751</xdr:rowOff>
    </xdr:to>
    <xdr:cxnSp macro="">
      <xdr:nvCxnSpPr>
        <xdr:cNvPr id="522" name="直線コネクタ 521"/>
        <xdr:cNvCxnSpPr/>
      </xdr:nvCxnSpPr>
      <xdr:spPr>
        <a:xfrm>
          <a:off x="13703300" y="5666377"/>
          <a:ext cx="889000" cy="21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31423</xdr:rowOff>
    </xdr:from>
    <xdr:to>
      <xdr:col>76</xdr:col>
      <xdr:colOff>165100</xdr:colOff>
      <xdr:row>34</xdr:row>
      <xdr:rowOff>133023</xdr:rowOff>
    </xdr:to>
    <xdr:sp macro="" textlink="">
      <xdr:nvSpPr>
        <xdr:cNvPr id="523" name="フローチャート: 判断 522"/>
        <xdr:cNvSpPr/>
      </xdr:nvSpPr>
      <xdr:spPr>
        <a:xfrm>
          <a:off x="14541500" y="586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124150</xdr:rowOff>
    </xdr:from>
    <xdr:ext cx="534377" cy="259045"/>
    <xdr:sp macro="" textlink="">
      <xdr:nvSpPr>
        <xdr:cNvPr id="524" name="テキスト ボックス 523"/>
        <xdr:cNvSpPr txBox="1"/>
      </xdr:nvSpPr>
      <xdr:spPr>
        <a:xfrm>
          <a:off x="14325111" y="595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8527</xdr:rowOff>
    </xdr:from>
    <xdr:to>
      <xdr:col>71</xdr:col>
      <xdr:colOff>177800</xdr:colOff>
      <xdr:row>34</xdr:row>
      <xdr:rowOff>83094</xdr:rowOff>
    </xdr:to>
    <xdr:cxnSp macro="">
      <xdr:nvCxnSpPr>
        <xdr:cNvPr id="525" name="直線コネクタ 524"/>
        <xdr:cNvCxnSpPr/>
      </xdr:nvCxnSpPr>
      <xdr:spPr>
        <a:xfrm flipV="1">
          <a:off x="12814300" y="5666377"/>
          <a:ext cx="889000" cy="24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13680</xdr:rowOff>
    </xdr:from>
    <xdr:to>
      <xdr:col>72</xdr:col>
      <xdr:colOff>38100</xdr:colOff>
      <xdr:row>35</xdr:row>
      <xdr:rowOff>115280</xdr:rowOff>
    </xdr:to>
    <xdr:sp macro="" textlink="">
      <xdr:nvSpPr>
        <xdr:cNvPr id="526" name="フローチャート: 判断 525"/>
        <xdr:cNvSpPr/>
      </xdr:nvSpPr>
      <xdr:spPr>
        <a:xfrm>
          <a:off x="13652500" y="601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106407</xdr:rowOff>
    </xdr:from>
    <xdr:ext cx="534377" cy="259045"/>
    <xdr:sp macro="" textlink="">
      <xdr:nvSpPr>
        <xdr:cNvPr id="527" name="テキスト ボックス 526"/>
        <xdr:cNvSpPr txBox="1"/>
      </xdr:nvSpPr>
      <xdr:spPr>
        <a:xfrm>
          <a:off x="13436111" y="610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64407</xdr:rowOff>
    </xdr:from>
    <xdr:to>
      <xdr:col>67</xdr:col>
      <xdr:colOff>101600</xdr:colOff>
      <xdr:row>35</xdr:row>
      <xdr:rowOff>166007</xdr:rowOff>
    </xdr:to>
    <xdr:sp macro="" textlink="">
      <xdr:nvSpPr>
        <xdr:cNvPr id="528" name="フローチャート: 判断 527"/>
        <xdr:cNvSpPr/>
      </xdr:nvSpPr>
      <xdr:spPr>
        <a:xfrm>
          <a:off x="12763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157134</xdr:rowOff>
    </xdr:from>
    <xdr:ext cx="534377" cy="259045"/>
    <xdr:sp macro="" textlink="">
      <xdr:nvSpPr>
        <xdr:cNvPr id="529" name="テキスト ボックス 528"/>
        <xdr:cNvSpPr txBox="1"/>
      </xdr:nvSpPr>
      <xdr:spPr>
        <a:xfrm>
          <a:off x="12547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96411</xdr:rowOff>
    </xdr:from>
    <xdr:to>
      <xdr:col>85</xdr:col>
      <xdr:colOff>177800</xdr:colOff>
      <xdr:row>34</xdr:row>
      <xdr:rowOff>26561</xdr:rowOff>
    </xdr:to>
    <xdr:sp macro="" textlink="">
      <xdr:nvSpPr>
        <xdr:cNvPr id="535" name="楕円 534"/>
        <xdr:cNvSpPr/>
      </xdr:nvSpPr>
      <xdr:spPr>
        <a:xfrm>
          <a:off x="16268700" y="57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119288</xdr:rowOff>
    </xdr:from>
    <xdr:ext cx="534377" cy="259045"/>
    <xdr:sp macro="" textlink="">
      <xdr:nvSpPr>
        <xdr:cNvPr id="536" name="消防費該当値テキスト"/>
        <xdr:cNvSpPr txBox="1"/>
      </xdr:nvSpPr>
      <xdr:spPr>
        <a:xfrm>
          <a:off x="16370300" y="560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144526</xdr:rowOff>
    </xdr:from>
    <xdr:to>
      <xdr:col>81</xdr:col>
      <xdr:colOff>101600</xdr:colOff>
      <xdr:row>34</xdr:row>
      <xdr:rowOff>74676</xdr:rowOff>
    </xdr:to>
    <xdr:sp macro="" textlink="">
      <xdr:nvSpPr>
        <xdr:cNvPr id="537" name="楕円 536"/>
        <xdr:cNvSpPr/>
      </xdr:nvSpPr>
      <xdr:spPr>
        <a:xfrm>
          <a:off x="15430500" y="58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91203</xdr:rowOff>
    </xdr:from>
    <xdr:ext cx="534377" cy="259045"/>
    <xdr:sp macro="" textlink="">
      <xdr:nvSpPr>
        <xdr:cNvPr id="538" name="テキスト ボックス 537"/>
        <xdr:cNvSpPr txBox="1"/>
      </xdr:nvSpPr>
      <xdr:spPr>
        <a:xfrm>
          <a:off x="15214111" y="55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5951</xdr:rowOff>
    </xdr:from>
    <xdr:to>
      <xdr:col>76</xdr:col>
      <xdr:colOff>165100</xdr:colOff>
      <xdr:row>34</xdr:row>
      <xdr:rowOff>107551</xdr:rowOff>
    </xdr:to>
    <xdr:sp macro="" textlink="">
      <xdr:nvSpPr>
        <xdr:cNvPr id="539" name="楕円 538"/>
        <xdr:cNvSpPr/>
      </xdr:nvSpPr>
      <xdr:spPr>
        <a:xfrm>
          <a:off x="14541500" y="583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124078</xdr:rowOff>
    </xdr:from>
    <xdr:ext cx="534377" cy="259045"/>
    <xdr:sp macro="" textlink="">
      <xdr:nvSpPr>
        <xdr:cNvPr id="540" name="テキスト ボックス 539"/>
        <xdr:cNvSpPr txBox="1"/>
      </xdr:nvSpPr>
      <xdr:spPr>
        <a:xfrm>
          <a:off x="14325111" y="561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129177</xdr:rowOff>
    </xdr:from>
    <xdr:to>
      <xdr:col>72</xdr:col>
      <xdr:colOff>38100</xdr:colOff>
      <xdr:row>33</xdr:row>
      <xdr:rowOff>59327</xdr:rowOff>
    </xdr:to>
    <xdr:sp macro="" textlink="">
      <xdr:nvSpPr>
        <xdr:cNvPr id="541" name="楕円 540"/>
        <xdr:cNvSpPr/>
      </xdr:nvSpPr>
      <xdr:spPr>
        <a:xfrm>
          <a:off x="13652500" y="5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75854</xdr:rowOff>
    </xdr:from>
    <xdr:ext cx="534377" cy="259045"/>
    <xdr:sp macro="" textlink="">
      <xdr:nvSpPr>
        <xdr:cNvPr id="542" name="テキスト ボックス 541"/>
        <xdr:cNvSpPr txBox="1"/>
      </xdr:nvSpPr>
      <xdr:spPr>
        <a:xfrm>
          <a:off x="13436111" y="539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32294</xdr:rowOff>
    </xdr:from>
    <xdr:to>
      <xdr:col>67</xdr:col>
      <xdr:colOff>101600</xdr:colOff>
      <xdr:row>34</xdr:row>
      <xdr:rowOff>133894</xdr:rowOff>
    </xdr:to>
    <xdr:sp macro="" textlink="">
      <xdr:nvSpPr>
        <xdr:cNvPr id="543" name="楕円 542"/>
        <xdr:cNvSpPr/>
      </xdr:nvSpPr>
      <xdr:spPr>
        <a:xfrm>
          <a:off x="12763500" y="58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150421</xdr:rowOff>
    </xdr:from>
    <xdr:ext cx="534377" cy="259045"/>
    <xdr:sp macro="" textlink="">
      <xdr:nvSpPr>
        <xdr:cNvPr id="544" name="テキスト ボックス 543"/>
        <xdr:cNvSpPr txBox="1"/>
      </xdr:nvSpPr>
      <xdr:spPr>
        <a:xfrm>
          <a:off x="12547111" y="563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5" name="テキスト ボックス 564"/>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148958</xdr:rowOff>
    </xdr:from>
    <xdr:to>
      <xdr:col>85</xdr:col>
      <xdr:colOff>126364</xdr:colOff>
      <xdr:row>57</xdr:row>
      <xdr:rowOff>108534</xdr:rowOff>
    </xdr:to>
    <xdr:cxnSp macro="">
      <xdr:nvCxnSpPr>
        <xdr:cNvPr id="569" name="直線コネクタ 568"/>
        <xdr:cNvCxnSpPr/>
      </xdr:nvCxnSpPr>
      <xdr:spPr>
        <a:xfrm flipV="1">
          <a:off x="16317595" y="8721458"/>
          <a:ext cx="1269" cy="115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112361</xdr:rowOff>
    </xdr:from>
    <xdr:ext cx="534377" cy="259045"/>
    <xdr:sp macro="" textlink="">
      <xdr:nvSpPr>
        <xdr:cNvPr id="570" name="教育費最小値テキスト"/>
        <xdr:cNvSpPr txBox="1"/>
      </xdr:nvSpPr>
      <xdr:spPr>
        <a:xfrm>
          <a:off x="16370300" y="98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108534</xdr:rowOff>
    </xdr:from>
    <xdr:to>
      <xdr:col>86</xdr:col>
      <xdr:colOff>25400</xdr:colOff>
      <xdr:row>57</xdr:row>
      <xdr:rowOff>108534</xdr:rowOff>
    </xdr:to>
    <xdr:cxnSp macro="">
      <xdr:nvCxnSpPr>
        <xdr:cNvPr id="571" name="直線コネクタ 570"/>
        <xdr:cNvCxnSpPr/>
      </xdr:nvCxnSpPr>
      <xdr:spPr>
        <a:xfrm>
          <a:off x="16230600" y="988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95635</xdr:rowOff>
    </xdr:from>
    <xdr:ext cx="534377" cy="259045"/>
    <xdr:sp macro="" textlink="">
      <xdr:nvSpPr>
        <xdr:cNvPr id="572" name="教育費最大値テキスト"/>
        <xdr:cNvSpPr txBox="1"/>
      </xdr:nvSpPr>
      <xdr:spPr>
        <a:xfrm>
          <a:off x="16370300" y="849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148958</xdr:rowOff>
    </xdr:from>
    <xdr:to>
      <xdr:col>86</xdr:col>
      <xdr:colOff>25400</xdr:colOff>
      <xdr:row>50</xdr:row>
      <xdr:rowOff>148958</xdr:rowOff>
    </xdr:to>
    <xdr:cxnSp macro="">
      <xdr:nvCxnSpPr>
        <xdr:cNvPr id="573" name="直線コネクタ 572"/>
        <xdr:cNvCxnSpPr/>
      </xdr:nvCxnSpPr>
      <xdr:spPr>
        <a:xfrm>
          <a:off x="16230600" y="872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99352</xdr:rowOff>
    </xdr:from>
    <xdr:to>
      <xdr:col>85</xdr:col>
      <xdr:colOff>127000</xdr:colOff>
      <xdr:row>56</xdr:row>
      <xdr:rowOff>57023</xdr:rowOff>
    </xdr:to>
    <xdr:cxnSp macro="">
      <xdr:nvCxnSpPr>
        <xdr:cNvPr id="574" name="直線コネクタ 573"/>
        <xdr:cNvCxnSpPr/>
      </xdr:nvCxnSpPr>
      <xdr:spPr>
        <a:xfrm flipV="1">
          <a:off x="15481300" y="9529102"/>
          <a:ext cx="838200" cy="12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153268</xdr:rowOff>
    </xdr:from>
    <xdr:ext cx="534377" cy="259045"/>
    <xdr:sp macro="" textlink="">
      <xdr:nvSpPr>
        <xdr:cNvPr id="575" name="教育費平均値テキスト"/>
        <xdr:cNvSpPr txBox="1"/>
      </xdr:nvSpPr>
      <xdr:spPr>
        <a:xfrm>
          <a:off x="16370300" y="9240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130391</xdr:rowOff>
    </xdr:from>
    <xdr:to>
      <xdr:col>85</xdr:col>
      <xdr:colOff>177800</xdr:colOff>
      <xdr:row>55</xdr:row>
      <xdr:rowOff>60541</xdr:rowOff>
    </xdr:to>
    <xdr:sp macro="" textlink="">
      <xdr:nvSpPr>
        <xdr:cNvPr id="576" name="フローチャート: 判断 575"/>
        <xdr:cNvSpPr/>
      </xdr:nvSpPr>
      <xdr:spPr>
        <a:xfrm>
          <a:off x="16268700" y="938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77064</xdr:rowOff>
    </xdr:from>
    <xdr:to>
      <xdr:col>81</xdr:col>
      <xdr:colOff>50800</xdr:colOff>
      <xdr:row>56</xdr:row>
      <xdr:rowOff>57023</xdr:rowOff>
    </xdr:to>
    <xdr:cxnSp macro="">
      <xdr:nvCxnSpPr>
        <xdr:cNvPr id="577" name="直線コネクタ 576"/>
        <xdr:cNvCxnSpPr/>
      </xdr:nvCxnSpPr>
      <xdr:spPr>
        <a:xfrm>
          <a:off x="14592300" y="9506814"/>
          <a:ext cx="889000" cy="15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11329</xdr:rowOff>
    </xdr:from>
    <xdr:to>
      <xdr:col>81</xdr:col>
      <xdr:colOff>101600</xdr:colOff>
      <xdr:row>55</xdr:row>
      <xdr:rowOff>112929</xdr:rowOff>
    </xdr:to>
    <xdr:sp macro="" textlink="">
      <xdr:nvSpPr>
        <xdr:cNvPr id="578" name="フローチャート: 判断 577"/>
        <xdr:cNvSpPr/>
      </xdr:nvSpPr>
      <xdr:spPr>
        <a:xfrm>
          <a:off x="154305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129456</xdr:rowOff>
    </xdr:from>
    <xdr:ext cx="534377" cy="259045"/>
    <xdr:sp macro="" textlink="">
      <xdr:nvSpPr>
        <xdr:cNvPr id="579" name="テキスト ボックス 578"/>
        <xdr:cNvSpPr txBox="1"/>
      </xdr:nvSpPr>
      <xdr:spPr>
        <a:xfrm>
          <a:off x="15214111" y="92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111201</xdr:rowOff>
    </xdr:from>
    <xdr:to>
      <xdr:col>76</xdr:col>
      <xdr:colOff>114300</xdr:colOff>
      <xdr:row>55</xdr:row>
      <xdr:rowOff>77064</xdr:rowOff>
    </xdr:to>
    <xdr:cxnSp macro="">
      <xdr:nvCxnSpPr>
        <xdr:cNvPr id="580" name="直線コネクタ 579"/>
        <xdr:cNvCxnSpPr/>
      </xdr:nvCxnSpPr>
      <xdr:spPr>
        <a:xfrm>
          <a:off x="13703300" y="9026601"/>
          <a:ext cx="889000" cy="48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93929</xdr:rowOff>
    </xdr:from>
    <xdr:to>
      <xdr:col>76</xdr:col>
      <xdr:colOff>165100</xdr:colOff>
      <xdr:row>54</xdr:row>
      <xdr:rowOff>24079</xdr:rowOff>
    </xdr:to>
    <xdr:sp macro="" textlink="">
      <xdr:nvSpPr>
        <xdr:cNvPr id="581" name="フローチャート: 判断 580"/>
        <xdr:cNvSpPr/>
      </xdr:nvSpPr>
      <xdr:spPr>
        <a:xfrm>
          <a:off x="14541500" y="918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40606</xdr:rowOff>
    </xdr:from>
    <xdr:ext cx="534377" cy="259045"/>
    <xdr:sp macro="" textlink="">
      <xdr:nvSpPr>
        <xdr:cNvPr id="582" name="テキスト ボックス 581"/>
        <xdr:cNvSpPr txBox="1"/>
      </xdr:nvSpPr>
      <xdr:spPr>
        <a:xfrm>
          <a:off x="14325111" y="89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111201</xdr:rowOff>
    </xdr:from>
    <xdr:to>
      <xdr:col>71</xdr:col>
      <xdr:colOff>177800</xdr:colOff>
      <xdr:row>53</xdr:row>
      <xdr:rowOff>121945</xdr:rowOff>
    </xdr:to>
    <xdr:cxnSp macro="">
      <xdr:nvCxnSpPr>
        <xdr:cNvPr id="583" name="直線コネクタ 582"/>
        <xdr:cNvCxnSpPr/>
      </xdr:nvCxnSpPr>
      <xdr:spPr>
        <a:xfrm flipV="1">
          <a:off x="12814300" y="9026601"/>
          <a:ext cx="889000" cy="18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131725</xdr:rowOff>
    </xdr:from>
    <xdr:to>
      <xdr:col>72</xdr:col>
      <xdr:colOff>38100</xdr:colOff>
      <xdr:row>55</xdr:row>
      <xdr:rowOff>61875</xdr:rowOff>
    </xdr:to>
    <xdr:sp macro="" textlink="">
      <xdr:nvSpPr>
        <xdr:cNvPr id="584" name="フローチャート: 判断 583"/>
        <xdr:cNvSpPr/>
      </xdr:nvSpPr>
      <xdr:spPr>
        <a:xfrm>
          <a:off x="13652500" y="939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53002</xdr:rowOff>
    </xdr:from>
    <xdr:ext cx="534377" cy="259045"/>
    <xdr:sp macro="" textlink="">
      <xdr:nvSpPr>
        <xdr:cNvPr id="585" name="テキスト ボックス 584"/>
        <xdr:cNvSpPr txBox="1"/>
      </xdr:nvSpPr>
      <xdr:spPr>
        <a:xfrm>
          <a:off x="13436111" y="94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32626</xdr:rowOff>
    </xdr:from>
    <xdr:to>
      <xdr:col>67</xdr:col>
      <xdr:colOff>101600</xdr:colOff>
      <xdr:row>56</xdr:row>
      <xdr:rowOff>134226</xdr:rowOff>
    </xdr:to>
    <xdr:sp macro="" textlink="">
      <xdr:nvSpPr>
        <xdr:cNvPr id="586" name="フローチャート: 判断 585"/>
        <xdr:cNvSpPr/>
      </xdr:nvSpPr>
      <xdr:spPr>
        <a:xfrm>
          <a:off x="12763500" y="96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125353</xdr:rowOff>
    </xdr:from>
    <xdr:ext cx="534377" cy="259045"/>
    <xdr:sp macro="" textlink="">
      <xdr:nvSpPr>
        <xdr:cNvPr id="587" name="テキスト ボックス 586"/>
        <xdr:cNvSpPr txBox="1"/>
      </xdr:nvSpPr>
      <xdr:spPr>
        <a:xfrm>
          <a:off x="12547111" y="97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48552</xdr:rowOff>
    </xdr:from>
    <xdr:to>
      <xdr:col>85</xdr:col>
      <xdr:colOff>177800</xdr:colOff>
      <xdr:row>55</xdr:row>
      <xdr:rowOff>150152</xdr:rowOff>
    </xdr:to>
    <xdr:sp macro="" textlink="">
      <xdr:nvSpPr>
        <xdr:cNvPr id="593" name="楕円 592"/>
        <xdr:cNvSpPr/>
      </xdr:nvSpPr>
      <xdr:spPr>
        <a:xfrm>
          <a:off x="16268700" y="94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26979</xdr:rowOff>
    </xdr:from>
    <xdr:ext cx="534377" cy="259045"/>
    <xdr:sp macro="" textlink="">
      <xdr:nvSpPr>
        <xdr:cNvPr id="594" name="教育費該当値テキスト"/>
        <xdr:cNvSpPr txBox="1"/>
      </xdr:nvSpPr>
      <xdr:spPr>
        <a:xfrm>
          <a:off x="16370300" y="945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6223</xdr:rowOff>
    </xdr:from>
    <xdr:to>
      <xdr:col>81</xdr:col>
      <xdr:colOff>101600</xdr:colOff>
      <xdr:row>56</xdr:row>
      <xdr:rowOff>107823</xdr:rowOff>
    </xdr:to>
    <xdr:sp macro="" textlink="">
      <xdr:nvSpPr>
        <xdr:cNvPr id="595" name="楕円 594"/>
        <xdr:cNvSpPr/>
      </xdr:nvSpPr>
      <xdr:spPr>
        <a:xfrm>
          <a:off x="15430500" y="960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98950</xdr:rowOff>
    </xdr:from>
    <xdr:ext cx="534377" cy="259045"/>
    <xdr:sp macro="" textlink="">
      <xdr:nvSpPr>
        <xdr:cNvPr id="596" name="テキスト ボックス 595"/>
        <xdr:cNvSpPr txBox="1"/>
      </xdr:nvSpPr>
      <xdr:spPr>
        <a:xfrm>
          <a:off x="15214111" y="97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26264</xdr:rowOff>
    </xdr:from>
    <xdr:to>
      <xdr:col>76</xdr:col>
      <xdr:colOff>165100</xdr:colOff>
      <xdr:row>55</xdr:row>
      <xdr:rowOff>127864</xdr:rowOff>
    </xdr:to>
    <xdr:sp macro="" textlink="">
      <xdr:nvSpPr>
        <xdr:cNvPr id="597" name="楕円 596"/>
        <xdr:cNvSpPr/>
      </xdr:nvSpPr>
      <xdr:spPr>
        <a:xfrm>
          <a:off x="14541500" y="94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118991</xdr:rowOff>
    </xdr:from>
    <xdr:ext cx="534377" cy="259045"/>
    <xdr:sp macro="" textlink="">
      <xdr:nvSpPr>
        <xdr:cNvPr id="598" name="テキスト ボックス 597"/>
        <xdr:cNvSpPr txBox="1"/>
      </xdr:nvSpPr>
      <xdr:spPr>
        <a:xfrm>
          <a:off x="14325111" y="95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60401</xdr:rowOff>
    </xdr:from>
    <xdr:to>
      <xdr:col>72</xdr:col>
      <xdr:colOff>38100</xdr:colOff>
      <xdr:row>52</xdr:row>
      <xdr:rowOff>162001</xdr:rowOff>
    </xdr:to>
    <xdr:sp macro="" textlink="">
      <xdr:nvSpPr>
        <xdr:cNvPr id="599" name="楕円 598"/>
        <xdr:cNvSpPr/>
      </xdr:nvSpPr>
      <xdr:spPr>
        <a:xfrm>
          <a:off x="13652500" y="897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7078</xdr:rowOff>
    </xdr:from>
    <xdr:ext cx="534377" cy="259045"/>
    <xdr:sp macro="" textlink="">
      <xdr:nvSpPr>
        <xdr:cNvPr id="600" name="テキスト ボックス 599"/>
        <xdr:cNvSpPr txBox="1"/>
      </xdr:nvSpPr>
      <xdr:spPr>
        <a:xfrm>
          <a:off x="13436111" y="875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71145</xdr:rowOff>
    </xdr:from>
    <xdr:to>
      <xdr:col>67</xdr:col>
      <xdr:colOff>101600</xdr:colOff>
      <xdr:row>54</xdr:row>
      <xdr:rowOff>1295</xdr:rowOff>
    </xdr:to>
    <xdr:sp macro="" textlink="">
      <xdr:nvSpPr>
        <xdr:cNvPr id="601" name="楕円 600"/>
        <xdr:cNvSpPr/>
      </xdr:nvSpPr>
      <xdr:spPr>
        <a:xfrm>
          <a:off x="12763500" y="915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17822</xdr:rowOff>
    </xdr:from>
    <xdr:ext cx="534377" cy="259045"/>
    <xdr:sp macro="" textlink="">
      <xdr:nvSpPr>
        <xdr:cNvPr id="602" name="テキスト ボックス 601"/>
        <xdr:cNvSpPr txBox="1"/>
      </xdr:nvSpPr>
      <xdr:spPr>
        <a:xfrm>
          <a:off x="12547111" y="893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51506</xdr:rowOff>
    </xdr:from>
    <xdr:to>
      <xdr:col>85</xdr:col>
      <xdr:colOff>126364</xdr:colOff>
      <xdr:row>78</xdr:row>
      <xdr:rowOff>139700</xdr:rowOff>
    </xdr:to>
    <xdr:cxnSp macro="">
      <xdr:nvCxnSpPr>
        <xdr:cNvPr id="624" name="直線コネクタ 623"/>
        <xdr:cNvCxnSpPr/>
      </xdr:nvCxnSpPr>
      <xdr:spPr>
        <a:xfrm flipV="1">
          <a:off x="16317595" y="12053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169633</xdr:rowOff>
    </xdr:from>
    <xdr:ext cx="534377" cy="259045"/>
    <xdr:sp macro="" textlink="">
      <xdr:nvSpPr>
        <xdr:cNvPr id="627" name="災害復旧費最大値テキスト"/>
        <xdr:cNvSpPr txBox="1"/>
      </xdr:nvSpPr>
      <xdr:spPr>
        <a:xfrm>
          <a:off x="16370300" y="11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51506</xdr:rowOff>
    </xdr:from>
    <xdr:to>
      <xdr:col>86</xdr:col>
      <xdr:colOff>25400</xdr:colOff>
      <xdr:row>70</xdr:row>
      <xdr:rowOff>51506</xdr:rowOff>
    </xdr:to>
    <xdr:cxnSp macro="">
      <xdr:nvCxnSpPr>
        <xdr:cNvPr id="628" name="直線コネクタ 627"/>
        <xdr:cNvCxnSpPr/>
      </xdr:nvCxnSpPr>
      <xdr:spPr>
        <a:xfrm>
          <a:off x="16230600" y="1205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129048</xdr:rowOff>
    </xdr:from>
    <xdr:to>
      <xdr:col>85</xdr:col>
      <xdr:colOff>127000</xdr:colOff>
      <xdr:row>78</xdr:row>
      <xdr:rowOff>137049</xdr:rowOff>
    </xdr:to>
    <xdr:cxnSp macro="">
      <xdr:nvCxnSpPr>
        <xdr:cNvPr id="629" name="直線コネクタ 628"/>
        <xdr:cNvCxnSpPr/>
      </xdr:nvCxnSpPr>
      <xdr:spPr>
        <a:xfrm>
          <a:off x="15481300" y="13502148"/>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126773</xdr:rowOff>
    </xdr:from>
    <xdr:ext cx="469744" cy="259045"/>
    <xdr:sp macro="" textlink="">
      <xdr:nvSpPr>
        <xdr:cNvPr id="630" name="災害復旧費平均値テキスト"/>
        <xdr:cNvSpPr txBox="1"/>
      </xdr:nvSpPr>
      <xdr:spPr>
        <a:xfrm>
          <a:off x="16370300" y="13156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103896</xdr:rowOff>
    </xdr:from>
    <xdr:to>
      <xdr:col>85</xdr:col>
      <xdr:colOff>177800</xdr:colOff>
      <xdr:row>78</xdr:row>
      <xdr:rowOff>34046</xdr:rowOff>
    </xdr:to>
    <xdr:sp macro="" textlink="">
      <xdr:nvSpPr>
        <xdr:cNvPr id="631" name="フローチャート: 判断 630"/>
        <xdr:cNvSpPr/>
      </xdr:nvSpPr>
      <xdr:spPr>
        <a:xfrm>
          <a:off x="16268700" y="1330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119080</xdr:rowOff>
    </xdr:from>
    <xdr:to>
      <xdr:col>81</xdr:col>
      <xdr:colOff>50800</xdr:colOff>
      <xdr:row>78</xdr:row>
      <xdr:rowOff>129048</xdr:rowOff>
    </xdr:to>
    <xdr:cxnSp macro="">
      <xdr:nvCxnSpPr>
        <xdr:cNvPr id="632" name="直線コネクタ 631"/>
        <xdr:cNvCxnSpPr/>
      </xdr:nvCxnSpPr>
      <xdr:spPr>
        <a:xfrm>
          <a:off x="14592300" y="13492180"/>
          <a:ext cx="889000" cy="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83733</xdr:rowOff>
    </xdr:from>
    <xdr:to>
      <xdr:col>81</xdr:col>
      <xdr:colOff>101600</xdr:colOff>
      <xdr:row>78</xdr:row>
      <xdr:rowOff>13883</xdr:rowOff>
    </xdr:to>
    <xdr:sp macro="" textlink="">
      <xdr:nvSpPr>
        <xdr:cNvPr id="633" name="フローチャート: 判断 632"/>
        <xdr:cNvSpPr/>
      </xdr:nvSpPr>
      <xdr:spPr>
        <a:xfrm>
          <a:off x="15430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30410</xdr:rowOff>
    </xdr:from>
    <xdr:ext cx="469744" cy="259045"/>
    <xdr:sp macro="" textlink="">
      <xdr:nvSpPr>
        <xdr:cNvPr id="634" name="テキスト ボックス 633"/>
        <xdr:cNvSpPr txBox="1"/>
      </xdr:nvSpPr>
      <xdr:spPr>
        <a:xfrm>
          <a:off x="15246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99512</xdr:rowOff>
    </xdr:from>
    <xdr:to>
      <xdr:col>76</xdr:col>
      <xdr:colOff>114300</xdr:colOff>
      <xdr:row>78</xdr:row>
      <xdr:rowOff>119080</xdr:rowOff>
    </xdr:to>
    <xdr:cxnSp macro="">
      <xdr:nvCxnSpPr>
        <xdr:cNvPr id="635" name="直線コネクタ 634"/>
        <xdr:cNvCxnSpPr/>
      </xdr:nvCxnSpPr>
      <xdr:spPr>
        <a:xfrm>
          <a:off x="13703300" y="13472612"/>
          <a:ext cx="8890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47935</xdr:rowOff>
    </xdr:from>
    <xdr:to>
      <xdr:col>76</xdr:col>
      <xdr:colOff>165100</xdr:colOff>
      <xdr:row>77</xdr:row>
      <xdr:rowOff>149535</xdr:rowOff>
    </xdr:to>
    <xdr:sp macro="" textlink="">
      <xdr:nvSpPr>
        <xdr:cNvPr id="636" name="フローチャート: 判断 635"/>
        <xdr:cNvSpPr/>
      </xdr:nvSpPr>
      <xdr:spPr>
        <a:xfrm>
          <a:off x="145415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166062</xdr:rowOff>
    </xdr:from>
    <xdr:ext cx="469744" cy="259045"/>
    <xdr:sp macro="" textlink="">
      <xdr:nvSpPr>
        <xdr:cNvPr id="637" name="テキスト ボックス 636"/>
        <xdr:cNvSpPr txBox="1"/>
      </xdr:nvSpPr>
      <xdr:spPr>
        <a:xfrm>
          <a:off x="14357428" y="130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166401</xdr:rowOff>
    </xdr:from>
    <xdr:to>
      <xdr:col>71</xdr:col>
      <xdr:colOff>177800</xdr:colOff>
      <xdr:row>78</xdr:row>
      <xdr:rowOff>99512</xdr:rowOff>
    </xdr:to>
    <xdr:cxnSp macro="">
      <xdr:nvCxnSpPr>
        <xdr:cNvPr id="638" name="直線コネクタ 637"/>
        <xdr:cNvCxnSpPr/>
      </xdr:nvCxnSpPr>
      <xdr:spPr>
        <a:xfrm>
          <a:off x="12814300" y="13368051"/>
          <a:ext cx="889000" cy="10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108148</xdr:rowOff>
    </xdr:from>
    <xdr:to>
      <xdr:col>72</xdr:col>
      <xdr:colOff>38100</xdr:colOff>
      <xdr:row>78</xdr:row>
      <xdr:rowOff>38298</xdr:rowOff>
    </xdr:to>
    <xdr:sp macro="" textlink="">
      <xdr:nvSpPr>
        <xdr:cNvPr id="639" name="フローチャート: 判断 638"/>
        <xdr:cNvSpPr/>
      </xdr:nvSpPr>
      <xdr:spPr>
        <a:xfrm>
          <a:off x="13652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54825</xdr:rowOff>
    </xdr:from>
    <xdr:ext cx="469744" cy="259045"/>
    <xdr:sp macro="" textlink="">
      <xdr:nvSpPr>
        <xdr:cNvPr id="640" name="テキスト ボックス 639"/>
        <xdr:cNvSpPr txBox="1"/>
      </xdr:nvSpPr>
      <xdr:spPr>
        <a:xfrm>
          <a:off x="13468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132014</xdr:rowOff>
    </xdr:from>
    <xdr:to>
      <xdr:col>67</xdr:col>
      <xdr:colOff>101600</xdr:colOff>
      <xdr:row>78</xdr:row>
      <xdr:rowOff>62164</xdr:rowOff>
    </xdr:to>
    <xdr:sp macro="" textlink="">
      <xdr:nvSpPr>
        <xdr:cNvPr id="641" name="フローチャート: 判断 640"/>
        <xdr:cNvSpPr/>
      </xdr:nvSpPr>
      <xdr:spPr>
        <a:xfrm>
          <a:off x="12763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53291</xdr:rowOff>
    </xdr:from>
    <xdr:ext cx="469744" cy="259045"/>
    <xdr:sp macro="" textlink="">
      <xdr:nvSpPr>
        <xdr:cNvPr id="642" name="テキスト ボックス 641"/>
        <xdr:cNvSpPr txBox="1"/>
      </xdr:nvSpPr>
      <xdr:spPr>
        <a:xfrm>
          <a:off x="12579428" y="1342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86249</xdr:rowOff>
    </xdr:from>
    <xdr:to>
      <xdr:col>85</xdr:col>
      <xdr:colOff>177800</xdr:colOff>
      <xdr:row>79</xdr:row>
      <xdr:rowOff>16399</xdr:rowOff>
    </xdr:to>
    <xdr:sp macro="" textlink="">
      <xdr:nvSpPr>
        <xdr:cNvPr id="648" name="楕円 647"/>
        <xdr:cNvSpPr/>
      </xdr:nvSpPr>
      <xdr:spPr>
        <a:xfrm>
          <a:off x="16268700" y="1345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1176</xdr:rowOff>
    </xdr:from>
    <xdr:ext cx="313932" cy="259045"/>
    <xdr:sp macro="" textlink="">
      <xdr:nvSpPr>
        <xdr:cNvPr id="649" name="災害復旧費該当値テキスト"/>
        <xdr:cNvSpPr txBox="1"/>
      </xdr:nvSpPr>
      <xdr:spPr>
        <a:xfrm>
          <a:off x="16370300" y="13374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78248</xdr:rowOff>
    </xdr:from>
    <xdr:to>
      <xdr:col>81</xdr:col>
      <xdr:colOff>101600</xdr:colOff>
      <xdr:row>79</xdr:row>
      <xdr:rowOff>8398</xdr:rowOff>
    </xdr:to>
    <xdr:sp macro="" textlink="">
      <xdr:nvSpPr>
        <xdr:cNvPr id="650" name="楕円 649"/>
        <xdr:cNvSpPr/>
      </xdr:nvSpPr>
      <xdr:spPr>
        <a:xfrm>
          <a:off x="15430500" y="134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170975</xdr:rowOff>
    </xdr:from>
    <xdr:ext cx="378565" cy="259045"/>
    <xdr:sp macro="" textlink="">
      <xdr:nvSpPr>
        <xdr:cNvPr id="651" name="テキスト ボックス 650"/>
        <xdr:cNvSpPr txBox="1"/>
      </xdr:nvSpPr>
      <xdr:spPr>
        <a:xfrm>
          <a:off x="15292017" y="13544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68280</xdr:rowOff>
    </xdr:from>
    <xdr:to>
      <xdr:col>76</xdr:col>
      <xdr:colOff>165100</xdr:colOff>
      <xdr:row>78</xdr:row>
      <xdr:rowOff>169880</xdr:rowOff>
    </xdr:to>
    <xdr:sp macro="" textlink="">
      <xdr:nvSpPr>
        <xdr:cNvPr id="652" name="楕円 651"/>
        <xdr:cNvSpPr/>
      </xdr:nvSpPr>
      <xdr:spPr>
        <a:xfrm>
          <a:off x="14541500" y="134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161007</xdr:rowOff>
    </xdr:from>
    <xdr:ext cx="378565" cy="259045"/>
    <xdr:sp macro="" textlink="">
      <xdr:nvSpPr>
        <xdr:cNvPr id="653" name="テキスト ボックス 652"/>
        <xdr:cNvSpPr txBox="1"/>
      </xdr:nvSpPr>
      <xdr:spPr>
        <a:xfrm>
          <a:off x="14403017" y="13534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48712</xdr:rowOff>
    </xdr:from>
    <xdr:to>
      <xdr:col>72</xdr:col>
      <xdr:colOff>38100</xdr:colOff>
      <xdr:row>78</xdr:row>
      <xdr:rowOff>150312</xdr:rowOff>
    </xdr:to>
    <xdr:sp macro="" textlink="">
      <xdr:nvSpPr>
        <xdr:cNvPr id="654" name="楕円 653"/>
        <xdr:cNvSpPr/>
      </xdr:nvSpPr>
      <xdr:spPr>
        <a:xfrm>
          <a:off x="13652500" y="134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141439</xdr:rowOff>
    </xdr:from>
    <xdr:ext cx="378565" cy="259045"/>
    <xdr:sp macro="" textlink="">
      <xdr:nvSpPr>
        <xdr:cNvPr id="655" name="テキスト ボックス 654"/>
        <xdr:cNvSpPr txBox="1"/>
      </xdr:nvSpPr>
      <xdr:spPr>
        <a:xfrm>
          <a:off x="13514017" y="13514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115601</xdr:rowOff>
    </xdr:from>
    <xdr:to>
      <xdr:col>67</xdr:col>
      <xdr:colOff>101600</xdr:colOff>
      <xdr:row>78</xdr:row>
      <xdr:rowOff>45751</xdr:rowOff>
    </xdr:to>
    <xdr:sp macro="" textlink="">
      <xdr:nvSpPr>
        <xdr:cNvPr id="656" name="楕円 655"/>
        <xdr:cNvSpPr/>
      </xdr:nvSpPr>
      <xdr:spPr>
        <a:xfrm>
          <a:off x="12763500" y="1331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62278</xdr:rowOff>
    </xdr:from>
    <xdr:ext cx="469744" cy="259045"/>
    <xdr:sp macro="" textlink="">
      <xdr:nvSpPr>
        <xdr:cNvPr id="657" name="テキスト ボックス 656"/>
        <xdr:cNvSpPr txBox="1"/>
      </xdr:nvSpPr>
      <xdr:spPr>
        <a:xfrm>
          <a:off x="12579428" y="1309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76415</xdr:rowOff>
    </xdr:from>
    <xdr:to>
      <xdr:col>85</xdr:col>
      <xdr:colOff>126364</xdr:colOff>
      <xdr:row>98</xdr:row>
      <xdr:rowOff>50394</xdr:rowOff>
    </xdr:to>
    <xdr:cxnSp macro="">
      <xdr:nvCxnSpPr>
        <xdr:cNvPr id="681" name="直線コネクタ 680"/>
        <xdr:cNvCxnSpPr/>
      </xdr:nvCxnSpPr>
      <xdr:spPr>
        <a:xfrm flipV="1">
          <a:off x="16317595" y="15678365"/>
          <a:ext cx="1269" cy="117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54221</xdr:rowOff>
    </xdr:from>
    <xdr:ext cx="469744" cy="259045"/>
    <xdr:sp macro="" textlink="">
      <xdr:nvSpPr>
        <xdr:cNvPr id="682" name="公債費最小値テキスト"/>
        <xdr:cNvSpPr txBox="1"/>
      </xdr:nvSpPr>
      <xdr:spPr>
        <a:xfrm>
          <a:off x="16370300" y="168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50394</xdr:rowOff>
    </xdr:from>
    <xdr:to>
      <xdr:col>86</xdr:col>
      <xdr:colOff>25400</xdr:colOff>
      <xdr:row>98</xdr:row>
      <xdr:rowOff>50394</xdr:rowOff>
    </xdr:to>
    <xdr:cxnSp macro="">
      <xdr:nvCxnSpPr>
        <xdr:cNvPr id="683" name="直線コネクタ 682"/>
        <xdr:cNvCxnSpPr/>
      </xdr:nvCxnSpPr>
      <xdr:spPr>
        <a:xfrm>
          <a:off x="16230600" y="1685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23092</xdr:rowOff>
    </xdr:from>
    <xdr:ext cx="534377" cy="259045"/>
    <xdr:sp macro="" textlink="">
      <xdr:nvSpPr>
        <xdr:cNvPr id="684" name="公債費最大値テキスト"/>
        <xdr:cNvSpPr txBox="1"/>
      </xdr:nvSpPr>
      <xdr:spPr>
        <a:xfrm>
          <a:off x="16370300" y="15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76415</xdr:rowOff>
    </xdr:from>
    <xdr:to>
      <xdr:col>86</xdr:col>
      <xdr:colOff>25400</xdr:colOff>
      <xdr:row>91</xdr:row>
      <xdr:rowOff>76415</xdr:rowOff>
    </xdr:to>
    <xdr:cxnSp macro="">
      <xdr:nvCxnSpPr>
        <xdr:cNvPr id="685" name="直線コネクタ 684"/>
        <xdr:cNvCxnSpPr/>
      </xdr:nvCxnSpPr>
      <xdr:spPr>
        <a:xfrm>
          <a:off x="16230600" y="156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28448</xdr:rowOff>
    </xdr:from>
    <xdr:to>
      <xdr:col>85</xdr:col>
      <xdr:colOff>127000</xdr:colOff>
      <xdr:row>95</xdr:row>
      <xdr:rowOff>157493</xdr:rowOff>
    </xdr:to>
    <xdr:cxnSp macro="">
      <xdr:nvCxnSpPr>
        <xdr:cNvPr id="686" name="直線コネクタ 685"/>
        <xdr:cNvCxnSpPr/>
      </xdr:nvCxnSpPr>
      <xdr:spPr>
        <a:xfrm>
          <a:off x="15481300" y="16316198"/>
          <a:ext cx="838200" cy="1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12107</xdr:rowOff>
    </xdr:from>
    <xdr:ext cx="534377" cy="259045"/>
    <xdr:sp macro="" textlink="">
      <xdr:nvSpPr>
        <xdr:cNvPr id="687" name="公債費平均値テキスト"/>
        <xdr:cNvSpPr txBox="1"/>
      </xdr:nvSpPr>
      <xdr:spPr>
        <a:xfrm>
          <a:off x="16370300" y="1612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160680</xdr:rowOff>
    </xdr:from>
    <xdr:to>
      <xdr:col>85</xdr:col>
      <xdr:colOff>177800</xdr:colOff>
      <xdr:row>95</xdr:row>
      <xdr:rowOff>90830</xdr:rowOff>
    </xdr:to>
    <xdr:sp macro="" textlink="">
      <xdr:nvSpPr>
        <xdr:cNvPr id="688" name="フローチャート: 判断 687"/>
        <xdr:cNvSpPr/>
      </xdr:nvSpPr>
      <xdr:spPr>
        <a:xfrm>
          <a:off x="16268700" y="162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115373</xdr:rowOff>
    </xdr:from>
    <xdr:to>
      <xdr:col>81</xdr:col>
      <xdr:colOff>50800</xdr:colOff>
      <xdr:row>95</xdr:row>
      <xdr:rowOff>28448</xdr:rowOff>
    </xdr:to>
    <xdr:cxnSp macro="">
      <xdr:nvCxnSpPr>
        <xdr:cNvPr id="689" name="直線コネクタ 688"/>
        <xdr:cNvCxnSpPr/>
      </xdr:nvCxnSpPr>
      <xdr:spPr>
        <a:xfrm>
          <a:off x="14592300" y="15888773"/>
          <a:ext cx="889000" cy="4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143935</xdr:rowOff>
    </xdr:from>
    <xdr:to>
      <xdr:col>81</xdr:col>
      <xdr:colOff>101600</xdr:colOff>
      <xdr:row>95</xdr:row>
      <xdr:rowOff>74085</xdr:rowOff>
    </xdr:to>
    <xdr:sp macro="" textlink="">
      <xdr:nvSpPr>
        <xdr:cNvPr id="690" name="フローチャート: 判断 689"/>
        <xdr:cNvSpPr/>
      </xdr:nvSpPr>
      <xdr:spPr>
        <a:xfrm>
          <a:off x="154305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90612</xdr:rowOff>
    </xdr:from>
    <xdr:ext cx="534377" cy="259045"/>
    <xdr:sp macro="" textlink="">
      <xdr:nvSpPr>
        <xdr:cNvPr id="691" name="テキスト ボックス 690"/>
        <xdr:cNvSpPr txBox="1"/>
      </xdr:nvSpPr>
      <xdr:spPr>
        <a:xfrm>
          <a:off x="15214111" y="1603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115373</xdr:rowOff>
    </xdr:from>
    <xdr:to>
      <xdr:col>76</xdr:col>
      <xdr:colOff>114300</xdr:colOff>
      <xdr:row>93</xdr:row>
      <xdr:rowOff>48737</xdr:rowOff>
    </xdr:to>
    <xdr:cxnSp macro="">
      <xdr:nvCxnSpPr>
        <xdr:cNvPr id="692" name="直線コネクタ 691"/>
        <xdr:cNvCxnSpPr/>
      </xdr:nvCxnSpPr>
      <xdr:spPr>
        <a:xfrm flipV="1">
          <a:off x="13703300" y="15888773"/>
          <a:ext cx="889000" cy="1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169044</xdr:rowOff>
    </xdr:from>
    <xdr:to>
      <xdr:col>76</xdr:col>
      <xdr:colOff>165100</xdr:colOff>
      <xdr:row>95</xdr:row>
      <xdr:rowOff>99194</xdr:rowOff>
    </xdr:to>
    <xdr:sp macro="" textlink="">
      <xdr:nvSpPr>
        <xdr:cNvPr id="693" name="フローチャート: 判断 692"/>
        <xdr:cNvSpPr/>
      </xdr:nvSpPr>
      <xdr:spPr>
        <a:xfrm>
          <a:off x="14541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90321</xdr:rowOff>
    </xdr:from>
    <xdr:ext cx="534377" cy="259045"/>
    <xdr:sp macro="" textlink="">
      <xdr:nvSpPr>
        <xdr:cNvPr id="694" name="テキスト ボックス 693"/>
        <xdr:cNvSpPr txBox="1"/>
      </xdr:nvSpPr>
      <xdr:spPr>
        <a:xfrm>
          <a:off x="14325111" y="163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48737</xdr:rowOff>
    </xdr:from>
    <xdr:to>
      <xdr:col>71</xdr:col>
      <xdr:colOff>177800</xdr:colOff>
      <xdr:row>95</xdr:row>
      <xdr:rowOff>59480</xdr:rowOff>
    </xdr:to>
    <xdr:cxnSp macro="">
      <xdr:nvCxnSpPr>
        <xdr:cNvPr id="695" name="直線コネクタ 694"/>
        <xdr:cNvCxnSpPr/>
      </xdr:nvCxnSpPr>
      <xdr:spPr>
        <a:xfrm flipV="1">
          <a:off x="12814300" y="15993587"/>
          <a:ext cx="889000" cy="3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148603</xdr:rowOff>
    </xdr:from>
    <xdr:to>
      <xdr:col>72</xdr:col>
      <xdr:colOff>38100</xdr:colOff>
      <xdr:row>95</xdr:row>
      <xdr:rowOff>78753</xdr:rowOff>
    </xdr:to>
    <xdr:sp macro="" textlink="">
      <xdr:nvSpPr>
        <xdr:cNvPr id="696" name="フローチャート: 判断 695"/>
        <xdr:cNvSpPr/>
      </xdr:nvSpPr>
      <xdr:spPr>
        <a:xfrm>
          <a:off x="13652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69880</xdr:rowOff>
    </xdr:from>
    <xdr:ext cx="534377" cy="259045"/>
    <xdr:sp macro="" textlink="">
      <xdr:nvSpPr>
        <xdr:cNvPr id="697" name="テキスト ボックス 696"/>
        <xdr:cNvSpPr txBox="1"/>
      </xdr:nvSpPr>
      <xdr:spPr>
        <a:xfrm>
          <a:off x="13436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159880</xdr:rowOff>
    </xdr:from>
    <xdr:to>
      <xdr:col>67</xdr:col>
      <xdr:colOff>101600</xdr:colOff>
      <xdr:row>95</xdr:row>
      <xdr:rowOff>90030</xdr:rowOff>
    </xdr:to>
    <xdr:sp macro="" textlink="">
      <xdr:nvSpPr>
        <xdr:cNvPr id="698" name="フローチャート: 判断 697"/>
        <xdr:cNvSpPr/>
      </xdr:nvSpPr>
      <xdr:spPr>
        <a:xfrm>
          <a:off x="12763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106557</xdr:rowOff>
    </xdr:from>
    <xdr:ext cx="534377" cy="259045"/>
    <xdr:sp macro="" textlink="">
      <xdr:nvSpPr>
        <xdr:cNvPr id="699" name="テキスト ボックス 698"/>
        <xdr:cNvSpPr txBox="1"/>
      </xdr:nvSpPr>
      <xdr:spPr>
        <a:xfrm>
          <a:off x="12547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106693</xdr:rowOff>
    </xdr:from>
    <xdr:to>
      <xdr:col>85</xdr:col>
      <xdr:colOff>177800</xdr:colOff>
      <xdr:row>96</xdr:row>
      <xdr:rowOff>36843</xdr:rowOff>
    </xdr:to>
    <xdr:sp macro="" textlink="">
      <xdr:nvSpPr>
        <xdr:cNvPr id="705" name="楕円 704"/>
        <xdr:cNvSpPr/>
      </xdr:nvSpPr>
      <xdr:spPr>
        <a:xfrm>
          <a:off x="16268700" y="163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85120</xdr:rowOff>
    </xdr:from>
    <xdr:ext cx="534377" cy="259045"/>
    <xdr:sp macro="" textlink="">
      <xdr:nvSpPr>
        <xdr:cNvPr id="706" name="公債費該当値テキスト"/>
        <xdr:cNvSpPr txBox="1"/>
      </xdr:nvSpPr>
      <xdr:spPr>
        <a:xfrm>
          <a:off x="16370300" y="163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149098</xdr:rowOff>
    </xdr:from>
    <xdr:to>
      <xdr:col>81</xdr:col>
      <xdr:colOff>101600</xdr:colOff>
      <xdr:row>95</xdr:row>
      <xdr:rowOff>79248</xdr:rowOff>
    </xdr:to>
    <xdr:sp macro="" textlink="">
      <xdr:nvSpPr>
        <xdr:cNvPr id="707" name="楕円 706"/>
        <xdr:cNvSpPr/>
      </xdr:nvSpPr>
      <xdr:spPr>
        <a:xfrm>
          <a:off x="15430500" y="162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70375</xdr:rowOff>
    </xdr:from>
    <xdr:ext cx="534377" cy="259045"/>
    <xdr:sp macro="" textlink="">
      <xdr:nvSpPr>
        <xdr:cNvPr id="708" name="テキスト ボックス 707"/>
        <xdr:cNvSpPr txBox="1"/>
      </xdr:nvSpPr>
      <xdr:spPr>
        <a:xfrm>
          <a:off x="15214111" y="1635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64573</xdr:rowOff>
    </xdr:from>
    <xdr:to>
      <xdr:col>76</xdr:col>
      <xdr:colOff>165100</xdr:colOff>
      <xdr:row>92</xdr:row>
      <xdr:rowOff>166173</xdr:rowOff>
    </xdr:to>
    <xdr:sp macro="" textlink="">
      <xdr:nvSpPr>
        <xdr:cNvPr id="709" name="楕円 708"/>
        <xdr:cNvSpPr/>
      </xdr:nvSpPr>
      <xdr:spPr>
        <a:xfrm>
          <a:off x="14541500" y="1583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11250</xdr:rowOff>
    </xdr:from>
    <xdr:ext cx="534377" cy="259045"/>
    <xdr:sp macro="" textlink="">
      <xdr:nvSpPr>
        <xdr:cNvPr id="710" name="テキスト ボックス 709"/>
        <xdr:cNvSpPr txBox="1"/>
      </xdr:nvSpPr>
      <xdr:spPr>
        <a:xfrm>
          <a:off x="14325111" y="1561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169387</xdr:rowOff>
    </xdr:from>
    <xdr:to>
      <xdr:col>72</xdr:col>
      <xdr:colOff>38100</xdr:colOff>
      <xdr:row>93</xdr:row>
      <xdr:rowOff>99537</xdr:rowOff>
    </xdr:to>
    <xdr:sp macro="" textlink="">
      <xdr:nvSpPr>
        <xdr:cNvPr id="711" name="楕円 710"/>
        <xdr:cNvSpPr/>
      </xdr:nvSpPr>
      <xdr:spPr>
        <a:xfrm>
          <a:off x="13652500" y="159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116064</xdr:rowOff>
    </xdr:from>
    <xdr:ext cx="534377" cy="259045"/>
    <xdr:sp macro="" textlink="">
      <xdr:nvSpPr>
        <xdr:cNvPr id="712" name="テキスト ボックス 711"/>
        <xdr:cNvSpPr txBox="1"/>
      </xdr:nvSpPr>
      <xdr:spPr>
        <a:xfrm>
          <a:off x="13436111" y="1571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8680</xdr:rowOff>
    </xdr:from>
    <xdr:to>
      <xdr:col>67</xdr:col>
      <xdr:colOff>101600</xdr:colOff>
      <xdr:row>95</xdr:row>
      <xdr:rowOff>110280</xdr:rowOff>
    </xdr:to>
    <xdr:sp macro="" textlink="">
      <xdr:nvSpPr>
        <xdr:cNvPr id="713" name="楕円 712"/>
        <xdr:cNvSpPr/>
      </xdr:nvSpPr>
      <xdr:spPr>
        <a:xfrm>
          <a:off x="12763500" y="162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101407</xdr:rowOff>
    </xdr:from>
    <xdr:ext cx="534377" cy="259045"/>
    <xdr:sp macro="" textlink="">
      <xdr:nvSpPr>
        <xdr:cNvPr id="714" name="テキスト ボックス 713"/>
        <xdr:cNvSpPr txBox="1"/>
      </xdr:nvSpPr>
      <xdr:spPr>
        <a:xfrm>
          <a:off x="12547111" y="163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8" name="テキスト ボックス 72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0" name="テキスト ボックス 72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2" name="テキスト ボックス 73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4" name="テキスト ボックス 73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4826</xdr:rowOff>
    </xdr:from>
    <xdr:to>
      <xdr:col>116</xdr:col>
      <xdr:colOff>62864</xdr:colOff>
      <xdr:row>38</xdr:row>
      <xdr:rowOff>139700</xdr:rowOff>
    </xdr:to>
    <xdr:cxnSp macro="">
      <xdr:nvCxnSpPr>
        <xdr:cNvPr id="736" name="直線コネクタ 735"/>
        <xdr:cNvCxnSpPr/>
      </xdr:nvCxnSpPr>
      <xdr:spPr>
        <a:xfrm flipV="1">
          <a:off x="22159595" y="5491226"/>
          <a:ext cx="1269"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122953</xdr:rowOff>
    </xdr:from>
    <xdr:ext cx="378565" cy="259045"/>
    <xdr:sp macro="" textlink="">
      <xdr:nvSpPr>
        <xdr:cNvPr id="739" name="諸支出金最大値テキスト"/>
        <xdr:cNvSpPr txBox="1"/>
      </xdr:nvSpPr>
      <xdr:spPr>
        <a:xfrm>
          <a:off x="22212300" y="526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4826</xdr:rowOff>
    </xdr:from>
    <xdr:to>
      <xdr:col>116</xdr:col>
      <xdr:colOff>152400</xdr:colOff>
      <xdr:row>32</xdr:row>
      <xdr:rowOff>4826</xdr:rowOff>
    </xdr:to>
    <xdr:cxnSp macro="">
      <xdr:nvCxnSpPr>
        <xdr:cNvPr id="740" name="直線コネクタ 739"/>
        <xdr:cNvCxnSpPr/>
      </xdr:nvCxnSpPr>
      <xdr:spPr>
        <a:xfrm>
          <a:off x="22072600" y="549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42" name="諸支出金平均値テキスト"/>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43" name="フローチャート: 判断 742"/>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118618</xdr:rowOff>
    </xdr:from>
    <xdr:to>
      <xdr:col>112</xdr:col>
      <xdr:colOff>38100</xdr:colOff>
      <xdr:row>38</xdr:row>
      <xdr:rowOff>48768</xdr:rowOff>
    </xdr:to>
    <xdr:sp macro="" textlink="">
      <xdr:nvSpPr>
        <xdr:cNvPr id="745" name="フローチャート: 判断 744"/>
        <xdr:cNvSpPr/>
      </xdr:nvSpPr>
      <xdr:spPr>
        <a:xfrm>
          <a:off x="21272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65295</xdr:rowOff>
    </xdr:from>
    <xdr:ext cx="313932" cy="259045"/>
    <xdr:sp macro="" textlink="">
      <xdr:nvSpPr>
        <xdr:cNvPr id="746" name="テキスト ボックス 745"/>
        <xdr:cNvSpPr txBox="1"/>
      </xdr:nvSpPr>
      <xdr:spPr>
        <a:xfrm>
          <a:off x="21166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34036</xdr:rowOff>
    </xdr:from>
    <xdr:to>
      <xdr:col>107</xdr:col>
      <xdr:colOff>101600</xdr:colOff>
      <xdr:row>36</xdr:row>
      <xdr:rowOff>135636</xdr:rowOff>
    </xdr:to>
    <xdr:sp macro="" textlink="">
      <xdr:nvSpPr>
        <xdr:cNvPr id="748" name="フローチャート: 判断 747"/>
        <xdr:cNvSpPr/>
      </xdr:nvSpPr>
      <xdr:spPr>
        <a:xfrm>
          <a:off x="20383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152163</xdr:rowOff>
    </xdr:from>
    <xdr:ext cx="378565" cy="259045"/>
    <xdr:sp macro="" textlink="">
      <xdr:nvSpPr>
        <xdr:cNvPr id="749" name="テキスト ボックス 748"/>
        <xdr:cNvSpPr txBox="1"/>
      </xdr:nvSpPr>
      <xdr:spPr>
        <a:xfrm>
          <a:off x="20245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88900</xdr:rowOff>
    </xdr:from>
    <xdr:to>
      <xdr:col>102</xdr:col>
      <xdr:colOff>165100</xdr:colOff>
      <xdr:row>32</xdr:row>
      <xdr:rowOff>19050</xdr:rowOff>
    </xdr:to>
    <xdr:sp macro="" textlink="">
      <xdr:nvSpPr>
        <xdr:cNvPr id="751" name="フローチャート: 判断 750"/>
        <xdr:cNvSpPr/>
      </xdr:nvSpPr>
      <xdr:spPr>
        <a:xfrm>
          <a:off x="19494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35577</xdr:rowOff>
    </xdr:from>
    <xdr:ext cx="378565" cy="259045"/>
    <xdr:sp macro="" textlink="">
      <xdr:nvSpPr>
        <xdr:cNvPr id="752" name="テキスト ボックス 751"/>
        <xdr:cNvSpPr txBox="1"/>
      </xdr:nvSpPr>
      <xdr:spPr>
        <a:xfrm>
          <a:off x="19356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3" name="フローチャート: 判断 752"/>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127017</xdr:rowOff>
    </xdr:from>
    <xdr:ext cx="313932" cy="259045"/>
    <xdr:sp macro="" textlink="">
      <xdr:nvSpPr>
        <xdr:cNvPr id="754" name="テキスト ボックス 753"/>
        <xdr:cNvSpPr txBox="1"/>
      </xdr:nvSpPr>
      <xdr:spPr>
        <a:xfrm>
          <a:off x="18499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1"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本市の特徴として挙げられるのは、民生費の扶助費高止まりが挙げられる。土木費は例年、類似団体平均、県平均と比較して少ない状況であったが、令和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年度は総合運動公園建設事業費の増加等により類似団体平均を上回った。施設の老朽化が著しく、長寿命化、施設更新の事業費が大幅に増加している教育関係では、平成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年度、令和元年度は集中投資を実施して各平均値を上回ったが、集中投資期間が終了したため令和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以前の水準に戻ることとなった。公債費の変動が近年激しいのは、令和元年度までの集中投資期間による多額の起債発行により関連指標の悪化を短期間に抑えるため、大規模投資と同時に短期償還による市債残高抑制を図ったことによるものであ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年度は短期償還分の影響はほぼなくなったため、減額となった。令和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年度から数年は、未来投資基金への積み立てに要した合併特例事業債の償還分が増加する見込みである。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令和元年度までの集中投資期間に要した市債借入の影響を短期間とするため、財政調整基金を活用して短期での償還を行ったため財政調整基金残高は減少した。令和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と新型コロナウイルス感染症の影響を見込んでいたが、実際には影響は限定的であり、ポストコロナへ向けての景気回復による地方消費税交付金等の増、普通交付税の再算定による地方交付税の増等もあり、財政調整基金は増となり、実質単年度収支も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億円とプラス値になった。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年度は競輪事業会計において赤字となったが、平成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年度下半期から包括業務委託を取り入れた事業運営を行っており、平成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年度に引き続き、令和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年度も黒字となり、</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年連続で一般会計へ繰出すことができた（</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R01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260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R04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360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R05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百万円）。</a:t>
          </a:r>
        </a:p>
        <a:p>
          <a:r>
            <a:rPr kumimoji="1" lang="ja-JP" altLang="en-US" sz="1400">
              <a:latin typeface="ＭＳ ゴシック" pitchFamily="49" charset="-128"/>
              <a:ea typeface="ＭＳ ゴシック" pitchFamily="49" charset="-128"/>
            </a:rPr>
            <a:t>松阪市民病院事業会計においては、呼吸器部門に特化するなど業務の効率化を徹底することで黒字化を達成している。令和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同様に新型コロナウイルス感染症の影響に伴う患者数の減により医業損益は赤字となったが、コロナ病床を設置して対応したことによる国県補助金を受け入れたことにより、事業損益は黒字となっ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年度から公営企業会計制度の大規模な変更に伴い欠損金が大きく圧縮されたものの、依然として</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億円程度の未処理欠損金が残っている状況である。</a:t>
          </a:r>
        </a:p>
        <a:p>
          <a:r>
            <a:rPr kumimoji="1" lang="ja-JP" altLang="en-US" sz="1400">
              <a:latin typeface="ＭＳ ゴシック" pitchFamily="49" charset="-128"/>
              <a:ea typeface="ＭＳ ゴシック" pitchFamily="49" charset="-128"/>
            </a:rPr>
            <a:t>国民健康保険事業特別会計において、令和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年度は国民健康保険支払準備基金として</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億円計上したこと等により減少したものの、令和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憶円と増加した。県広域化による財政一本化に加え、コロナウイルス感染症による影響による変動も大きなものと想定されることから注視していく必要がある。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78044330</v>
      </c>
      <c r="BO4" s="371"/>
      <c r="BP4" s="371"/>
      <c r="BQ4" s="371"/>
      <c r="BR4" s="371"/>
      <c r="BS4" s="371"/>
      <c r="BT4" s="371"/>
      <c r="BU4" s="372"/>
      <c r="BV4" s="370">
        <v>80239349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8.4</v>
      </c>
      <c r="CU4" s="377"/>
      <c r="CV4" s="377"/>
      <c r="CW4" s="377"/>
      <c r="CX4" s="377"/>
      <c r="CY4" s="377"/>
      <c r="CZ4" s="377"/>
      <c r="DA4" s="378"/>
      <c r="DB4" s="376">
        <v>4.8</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74372242</v>
      </c>
      <c r="BO5" s="408"/>
      <c r="BP5" s="408"/>
      <c r="BQ5" s="408"/>
      <c r="BR5" s="408"/>
      <c r="BS5" s="408"/>
      <c r="BT5" s="408"/>
      <c r="BU5" s="409"/>
      <c r="BV5" s="407">
        <v>77932803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v>
      </c>
      <c r="CU5" s="405"/>
      <c r="CV5" s="405"/>
      <c r="CW5" s="405"/>
      <c r="CX5" s="405"/>
      <c r="CY5" s="405"/>
      <c r="CZ5" s="405"/>
      <c r="DA5" s="406"/>
      <c r="DB5" s="404">
        <v>81.7</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3672088</v>
      </c>
      <c r="BO6" s="408"/>
      <c r="BP6" s="408"/>
      <c r="BQ6" s="408"/>
      <c r="BR6" s="408"/>
      <c r="BS6" s="408"/>
      <c r="BT6" s="408"/>
      <c r="BU6" s="409"/>
      <c r="BV6" s="407">
        <v>2306546</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88.5</v>
      </c>
      <c r="CU6" s="445"/>
      <c r="CV6" s="445"/>
      <c r="CW6" s="445"/>
      <c r="CX6" s="445"/>
      <c r="CY6" s="445"/>
      <c r="CZ6" s="445"/>
      <c r="DA6" s="446"/>
      <c r="DB6" s="444">
        <v>86.9</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208429</v>
      </c>
      <c r="BO7" s="408"/>
      <c r="BP7" s="408"/>
      <c r="BQ7" s="408"/>
      <c r="BR7" s="408"/>
      <c r="BS7" s="408"/>
      <c r="BT7" s="408"/>
      <c r="BU7" s="409"/>
      <c r="BV7" s="407">
        <v>274129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41321684</v>
      </c>
      <c r="CU7" s="408"/>
      <c r="CV7" s="408"/>
      <c r="CW7" s="408"/>
      <c r="CX7" s="408"/>
      <c r="CY7" s="408"/>
      <c r="CZ7" s="408"/>
      <c r="DA7" s="409"/>
      <c r="DB7" s="407">
        <v>42752690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3463659</v>
      </c>
      <c r="BO8" s="408"/>
      <c r="BP8" s="408"/>
      <c r="BQ8" s="408"/>
      <c r="BR8" s="408"/>
      <c r="BS8" s="408"/>
      <c r="BT8" s="408"/>
      <c r="BU8" s="409"/>
      <c r="BV8" s="407">
        <v>2032417</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0.57999999999999996</v>
      </c>
      <c r="CU8" s="448"/>
      <c r="CV8" s="448"/>
      <c r="CW8" s="448"/>
      <c r="CX8" s="448"/>
      <c r="CY8" s="448"/>
      <c r="CZ8" s="448"/>
      <c r="DA8" s="449"/>
      <c r="DB8" s="447">
        <v>0.56999999999999995</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159145</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1431242</v>
      </c>
      <c r="BO9" s="408"/>
      <c r="BP9" s="408"/>
      <c r="BQ9" s="408"/>
      <c r="BR9" s="408"/>
      <c r="BS9" s="408"/>
      <c r="BT9" s="408"/>
      <c r="BU9" s="409"/>
      <c r="BV9" s="407">
        <v>-709581</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9.5</v>
      </c>
      <c r="CU9" s="405"/>
      <c r="CV9" s="405"/>
      <c r="CW9" s="405"/>
      <c r="CX9" s="405"/>
      <c r="CY9" s="405"/>
      <c r="CZ9" s="405"/>
      <c r="DA9" s="406"/>
      <c r="DB9" s="404">
        <v>11.5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163863</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111</v>
      </c>
      <c r="AV10" s="440"/>
      <c r="AW10" s="440"/>
      <c r="AX10" s="440"/>
      <c r="AY10" s="441" t="s">
        <v>122</v>
      </c>
      <c r="AZ10" s="442"/>
      <c r="BA10" s="442"/>
      <c r="BB10" s="442"/>
      <c r="BC10" s="442"/>
      <c r="BD10" s="442"/>
      <c r="BE10" s="442"/>
      <c r="BF10" s="442"/>
      <c r="BG10" s="442"/>
      <c r="BH10" s="442"/>
      <c r="BI10" s="442"/>
      <c r="BJ10" s="442"/>
      <c r="BK10" s="442"/>
      <c r="BL10" s="442"/>
      <c r="BM10" s="443"/>
      <c r="BN10" s="407">
        <v>1015639</v>
      </c>
      <c r="BO10" s="408"/>
      <c r="BP10" s="408"/>
      <c r="BQ10" s="408"/>
      <c r="BR10" s="408"/>
      <c r="BS10" s="408"/>
      <c r="BT10" s="408"/>
      <c r="BU10" s="409"/>
      <c r="BV10" s="407">
        <v>3409177</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111</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159000</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678015</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154325</v>
      </c>
      <c r="S13" s="492"/>
      <c r="T13" s="492"/>
      <c r="U13" s="492"/>
      <c r="V13" s="493"/>
      <c r="W13" s="423" t="s">
        <v>140</v>
      </c>
      <c r="X13" s="424"/>
      <c r="Y13" s="424"/>
      <c r="Z13" s="424"/>
      <c r="AA13" s="424"/>
      <c r="AB13" s="414"/>
      <c r="AC13" s="458">
        <v>2626</v>
      </c>
      <c r="AD13" s="459"/>
      <c r="AE13" s="459"/>
      <c r="AF13" s="459"/>
      <c r="AG13" s="501"/>
      <c r="AH13" s="458">
        <v>3105</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1768866</v>
      </c>
      <c r="BO13" s="408"/>
      <c r="BP13" s="408"/>
      <c r="BQ13" s="408"/>
      <c r="BR13" s="408"/>
      <c r="BS13" s="408"/>
      <c r="BT13" s="408"/>
      <c r="BU13" s="409"/>
      <c r="BV13" s="407">
        <v>2699596</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2</v>
      </c>
      <c r="CU13" s="405"/>
      <c r="CV13" s="405"/>
      <c r="CW13" s="405"/>
      <c r="CX13" s="405"/>
      <c r="CY13" s="405"/>
      <c r="CZ13" s="405"/>
      <c r="DA13" s="406"/>
      <c r="DB13" s="404">
        <v>3.6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160624</v>
      </c>
      <c r="S14" s="492"/>
      <c r="T14" s="492"/>
      <c r="U14" s="492"/>
      <c r="V14" s="493"/>
      <c r="W14" s="397"/>
      <c r="X14" s="398"/>
      <c r="Y14" s="398"/>
      <c r="Z14" s="398"/>
      <c r="AA14" s="398"/>
      <c r="AB14" s="387"/>
      <c r="AC14" s="494">
        <v>3.5</v>
      </c>
      <c r="AD14" s="495"/>
      <c r="AE14" s="495"/>
      <c r="AF14" s="495"/>
      <c r="AG14" s="496"/>
      <c r="AH14" s="494">
        <v>4.0999999999999996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147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156125</v>
      </c>
      <c r="S15" s="492"/>
      <c r="T15" s="492"/>
      <c r="U15" s="492"/>
      <c r="V15" s="493"/>
      <c r="W15" s="423" t="s">
        <v>149</v>
      </c>
      <c r="X15" s="424"/>
      <c r="Y15" s="424"/>
      <c r="Z15" s="424"/>
      <c r="AA15" s="424"/>
      <c r="AB15" s="414"/>
      <c r="AC15" s="458">
        <v>22316</v>
      </c>
      <c r="AD15" s="459"/>
      <c r="AE15" s="459"/>
      <c r="AF15" s="459"/>
      <c r="AG15" s="501"/>
      <c r="AH15" s="458">
        <v>23127</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20911276</v>
      </c>
      <c r="BO15" s="371"/>
      <c r="BP15" s="371"/>
      <c r="BQ15" s="371"/>
      <c r="BR15" s="371"/>
      <c r="BS15" s="371"/>
      <c r="BT15" s="371"/>
      <c r="BU15" s="372"/>
      <c r="BV15" s="370">
        <v>19979123</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29.8</v>
      </c>
      <c r="AD16" s="495"/>
      <c r="AE16" s="495"/>
      <c r="AF16" s="495"/>
      <c r="AG16" s="496"/>
      <c r="AH16" s="494">
        <v>30.2</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35087438</v>
      </c>
      <c r="BO16" s="408"/>
      <c r="BP16" s="408"/>
      <c r="BQ16" s="408"/>
      <c r="BR16" s="408"/>
      <c r="BS16" s="408"/>
      <c r="BT16" s="408"/>
      <c r="BU16" s="409"/>
      <c r="BV16" s="407">
        <v>35109509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49884</v>
      </c>
      <c r="AD17" s="459"/>
      <c r="AE17" s="459"/>
      <c r="AF17" s="459"/>
      <c r="AG17" s="501"/>
      <c r="AH17" s="458">
        <v>50332</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26458271</v>
      </c>
      <c r="BO17" s="408"/>
      <c r="BP17" s="408"/>
      <c r="BQ17" s="408"/>
      <c r="BR17" s="408"/>
      <c r="BS17" s="408"/>
      <c r="BT17" s="408"/>
      <c r="BU17" s="409"/>
      <c r="BV17" s="407">
        <v>25250427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623.58000000000004</v>
      </c>
      <c r="M18" s="531"/>
      <c r="N18" s="531"/>
      <c r="O18" s="531"/>
      <c r="P18" s="531"/>
      <c r="Q18" s="531"/>
      <c r="R18" s="532"/>
      <c r="S18" s="532"/>
      <c r="T18" s="532"/>
      <c r="U18" s="532"/>
      <c r="V18" s="533"/>
      <c r="W18" s="425"/>
      <c r="X18" s="426"/>
      <c r="Y18" s="426"/>
      <c r="Z18" s="426"/>
      <c r="AA18" s="426"/>
      <c r="AB18" s="417"/>
      <c r="AC18" s="534">
        <v>66.7</v>
      </c>
      <c r="AD18" s="535"/>
      <c r="AE18" s="535"/>
      <c r="AF18" s="535"/>
      <c r="AG18" s="536"/>
      <c r="AH18" s="534">
        <v>65.7</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36505119</v>
      </c>
      <c r="BO18" s="408"/>
      <c r="BP18" s="408"/>
      <c r="BQ18" s="408"/>
      <c r="BR18" s="408"/>
      <c r="BS18" s="408"/>
      <c r="BT18" s="408"/>
      <c r="BU18" s="409"/>
      <c r="BV18" s="407">
        <v>36169725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255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50417458</v>
      </c>
      <c r="BO19" s="408"/>
      <c r="BP19" s="408"/>
      <c r="BQ19" s="408"/>
      <c r="BR19" s="408"/>
      <c r="BS19" s="408"/>
      <c r="BT19" s="408"/>
      <c r="BU19" s="409"/>
      <c r="BV19" s="407">
        <v>51487836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65481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46449185</v>
      </c>
      <c r="BO22" s="371"/>
      <c r="BP22" s="371"/>
      <c r="BQ22" s="371"/>
      <c r="BR22" s="371"/>
      <c r="BS22" s="371"/>
      <c r="BT22" s="371"/>
      <c r="BU22" s="372"/>
      <c r="BV22" s="370">
        <v>45606181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28091371</v>
      </c>
      <c r="BO23" s="408"/>
      <c r="BP23" s="408"/>
      <c r="BQ23" s="408"/>
      <c r="BR23" s="408"/>
      <c r="BS23" s="408"/>
      <c r="BT23" s="408"/>
      <c r="BU23" s="409"/>
      <c r="BV23" s="407">
        <v>28742375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9930</v>
      </c>
      <c r="R24" s="459"/>
      <c r="S24" s="459"/>
      <c r="T24" s="459"/>
      <c r="U24" s="459"/>
      <c r="V24" s="501"/>
      <c r="W24" s="553"/>
      <c r="X24" s="554"/>
      <c r="Y24" s="555"/>
      <c r="Z24" s="457" t="s">
        <v>174</v>
      </c>
      <c r="AA24" s="437"/>
      <c r="AB24" s="437"/>
      <c r="AC24" s="437"/>
      <c r="AD24" s="437"/>
      <c r="AE24" s="437"/>
      <c r="AF24" s="437"/>
      <c r="AG24" s="438"/>
      <c r="AH24" s="458">
        <v>1145</v>
      </c>
      <c r="AI24" s="459"/>
      <c r="AJ24" s="459"/>
      <c r="AK24" s="459"/>
      <c r="AL24" s="501"/>
      <c r="AM24" s="458">
        <v>3519730</v>
      </c>
      <c r="AN24" s="459"/>
      <c r="AO24" s="459"/>
      <c r="AP24" s="459"/>
      <c r="AQ24" s="459"/>
      <c r="AR24" s="501"/>
      <c r="AS24" s="458">
        <v>3074</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26253023</v>
      </c>
      <c r="BO24" s="408"/>
      <c r="BP24" s="408"/>
      <c r="BQ24" s="408"/>
      <c r="BR24" s="408"/>
      <c r="BS24" s="408"/>
      <c r="BT24" s="408"/>
      <c r="BU24" s="409"/>
      <c r="BV24" s="407">
        <v>24314070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2</v>
      </c>
      <c r="M25" s="459"/>
      <c r="N25" s="459"/>
      <c r="O25" s="459"/>
      <c r="P25" s="501"/>
      <c r="Q25" s="458">
        <v>7700</v>
      </c>
      <c r="R25" s="459"/>
      <c r="S25" s="459"/>
      <c r="T25" s="459"/>
      <c r="U25" s="459"/>
      <c r="V25" s="501"/>
      <c r="W25" s="553"/>
      <c r="X25" s="554"/>
      <c r="Y25" s="555"/>
      <c r="Z25" s="457" t="s">
        <v>177</v>
      </c>
      <c r="AA25" s="437"/>
      <c r="AB25" s="437"/>
      <c r="AC25" s="437"/>
      <c r="AD25" s="437"/>
      <c r="AE25" s="437"/>
      <c r="AF25" s="437"/>
      <c r="AG25" s="438"/>
      <c r="AH25" s="458" t="s">
        <v>130</v>
      </c>
      <c r="AI25" s="459"/>
      <c r="AJ25" s="459"/>
      <c r="AK25" s="459"/>
      <c r="AL25" s="501"/>
      <c r="AM25" s="458" t="s">
        <v>178</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15029471</v>
      </c>
      <c r="BO25" s="371"/>
      <c r="BP25" s="371"/>
      <c r="BQ25" s="371"/>
      <c r="BR25" s="371"/>
      <c r="BS25" s="371"/>
      <c r="BT25" s="371"/>
      <c r="BU25" s="372"/>
      <c r="BV25" s="370">
        <v>12741300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6670</v>
      </c>
      <c r="R26" s="459"/>
      <c r="S26" s="459"/>
      <c r="T26" s="459"/>
      <c r="U26" s="459"/>
      <c r="V26" s="501"/>
      <c r="W26" s="553"/>
      <c r="X26" s="554"/>
      <c r="Y26" s="555"/>
      <c r="Z26" s="457" t="s">
        <v>181</v>
      </c>
      <c r="AA26" s="559"/>
      <c r="AB26" s="559"/>
      <c r="AC26" s="559"/>
      <c r="AD26" s="559"/>
      <c r="AE26" s="559"/>
      <c r="AF26" s="559"/>
      <c r="AG26" s="560"/>
      <c r="AH26" s="458">
        <v>155</v>
      </c>
      <c r="AI26" s="459"/>
      <c r="AJ26" s="459"/>
      <c r="AK26" s="459"/>
      <c r="AL26" s="501"/>
      <c r="AM26" s="458">
        <v>489645</v>
      </c>
      <c r="AN26" s="459"/>
      <c r="AO26" s="459"/>
      <c r="AP26" s="459"/>
      <c r="AQ26" s="459"/>
      <c r="AR26" s="501"/>
      <c r="AS26" s="458">
        <v>3159</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v>360000</v>
      </c>
      <c r="BO26" s="408"/>
      <c r="BP26" s="408"/>
      <c r="BQ26" s="408"/>
      <c r="BR26" s="408"/>
      <c r="BS26" s="408"/>
      <c r="BT26" s="408"/>
      <c r="BU26" s="409"/>
      <c r="BV26" s="407">
        <v>260000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5580</v>
      </c>
      <c r="R27" s="459"/>
      <c r="S27" s="459"/>
      <c r="T27" s="459"/>
      <c r="U27" s="459"/>
      <c r="V27" s="501"/>
      <c r="W27" s="553"/>
      <c r="X27" s="554"/>
      <c r="Y27" s="555"/>
      <c r="Z27" s="457" t="s">
        <v>184</v>
      </c>
      <c r="AA27" s="437"/>
      <c r="AB27" s="437"/>
      <c r="AC27" s="437"/>
      <c r="AD27" s="437"/>
      <c r="AE27" s="437"/>
      <c r="AF27" s="437"/>
      <c r="AG27" s="438"/>
      <c r="AH27" s="458">
        <v>85</v>
      </c>
      <c r="AI27" s="459"/>
      <c r="AJ27" s="459"/>
      <c r="AK27" s="459"/>
      <c r="AL27" s="501"/>
      <c r="AM27" s="458">
        <v>277215</v>
      </c>
      <c r="AN27" s="459"/>
      <c r="AO27" s="459"/>
      <c r="AP27" s="459"/>
      <c r="AQ27" s="459"/>
      <c r="AR27" s="501"/>
      <c r="AS27" s="458">
        <v>3261</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1523455</v>
      </c>
      <c r="BO27" s="527"/>
      <c r="BP27" s="527"/>
      <c r="BQ27" s="527"/>
      <c r="BR27" s="527"/>
      <c r="BS27" s="527"/>
      <c r="BT27" s="527"/>
      <c r="BU27" s="528"/>
      <c r="BV27" s="526">
        <v>1523246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4980</v>
      </c>
      <c r="R28" s="459"/>
      <c r="S28" s="459"/>
      <c r="T28" s="459"/>
      <c r="U28" s="459"/>
      <c r="V28" s="501"/>
      <c r="W28" s="553"/>
      <c r="X28" s="554"/>
      <c r="Y28" s="555"/>
      <c r="Z28" s="457" t="s">
        <v>187</v>
      </c>
      <c r="AA28" s="437"/>
      <c r="AB28" s="437"/>
      <c r="AC28" s="437"/>
      <c r="AD28" s="437"/>
      <c r="AE28" s="437"/>
      <c r="AF28" s="437"/>
      <c r="AG28" s="438"/>
      <c r="AH28" s="458" t="s">
        <v>130</v>
      </c>
      <c r="AI28" s="459"/>
      <c r="AJ28" s="459"/>
      <c r="AK28" s="459"/>
      <c r="AL28" s="501"/>
      <c r="AM28" s="458" t="s">
        <v>130</v>
      </c>
      <c r="AN28" s="459"/>
      <c r="AO28" s="459"/>
      <c r="AP28" s="459"/>
      <c r="AQ28" s="459"/>
      <c r="AR28" s="501"/>
      <c r="AS28" s="458" t="s">
        <v>147</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11648986</v>
      </c>
      <c r="BO28" s="371"/>
      <c r="BP28" s="371"/>
      <c r="BQ28" s="371"/>
      <c r="BR28" s="371"/>
      <c r="BS28" s="371"/>
      <c r="BT28" s="371"/>
      <c r="BU28" s="372"/>
      <c r="BV28" s="370">
        <v>11311362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26</v>
      </c>
      <c r="M29" s="459"/>
      <c r="N29" s="459"/>
      <c r="O29" s="459"/>
      <c r="P29" s="501"/>
      <c r="Q29" s="458">
        <v>4400</v>
      </c>
      <c r="R29" s="459"/>
      <c r="S29" s="459"/>
      <c r="T29" s="459"/>
      <c r="U29" s="459"/>
      <c r="V29" s="501"/>
      <c r="W29" s="556"/>
      <c r="X29" s="557"/>
      <c r="Y29" s="558"/>
      <c r="Z29" s="457" t="s">
        <v>190</v>
      </c>
      <c r="AA29" s="437"/>
      <c r="AB29" s="437"/>
      <c r="AC29" s="437"/>
      <c r="AD29" s="437"/>
      <c r="AE29" s="437"/>
      <c r="AF29" s="437"/>
      <c r="AG29" s="438"/>
      <c r="AH29" s="458">
        <v>1230</v>
      </c>
      <c r="AI29" s="459"/>
      <c r="AJ29" s="459"/>
      <c r="AK29" s="459"/>
      <c r="AL29" s="501"/>
      <c r="AM29" s="458">
        <v>3796945</v>
      </c>
      <c r="AN29" s="459"/>
      <c r="AO29" s="459"/>
      <c r="AP29" s="459"/>
      <c r="AQ29" s="459"/>
      <c r="AR29" s="501"/>
      <c r="AS29" s="458">
        <v>3087</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84514</v>
      </c>
      <c r="BO29" s="408"/>
      <c r="BP29" s="408"/>
      <c r="BQ29" s="408"/>
      <c r="BR29" s="408"/>
      <c r="BS29" s="408"/>
      <c r="BT29" s="408"/>
      <c r="BU29" s="409"/>
      <c r="BV29" s="407">
        <v>177004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97.9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9530680</v>
      </c>
      <c r="BO30" s="527"/>
      <c r="BP30" s="527"/>
      <c r="BQ30" s="527"/>
      <c r="BR30" s="527"/>
      <c r="BS30" s="527"/>
      <c r="BT30" s="527"/>
      <c r="BU30" s="528"/>
      <c r="BV30" s="526">
        <v>7185380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203</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203</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競輪事業特別会計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IF('各会計、関係団体の財政状況及び健全化判断比率'!B35="","",'各会計、関係団体の財政状況及び健全化判断比率'!B35)</f>
        <v>戸別合併処理浄化槽整備事業特別会計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三重県多気郡多気町松阪市学校組合</v>
      </c>
      <c r="BZ34" s="598"/>
      <c r="CA34" s="598"/>
      <c r="CB34" s="598"/>
      <c r="CC34" s="598"/>
      <c r="CD34" s="598"/>
      <c r="CE34" s="598"/>
      <c r="CF34" s="598"/>
      <c r="CG34" s="598"/>
      <c r="CH34" s="598"/>
      <c r="CI34" s="598"/>
      <c r="CJ34" s="598"/>
      <c r="CK34" s="598"/>
      <c r="CL34" s="598"/>
      <c r="CM34" s="598"/>
      <c r="CN34" s="181"/>
      <c r="CO34" s="597">
        <f>IF(CQ34="","",MAX(C34:D43,U34:V43,AM34:AN43,BE34:BF43,BW34:BX43)+1)</f>
        <v>22</v>
      </c>
      <c r="CP34" s="597"/>
      <c r="CQ34" s="598" t="str">
        <f>IF('各会計、関係団体の財政状況及び健全化判断比率'!BS7="","",'各会計、関係団体の財政状況及び健全化判断比率'!BS7)</f>
        <v>松阪市勤労者サービスセンター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住宅新築資金等貸付事業特別会計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国民健康保険事業特別会計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公共下水道事業会計</v>
      </c>
      <c r="AP35" s="598"/>
      <c r="AQ35" s="598"/>
      <c r="AR35" s="598"/>
      <c r="AS35" s="598"/>
      <c r="AT35" s="598"/>
      <c r="AU35" s="598"/>
      <c r="AV35" s="598"/>
      <c r="AW35" s="598"/>
      <c r="AX35" s="598"/>
      <c r="AY35" s="598"/>
      <c r="AZ35" s="598"/>
      <c r="BA35" s="598"/>
      <c r="BB35" s="598"/>
      <c r="BC35" s="598"/>
      <c r="BD35" s="181"/>
      <c r="BE35" s="597">
        <f t="shared" ref="BE35:BE43" si="1">IF(BG35="","",BE34+1)</f>
        <v>11</v>
      </c>
      <c r="BF35" s="597"/>
      <c r="BG35" s="598" t="str">
        <f>IF('各会計、関係団体の財政状況及び健全化判断比率'!B36="","",'各会計、関係団体の財政状況及び健全化判断比率'!B36)</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宮川福祉施設組合　一般会計</v>
      </c>
      <c r="BZ35" s="598"/>
      <c r="CA35" s="598"/>
      <c r="CB35" s="598"/>
      <c r="CC35" s="598"/>
      <c r="CD35" s="598"/>
      <c r="CE35" s="598"/>
      <c r="CF35" s="598"/>
      <c r="CG35" s="598"/>
      <c r="CH35" s="598"/>
      <c r="CI35" s="598"/>
      <c r="CJ35" s="598"/>
      <c r="CK35" s="598"/>
      <c r="CL35" s="598"/>
      <c r="CM35" s="598"/>
      <c r="CN35" s="181"/>
      <c r="CO35" s="597">
        <f t="shared" ref="CO35:CO43" si="3">IF(CQ35="","",CO34+1)</f>
        <v>23</v>
      </c>
      <c r="CP35" s="597"/>
      <c r="CQ35" s="598" t="str">
        <f>IF('各会計、関係団体の財政状況及び健全化判断比率'!BS8="","",'各会計、関係団体の財政状況及び健全化判断比率'!BS8)</f>
        <v>松阪スポーツ振興研修センター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IF('各会計、関係団体の財政状況及び健全化判断比率'!B34="","",'各会計、関係団体の財政状況及び健全化判断比率'!B34)</f>
        <v>松阪市民病院事業会計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宮川福祉施設組合　介護サービス事業特別会計</v>
      </c>
      <c r="BZ36" s="598"/>
      <c r="CA36" s="598"/>
      <c r="CB36" s="598"/>
      <c r="CC36" s="598"/>
      <c r="CD36" s="598"/>
      <c r="CE36" s="598"/>
      <c r="CF36" s="598"/>
      <c r="CG36" s="598"/>
      <c r="CH36" s="598"/>
      <c r="CI36" s="598"/>
      <c r="CJ36" s="598"/>
      <c r="CK36" s="598"/>
      <c r="CL36" s="598"/>
      <c r="CM36" s="598"/>
      <c r="CN36" s="181"/>
      <c r="CO36" s="597">
        <f t="shared" si="3"/>
        <v>24</v>
      </c>
      <c r="CP36" s="597"/>
      <c r="CQ36" s="598" t="str">
        <f>IF('各会計、関係団体の財政状況及び健全化判断比率'!BS9="","",'各会計、関係団体の財政状況及び健全化判断比率'!BS9)</f>
        <v>松阪街づくり公社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松阪地区広域衛生組合</v>
      </c>
      <c r="BZ37" s="598"/>
      <c r="CA37" s="598"/>
      <c r="CB37" s="598"/>
      <c r="CC37" s="598"/>
      <c r="CD37" s="598"/>
      <c r="CE37" s="598"/>
      <c r="CF37" s="598"/>
      <c r="CG37" s="598"/>
      <c r="CH37" s="598"/>
      <c r="CI37" s="598"/>
      <c r="CJ37" s="598"/>
      <c r="CK37" s="598"/>
      <c r="CL37" s="598"/>
      <c r="CM37" s="598"/>
      <c r="CN37" s="181"/>
      <c r="CO37" s="597">
        <f t="shared" si="3"/>
        <v>25</v>
      </c>
      <c r="CP37" s="597"/>
      <c r="CQ37" s="598" t="str">
        <f>IF('各会計、関係団体の財政状況及び健全化判断比率'!BS10="","",'各会計、関係団体の財政状況及び健全化判断比率'!BS10)</f>
        <v>松阪土地開発公社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松阪地区広域消防組合</v>
      </c>
      <c r="BZ38" s="598"/>
      <c r="CA38" s="598"/>
      <c r="CB38" s="598"/>
      <c r="CC38" s="598"/>
      <c r="CD38" s="598"/>
      <c r="CE38" s="598"/>
      <c r="CF38" s="598"/>
      <c r="CG38" s="598"/>
      <c r="CH38" s="598"/>
      <c r="CI38" s="598"/>
      <c r="CJ38" s="598"/>
      <c r="CK38" s="598"/>
      <c r="CL38" s="598"/>
      <c r="CM38" s="598"/>
      <c r="CN38" s="181"/>
      <c r="CO38" s="597">
        <f t="shared" si="3"/>
        <v>26</v>
      </c>
      <c r="CP38" s="597"/>
      <c r="CQ38" s="598" t="str">
        <f>IF('各会計、関係団体の財政状況及び健全化判断比率'!BS11="","",'各会計、関係団体の財政状況及び健全化判断比率'!BS11)</f>
        <v>飯高駅</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三重県市町総合事務組合　一般会計</v>
      </c>
      <c r="BZ39" s="598"/>
      <c r="CA39" s="598"/>
      <c r="CB39" s="598"/>
      <c r="CC39" s="598"/>
      <c r="CD39" s="598"/>
      <c r="CE39" s="598"/>
      <c r="CF39" s="598"/>
      <c r="CG39" s="598"/>
      <c r="CH39" s="598"/>
      <c r="CI39" s="598"/>
      <c r="CJ39" s="598"/>
      <c r="CK39" s="598"/>
      <c r="CL39" s="598"/>
      <c r="CM39" s="598"/>
      <c r="CN39" s="181"/>
      <c r="CO39" s="597">
        <f t="shared" si="3"/>
        <v>27</v>
      </c>
      <c r="CP39" s="597"/>
      <c r="CQ39" s="598" t="str">
        <f>IF('各会計、関係団体の財政状況及び健全化判断比率'!BS12="","",'各会計、関係団体の財政状況及び健全化判断比率'!BS12)</f>
        <v>松阪新電力</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三重県市町総合事務組合  共同研修特別会計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19</v>
      </c>
      <c r="BX41" s="597"/>
      <c r="BY41" s="598" t="str">
        <f>IF('各会計、関係団体の財政状況及び健全化判断比率'!B75="","",'各会計、関係団体の財政状況及び健全化判断比率'!B75)</f>
        <v>三重県市町総合事務組合　デジタル地図特別会計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20</v>
      </c>
      <c r="BX42" s="597"/>
      <c r="BY42" s="598" t="str">
        <f>IF('各会計、関係団体の財政状況及び健全化判断比率'!B76="","",'各会計、関係団体の財政状況及び健全化判断比率'!B76)</f>
        <v>三重県市町総合事務組合　物品特別会計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21</v>
      </c>
      <c r="BX43" s="597"/>
      <c r="BY43" s="598" t="str">
        <f>IF('各会計、関係団体の財政状況及び健全化判断比率'!B77="","",'各会計、関係団体の財政状況及び健全化判断比率'!B77)</f>
        <v>三重県市町総合事務組合  退職手当特別会計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eyLJiNfyYR77EyGNudtuVjzghlJXpvYe6d1laHSHiYFA+anW2Mn4aZV1gOKWDq3Mjf9IfKwVkMAbyPlNGHq1PQ==" saltValue="DDud0k20JwhN4QrmVwswA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53" t="s">
        <v>565</v>
      </c>
      <c r="D34" s="1153"/>
      <c r="E34" s="1154"/>
      <c r="F34" s="32">
        <v>6.61</v>
      </c>
      <c r="G34" s="33">
        <v>6.55</v>
      </c>
      <c r="H34" s="33">
        <v>8.56</v>
      </c>
      <c r="I34" s="33">
        <v>11.91</v>
      </c>
      <c r="J34" s="34">
        <v>15.5</v>
      </c>
      <c r="K34" s="22"/>
      <c r="L34" s="22"/>
      <c r="M34" s="22"/>
      <c r="N34" s="22"/>
      <c r="O34" s="22"/>
      <c r="P34" s="22"/>
    </row>
    <row r="35" spans="1:16" ht="39" customHeight="1" x14ac:dyDescent="0.2">
      <c r="A35" s="22"/>
      <c r="B35" s="35"/>
      <c r="C35" s="1147" t="s">
        <v>566</v>
      </c>
      <c r="D35" s="1148"/>
      <c r="E35" s="1149"/>
      <c r="F35" s="36">
        <v>8.4</v>
      </c>
      <c r="G35" s="37">
        <v>8.7899999999999991</v>
      </c>
      <c r="H35" s="37">
        <v>9.0399999999999991</v>
      </c>
      <c r="I35" s="37">
        <v>9.98</v>
      </c>
      <c r="J35" s="38">
        <v>10.37</v>
      </c>
      <c r="K35" s="22"/>
      <c r="L35" s="22"/>
      <c r="M35" s="22"/>
      <c r="N35" s="22"/>
      <c r="O35" s="22"/>
      <c r="P35" s="22"/>
    </row>
    <row r="36" spans="1:16" ht="39" customHeight="1" x14ac:dyDescent="0.2">
      <c r="A36" s="22"/>
      <c r="B36" s="35"/>
      <c r="C36" s="1147" t="s">
        <v>567</v>
      </c>
      <c r="D36" s="1148"/>
      <c r="E36" s="1149"/>
      <c r="F36" s="36">
        <v>5.75</v>
      </c>
      <c r="G36" s="37">
        <v>4.79</v>
      </c>
      <c r="H36" s="37">
        <v>6.19</v>
      </c>
      <c r="I36" s="37">
        <v>4.74</v>
      </c>
      <c r="J36" s="38">
        <v>8.3800000000000008</v>
      </c>
      <c r="K36" s="22"/>
      <c r="L36" s="22"/>
      <c r="M36" s="22"/>
      <c r="N36" s="22"/>
      <c r="O36" s="22"/>
      <c r="P36" s="22"/>
    </row>
    <row r="37" spans="1:16" ht="39" customHeight="1" x14ac:dyDescent="0.2">
      <c r="A37" s="22"/>
      <c r="B37" s="35"/>
      <c r="C37" s="1147" t="s">
        <v>568</v>
      </c>
      <c r="D37" s="1148"/>
      <c r="E37" s="1149"/>
      <c r="F37" s="36">
        <v>1.08</v>
      </c>
      <c r="G37" s="37">
        <v>1.57</v>
      </c>
      <c r="H37" s="37">
        <v>2.52</v>
      </c>
      <c r="I37" s="37">
        <v>2.9</v>
      </c>
      <c r="J37" s="38">
        <v>2.64</v>
      </c>
      <c r="K37" s="22"/>
      <c r="L37" s="22"/>
      <c r="M37" s="22"/>
      <c r="N37" s="22"/>
      <c r="O37" s="22"/>
      <c r="P37" s="22"/>
    </row>
    <row r="38" spans="1:16" ht="39" customHeight="1" x14ac:dyDescent="0.2">
      <c r="A38" s="22"/>
      <c r="B38" s="35"/>
      <c r="C38" s="1147" t="s">
        <v>569</v>
      </c>
      <c r="D38" s="1148"/>
      <c r="E38" s="1149"/>
      <c r="F38" s="36">
        <v>2.25</v>
      </c>
      <c r="G38" s="37">
        <v>1.9</v>
      </c>
      <c r="H38" s="37">
        <v>1.66</v>
      </c>
      <c r="I38" s="37">
        <v>1.94</v>
      </c>
      <c r="J38" s="38">
        <v>2.02</v>
      </c>
      <c r="K38" s="22"/>
      <c r="L38" s="22"/>
      <c r="M38" s="22"/>
      <c r="N38" s="22"/>
      <c r="O38" s="22"/>
      <c r="P38" s="22"/>
    </row>
    <row r="39" spans="1:16" ht="39" customHeight="1" x14ac:dyDescent="0.2">
      <c r="A39" s="22"/>
      <c r="B39" s="35"/>
      <c r="C39" s="1147" t="s">
        <v>570</v>
      </c>
      <c r="D39" s="1148"/>
      <c r="E39" s="1149"/>
      <c r="F39" s="36">
        <v>1.29</v>
      </c>
      <c r="G39" s="37">
        <v>1.01</v>
      </c>
      <c r="H39" s="37">
        <v>0.81</v>
      </c>
      <c r="I39" s="37">
        <v>1.23</v>
      </c>
      <c r="J39" s="38">
        <v>1.57</v>
      </c>
      <c r="K39" s="22"/>
      <c r="L39" s="22"/>
      <c r="M39" s="22"/>
      <c r="N39" s="22"/>
      <c r="O39" s="22"/>
      <c r="P39" s="22"/>
    </row>
    <row r="40" spans="1:16" ht="39" customHeight="1" x14ac:dyDescent="0.2">
      <c r="A40" s="22"/>
      <c r="B40" s="35"/>
      <c r="C40" s="1147" t="s">
        <v>571</v>
      </c>
      <c r="D40" s="1148"/>
      <c r="E40" s="1149"/>
      <c r="F40" s="36">
        <v>0.87</v>
      </c>
      <c r="G40" s="37">
        <v>1.36</v>
      </c>
      <c r="H40" s="37">
        <v>2.0699999999999998</v>
      </c>
      <c r="I40" s="37">
        <v>1.03</v>
      </c>
      <c r="J40" s="38">
        <v>1.51</v>
      </c>
      <c r="K40" s="22"/>
      <c r="L40" s="22"/>
      <c r="M40" s="22"/>
      <c r="N40" s="22"/>
      <c r="O40" s="22"/>
      <c r="P40" s="22"/>
    </row>
    <row r="41" spans="1:16" ht="39" customHeight="1" x14ac:dyDescent="0.2">
      <c r="A41" s="22"/>
      <c r="B41" s="35"/>
      <c r="C41" s="1147" t="s">
        <v>572</v>
      </c>
      <c r="D41" s="1148"/>
      <c r="E41" s="1149"/>
      <c r="F41" s="36">
        <v>0.09</v>
      </c>
      <c r="G41" s="37">
        <v>0.08</v>
      </c>
      <c r="H41" s="37">
        <v>7.0000000000000007E-2</v>
      </c>
      <c r="I41" s="37">
        <v>0.1</v>
      </c>
      <c r="J41" s="38">
        <v>0.1</v>
      </c>
      <c r="K41" s="22"/>
      <c r="L41" s="22"/>
      <c r="M41" s="22"/>
      <c r="N41" s="22"/>
      <c r="O41" s="22"/>
      <c r="P41" s="22"/>
    </row>
    <row r="42" spans="1:16" ht="39" customHeight="1" x14ac:dyDescent="0.2">
      <c r="A42" s="22"/>
      <c r="B42" s="39"/>
      <c r="C42" s="1147" t="s">
        <v>573</v>
      </c>
      <c r="D42" s="1148"/>
      <c r="E42" s="1149"/>
      <c r="F42" s="36" t="s">
        <v>518</v>
      </c>
      <c r="G42" s="37" t="s">
        <v>518</v>
      </c>
      <c r="H42" s="37" t="s">
        <v>518</v>
      </c>
      <c r="I42" s="37" t="s">
        <v>518</v>
      </c>
      <c r="J42" s="38" t="s">
        <v>518</v>
      </c>
      <c r="K42" s="22"/>
      <c r="L42" s="22"/>
      <c r="M42" s="22"/>
      <c r="N42" s="22"/>
      <c r="O42" s="22"/>
      <c r="P42" s="22"/>
    </row>
    <row r="43" spans="1:16" ht="39" customHeight="1" thickBot="1" x14ac:dyDescent="0.25">
      <c r="A43" s="22"/>
      <c r="B43" s="40"/>
      <c r="C43" s="1150" t="s">
        <v>574</v>
      </c>
      <c r="D43" s="1151"/>
      <c r="E43" s="1152"/>
      <c r="F43" s="41">
        <v>0.02</v>
      </c>
      <c r="G43" s="42">
        <v>0.01</v>
      </c>
      <c r="H43" s="42">
        <v>0.01</v>
      </c>
      <c r="I43" s="42">
        <v>0.02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hkC8+1B0xHIAXXFn/l5N4zl80/3s5al0FlxkWA9MkKcIAKPZpl1igZCT5+xLRXxMl9CTYVQEd8RRvHevUF/7Q==" saltValue="t/G0xo40ntvAK6bStIhW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55" t="s">
        <v>11</v>
      </c>
      <c r="C45" s="1156"/>
      <c r="D45" s="58"/>
      <c r="E45" s="1161" t="s">
        <v>12</v>
      </c>
      <c r="F45" s="1161"/>
      <c r="G45" s="1161"/>
      <c r="H45" s="1161"/>
      <c r="I45" s="1161"/>
      <c r="J45" s="1162"/>
      <c r="K45" s="59">
        <v>5774</v>
      </c>
      <c r="L45" s="60">
        <v>8775</v>
      </c>
      <c r="M45" s="60">
        <v>9569</v>
      </c>
      <c r="N45" s="60">
        <v>5917</v>
      </c>
      <c r="O45" s="61">
        <v>4780</v>
      </c>
      <c r="P45" s="48"/>
      <c r="Q45" s="48"/>
      <c r="R45" s="48"/>
      <c r="S45" s="48"/>
      <c r="T45" s="48"/>
      <c r="U45" s="48"/>
    </row>
    <row r="46" spans="1:21" ht="30.75" customHeight="1" x14ac:dyDescent="0.2">
      <c r="A46" s="48"/>
      <c r="B46" s="1157"/>
      <c r="C46" s="1158"/>
      <c r="D46" s="62"/>
      <c r="E46" s="1163" t="s">
        <v>13</v>
      </c>
      <c r="F46" s="1163"/>
      <c r="G46" s="1163"/>
      <c r="H46" s="1163"/>
      <c r="I46" s="1163"/>
      <c r="J46" s="1164"/>
      <c r="K46" s="63" t="s">
        <v>518</v>
      </c>
      <c r="L46" s="64" t="s">
        <v>518</v>
      </c>
      <c r="M46" s="64" t="s">
        <v>518</v>
      </c>
      <c r="N46" s="64" t="s">
        <v>518</v>
      </c>
      <c r="O46" s="65" t="s">
        <v>518</v>
      </c>
      <c r="P46" s="48"/>
      <c r="Q46" s="48"/>
      <c r="R46" s="48"/>
      <c r="S46" s="48"/>
      <c r="T46" s="48"/>
      <c r="U46" s="48"/>
    </row>
    <row r="47" spans="1:21" ht="30.75" customHeight="1" x14ac:dyDescent="0.2">
      <c r="A47" s="48"/>
      <c r="B47" s="1157"/>
      <c r="C47" s="1158"/>
      <c r="D47" s="62"/>
      <c r="E47" s="1163" t="s">
        <v>14</v>
      </c>
      <c r="F47" s="1163"/>
      <c r="G47" s="1163"/>
      <c r="H47" s="1163"/>
      <c r="I47" s="1163"/>
      <c r="J47" s="1164"/>
      <c r="K47" s="63" t="s">
        <v>518</v>
      </c>
      <c r="L47" s="64" t="s">
        <v>518</v>
      </c>
      <c r="M47" s="64" t="s">
        <v>518</v>
      </c>
      <c r="N47" s="64" t="s">
        <v>518</v>
      </c>
      <c r="O47" s="65" t="s">
        <v>518</v>
      </c>
      <c r="P47" s="48"/>
      <c r="Q47" s="48"/>
      <c r="R47" s="48"/>
      <c r="S47" s="48"/>
      <c r="T47" s="48"/>
      <c r="U47" s="48"/>
    </row>
    <row r="48" spans="1:21" ht="30.75" customHeight="1" x14ac:dyDescent="0.2">
      <c r="A48" s="48"/>
      <c r="B48" s="1157"/>
      <c r="C48" s="1158"/>
      <c r="D48" s="62"/>
      <c r="E48" s="1163" t="s">
        <v>15</v>
      </c>
      <c r="F48" s="1163"/>
      <c r="G48" s="1163"/>
      <c r="H48" s="1163"/>
      <c r="I48" s="1163"/>
      <c r="J48" s="1164"/>
      <c r="K48" s="63">
        <v>2977</v>
      </c>
      <c r="L48" s="64">
        <v>2935</v>
      </c>
      <c r="M48" s="64">
        <v>2621</v>
      </c>
      <c r="N48" s="64">
        <v>2728</v>
      </c>
      <c r="O48" s="65">
        <v>2668</v>
      </c>
      <c r="P48" s="48"/>
      <c r="Q48" s="48"/>
      <c r="R48" s="48"/>
      <c r="S48" s="48"/>
      <c r="T48" s="48"/>
      <c r="U48" s="48"/>
    </row>
    <row r="49" spans="1:21" ht="30.75" customHeight="1" x14ac:dyDescent="0.2">
      <c r="A49" s="48"/>
      <c r="B49" s="1157"/>
      <c r="C49" s="1158"/>
      <c r="D49" s="62"/>
      <c r="E49" s="1163" t="s">
        <v>16</v>
      </c>
      <c r="F49" s="1163"/>
      <c r="G49" s="1163"/>
      <c r="H49" s="1163"/>
      <c r="I49" s="1163"/>
      <c r="J49" s="1164"/>
      <c r="K49" s="63">
        <v>79</v>
      </c>
      <c r="L49" s="64">
        <v>84</v>
      </c>
      <c r="M49" s="64">
        <v>84</v>
      </c>
      <c r="N49" s="64">
        <v>92</v>
      </c>
      <c r="O49" s="65">
        <v>92</v>
      </c>
      <c r="P49" s="48"/>
      <c r="Q49" s="48"/>
      <c r="R49" s="48"/>
      <c r="S49" s="48"/>
      <c r="T49" s="48"/>
      <c r="U49" s="48"/>
    </row>
    <row r="50" spans="1:21" ht="30.75" customHeight="1" x14ac:dyDescent="0.2">
      <c r="A50" s="48"/>
      <c r="B50" s="1157"/>
      <c r="C50" s="1158"/>
      <c r="D50" s="62"/>
      <c r="E50" s="1163" t="s">
        <v>17</v>
      </c>
      <c r="F50" s="1163"/>
      <c r="G50" s="1163"/>
      <c r="H50" s="1163"/>
      <c r="I50" s="1163"/>
      <c r="J50" s="1164"/>
      <c r="K50" s="63" t="s">
        <v>518</v>
      </c>
      <c r="L50" s="64" t="s">
        <v>518</v>
      </c>
      <c r="M50" s="64" t="s">
        <v>518</v>
      </c>
      <c r="N50" s="64" t="s">
        <v>518</v>
      </c>
      <c r="O50" s="65" t="s">
        <v>518</v>
      </c>
      <c r="P50" s="48"/>
      <c r="Q50" s="48"/>
      <c r="R50" s="48"/>
      <c r="S50" s="48"/>
      <c r="T50" s="48"/>
      <c r="U50" s="48"/>
    </row>
    <row r="51" spans="1:21" ht="30.75" customHeight="1" x14ac:dyDescent="0.2">
      <c r="A51" s="48"/>
      <c r="B51" s="1159"/>
      <c r="C51" s="1160"/>
      <c r="D51" s="66"/>
      <c r="E51" s="1163" t="s">
        <v>18</v>
      </c>
      <c r="F51" s="1163"/>
      <c r="G51" s="1163"/>
      <c r="H51" s="1163"/>
      <c r="I51" s="1163"/>
      <c r="J51" s="1164"/>
      <c r="K51" s="63" t="s">
        <v>518</v>
      </c>
      <c r="L51" s="64" t="s">
        <v>518</v>
      </c>
      <c r="M51" s="64" t="s">
        <v>518</v>
      </c>
      <c r="N51" s="64" t="s">
        <v>518</v>
      </c>
      <c r="O51" s="65" t="s">
        <v>518</v>
      </c>
      <c r="P51" s="48"/>
      <c r="Q51" s="48"/>
      <c r="R51" s="48"/>
      <c r="S51" s="48"/>
      <c r="T51" s="48"/>
      <c r="U51" s="48"/>
    </row>
    <row r="52" spans="1:21" ht="30.75" customHeight="1" x14ac:dyDescent="0.2">
      <c r="A52" s="48"/>
      <c r="B52" s="1165" t="s">
        <v>19</v>
      </c>
      <c r="C52" s="1166"/>
      <c r="D52" s="66"/>
      <c r="E52" s="1163" t="s">
        <v>20</v>
      </c>
      <c r="F52" s="1163"/>
      <c r="G52" s="1163"/>
      <c r="H52" s="1163"/>
      <c r="I52" s="1163"/>
      <c r="J52" s="1164"/>
      <c r="K52" s="63">
        <v>7918</v>
      </c>
      <c r="L52" s="64">
        <v>10083</v>
      </c>
      <c r="M52" s="64">
        <v>10831</v>
      </c>
      <c r="N52" s="64">
        <v>8242</v>
      </c>
      <c r="O52" s="65">
        <v>7362</v>
      </c>
      <c r="P52" s="48"/>
      <c r="Q52" s="48"/>
      <c r="R52" s="48"/>
      <c r="S52" s="48"/>
      <c r="T52" s="48"/>
      <c r="U52" s="48"/>
    </row>
    <row r="53" spans="1:21" ht="30.75" customHeight="1" thickBot="1" x14ac:dyDescent="0.25">
      <c r="A53" s="48"/>
      <c r="B53" s="1167" t="s">
        <v>21</v>
      </c>
      <c r="C53" s="1168"/>
      <c r="D53" s="67"/>
      <c r="E53" s="1169" t="s">
        <v>22</v>
      </c>
      <c r="F53" s="1169"/>
      <c r="G53" s="1169"/>
      <c r="H53" s="1169"/>
      <c r="I53" s="1169"/>
      <c r="J53" s="1170"/>
      <c r="K53" s="68">
        <v>912</v>
      </c>
      <c r="L53" s="69">
        <v>1711</v>
      </c>
      <c r="M53" s="69">
        <v>1443</v>
      </c>
      <c r="N53" s="69">
        <v>495</v>
      </c>
      <c r="O53" s="70">
        <v>178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5">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71" t="s">
        <v>26</v>
      </c>
      <c r="C58" s="1172"/>
      <c r="D58" s="1177" t="s">
        <v>27</v>
      </c>
      <c r="E58" s="1178"/>
      <c r="F58" s="1178"/>
      <c r="G58" s="1178"/>
      <c r="H58" s="1178"/>
      <c r="I58" s="1178"/>
      <c r="J58" s="1179"/>
      <c r="K58" s="83"/>
      <c r="L58" s="84"/>
      <c r="M58" s="84"/>
      <c r="N58" s="84"/>
      <c r="O58" s="85"/>
    </row>
    <row r="59" spans="1:21" ht="31.5" customHeight="1" x14ac:dyDescent="0.2">
      <c r="B59" s="1173"/>
      <c r="C59" s="1174"/>
      <c r="D59" s="1180" t="s">
        <v>28</v>
      </c>
      <c r="E59" s="1181"/>
      <c r="F59" s="1181"/>
      <c r="G59" s="1181"/>
      <c r="H59" s="1181"/>
      <c r="I59" s="1181"/>
      <c r="J59" s="1182"/>
      <c r="K59" s="86"/>
      <c r="L59" s="87"/>
      <c r="M59" s="87"/>
      <c r="N59" s="87"/>
      <c r="O59" s="88"/>
    </row>
    <row r="60" spans="1:21" ht="31.5" customHeight="1" thickBot="1" x14ac:dyDescent="0.25">
      <c r="B60" s="1175"/>
      <c r="C60" s="1176"/>
      <c r="D60" s="1183" t="s">
        <v>29</v>
      </c>
      <c r="E60" s="1184"/>
      <c r="F60" s="1184"/>
      <c r="G60" s="1184"/>
      <c r="H60" s="1184"/>
      <c r="I60" s="1184"/>
      <c r="J60" s="118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08jVLdBptsmZBdNnDSQxvZv3JYYRecOaLXlr5tbQ2edx//NBGESkusa1WzcyFGFbFEkD50yL9mx8IcFJJ++FQ==" saltValue="vLtJwqtvvgB4U/T/JZxO+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559</v>
      </c>
      <c r="J40" s="103" t="s">
        <v>560</v>
      </c>
      <c r="K40" s="103" t="s">
        <v>561</v>
      </c>
      <c r="L40" s="103" t="s">
        <v>562</v>
      </c>
      <c r="M40" s="104" t="s">
        <v>563</v>
      </c>
    </row>
    <row r="41" spans="2:13" ht="27.75" customHeight="1" x14ac:dyDescent="0.2">
      <c r="B41" s="1186" t="s">
        <v>32</v>
      </c>
      <c r="C41" s="1187"/>
      <c r="D41" s="105"/>
      <c r="E41" s="1192" t="s">
        <v>33</v>
      </c>
      <c r="F41" s="1192"/>
      <c r="G41" s="1192"/>
      <c r="H41" s="1193"/>
      <c r="I41" s="355">
        <v>47692</v>
      </c>
      <c r="J41" s="356">
        <v>47601</v>
      </c>
      <c r="K41" s="356">
        <v>44044</v>
      </c>
      <c r="L41" s="356">
        <v>45606</v>
      </c>
      <c r="M41" s="357">
        <v>46449</v>
      </c>
    </row>
    <row r="42" spans="2:13" ht="27.75" customHeight="1" x14ac:dyDescent="0.2">
      <c r="B42" s="1188"/>
      <c r="C42" s="1189"/>
      <c r="D42" s="106"/>
      <c r="E42" s="1194" t="s">
        <v>34</v>
      </c>
      <c r="F42" s="1194"/>
      <c r="G42" s="1194"/>
      <c r="H42" s="1195"/>
      <c r="I42" s="358" t="s">
        <v>518</v>
      </c>
      <c r="J42" s="359" t="s">
        <v>518</v>
      </c>
      <c r="K42" s="359" t="s">
        <v>518</v>
      </c>
      <c r="L42" s="359" t="s">
        <v>518</v>
      </c>
      <c r="M42" s="360" t="s">
        <v>518</v>
      </c>
    </row>
    <row r="43" spans="2:13" ht="27.75" customHeight="1" x14ac:dyDescent="0.2">
      <c r="B43" s="1188"/>
      <c r="C43" s="1189"/>
      <c r="D43" s="106"/>
      <c r="E43" s="1194" t="s">
        <v>35</v>
      </c>
      <c r="F43" s="1194"/>
      <c r="G43" s="1194"/>
      <c r="H43" s="1195"/>
      <c r="I43" s="358">
        <v>38395</v>
      </c>
      <c r="J43" s="359">
        <v>36959</v>
      </c>
      <c r="K43" s="359">
        <v>35500</v>
      </c>
      <c r="L43" s="359">
        <v>31974</v>
      </c>
      <c r="M43" s="360">
        <v>30516</v>
      </c>
    </row>
    <row r="44" spans="2:13" ht="27.75" customHeight="1" x14ac:dyDescent="0.2">
      <c r="B44" s="1188"/>
      <c r="C44" s="1189"/>
      <c r="D44" s="106"/>
      <c r="E44" s="1194" t="s">
        <v>36</v>
      </c>
      <c r="F44" s="1194"/>
      <c r="G44" s="1194"/>
      <c r="H44" s="1195"/>
      <c r="I44" s="358">
        <v>602</v>
      </c>
      <c r="J44" s="359">
        <v>557</v>
      </c>
      <c r="K44" s="359">
        <v>482</v>
      </c>
      <c r="L44" s="359">
        <v>508</v>
      </c>
      <c r="M44" s="360">
        <v>386</v>
      </c>
    </row>
    <row r="45" spans="2:13" ht="27.75" customHeight="1" x14ac:dyDescent="0.2">
      <c r="B45" s="1188"/>
      <c r="C45" s="1189"/>
      <c r="D45" s="106"/>
      <c r="E45" s="1194" t="s">
        <v>37</v>
      </c>
      <c r="F45" s="1194"/>
      <c r="G45" s="1194"/>
      <c r="H45" s="1195"/>
      <c r="I45" s="358">
        <v>11447</v>
      </c>
      <c r="J45" s="359">
        <v>10128</v>
      </c>
      <c r="K45" s="359">
        <v>10019</v>
      </c>
      <c r="L45" s="359">
        <v>9952</v>
      </c>
      <c r="M45" s="360">
        <v>10119</v>
      </c>
    </row>
    <row r="46" spans="2:13" ht="27.75" customHeight="1" x14ac:dyDescent="0.2">
      <c r="B46" s="1188"/>
      <c r="C46" s="1189"/>
      <c r="D46" s="107"/>
      <c r="E46" s="1194" t="s">
        <v>38</v>
      </c>
      <c r="F46" s="1194"/>
      <c r="G46" s="1194"/>
      <c r="H46" s="1195"/>
      <c r="I46" s="358" t="s">
        <v>518</v>
      </c>
      <c r="J46" s="359" t="s">
        <v>518</v>
      </c>
      <c r="K46" s="359" t="s">
        <v>518</v>
      </c>
      <c r="L46" s="359" t="s">
        <v>518</v>
      </c>
      <c r="M46" s="360" t="s">
        <v>518</v>
      </c>
    </row>
    <row r="47" spans="2:13" ht="27.75" customHeight="1" x14ac:dyDescent="0.2">
      <c r="B47" s="1188"/>
      <c r="C47" s="1189"/>
      <c r="D47" s="108"/>
      <c r="E47" s="1196" t="s">
        <v>39</v>
      </c>
      <c r="F47" s="1197"/>
      <c r="G47" s="1197"/>
      <c r="H47" s="1198"/>
      <c r="I47" s="358" t="s">
        <v>518</v>
      </c>
      <c r="J47" s="359" t="s">
        <v>518</v>
      </c>
      <c r="K47" s="359" t="s">
        <v>518</v>
      </c>
      <c r="L47" s="359" t="s">
        <v>518</v>
      </c>
      <c r="M47" s="360" t="s">
        <v>518</v>
      </c>
    </row>
    <row r="48" spans="2:13" ht="27.75" customHeight="1" x14ac:dyDescent="0.2">
      <c r="B48" s="1188"/>
      <c r="C48" s="1189"/>
      <c r="D48" s="106"/>
      <c r="E48" s="1194" t="s">
        <v>40</v>
      </c>
      <c r="F48" s="1194"/>
      <c r="G48" s="1194"/>
      <c r="H48" s="1195"/>
      <c r="I48" s="358" t="s">
        <v>518</v>
      </c>
      <c r="J48" s="359" t="s">
        <v>518</v>
      </c>
      <c r="K48" s="359" t="s">
        <v>518</v>
      </c>
      <c r="L48" s="359" t="s">
        <v>518</v>
      </c>
      <c r="M48" s="360" t="s">
        <v>518</v>
      </c>
    </row>
    <row r="49" spans="2:13" ht="27.75" customHeight="1" x14ac:dyDescent="0.2">
      <c r="B49" s="1190"/>
      <c r="C49" s="1191"/>
      <c r="D49" s="106"/>
      <c r="E49" s="1194" t="s">
        <v>41</v>
      </c>
      <c r="F49" s="1194"/>
      <c r="G49" s="1194"/>
      <c r="H49" s="1195"/>
      <c r="I49" s="358" t="s">
        <v>518</v>
      </c>
      <c r="J49" s="359" t="s">
        <v>518</v>
      </c>
      <c r="K49" s="359" t="s">
        <v>518</v>
      </c>
      <c r="L49" s="359" t="s">
        <v>518</v>
      </c>
      <c r="M49" s="360" t="s">
        <v>518</v>
      </c>
    </row>
    <row r="50" spans="2:13" ht="27.75" customHeight="1" x14ac:dyDescent="0.2">
      <c r="B50" s="1199" t="s">
        <v>42</v>
      </c>
      <c r="C50" s="1200"/>
      <c r="D50" s="109"/>
      <c r="E50" s="1194" t="s">
        <v>43</v>
      </c>
      <c r="F50" s="1194"/>
      <c r="G50" s="1194"/>
      <c r="H50" s="1195"/>
      <c r="I50" s="358">
        <v>17220</v>
      </c>
      <c r="J50" s="359">
        <v>15740</v>
      </c>
      <c r="K50" s="359">
        <v>16305</v>
      </c>
      <c r="L50" s="359">
        <v>21078</v>
      </c>
      <c r="M50" s="360">
        <v>22119</v>
      </c>
    </row>
    <row r="51" spans="2:13" ht="27.75" customHeight="1" x14ac:dyDescent="0.2">
      <c r="B51" s="1188"/>
      <c r="C51" s="1189"/>
      <c r="D51" s="106"/>
      <c r="E51" s="1194" t="s">
        <v>44</v>
      </c>
      <c r="F51" s="1194"/>
      <c r="G51" s="1194"/>
      <c r="H51" s="1195"/>
      <c r="I51" s="358">
        <v>13948</v>
      </c>
      <c r="J51" s="359">
        <v>13315</v>
      </c>
      <c r="K51" s="359">
        <v>12912</v>
      </c>
      <c r="L51" s="359">
        <v>11407</v>
      </c>
      <c r="M51" s="360">
        <v>10778</v>
      </c>
    </row>
    <row r="52" spans="2:13" ht="27.75" customHeight="1" x14ac:dyDescent="0.2">
      <c r="B52" s="1190"/>
      <c r="C52" s="1191"/>
      <c r="D52" s="106"/>
      <c r="E52" s="1194" t="s">
        <v>45</v>
      </c>
      <c r="F52" s="1194"/>
      <c r="G52" s="1194"/>
      <c r="H52" s="1195"/>
      <c r="I52" s="358">
        <v>72572</v>
      </c>
      <c r="J52" s="359">
        <v>72024</v>
      </c>
      <c r="K52" s="359">
        <v>68287</v>
      </c>
      <c r="L52" s="359">
        <v>66830</v>
      </c>
      <c r="M52" s="360">
        <v>65277</v>
      </c>
    </row>
    <row r="53" spans="2:13" ht="27.75" customHeight="1" thickBot="1" x14ac:dyDescent="0.25">
      <c r="B53" s="1201" t="s">
        <v>46</v>
      </c>
      <c r="C53" s="1202"/>
      <c r="D53" s="110"/>
      <c r="E53" s="1203" t="s">
        <v>47</v>
      </c>
      <c r="F53" s="1203"/>
      <c r="G53" s="1203"/>
      <c r="H53" s="1204"/>
      <c r="I53" s="361">
        <v>-5605</v>
      </c>
      <c r="J53" s="362">
        <v>-5834</v>
      </c>
      <c r="K53" s="362">
        <v>-7459</v>
      </c>
      <c r="L53" s="362">
        <v>-11275</v>
      </c>
      <c r="M53" s="363">
        <v>-10705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646lGvKN6xAeOEc9dzbvoy2teRV5GYNu35AvZ5e3sFO9N6zpypWyeDI/PyEL0bdUYDZyf1u3KtLkFWPGlswBPQ==" saltValue="YWNNmVyPvhrXhSH2GHzH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561</v>
      </c>
      <c r="G54" s="119" t="s">
        <v>562</v>
      </c>
      <c r="H54" s="120" t="s">
        <v>563</v>
      </c>
    </row>
    <row r="55" spans="2:8" ht="52.5" customHeight="1" x14ac:dyDescent="0.2">
      <c r="B55" s="121"/>
      <c r="C55" s="1213" t="s">
        <v>50</v>
      </c>
      <c r="D55" s="1213"/>
      <c r="E55" s="1214"/>
      <c r="F55" s="122">
        <v>7902</v>
      </c>
      <c r="G55" s="122">
        <v>11311</v>
      </c>
      <c r="H55" s="123">
        <v>11649</v>
      </c>
    </row>
    <row r="56" spans="2:8" ht="52.5" customHeight="1" x14ac:dyDescent="0.2">
      <c r="B56" s="124"/>
      <c r="C56" s="1215" t="s">
        <v>51</v>
      </c>
      <c r="D56" s="1215"/>
      <c r="E56" s="1216"/>
      <c r="F56" s="125">
        <v>171</v>
      </c>
      <c r="G56" s="125">
        <v>177</v>
      </c>
      <c r="H56" s="126">
        <v>85</v>
      </c>
    </row>
    <row r="57" spans="2:8" ht="53.25" customHeight="1" x14ac:dyDescent="0.2">
      <c r="B57" s="124"/>
      <c r="C57" s="1217" t="s">
        <v>52</v>
      </c>
      <c r="D57" s="1217"/>
      <c r="E57" s="1218"/>
      <c r="F57" s="127">
        <v>4758</v>
      </c>
      <c r="G57" s="127">
        <v>7185</v>
      </c>
      <c r="H57" s="128">
        <v>9531</v>
      </c>
    </row>
    <row r="58" spans="2:8" ht="45.75" customHeight="1" x14ac:dyDescent="0.2">
      <c r="B58" s="129"/>
      <c r="C58" s="1205" t="s">
        <v>581</v>
      </c>
      <c r="D58" s="1206"/>
      <c r="E58" s="1207"/>
      <c r="F58" s="130">
        <v>0</v>
      </c>
      <c r="G58" s="130">
        <v>2000</v>
      </c>
      <c r="H58" s="131">
        <v>4000</v>
      </c>
    </row>
    <row r="59" spans="2:8" ht="45.75" customHeight="1" x14ac:dyDescent="0.2">
      <c r="B59" s="129"/>
      <c r="C59" s="1205" t="s">
        <v>582</v>
      </c>
      <c r="D59" s="1206"/>
      <c r="E59" s="1207"/>
      <c r="F59" s="130">
        <v>2253</v>
      </c>
      <c r="G59" s="130">
        <v>2307</v>
      </c>
      <c r="H59" s="131">
        <v>2334</v>
      </c>
    </row>
    <row r="60" spans="2:8" ht="45.75" customHeight="1" x14ac:dyDescent="0.2">
      <c r="B60" s="129"/>
      <c r="C60" s="1205" t="s">
        <v>583</v>
      </c>
      <c r="D60" s="1206"/>
      <c r="E60" s="1207"/>
      <c r="F60" s="130">
        <v>918</v>
      </c>
      <c r="G60" s="130">
        <v>849</v>
      </c>
      <c r="H60" s="131">
        <v>840</v>
      </c>
    </row>
    <row r="61" spans="2:8" ht="45.75" customHeight="1" x14ac:dyDescent="0.2">
      <c r="B61" s="129"/>
      <c r="C61" s="1205" t="s">
        <v>585</v>
      </c>
      <c r="D61" s="1206"/>
      <c r="E61" s="1207"/>
      <c r="F61" s="130">
        <v>559</v>
      </c>
      <c r="G61" s="130">
        <v>682</v>
      </c>
      <c r="H61" s="131">
        <v>644</v>
      </c>
    </row>
    <row r="62" spans="2:8" ht="45.75" customHeight="1" thickBot="1" x14ac:dyDescent="0.25">
      <c r="B62" s="132"/>
      <c r="C62" s="1208" t="s">
        <v>584</v>
      </c>
      <c r="D62" s="1209"/>
      <c r="E62" s="1210"/>
      <c r="F62" s="133">
        <v>81</v>
      </c>
      <c r="G62" s="133">
        <v>314</v>
      </c>
      <c r="H62" s="134">
        <v>577</v>
      </c>
    </row>
    <row r="63" spans="2:8" ht="52.5" customHeight="1" thickBot="1" x14ac:dyDescent="0.25">
      <c r="B63" s="135"/>
      <c r="C63" s="1211" t="s">
        <v>53</v>
      </c>
      <c r="D63" s="1211"/>
      <c r="E63" s="1212"/>
      <c r="F63" s="136">
        <v>12831</v>
      </c>
      <c r="G63" s="136">
        <v>18674</v>
      </c>
      <c r="H63" s="137">
        <v>21264</v>
      </c>
    </row>
    <row r="64" spans="2:8" ht="13.2" x14ac:dyDescent="0.2"/>
  </sheetData>
  <sheetProtection algorithmName="SHA-512" hashValue="/KqCwg7O9J7Jbr1Fs49wJjFQsRsTOwYq+VGtfu8PyPddeE7WKSypB+tVBtDGbYPlfSfP1DcLoe8fH7r8WLnmJQ==" saltValue="rqOL63gBlV/m9jJWcp7O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556</v>
      </c>
      <c r="G2" s="151"/>
      <c r="H2" s="152"/>
    </row>
    <row r="3" spans="1:8" x14ac:dyDescent="0.2">
      <c r="A3" s="148" t="s">
        <v>549</v>
      </c>
      <c r="B3" s="153"/>
      <c r="C3" s="154"/>
      <c r="D3" s="155">
        <v>54248</v>
      </c>
      <c r="E3" s="156"/>
      <c r="F3" s="157">
        <v>48064</v>
      </c>
      <c r="G3" s="158"/>
      <c r="H3" s="159"/>
    </row>
    <row r="4" spans="1:8" x14ac:dyDescent="0.2">
      <c r="A4" s="160"/>
      <c r="B4" s="161"/>
      <c r="C4" s="162"/>
      <c r="D4" s="163">
        <v>30791</v>
      </c>
      <c r="E4" s="164"/>
      <c r="F4" s="165">
        <v>30373</v>
      </c>
      <c r="G4" s="166"/>
      <c r="H4" s="167"/>
    </row>
    <row r="5" spans="1:8" x14ac:dyDescent="0.2">
      <c r="A5" s="148" t="s">
        <v>551</v>
      </c>
      <c r="B5" s="153"/>
      <c r="C5" s="154"/>
      <c r="D5" s="155">
        <v>54791</v>
      </c>
      <c r="E5" s="156"/>
      <c r="F5" s="157">
        <v>56662</v>
      </c>
      <c r="G5" s="158"/>
      <c r="H5" s="159"/>
    </row>
    <row r="6" spans="1:8" x14ac:dyDescent="0.2">
      <c r="A6" s="160"/>
      <c r="B6" s="161"/>
      <c r="C6" s="162"/>
      <c r="D6" s="163">
        <v>28810</v>
      </c>
      <c r="E6" s="164"/>
      <c r="F6" s="165">
        <v>34709</v>
      </c>
      <c r="G6" s="166"/>
      <c r="H6" s="167"/>
    </row>
    <row r="7" spans="1:8" x14ac:dyDescent="0.2">
      <c r="A7" s="148" t="s">
        <v>552</v>
      </c>
      <c r="B7" s="153"/>
      <c r="C7" s="154"/>
      <c r="D7" s="155">
        <v>34465</v>
      </c>
      <c r="E7" s="156"/>
      <c r="F7" s="157">
        <v>60285</v>
      </c>
      <c r="G7" s="158"/>
      <c r="H7" s="159"/>
    </row>
    <row r="8" spans="1:8" x14ac:dyDescent="0.2">
      <c r="A8" s="160"/>
      <c r="B8" s="161"/>
      <c r="C8" s="162"/>
      <c r="D8" s="163">
        <v>19804</v>
      </c>
      <c r="E8" s="164"/>
      <c r="F8" s="165">
        <v>36445</v>
      </c>
      <c r="G8" s="166"/>
      <c r="H8" s="167"/>
    </row>
    <row r="9" spans="1:8" x14ac:dyDescent="0.2">
      <c r="A9" s="148" t="s">
        <v>553</v>
      </c>
      <c r="B9" s="153"/>
      <c r="C9" s="154"/>
      <c r="D9" s="155">
        <v>31066</v>
      </c>
      <c r="E9" s="156"/>
      <c r="F9" s="157">
        <v>52714</v>
      </c>
      <c r="G9" s="158"/>
      <c r="H9" s="159"/>
    </row>
    <row r="10" spans="1:8" x14ac:dyDescent="0.2">
      <c r="A10" s="160"/>
      <c r="B10" s="161"/>
      <c r="C10" s="162"/>
      <c r="D10" s="163">
        <v>16937</v>
      </c>
      <c r="E10" s="164"/>
      <c r="F10" s="165">
        <v>29032</v>
      </c>
      <c r="G10" s="166"/>
      <c r="H10" s="167"/>
    </row>
    <row r="11" spans="1:8" x14ac:dyDescent="0.2">
      <c r="A11" s="148" t="s">
        <v>554</v>
      </c>
      <c r="B11" s="153"/>
      <c r="C11" s="154"/>
      <c r="D11" s="155">
        <v>39538</v>
      </c>
      <c r="E11" s="156"/>
      <c r="F11" s="157">
        <v>46001</v>
      </c>
      <c r="G11" s="158"/>
      <c r="H11" s="159"/>
    </row>
    <row r="12" spans="1:8" x14ac:dyDescent="0.2">
      <c r="A12" s="160"/>
      <c r="B12" s="161"/>
      <c r="C12" s="168"/>
      <c r="D12" s="163">
        <v>19937</v>
      </c>
      <c r="E12" s="164"/>
      <c r="F12" s="165">
        <v>27974</v>
      </c>
      <c r="G12" s="166"/>
      <c r="H12" s="167"/>
    </row>
    <row r="13" spans="1:8" x14ac:dyDescent="0.2">
      <c r="A13" s="148"/>
      <c r="B13" s="153"/>
      <c r="C13" s="169"/>
      <c r="D13" s="170">
        <v>42822</v>
      </c>
      <c r="E13" s="171"/>
      <c r="F13" s="172">
        <v>52745</v>
      </c>
      <c r="G13" s="173"/>
      <c r="H13" s="159"/>
    </row>
    <row r="14" spans="1:8" x14ac:dyDescent="0.2">
      <c r="A14" s="160"/>
      <c r="B14" s="161"/>
      <c r="C14" s="162"/>
      <c r="D14" s="163">
        <v>23256</v>
      </c>
      <c r="E14" s="164"/>
      <c r="F14" s="165">
        <v>31707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5.76</v>
      </c>
      <c r="C19" s="174">
        <f>ROUND(VALUE(SUBSTITUTE(実質収支比率等に係る経年分析!G$48,"▲","-")),2)</f>
        <v>4.79</v>
      </c>
      <c r="D19" s="174">
        <f>ROUND(VALUE(SUBSTITUTE(実質収支比率等に係る経年分析!H$48,"▲","-")),2)</f>
        <v>6.21</v>
      </c>
      <c r="E19" s="174">
        <f>ROUND(VALUE(SUBSTITUTE(実質収支比率等に係る経年分析!I$48,"▲","-")),2)</f>
        <v>4.75</v>
      </c>
      <c r="F19" s="174">
        <f>ROUND(VALUE(SUBSTITUTE(実質収支比率等に係る経年分析!J$48,"▲","-")),2)</f>
        <v>8.3800000000000008</v>
      </c>
    </row>
    <row r="20" spans="1:11" x14ac:dyDescent="0.2">
      <c r="A20" s="174" t="s">
        <v>57</v>
      </c>
      <c r="B20" s="174">
        <f>ROUND(VALUE(SUBSTITUTE(実質収支比率等に係る経年分析!F$47,"▲","-")),2)</f>
        <v>24.42</v>
      </c>
      <c r="C20" s="174">
        <f>ROUND(VALUE(SUBSTITUTE(実質収支比率等に係る経年分析!G$47,"▲","-")),2)</f>
        <v>20.04</v>
      </c>
      <c r="D20" s="174">
        <f>ROUND(VALUE(SUBSTITUTE(実質収支比率等に係る経年分析!H$47,"▲","-")),2)</f>
        <v>17.89</v>
      </c>
      <c r="E20" s="174">
        <f>ROUND(VALUE(SUBSTITUTE(実質収支比率等に係る経年分析!I$47,"▲","-")),2)</f>
        <v>26.46</v>
      </c>
      <c r="F20" s="174">
        <f>ROUND(VALUE(SUBSTITUTE(実質収支比率等に係る経年分析!J$47,"▲","-")),2)</f>
        <v>28.19</v>
      </c>
    </row>
    <row r="21" spans="1:11" x14ac:dyDescent="0.2">
      <c r="A21" s="174" t="s">
        <v>58</v>
      </c>
      <c r="B21" s="174">
        <f>IF(ISNUMBER(VALUE(SUBSTITUTE(実質収支比率等に係る経年分析!F$49,"▲","-"))),ROUND(VALUE(SUBSTITUTE(実質収支比率等に係る経年分析!F$49,"▲","-")),2),NA())</f>
        <v>1.25</v>
      </c>
      <c r="C21" s="174">
        <f>IF(ISNUMBER(VALUE(SUBSTITUTE(実質収支比率等に係る経年分析!G$49,"▲","-"))),ROUND(VALUE(SUBSTITUTE(実質収支比率等に係る経年分析!G$49,"▲","-")),2),NA())</f>
        <v>-4.25</v>
      </c>
      <c r="D21" s="174">
        <f>IF(ISNUMBER(VALUE(SUBSTITUTE(実質収支比率等に係る経年分析!H$49,"▲","-"))),ROUND(VALUE(SUBSTITUTE(実質収支比率等に係る経年分析!H$49,"▲","-")),2),NA())</f>
        <v>0.66</v>
      </c>
      <c r="E21" s="174">
        <f>IF(ISNUMBER(VALUE(SUBSTITUTE(実質収支比率等に係る経年分析!I$49,"▲","-"))),ROUND(VALUE(SUBSTITUTE(実質収支比率等に係る経年分析!I$49,"▲","-")),2),NA())</f>
        <v>6.31</v>
      </c>
      <c r="F21" s="174">
        <f>IF(ISNUMBER(VALUE(SUBSTITUTE(実質収支比率等に係る経年分析!J$49,"▲","-"))),ROUND(VALUE(SUBSTITUTE(実質収支比率等に係る経年分析!J$49,"▲","-")),2),NA())</f>
        <v>4.28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7.0000000000000007E-2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v>
      </c>
    </row>
    <row r="30" spans="1:11" x14ac:dyDescent="0.2">
      <c r="A30" s="175" t="str">
        <f>IF(連結実質赤字比率に係る赤字・黒字の構成分析!C$40="",NA(),連結実質赤字比率に係る赤字・黒字の構成分析!C$40)</f>
        <v>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0.87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1.36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2.0699999999999998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1.51</v>
      </c>
    </row>
    <row r="31" spans="1:11" x14ac:dyDescent="0.2">
      <c r="A31" s="175" t="str">
        <f>IF(連結実質赤字比率に係る赤字・黒字の構成分析!C$39="",NA(),連結実質赤字比率に係る赤字・黒字の構成分析!C$39)</f>
        <v>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1.29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0.81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1.23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1.57</v>
      </c>
    </row>
    <row r="32" spans="1:11" x14ac:dyDescent="0.2">
      <c r="A32" s="175" t="str">
        <f>IF(連結実質赤字比率に係る赤字・黒字の構成分析!C$38="",NA(),連結実質赤字比率に係る赤字・黒字の構成分析!C$38)</f>
        <v>公共下水道事業会計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2.25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1.66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1.94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2.02</v>
      </c>
    </row>
    <row r="33" spans="1:16" x14ac:dyDescent="0.2">
      <c r="A33" s="175" t="str">
        <f>IF(連結実質赤字比率に係る赤字・黒字の構成分析!C$37="",NA(),連結実質赤字比率に係る赤字・黒字の構成分析!C$37)</f>
        <v>競輪事業特別会計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2.52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2.64</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5.75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4.79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6.19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4.74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8.3800000000000008</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8.7899999999999991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9.0399999999999991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9.98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10.37</v>
      </c>
    </row>
    <row r="36" spans="1:16" x14ac:dyDescent="0.2">
      <c r="A36" s="175" t="str">
        <f>IF(連結実質赤字比率に係る赤字・黒字の構成分析!C$34="",NA(),連結実質赤字比率に係る赤字・黒字の構成分析!C$34)</f>
        <v>松阪市民病院事業会計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6.61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6.55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8.56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11.91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7918</v>
      </c>
      <c r="E42" s="176"/>
      <c r="F42" s="176"/>
      <c r="G42" s="176">
        <f>'実質公債費比率（分子）の構造'!L$52</f>
        <v>10083</v>
      </c>
      <c r="H42" s="176"/>
      <c r="I42" s="176"/>
      <c r="J42" s="176">
        <f>'実質公債費比率（分子）の構造'!M$52</f>
        <v>10831</v>
      </c>
      <c r="K42" s="176"/>
      <c r="L42" s="176"/>
      <c r="M42" s="176">
        <f>'実質公債費比率（分子）の構造'!N$52</f>
        <v>8242</v>
      </c>
      <c r="N42" s="176"/>
      <c r="O42" s="176"/>
      <c r="P42" s="176">
        <f>'実質公債費比率（分子）の構造'!O$52</f>
        <v>7362</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79</v>
      </c>
      <c r="C45" s="176"/>
      <c r="D45" s="176"/>
      <c r="E45" s="176">
        <f>'実質公債費比率（分子）の構造'!L$49</f>
        <v>84</v>
      </c>
      <c r="F45" s="176"/>
      <c r="G45" s="176"/>
      <c r="H45" s="176">
        <f>'実質公債費比率（分子）の構造'!M$49</f>
        <v>84</v>
      </c>
      <c r="I45" s="176"/>
      <c r="J45" s="176"/>
      <c r="K45" s="176">
        <f>'実質公債費比率（分子）の構造'!N$49</f>
        <v>92</v>
      </c>
      <c r="L45" s="176"/>
      <c r="M45" s="176"/>
      <c r="N45" s="176">
        <f>'実質公債費比率（分子）の構造'!O$49</f>
        <v>92</v>
      </c>
      <c r="O45" s="176"/>
      <c r="P45" s="176"/>
    </row>
    <row r="46" spans="1:16" x14ac:dyDescent="0.2">
      <c r="A46" s="176" t="s">
        <v>69</v>
      </c>
      <c r="B46" s="176">
        <f>'実質公債費比率（分子）の構造'!K$48</f>
        <v>2977</v>
      </c>
      <c r="C46" s="176"/>
      <c r="D46" s="176"/>
      <c r="E46" s="176">
        <f>'実質公債費比率（分子）の構造'!L$48</f>
        <v>2935</v>
      </c>
      <c r="F46" s="176"/>
      <c r="G46" s="176"/>
      <c r="H46" s="176">
        <f>'実質公債費比率（分子）の構造'!M$48</f>
        <v>2621</v>
      </c>
      <c r="I46" s="176"/>
      <c r="J46" s="176"/>
      <c r="K46" s="176">
        <f>'実質公債費比率（分子）の構造'!N$48</f>
        <v>2728</v>
      </c>
      <c r="L46" s="176"/>
      <c r="M46" s="176"/>
      <c r="N46" s="176">
        <f>'実質公債費比率（分子）の構造'!O$48</f>
        <v>2668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5774</v>
      </c>
      <c r="C49" s="176"/>
      <c r="D49" s="176"/>
      <c r="E49" s="176">
        <f>'実質公債費比率（分子）の構造'!L$45</f>
        <v>8775</v>
      </c>
      <c r="F49" s="176"/>
      <c r="G49" s="176"/>
      <c r="H49" s="176">
        <f>'実質公債費比率（分子）の構造'!M$45</f>
        <v>9569</v>
      </c>
      <c r="I49" s="176"/>
      <c r="J49" s="176"/>
      <c r="K49" s="176">
        <f>'実質公債費比率（分子）の構造'!N$45</f>
        <v>5917</v>
      </c>
      <c r="L49" s="176"/>
      <c r="M49" s="176"/>
      <c r="N49" s="176">
        <f>'実質公債費比率（分子）の構造'!O$45</f>
        <v>4780</v>
      </c>
      <c r="O49" s="176"/>
      <c r="P49" s="176"/>
    </row>
    <row r="50" spans="1:16" x14ac:dyDescent="0.2">
      <c r="A50" s="176" t="s">
        <v>73</v>
      </c>
      <c r="B50" s="176" t="e">
        <f>NA()</f>
        <v>#N/A</v>
      </c>
      <c r="C50" s="176">
        <f>IF(ISNUMBER('実質公債費比率（分子）の構造'!K$53),'実質公債費比率（分子）の構造'!K$53,NA())</f>
        <v>912</v>
      </c>
      <c r="D50" s="176" t="e">
        <f>NA()</f>
        <v>#N/A</v>
      </c>
      <c r="E50" s="176" t="e">
        <f>NA()</f>
        <v>#N/A</v>
      </c>
      <c r="F50" s="176">
        <f>IF(ISNUMBER('実質公債費比率（分子）の構造'!L$53),'実質公債費比率（分子）の構造'!L$53,NA())</f>
        <v>1711</v>
      </c>
      <c r="G50" s="176" t="e">
        <f>NA()</f>
        <v>#N/A</v>
      </c>
      <c r="H50" s="176" t="e">
        <f>NA()</f>
        <v>#N/A</v>
      </c>
      <c r="I50" s="176">
        <f>IF(ISNUMBER('実質公債費比率（分子）の構造'!M$53),'実質公債費比率（分子）の構造'!M$53,NA())</f>
        <v>1443</v>
      </c>
      <c r="J50" s="176" t="e">
        <f>NA()</f>
        <v>#N/A</v>
      </c>
      <c r="K50" s="176" t="e">
        <f>NA()</f>
        <v>#N/A</v>
      </c>
      <c r="L50" s="176">
        <f>IF(ISNUMBER('実質公債費比率（分子）の構造'!N$53),'実質公債費比率（分子）の構造'!N$53,NA())</f>
        <v>495</v>
      </c>
      <c r="M50" s="176" t="e">
        <f>NA()</f>
        <v>#N/A</v>
      </c>
      <c r="N50" s="176" t="e">
        <f>NA()</f>
        <v>#N/A</v>
      </c>
      <c r="O50" s="176">
        <f>IF(ISNUMBER('実質公債費比率（分子）の構造'!O$53),'実質公債費比率（分子）の構造'!O$53,NA())</f>
        <v>178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72572</v>
      </c>
      <c r="E56" s="175"/>
      <c r="F56" s="175"/>
      <c r="G56" s="175">
        <f>'将来負担比率（分子）の構造'!J$52</f>
        <v>72024</v>
      </c>
      <c r="H56" s="175"/>
      <c r="I56" s="175"/>
      <c r="J56" s="175">
        <f>'将来負担比率（分子）の構造'!K$52</f>
        <v>68287</v>
      </c>
      <c r="K56" s="175"/>
      <c r="L56" s="175"/>
      <c r="M56" s="175">
        <f>'将来負担比率（分子）の構造'!L$52</f>
        <v>66830</v>
      </c>
      <c r="N56" s="175"/>
      <c r="O56" s="175"/>
      <c r="P56" s="175">
        <f>'将来負担比率（分子）の構造'!M$52</f>
        <v>65277</v>
      </c>
    </row>
    <row r="57" spans="1:16" x14ac:dyDescent="0.2">
      <c r="A57" s="175" t="s">
        <v>44</v>
      </c>
      <c r="B57" s="175"/>
      <c r="C57" s="175"/>
      <c r="D57" s="175">
        <f>'将来負担比率（分子）の構造'!I$51</f>
        <v>13948</v>
      </c>
      <c r="E57" s="175"/>
      <c r="F57" s="175"/>
      <c r="G57" s="175">
        <f>'将来負担比率（分子）の構造'!J$51</f>
        <v>13315</v>
      </c>
      <c r="H57" s="175"/>
      <c r="I57" s="175"/>
      <c r="J57" s="175">
        <f>'将来負担比率（分子）の構造'!K$51</f>
        <v>12912</v>
      </c>
      <c r="K57" s="175"/>
      <c r="L57" s="175"/>
      <c r="M57" s="175">
        <f>'将来負担比率（分子）の構造'!L$51</f>
        <v>11407</v>
      </c>
      <c r="N57" s="175"/>
      <c r="O57" s="175"/>
      <c r="P57" s="175">
        <f>'将来負担比率（分子）の構造'!M$51</f>
        <v>10778</v>
      </c>
    </row>
    <row r="58" spans="1:16" x14ac:dyDescent="0.2">
      <c r="A58" s="175" t="s">
        <v>43</v>
      </c>
      <c r="B58" s="175"/>
      <c r="C58" s="175"/>
      <c r="D58" s="175">
        <f>'将来負担比率（分子）の構造'!I$50</f>
        <v>17220</v>
      </c>
      <c r="E58" s="175"/>
      <c r="F58" s="175"/>
      <c r="G58" s="175">
        <f>'将来負担比率（分子）の構造'!J$50</f>
        <v>15740</v>
      </c>
      <c r="H58" s="175"/>
      <c r="I58" s="175"/>
      <c r="J58" s="175">
        <f>'将来負担比率（分子）の構造'!K$50</f>
        <v>16305</v>
      </c>
      <c r="K58" s="175"/>
      <c r="L58" s="175"/>
      <c r="M58" s="175">
        <f>'将来負担比率（分子）の構造'!L$50</f>
        <v>21078</v>
      </c>
      <c r="N58" s="175"/>
      <c r="O58" s="175"/>
      <c r="P58" s="175">
        <f>'将来負担比率（分子）の構造'!M$50</f>
        <v>22119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11447</v>
      </c>
      <c r="C62" s="175"/>
      <c r="D62" s="175"/>
      <c r="E62" s="175">
        <f>'将来負担比率（分子）の構造'!J$45</f>
        <v>10128</v>
      </c>
      <c r="F62" s="175"/>
      <c r="G62" s="175"/>
      <c r="H62" s="175">
        <f>'将来負担比率（分子）の構造'!K$45</f>
        <v>10019</v>
      </c>
      <c r="I62" s="175"/>
      <c r="J62" s="175"/>
      <c r="K62" s="175">
        <f>'将来負担比率（分子）の構造'!L$45</f>
        <v>9952</v>
      </c>
      <c r="L62" s="175"/>
      <c r="M62" s="175"/>
      <c r="N62" s="175">
        <f>'将来負担比率（分子）の構造'!M$45</f>
        <v>10119</v>
      </c>
      <c r="O62" s="175"/>
      <c r="P62" s="175"/>
    </row>
    <row r="63" spans="1:16" x14ac:dyDescent="0.2">
      <c r="A63" s="175" t="s">
        <v>36</v>
      </c>
      <c r="B63" s="175">
        <f>'将来負担比率（分子）の構造'!I$44</f>
        <v>602</v>
      </c>
      <c r="C63" s="175"/>
      <c r="D63" s="175"/>
      <c r="E63" s="175">
        <f>'将来負担比率（分子）の構造'!J$44</f>
        <v>557</v>
      </c>
      <c r="F63" s="175"/>
      <c r="G63" s="175"/>
      <c r="H63" s="175">
        <f>'将来負担比率（分子）の構造'!K$44</f>
        <v>482</v>
      </c>
      <c r="I63" s="175"/>
      <c r="J63" s="175"/>
      <c r="K63" s="175">
        <f>'将来負担比率（分子）の構造'!L$44</f>
        <v>508</v>
      </c>
      <c r="L63" s="175"/>
      <c r="M63" s="175"/>
      <c r="N63" s="175">
        <f>'将来負担比率（分子）の構造'!M$44</f>
        <v>386</v>
      </c>
      <c r="O63" s="175"/>
      <c r="P63" s="175"/>
    </row>
    <row r="64" spans="1:16" x14ac:dyDescent="0.2">
      <c r="A64" s="175" t="s">
        <v>35</v>
      </c>
      <c r="B64" s="175">
        <f>'将来負担比率（分子）の構造'!I$43</f>
        <v>38395</v>
      </c>
      <c r="C64" s="175"/>
      <c r="D64" s="175"/>
      <c r="E64" s="175">
        <f>'将来負担比率（分子）の構造'!J$43</f>
        <v>36959</v>
      </c>
      <c r="F64" s="175"/>
      <c r="G64" s="175"/>
      <c r="H64" s="175">
        <f>'将来負担比率（分子）の構造'!K$43</f>
        <v>35500</v>
      </c>
      <c r="I64" s="175"/>
      <c r="J64" s="175"/>
      <c r="K64" s="175">
        <f>'将来負担比率（分子）の構造'!L$43</f>
        <v>31974</v>
      </c>
      <c r="L64" s="175"/>
      <c r="M64" s="175"/>
      <c r="N64" s="175">
        <f>'将来負担比率（分子）の構造'!M$43</f>
        <v>30516</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47692</v>
      </c>
      <c r="C66" s="175"/>
      <c r="D66" s="175"/>
      <c r="E66" s="175">
        <f>'将来負担比率（分子）の構造'!J$41</f>
        <v>47601</v>
      </c>
      <c r="F66" s="175"/>
      <c r="G66" s="175"/>
      <c r="H66" s="175">
        <f>'将来負担比率（分子）の構造'!K$41</f>
        <v>44044</v>
      </c>
      <c r="I66" s="175"/>
      <c r="J66" s="175"/>
      <c r="K66" s="175">
        <f>'将来負担比率（分子）の構造'!L$41</f>
        <v>45606</v>
      </c>
      <c r="L66" s="175"/>
      <c r="M66" s="175"/>
      <c r="N66" s="175">
        <f>'将来負担比率（分子）の構造'!M$41</f>
        <v>46449</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7902</v>
      </c>
      <c r="C72" s="179">
        <f>基金残高に係る経年分析!G55</f>
        <v>11311</v>
      </c>
      <c r="D72" s="179">
        <f>基金残高に係る経年分析!H55</f>
        <v>11649</v>
      </c>
    </row>
    <row r="73" spans="1:16" x14ac:dyDescent="0.2">
      <c r="A73" s="178" t="s">
        <v>80</v>
      </c>
      <c r="B73" s="179">
        <f>基金残高に係る経年分析!F56</f>
        <v>171</v>
      </c>
      <c r="C73" s="179">
        <f>基金残高に係る経年分析!G56</f>
        <v>177</v>
      </c>
      <c r="D73" s="179">
        <f>基金残高に係る経年分析!H56</f>
        <v>85</v>
      </c>
    </row>
    <row r="74" spans="1:16" x14ac:dyDescent="0.2">
      <c r="A74" s="178" t="s">
        <v>81</v>
      </c>
      <c r="B74" s="179">
        <f>基金残高に係る経年分析!F57</f>
        <v>4758</v>
      </c>
      <c r="C74" s="179">
        <f>基金残高に係る経年分析!G57</f>
        <v>7185</v>
      </c>
      <c r="D74" s="179">
        <f>基金残高に係る経年分析!H57</f>
        <v>9531</v>
      </c>
    </row>
  </sheetData>
  <sheetProtection algorithmName="SHA-512" hashValue="Ujjjdn6DQbM/kS0btC3GiDJexRxEu/MM/z3AMS41umigurRFqWa5h7hXuws52gKGzT0rTIgnRv7zrsW61rmsrA==" saltValue="gP4lOFD6EPIczdqseRA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232</v>
      </c>
      <c r="C5" s="610"/>
      <c r="D5" s="610"/>
      <c r="E5" s="610"/>
      <c r="F5" s="610"/>
      <c r="G5" s="610"/>
      <c r="H5" s="610"/>
      <c r="I5" s="610"/>
      <c r="J5" s="610"/>
      <c r="K5" s="610"/>
      <c r="L5" s="610"/>
      <c r="M5" s="610"/>
      <c r="N5" s="610"/>
      <c r="O5" s="610"/>
      <c r="P5" s="610"/>
      <c r="Q5" s="611"/>
      <c r="R5" s="612">
        <v>22369398</v>
      </c>
      <c r="S5" s="613"/>
      <c r="T5" s="613"/>
      <c r="U5" s="613"/>
      <c r="V5" s="613"/>
      <c r="W5" s="613"/>
      <c r="X5" s="613"/>
      <c r="Y5" s="614"/>
      <c r="Z5" s="615">
        <v>28.7</v>
      </c>
      <c r="AA5" s="615"/>
      <c r="AB5" s="615"/>
      <c r="AC5" s="615"/>
      <c r="AD5" s="616">
        <v>21204975</v>
      </c>
      <c r="AE5" s="616"/>
      <c r="AF5" s="616"/>
      <c r="AG5" s="616"/>
      <c r="AH5" s="616"/>
      <c r="AI5" s="616"/>
      <c r="AJ5" s="616"/>
      <c r="AK5" s="616"/>
      <c r="AL5" s="617">
        <v>51.4</v>
      </c>
      <c r="AM5" s="618"/>
      <c r="AN5" s="618"/>
      <c r="AO5" s="619"/>
      <c r="AP5" s="609" t="s">
        <v>233</v>
      </c>
      <c r="AQ5" s="610"/>
      <c r="AR5" s="610"/>
      <c r="AS5" s="610"/>
      <c r="AT5" s="610"/>
      <c r="AU5" s="610"/>
      <c r="AV5" s="610"/>
      <c r="AW5" s="610"/>
      <c r="AX5" s="610"/>
      <c r="AY5" s="610"/>
      <c r="AZ5" s="610"/>
      <c r="BA5" s="610"/>
      <c r="BB5" s="610"/>
      <c r="BC5" s="610"/>
      <c r="BD5" s="610"/>
      <c r="BE5" s="610"/>
      <c r="BF5" s="611"/>
      <c r="BG5" s="623">
        <v>21204975</v>
      </c>
      <c r="BH5" s="624"/>
      <c r="BI5" s="624"/>
      <c r="BJ5" s="624"/>
      <c r="BK5" s="624"/>
      <c r="BL5" s="624"/>
      <c r="BM5" s="624"/>
      <c r="BN5" s="625"/>
      <c r="BO5" s="626">
        <v>94.8</v>
      </c>
      <c r="BP5" s="626"/>
      <c r="BQ5" s="626"/>
      <c r="BR5" s="626"/>
      <c r="BS5" s="627" t="s">
        <v>130</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2">
      <c r="B6" s="620" t="s">
        <v>237</v>
      </c>
      <c r="C6" s="621"/>
      <c r="D6" s="621"/>
      <c r="E6" s="621"/>
      <c r="F6" s="621"/>
      <c r="G6" s="621"/>
      <c r="H6" s="621"/>
      <c r="I6" s="621"/>
      <c r="J6" s="621"/>
      <c r="K6" s="621"/>
      <c r="L6" s="621"/>
      <c r="M6" s="621"/>
      <c r="N6" s="621"/>
      <c r="O6" s="621"/>
      <c r="P6" s="621"/>
      <c r="Q6" s="622"/>
      <c r="R6" s="623">
        <v>687509</v>
      </c>
      <c r="S6" s="624"/>
      <c r="T6" s="624"/>
      <c r="U6" s="624"/>
      <c r="V6" s="624"/>
      <c r="W6" s="624"/>
      <c r="X6" s="624"/>
      <c r="Y6" s="625"/>
      <c r="Z6" s="626">
        <v>0.9</v>
      </c>
      <c r="AA6" s="626"/>
      <c r="AB6" s="626"/>
      <c r="AC6" s="626"/>
      <c r="AD6" s="627">
        <v>687509</v>
      </c>
      <c r="AE6" s="627"/>
      <c r="AF6" s="627"/>
      <c r="AG6" s="627"/>
      <c r="AH6" s="627"/>
      <c r="AI6" s="627"/>
      <c r="AJ6" s="627"/>
      <c r="AK6" s="627"/>
      <c r="AL6" s="628">
        <v>1.7</v>
      </c>
      <c r="AM6" s="629"/>
      <c r="AN6" s="629"/>
      <c r="AO6" s="630"/>
      <c r="AP6" s="620" t="s">
        <v>238</v>
      </c>
      <c r="AQ6" s="621"/>
      <c r="AR6" s="621"/>
      <c r="AS6" s="621"/>
      <c r="AT6" s="621"/>
      <c r="AU6" s="621"/>
      <c r="AV6" s="621"/>
      <c r="AW6" s="621"/>
      <c r="AX6" s="621"/>
      <c r="AY6" s="621"/>
      <c r="AZ6" s="621"/>
      <c r="BA6" s="621"/>
      <c r="BB6" s="621"/>
      <c r="BC6" s="621"/>
      <c r="BD6" s="621"/>
      <c r="BE6" s="621"/>
      <c r="BF6" s="622"/>
      <c r="BG6" s="623">
        <v>21204975</v>
      </c>
      <c r="BH6" s="624"/>
      <c r="BI6" s="624"/>
      <c r="BJ6" s="624"/>
      <c r="BK6" s="624"/>
      <c r="BL6" s="624"/>
      <c r="BM6" s="624"/>
      <c r="BN6" s="625"/>
      <c r="BO6" s="626">
        <v>94.8</v>
      </c>
      <c r="BP6" s="626"/>
      <c r="BQ6" s="626"/>
      <c r="BR6" s="626"/>
      <c r="BS6" s="627" t="s">
        <v>239</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347868</v>
      </c>
      <c r="CS6" s="624"/>
      <c r="CT6" s="624"/>
      <c r="CU6" s="624"/>
      <c r="CV6" s="624"/>
      <c r="CW6" s="624"/>
      <c r="CX6" s="624"/>
      <c r="CY6" s="625"/>
      <c r="CZ6" s="617">
        <v>0.5</v>
      </c>
      <c r="DA6" s="618"/>
      <c r="DB6" s="618"/>
      <c r="DC6" s="634"/>
      <c r="DD6" s="632" t="s">
        <v>239</v>
      </c>
      <c r="DE6" s="624"/>
      <c r="DF6" s="624"/>
      <c r="DG6" s="624"/>
      <c r="DH6" s="624"/>
      <c r="DI6" s="624"/>
      <c r="DJ6" s="624"/>
      <c r="DK6" s="624"/>
      <c r="DL6" s="624"/>
      <c r="DM6" s="624"/>
      <c r="DN6" s="624"/>
      <c r="DO6" s="624"/>
      <c r="DP6" s="625"/>
      <c r="DQ6" s="632">
        <v>347684</v>
      </c>
      <c r="DR6" s="624"/>
      <c r="DS6" s="624"/>
      <c r="DT6" s="624"/>
      <c r="DU6" s="624"/>
      <c r="DV6" s="624"/>
      <c r="DW6" s="624"/>
      <c r="DX6" s="624"/>
      <c r="DY6" s="624"/>
      <c r="DZ6" s="624"/>
      <c r="EA6" s="624"/>
      <c r="EB6" s="624"/>
      <c r="EC6" s="633"/>
    </row>
    <row r="7" spans="2:143" ht="11.25" customHeight="1" x14ac:dyDescent="0.2">
      <c r="B7" s="620" t="s">
        <v>241</v>
      </c>
      <c r="C7" s="621"/>
      <c r="D7" s="621"/>
      <c r="E7" s="621"/>
      <c r="F7" s="621"/>
      <c r="G7" s="621"/>
      <c r="H7" s="621"/>
      <c r="I7" s="621"/>
      <c r="J7" s="621"/>
      <c r="K7" s="621"/>
      <c r="L7" s="621"/>
      <c r="M7" s="621"/>
      <c r="N7" s="621"/>
      <c r="O7" s="621"/>
      <c r="P7" s="621"/>
      <c r="Q7" s="622"/>
      <c r="R7" s="623">
        <v>9298</v>
      </c>
      <c r="S7" s="624"/>
      <c r="T7" s="624"/>
      <c r="U7" s="624"/>
      <c r="V7" s="624"/>
      <c r="W7" s="624"/>
      <c r="X7" s="624"/>
      <c r="Y7" s="625"/>
      <c r="Z7" s="626">
        <v>0</v>
      </c>
      <c r="AA7" s="626"/>
      <c r="AB7" s="626"/>
      <c r="AC7" s="626"/>
      <c r="AD7" s="627">
        <v>9298</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9406024</v>
      </c>
      <c r="BH7" s="624"/>
      <c r="BI7" s="624"/>
      <c r="BJ7" s="624"/>
      <c r="BK7" s="624"/>
      <c r="BL7" s="624"/>
      <c r="BM7" s="624"/>
      <c r="BN7" s="625"/>
      <c r="BO7" s="626">
        <v>42</v>
      </c>
      <c r="BP7" s="626"/>
      <c r="BQ7" s="626"/>
      <c r="BR7" s="626"/>
      <c r="BS7" s="627" t="s">
        <v>239</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9232596</v>
      </c>
      <c r="CS7" s="624"/>
      <c r="CT7" s="624"/>
      <c r="CU7" s="624"/>
      <c r="CV7" s="624"/>
      <c r="CW7" s="624"/>
      <c r="CX7" s="624"/>
      <c r="CY7" s="625"/>
      <c r="CZ7" s="626">
        <v>12.4</v>
      </c>
      <c r="DA7" s="626"/>
      <c r="DB7" s="626"/>
      <c r="DC7" s="626"/>
      <c r="DD7" s="632">
        <v>402874</v>
      </c>
      <c r="DE7" s="624"/>
      <c r="DF7" s="624"/>
      <c r="DG7" s="624"/>
      <c r="DH7" s="624"/>
      <c r="DI7" s="624"/>
      <c r="DJ7" s="624"/>
      <c r="DK7" s="624"/>
      <c r="DL7" s="624"/>
      <c r="DM7" s="624"/>
      <c r="DN7" s="624"/>
      <c r="DO7" s="624"/>
      <c r="DP7" s="625"/>
      <c r="DQ7" s="632">
        <v>6302769</v>
      </c>
      <c r="DR7" s="624"/>
      <c r="DS7" s="624"/>
      <c r="DT7" s="624"/>
      <c r="DU7" s="624"/>
      <c r="DV7" s="624"/>
      <c r="DW7" s="624"/>
      <c r="DX7" s="624"/>
      <c r="DY7" s="624"/>
      <c r="DZ7" s="624"/>
      <c r="EA7" s="624"/>
      <c r="EB7" s="624"/>
      <c r="EC7" s="633"/>
    </row>
    <row r="8" spans="2:143" ht="11.25" customHeight="1" x14ac:dyDescent="0.2">
      <c r="B8" s="620" t="s">
        <v>244</v>
      </c>
      <c r="C8" s="621"/>
      <c r="D8" s="621"/>
      <c r="E8" s="621"/>
      <c r="F8" s="621"/>
      <c r="G8" s="621"/>
      <c r="H8" s="621"/>
      <c r="I8" s="621"/>
      <c r="J8" s="621"/>
      <c r="K8" s="621"/>
      <c r="L8" s="621"/>
      <c r="M8" s="621"/>
      <c r="N8" s="621"/>
      <c r="O8" s="621"/>
      <c r="P8" s="621"/>
      <c r="Q8" s="622"/>
      <c r="R8" s="623">
        <v>141498</v>
      </c>
      <c r="S8" s="624"/>
      <c r="T8" s="624"/>
      <c r="U8" s="624"/>
      <c r="V8" s="624"/>
      <c r="W8" s="624"/>
      <c r="X8" s="624"/>
      <c r="Y8" s="625"/>
      <c r="Z8" s="626">
        <v>0.2</v>
      </c>
      <c r="AA8" s="626"/>
      <c r="AB8" s="626"/>
      <c r="AC8" s="626"/>
      <c r="AD8" s="627">
        <v>141498</v>
      </c>
      <c r="AE8" s="627"/>
      <c r="AF8" s="627"/>
      <c r="AG8" s="627"/>
      <c r="AH8" s="627"/>
      <c r="AI8" s="627"/>
      <c r="AJ8" s="627"/>
      <c r="AK8" s="627"/>
      <c r="AL8" s="628">
        <v>0.3</v>
      </c>
      <c r="AM8" s="629"/>
      <c r="AN8" s="629"/>
      <c r="AO8" s="630"/>
      <c r="AP8" s="620" t="s">
        <v>245</v>
      </c>
      <c r="AQ8" s="621"/>
      <c r="AR8" s="621"/>
      <c r="AS8" s="621"/>
      <c r="AT8" s="621"/>
      <c r="AU8" s="621"/>
      <c r="AV8" s="621"/>
      <c r="AW8" s="621"/>
      <c r="AX8" s="621"/>
      <c r="AY8" s="621"/>
      <c r="AZ8" s="621"/>
      <c r="BA8" s="621"/>
      <c r="BB8" s="621"/>
      <c r="BC8" s="621"/>
      <c r="BD8" s="621"/>
      <c r="BE8" s="621"/>
      <c r="BF8" s="622"/>
      <c r="BG8" s="623">
        <v>279009</v>
      </c>
      <c r="BH8" s="624"/>
      <c r="BI8" s="624"/>
      <c r="BJ8" s="624"/>
      <c r="BK8" s="624"/>
      <c r="BL8" s="624"/>
      <c r="BM8" s="624"/>
      <c r="BN8" s="625"/>
      <c r="BO8" s="626">
        <v>1.2</v>
      </c>
      <c r="BP8" s="626"/>
      <c r="BQ8" s="626"/>
      <c r="BR8" s="626"/>
      <c r="BS8" s="627" t="s">
        <v>130</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29292013</v>
      </c>
      <c r="CS8" s="624"/>
      <c r="CT8" s="624"/>
      <c r="CU8" s="624"/>
      <c r="CV8" s="624"/>
      <c r="CW8" s="624"/>
      <c r="CX8" s="624"/>
      <c r="CY8" s="625"/>
      <c r="CZ8" s="626">
        <v>39.4</v>
      </c>
      <c r="DA8" s="626"/>
      <c r="DB8" s="626"/>
      <c r="DC8" s="626"/>
      <c r="DD8" s="632">
        <v>533856</v>
      </c>
      <c r="DE8" s="624"/>
      <c r="DF8" s="624"/>
      <c r="DG8" s="624"/>
      <c r="DH8" s="624"/>
      <c r="DI8" s="624"/>
      <c r="DJ8" s="624"/>
      <c r="DK8" s="624"/>
      <c r="DL8" s="624"/>
      <c r="DM8" s="624"/>
      <c r="DN8" s="624"/>
      <c r="DO8" s="624"/>
      <c r="DP8" s="625"/>
      <c r="DQ8" s="632">
        <v>13967871</v>
      </c>
      <c r="DR8" s="624"/>
      <c r="DS8" s="624"/>
      <c r="DT8" s="624"/>
      <c r="DU8" s="624"/>
      <c r="DV8" s="624"/>
      <c r="DW8" s="624"/>
      <c r="DX8" s="624"/>
      <c r="DY8" s="624"/>
      <c r="DZ8" s="624"/>
      <c r="EA8" s="624"/>
      <c r="EB8" s="624"/>
      <c r="EC8" s="633"/>
    </row>
    <row r="9" spans="2:143" ht="11.25" customHeight="1" x14ac:dyDescent="0.2">
      <c r="B9" s="620" t="s">
        <v>247</v>
      </c>
      <c r="C9" s="621"/>
      <c r="D9" s="621"/>
      <c r="E9" s="621"/>
      <c r="F9" s="621"/>
      <c r="G9" s="621"/>
      <c r="H9" s="621"/>
      <c r="I9" s="621"/>
      <c r="J9" s="621"/>
      <c r="K9" s="621"/>
      <c r="L9" s="621"/>
      <c r="M9" s="621"/>
      <c r="N9" s="621"/>
      <c r="O9" s="621"/>
      <c r="P9" s="621"/>
      <c r="Q9" s="622"/>
      <c r="R9" s="623">
        <v>102079</v>
      </c>
      <c r="S9" s="624"/>
      <c r="T9" s="624"/>
      <c r="U9" s="624"/>
      <c r="V9" s="624"/>
      <c r="W9" s="624"/>
      <c r="X9" s="624"/>
      <c r="Y9" s="625"/>
      <c r="Z9" s="626">
        <v>0.1</v>
      </c>
      <c r="AA9" s="626"/>
      <c r="AB9" s="626"/>
      <c r="AC9" s="626"/>
      <c r="AD9" s="627">
        <v>102079</v>
      </c>
      <c r="AE9" s="627"/>
      <c r="AF9" s="627"/>
      <c r="AG9" s="627"/>
      <c r="AH9" s="627"/>
      <c r="AI9" s="627"/>
      <c r="AJ9" s="627"/>
      <c r="AK9" s="627"/>
      <c r="AL9" s="628">
        <v>0.2</v>
      </c>
      <c r="AM9" s="629"/>
      <c r="AN9" s="629"/>
      <c r="AO9" s="630"/>
      <c r="AP9" s="620" t="s">
        <v>248</v>
      </c>
      <c r="AQ9" s="621"/>
      <c r="AR9" s="621"/>
      <c r="AS9" s="621"/>
      <c r="AT9" s="621"/>
      <c r="AU9" s="621"/>
      <c r="AV9" s="621"/>
      <c r="AW9" s="621"/>
      <c r="AX9" s="621"/>
      <c r="AY9" s="621"/>
      <c r="AZ9" s="621"/>
      <c r="BA9" s="621"/>
      <c r="BB9" s="621"/>
      <c r="BC9" s="621"/>
      <c r="BD9" s="621"/>
      <c r="BE9" s="621"/>
      <c r="BF9" s="622"/>
      <c r="BG9" s="623">
        <v>8032416</v>
      </c>
      <c r="BH9" s="624"/>
      <c r="BI9" s="624"/>
      <c r="BJ9" s="624"/>
      <c r="BK9" s="624"/>
      <c r="BL9" s="624"/>
      <c r="BM9" s="624"/>
      <c r="BN9" s="625"/>
      <c r="BO9" s="626">
        <v>35.9</v>
      </c>
      <c r="BP9" s="626"/>
      <c r="BQ9" s="626"/>
      <c r="BR9" s="626"/>
      <c r="BS9" s="627" t="s">
        <v>239</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7368997</v>
      </c>
      <c r="CS9" s="624"/>
      <c r="CT9" s="624"/>
      <c r="CU9" s="624"/>
      <c r="CV9" s="624"/>
      <c r="CW9" s="624"/>
      <c r="CX9" s="624"/>
      <c r="CY9" s="625"/>
      <c r="CZ9" s="626">
        <v>9.9</v>
      </c>
      <c r="DA9" s="626"/>
      <c r="DB9" s="626"/>
      <c r="DC9" s="626"/>
      <c r="DD9" s="632">
        <v>472664</v>
      </c>
      <c r="DE9" s="624"/>
      <c r="DF9" s="624"/>
      <c r="DG9" s="624"/>
      <c r="DH9" s="624"/>
      <c r="DI9" s="624"/>
      <c r="DJ9" s="624"/>
      <c r="DK9" s="624"/>
      <c r="DL9" s="624"/>
      <c r="DM9" s="624"/>
      <c r="DN9" s="624"/>
      <c r="DO9" s="624"/>
      <c r="DP9" s="625"/>
      <c r="DQ9" s="632">
        <v>4487578</v>
      </c>
      <c r="DR9" s="624"/>
      <c r="DS9" s="624"/>
      <c r="DT9" s="624"/>
      <c r="DU9" s="624"/>
      <c r="DV9" s="624"/>
      <c r="DW9" s="624"/>
      <c r="DX9" s="624"/>
      <c r="DY9" s="624"/>
      <c r="DZ9" s="624"/>
      <c r="EA9" s="624"/>
      <c r="EB9" s="624"/>
      <c r="EC9" s="633"/>
    </row>
    <row r="10" spans="2:143" ht="11.25" customHeight="1" x14ac:dyDescent="0.2">
      <c r="B10" s="620" t="s">
        <v>250</v>
      </c>
      <c r="C10" s="621"/>
      <c r="D10" s="621"/>
      <c r="E10" s="621"/>
      <c r="F10" s="621"/>
      <c r="G10" s="621"/>
      <c r="H10" s="621"/>
      <c r="I10" s="621"/>
      <c r="J10" s="621"/>
      <c r="K10" s="621"/>
      <c r="L10" s="621"/>
      <c r="M10" s="621"/>
      <c r="N10" s="621"/>
      <c r="O10" s="621"/>
      <c r="P10" s="621"/>
      <c r="Q10" s="622"/>
      <c r="R10" s="623" t="s">
        <v>239</v>
      </c>
      <c r="S10" s="624"/>
      <c r="T10" s="624"/>
      <c r="U10" s="624"/>
      <c r="V10" s="624"/>
      <c r="W10" s="624"/>
      <c r="X10" s="624"/>
      <c r="Y10" s="625"/>
      <c r="Z10" s="626" t="s">
        <v>239</v>
      </c>
      <c r="AA10" s="626"/>
      <c r="AB10" s="626"/>
      <c r="AC10" s="626"/>
      <c r="AD10" s="627" t="s">
        <v>239</v>
      </c>
      <c r="AE10" s="627"/>
      <c r="AF10" s="627"/>
      <c r="AG10" s="627"/>
      <c r="AH10" s="627"/>
      <c r="AI10" s="627"/>
      <c r="AJ10" s="627"/>
      <c r="AK10" s="627"/>
      <c r="AL10" s="628" t="s">
        <v>239</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427553</v>
      </c>
      <c r="BH10" s="624"/>
      <c r="BI10" s="624"/>
      <c r="BJ10" s="624"/>
      <c r="BK10" s="624"/>
      <c r="BL10" s="624"/>
      <c r="BM10" s="624"/>
      <c r="BN10" s="625"/>
      <c r="BO10" s="626">
        <v>1.9</v>
      </c>
      <c r="BP10" s="626"/>
      <c r="BQ10" s="626"/>
      <c r="BR10" s="626"/>
      <c r="BS10" s="627" t="s">
        <v>130</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146086</v>
      </c>
      <c r="CS10" s="624"/>
      <c r="CT10" s="624"/>
      <c r="CU10" s="624"/>
      <c r="CV10" s="624"/>
      <c r="CW10" s="624"/>
      <c r="CX10" s="624"/>
      <c r="CY10" s="625"/>
      <c r="CZ10" s="626">
        <v>0.2</v>
      </c>
      <c r="DA10" s="626"/>
      <c r="DB10" s="626"/>
      <c r="DC10" s="626"/>
      <c r="DD10" s="632">
        <v>14531</v>
      </c>
      <c r="DE10" s="624"/>
      <c r="DF10" s="624"/>
      <c r="DG10" s="624"/>
      <c r="DH10" s="624"/>
      <c r="DI10" s="624"/>
      <c r="DJ10" s="624"/>
      <c r="DK10" s="624"/>
      <c r="DL10" s="624"/>
      <c r="DM10" s="624"/>
      <c r="DN10" s="624"/>
      <c r="DO10" s="624"/>
      <c r="DP10" s="625"/>
      <c r="DQ10" s="632">
        <v>130469</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4050355</v>
      </c>
      <c r="S11" s="624"/>
      <c r="T11" s="624"/>
      <c r="U11" s="624"/>
      <c r="V11" s="624"/>
      <c r="W11" s="624"/>
      <c r="X11" s="624"/>
      <c r="Y11" s="625"/>
      <c r="Z11" s="628">
        <v>5.2</v>
      </c>
      <c r="AA11" s="629"/>
      <c r="AB11" s="629"/>
      <c r="AC11" s="635"/>
      <c r="AD11" s="632">
        <v>4050355</v>
      </c>
      <c r="AE11" s="624"/>
      <c r="AF11" s="624"/>
      <c r="AG11" s="624"/>
      <c r="AH11" s="624"/>
      <c r="AI11" s="624"/>
      <c r="AJ11" s="624"/>
      <c r="AK11" s="625"/>
      <c r="AL11" s="628">
        <v>9.8000000000000007</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667046</v>
      </c>
      <c r="BH11" s="624"/>
      <c r="BI11" s="624"/>
      <c r="BJ11" s="624"/>
      <c r="BK11" s="624"/>
      <c r="BL11" s="624"/>
      <c r="BM11" s="624"/>
      <c r="BN11" s="625"/>
      <c r="BO11" s="626">
        <v>3</v>
      </c>
      <c r="BP11" s="626"/>
      <c r="BQ11" s="626"/>
      <c r="BR11" s="626"/>
      <c r="BS11" s="627" t="s">
        <v>130</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2009000</v>
      </c>
      <c r="CS11" s="624"/>
      <c r="CT11" s="624"/>
      <c r="CU11" s="624"/>
      <c r="CV11" s="624"/>
      <c r="CW11" s="624"/>
      <c r="CX11" s="624"/>
      <c r="CY11" s="625"/>
      <c r="CZ11" s="626">
        <v>2.7</v>
      </c>
      <c r="DA11" s="626"/>
      <c r="DB11" s="626"/>
      <c r="DC11" s="626"/>
      <c r="DD11" s="632">
        <v>706942</v>
      </c>
      <c r="DE11" s="624"/>
      <c r="DF11" s="624"/>
      <c r="DG11" s="624"/>
      <c r="DH11" s="624"/>
      <c r="DI11" s="624"/>
      <c r="DJ11" s="624"/>
      <c r="DK11" s="624"/>
      <c r="DL11" s="624"/>
      <c r="DM11" s="624"/>
      <c r="DN11" s="624"/>
      <c r="DO11" s="624"/>
      <c r="DP11" s="625"/>
      <c r="DQ11" s="632">
        <v>1282879</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v>47299</v>
      </c>
      <c r="S12" s="624"/>
      <c r="T12" s="624"/>
      <c r="U12" s="624"/>
      <c r="V12" s="624"/>
      <c r="W12" s="624"/>
      <c r="X12" s="624"/>
      <c r="Y12" s="625"/>
      <c r="Z12" s="626">
        <v>0.1</v>
      </c>
      <c r="AA12" s="626"/>
      <c r="AB12" s="626"/>
      <c r="AC12" s="626"/>
      <c r="AD12" s="627">
        <v>47299</v>
      </c>
      <c r="AE12" s="627"/>
      <c r="AF12" s="627"/>
      <c r="AG12" s="627"/>
      <c r="AH12" s="627"/>
      <c r="AI12" s="627"/>
      <c r="AJ12" s="627"/>
      <c r="AK12" s="627"/>
      <c r="AL12" s="628">
        <v>0.1</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9965665</v>
      </c>
      <c r="BH12" s="624"/>
      <c r="BI12" s="624"/>
      <c r="BJ12" s="624"/>
      <c r="BK12" s="624"/>
      <c r="BL12" s="624"/>
      <c r="BM12" s="624"/>
      <c r="BN12" s="625"/>
      <c r="BO12" s="626">
        <v>44.6</v>
      </c>
      <c r="BP12" s="626"/>
      <c r="BQ12" s="626"/>
      <c r="BR12" s="626"/>
      <c r="BS12" s="627" t="s">
        <v>239</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3866841</v>
      </c>
      <c r="CS12" s="624"/>
      <c r="CT12" s="624"/>
      <c r="CU12" s="624"/>
      <c r="CV12" s="624"/>
      <c r="CW12" s="624"/>
      <c r="CX12" s="624"/>
      <c r="CY12" s="625"/>
      <c r="CZ12" s="626">
        <v>5.2</v>
      </c>
      <c r="DA12" s="626"/>
      <c r="DB12" s="626"/>
      <c r="DC12" s="626"/>
      <c r="DD12" s="632">
        <v>77278</v>
      </c>
      <c r="DE12" s="624"/>
      <c r="DF12" s="624"/>
      <c r="DG12" s="624"/>
      <c r="DH12" s="624"/>
      <c r="DI12" s="624"/>
      <c r="DJ12" s="624"/>
      <c r="DK12" s="624"/>
      <c r="DL12" s="624"/>
      <c r="DM12" s="624"/>
      <c r="DN12" s="624"/>
      <c r="DO12" s="624"/>
      <c r="DP12" s="625"/>
      <c r="DQ12" s="632">
        <v>2610624</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239</v>
      </c>
      <c r="S13" s="624"/>
      <c r="T13" s="624"/>
      <c r="U13" s="624"/>
      <c r="V13" s="624"/>
      <c r="W13" s="624"/>
      <c r="X13" s="624"/>
      <c r="Y13" s="625"/>
      <c r="Z13" s="626" t="s">
        <v>130</v>
      </c>
      <c r="AA13" s="626"/>
      <c r="AB13" s="626"/>
      <c r="AC13" s="626"/>
      <c r="AD13" s="627" t="s">
        <v>239</v>
      </c>
      <c r="AE13" s="627"/>
      <c r="AF13" s="627"/>
      <c r="AG13" s="627"/>
      <c r="AH13" s="627"/>
      <c r="AI13" s="627"/>
      <c r="AJ13" s="627"/>
      <c r="AK13" s="627"/>
      <c r="AL13" s="628" t="s">
        <v>130</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9850891</v>
      </c>
      <c r="BH13" s="624"/>
      <c r="BI13" s="624"/>
      <c r="BJ13" s="624"/>
      <c r="BK13" s="624"/>
      <c r="BL13" s="624"/>
      <c r="BM13" s="624"/>
      <c r="BN13" s="625"/>
      <c r="BO13" s="626">
        <v>44</v>
      </c>
      <c r="BP13" s="626"/>
      <c r="BQ13" s="626"/>
      <c r="BR13" s="626"/>
      <c r="BS13" s="627" t="s">
        <v>130</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7053388</v>
      </c>
      <c r="CS13" s="624"/>
      <c r="CT13" s="624"/>
      <c r="CU13" s="624"/>
      <c r="CV13" s="624"/>
      <c r="CW13" s="624"/>
      <c r="CX13" s="624"/>
      <c r="CY13" s="625"/>
      <c r="CZ13" s="626">
        <v>9.5</v>
      </c>
      <c r="DA13" s="626"/>
      <c r="DB13" s="626"/>
      <c r="DC13" s="626"/>
      <c r="DD13" s="632">
        <v>1986339</v>
      </c>
      <c r="DE13" s="624"/>
      <c r="DF13" s="624"/>
      <c r="DG13" s="624"/>
      <c r="DH13" s="624"/>
      <c r="DI13" s="624"/>
      <c r="DJ13" s="624"/>
      <c r="DK13" s="624"/>
      <c r="DL13" s="624"/>
      <c r="DM13" s="624"/>
      <c r="DN13" s="624"/>
      <c r="DO13" s="624"/>
      <c r="DP13" s="625"/>
      <c r="DQ13" s="632">
        <v>5228495</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v>1091</v>
      </c>
      <c r="S14" s="624"/>
      <c r="T14" s="624"/>
      <c r="U14" s="624"/>
      <c r="V14" s="624"/>
      <c r="W14" s="624"/>
      <c r="X14" s="624"/>
      <c r="Y14" s="625"/>
      <c r="Z14" s="626">
        <v>0</v>
      </c>
      <c r="AA14" s="626"/>
      <c r="AB14" s="626"/>
      <c r="AC14" s="626"/>
      <c r="AD14" s="627">
        <v>1091</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632746</v>
      </c>
      <c r="BH14" s="624"/>
      <c r="BI14" s="624"/>
      <c r="BJ14" s="624"/>
      <c r="BK14" s="624"/>
      <c r="BL14" s="624"/>
      <c r="BM14" s="624"/>
      <c r="BN14" s="625"/>
      <c r="BO14" s="626">
        <v>2.8</v>
      </c>
      <c r="BP14" s="626"/>
      <c r="BQ14" s="626"/>
      <c r="BR14" s="626"/>
      <c r="BS14" s="627" t="s">
        <v>130</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2863010</v>
      </c>
      <c r="CS14" s="624"/>
      <c r="CT14" s="624"/>
      <c r="CU14" s="624"/>
      <c r="CV14" s="624"/>
      <c r="CW14" s="624"/>
      <c r="CX14" s="624"/>
      <c r="CY14" s="625"/>
      <c r="CZ14" s="626">
        <v>3.8</v>
      </c>
      <c r="DA14" s="626"/>
      <c r="DB14" s="626"/>
      <c r="DC14" s="626"/>
      <c r="DD14" s="632">
        <v>420160</v>
      </c>
      <c r="DE14" s="624"/>
      <c r="DF14" s="624"/>
      <c r="DG14" s="624"/>
      <c r="DH14" s="624"/>
      <c r="DI14" s="624"/>
      <c r="DJ14" s="624"/>
      <c r="DK14" s="624"/>
      <c r="DL14" s="624"/>
      <c r="DM14" s="624"/>
      <c r="DN14" s="624"/>
      <c r="DO14" s="624"/>
      <c r="DP14" s="625"/>
      <c r="DQ14" s="632">
        <v>2495167</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239</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239</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1200540</v>
      </c>
      <c r="BH15" s="624"/>
      <c r="BI15" s="624"/>
      <c r="BJ15" s="624"/>
      <c r="BK15" s="624"/>
      <c r="BL15" s="624"/>
      <c r="BM15" s="624"/>
      <c r="BN15" s="625"/>
      <c r="BO15" s="626">
        <v>5.4</v>
      </c>
      <c r="BP15" s="626"/>
      <c r="BQ15" s="626"/>
      <c r="BR15" s="626"/>
      <c r="BS15" s="627" t="s">
        <v>239</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7402832</v>
      </c>
      <c r="CS15" s="624"/>
      <c r="CT15" s="624"/>
      <c r="CU15" s="624"/>
      <c r="CV15" s="624"/>
      <c r="CW15" s="624"/>
      <c r="CX15" s="624"/>
      <c r="CY15" s="625"/>
      <c r="CZ15" s="626">
        <v>10</v>
      </c>
      <c r="DA15" s="626"/>
      <c r="DB15" s="626"/>
      <c r="DC15" s="626"/>
      <c r="DD15" s="632">
        <v>1671874</v>
      </c>
      <c r="DE15" s="624"/>
      <c r="DF15" s="624"/>
      <c r="DG15" s="624"/>
      <c r="DH15" s="624"/>
      <c r="DI15" s="624"/>
      <c r="DJ15" s="624"/>
      <c r="DK15" s="624"/>
      <c r="DL15" s="624"/>
      <c r="DM15" s="624"/>
      <c r="DN15" s="624"/>
      <c r="DO15" s="624"/>
      <c r="DP15" s="625"/>
      <c r="DQ15" s="632">
        <v>5106030</v>
      </c>
      <c r="DR15" s="624"/>
      <c r="DS15" s="624"/>
      <c r="DT15" s="624"/>
      <c r="DU15" s="624"/>
      <c r="DV15" s="624"/>
      <c r="DW15" s="624"/>
      <c r="DX15" s="624"/>
      <c r="DY15" s="624"/>
      <c r="DZ15" s="624"/>
      <c r="EA15" s="624"/>
      <c r="EB15" s="624"/>
      <c r="EC15" s="633"/>
    </row>
    <row r="16" spans="2:143" ht="11.25" customHeight="1" x14ac:dyDescent="0.2">
      <c r="B16" s="620" t="s">
        <v>268</v>
      </c>
      <c r="C16" s="621"/>
      <c r="D16" s="621"/>
      <c r="E16" s="621"/>
      <c r="F16" s="621"/>
      <c r="G16" s="621"/>
      <c r="H16" s="621"/>
      <c r="I16" s="621"/>
      <c r="J16" s="621"/>
      <c r="K16" s="621"/>
      <c r="L16" s="621"/>
      <c r="M16" s="621"/>
      <c r="N16" s="621"/>
      <c r="O16" s="621"/>
      <c r="P16" s="621"/>
      <c r="Q16" s="622"/>
      <c r="R16" s="623">
        <v>82095</v>
      </c>
      <c r="S16" s="624"/>
      <c r="T16" s="624"/>
      <c r="U16" s="624"/>
      <c r="V16" s="624"/>
      <c r="W16" s="624"/>
      <c r="X16" s="624"/>
      <c r="Y16" s="625"/>
      <c r="Z16" s="626">
        <v>0.1</v>
      </c>
      <c r="AA16" s="626"/>
      <c r="AB16" s="626"/>
      <c r="AC16" s="626"/>
      <c r="AD16" s="627">
        <v>82095</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130</v>
      </c>
      <c r="BP16" s="626"/>
      <c r="BQ16" s="626"/>
      <c r="BR16" s="626"/>
      <c r="BS16" s="627" t="s">
        <v>239</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9148</v>
      </c>
      <c r="CS16" s="624"/>
      <c r="CT16" s="624"/>
      <c r="CU16" s="624"/>
      <c r="CV16" s="624"/>
      <c r="CW16" s="624"/>
      <c r="CX16" s="624"/>
      <c r="CY16" s="625"/>
      <c r="CZ16" s="626">
        <v>0</v>
      </c>
      <c r="DA16" s="626"/>
      <c r="DB16" s="626"/>
      <c r="DC16" s="626"/>
      <c r="DD16" s="632" t="s">
        <v>130</v>
      </c>
      <c r="DE16" s="624"/>
      <c r="DF16" s="624"/>
      <c r="DG16" s="624"/>
      <c r="DH16" s="624"/>
      <c r="DI16" s="624"/>
      <c r="DJ16" s="624"/>
      <c r="DK16" s="624"/>
      <c r="DL16" s="624"/>
      <c r="DM16" s="624"/>
      <c r="DN16" s="624"/>
      <c r="DO16" s="624"/>
      <c r="DP16" s="625"/>
      <c r="DQ16" s="632">
        <v>5341</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v>393073</v>
      </c>
      <c r="S17" s="624"/>
      <c r="T17" s="624"/>
      <c r="U17" s="624"/>
      <c r="V17" s="624"/>
      <c r="W17" s="624"/>
      <c r="X17" s="624"/>
      <c r="Y17" s="625"/>
      <c r="Z17" s="626">
        <v>0.5</v>
      </c>
      <c r="AA17" s="626"/>
      <c r="AB17" s="626"/>
      <c r="AC17" s="626"/>
      <c r="AD17" s="627">
        <v>393073</v>
      </c>
      <c r="AE17" s="627"/>
      <c r="AF17" s="627"/>
      <c r="AG17" s="627"/>
      <c r="AH17" s="627"/>
      <c r="AI17" s="627"/>
      <c r="AJ17" s="627"/>
      <c r="AK17" s="627"/>
      <c r="AL17" s="628">
        <v>1</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239</v>
      </c>
      <c r="BP17" s="626"/>
      <c r="BQ17" s="626"/>
      <c r="BR17" s="626"/>
      <c r="BS17" s="627" t="s">
        <v>239</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4780463</v>
      </c>
      <c r="CS17" s="624"/>
      <c r="CT17" s="624"/>
      <c r="CU17" s="624"/>
      <c r="CV17" s="624"/>
      <c r="CW17" s="624"/>
      <c r="CX17" s="624"/>
      <c r="CY17" s="625"/>
      <c r="CZ17" s="626">
        <v>6.4</v>
      </c>
      <c r="DA17" s="626"/>
      <c r="DB17" s="626"/>
      <c r="DC17" s="626"/>
      <c r="DD17" s="632" t="s">
        <v>130</v>
      </c>
      <c r="DE17" s="624"/>
      <c r="DF17" s="624"/>
      <c r="DG17" s="624"/>
      <c r="DH17" s="624"/>
      <c r="DI17" s="624"/>
      <c r="DJ17" s="624"/>
      <c r="DK17" s="624"/>
      <c r="DL17" s="624"/>
      <c r="DM17" s="624"/>
      <c r="DN17" s="624"/>
      <c r="DO17" s="624"/>
      <c r="DP17" s="625"/>
      <c r="DQ17" s="632">
        <v>4780463</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173739</v>
      </c>
      <c r="S18" s="624"/>
      <c r="T18" s="624"/>
      <c r="U18" s="624"/>
      <c r="V18" s="624"/>
      <c r="W18" s="624"/>
      <c r="X18" s="624"/>
      <c r="Y18" s="625"/>
      <c r="Z18" s="626">
        <v>0.2</v>
      </c>
      <c r="AA18" s="626"/>
      <c r="AB18" s="626"/>
      <c r="AC18" s="626"/>
      <c r="AD18" s="627">
        <v>173739</v>
      </c>
      <c r="AE18" s="627"/>
      <c r="AF18" s="627"/>
      <c r="AG18" s="627"/>
      <c r="AH18" s="627"/>
      <c r="AI18" s="627"/>
      <c r="AJ18" s="627"/>
      <c r="AK18" s="627"/>
      <c r="AL18" s="628">
        <v>0.4</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147</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239</v>
      </c>
      <c r="CS18" s="624"/>
      <c r="CT18" s="624"/>
      <c r="CU18" s="624"/>
      <c r="CV18" s="624"/>
      <c r="CW18" s="624"/>
      <c r="CX18" s="624"/>
      <c r="CY18" s="625"/>
      <c r="CZ18" s="626" t="s">
        <v>239</v>
      </c>
      <c r="DA18" s="626"/>
      <c r="DB18" s="626"/>
      <c r="DC18" s="626"/>
      <c r="DD18" s="632" t="s">
        <v>130</v>
      </c>
      <c r="DE18" s="624"/>
      <c r="DF18" s="624"/>
      <c r="DG18" s="624"/>
      <c r="DH18" s="624"/>
      <c r="DI18" s="624"/>
      <c r="DJ18" s="624"/>
      <c r="DK18" s="624"/>
      <c r="DL18" s="624"/>
      <c r="DM18" s="624"/>
      <c r="DN18" s="624"/>
      <c r="DO18" s="624"/>
      <c r="DP18" s="625"/>
      <c r="DQ18" s="632" t="s">
        <v>239</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167897</v>
      </c>
      <c r="S19" s="624"/>
      <c r="T19" s="624"/>
      <c r="U19" s="624"/>
      <c r="V19" s="624"/>
      <c r="W19" s="624"/>
      <c r="X19" s="624"/>
      <c r="Y19" s="625"/>
      <c r="Z19" s="626">
        <v>0.2</v>
      </c>
      <c r="AA19" s="626"/>
      <c r="AB19" s="626"/>
      <c r="AC19" s="626"/>
      <c r="AD19" s="627">
        <v>167897</v>
      </c>
      <c r="AE19" s="627"/>
      <c r="AF19" s="627"/>
      <c r="AG19" s="627"/>
      <c r="AH19" s="627"/>
      <c r="AI19" s="627"/>
      <c r="AJ19" s="627"/>
      <c r="AK19" s="627"/>
      <c r="AL19" s="628">
        <v>0.4</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1164423</v>
      </c>
      <c r="BH19" s="624"/>
      <c r="BI19" s="624"/>
      <c r="BJ19" s="624"/>
      <c r="BK19" s="624"/>
      <c r="BL19" s="624"/>
      <c r="BM19" s="624"/>
      <c r="BN19" s="625"/>
      <c r="BO19" s="626">
        <v>5.2</v>
      </c>
      <c r="BP19" s="626"/>
      <c r="BQ19" s="626"/>
      <c r="BR19" s="626"/>
      <c r="BS19" s="627" t="s">
        <v>147</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239</v>
      </c>
      <c r="DE19" s="624"/>
      <c r="DF19" s="624"/>
      <c r="DG19" s="624"/>
      <c r="DH19" s="624"/>
      <c r="DI19" s="624"/>
      <c r="DJ19" s="624"/>
      <c r="DK19" s="624"/>
      <c r="DL19" s="624"/>
      <c r="DM19" s="624"/>
      <c r="DN19" s="624"/>
      <c r="DO19" s="624"/>
      <c r="DP19" s="625"/>
      <c r="DQ19" s="632" t="s">
        <v>239</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v>5842</v>
      </c>
      <c r="S20" s="624"/>
      <c r="T20" s="624"/>
      <c r="U20" s="624"/>
      <c r="V20" s="624"/>
      <c r="W20" s="624"/>
      <c r="X20" s="624"/>
      <c r="Y20" s="625"/>
      <c r="Z20" s="626">
        <v>0</v>
      </c>
      <c r="AA20" s="626"/>
      <c r="AB20" s="626"/>
      <c r="AC20" s="626"/>
      <c r="AD20" s="627">
        <v>5842</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1164423</v>
      </c>
      <c r="BH20" s="624"/>
      <c r="BI20" s="624"/>
      <c r="BJ20" s="624"/>
      <c r="BK20" s="624"/>
      <c r="BL20" s="624"/>
      <c r="BM20" s="624"/>
      <c r="BN20" s="625"/>
      <c r="BO20" s="626">
        <v>5.2</v>
      </c>
      <c r="BP20" s="626"/>
      <c r="BQ20" s="626"/>
      <c r="BR20" s="626"/>
      <c r="BS20" s="627" t="s">
        <v>239</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74372242</v>
      </c>
      <c r="CS20" s="624"/>
      <c r="CT20" s="624"/>
      <c r="CU20" s="624"/>
      <c r="CV20" s="624"/>
      <c r="CW20" s="624"/>
      <c r="CX20" s="624"/>
      <c r="CY20" s="625"/>
      <c r="CZ20" s="626">
        <v>100</v>
      </c>
      <c r="DA20" s="626"/>
      <c r="DB20" s="626"/>
      <c r="DC20" s="626"/>
      <c r="DD20" s="632">
        <v>6286518</v>
      </c>
      <c r="DE20" s="624"/>
      <c r="DF20" s="624"/>
      <c r="DG20" s="624"/>
      <c r="DH20" s="624"/>
      <c r="DI20" s="624"/>
      <c r="DJ20" s="624"/>
      <c r="DK20" s="624"/>
      <c r="DL20" s="624"/>
      <c r="DM20" s="624"/>
      <c r="DN20" s="624"/>
      <c r="DO20" s="624"/>
      <c r="DP20" s="625"/>
      <c r="DQ20" s="632">
        <v>46745370</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v>15204162</v>
      </c>
      <c r="S21" s="624"/>
      <c r="T21" s="624"/>
      <c r="U21" s="624"/>
      <c r="V21" s="624"/>
      <c r="W21" s="624"/>
      <c r="X21" s="624"/>
      <c r="Y21" s="625"/>
      <c r="Z21" s="626">
        <v>19.5</v>
      </c>
      <c r="AA21" s="626"/>
      <c r="AB21" s="626"/>
      <c r="AC21" s="626"/>
      <c r="AD21" s="627">
        <v>14176162</v>
      </c>
      <c r="AE21" s="627"/>
      <c r="AF21" s="627"/>
      <c r="AG21" s="627"/>
      <c r="AH21" s="627"/>
      <c r="AI21" s="627"/>
      <c r="AJ21" s="627"/>
      <c r="AK21" s="627"/>
      <c r="AL21" s="628">
        <v>34.4</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239</v>
      </c>
      <c r="BH21" s="624"/>
      <c r="BI21" s="624"/>
      <c r="BJ21" s="624"/>
      <c r="BK21" s="624"/>
      <c r="BL21" s="624"/>
      <c r="BM21" s="624"/>
      <c r="BN21" s="625"/>
      <c r="BO21" s="626" t="s">
        <v>239</v>
      </c>
      <c r="BP21" s="626"/>
      <c r="BQ21" s="626"/>
      <c r="BR21" s="626"/>
      <c r="BS21" s="627" t="s">
        <v>239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v>14176162</v>
      </c>
      <c r="S22" s="624"/>
      <c r="T22" s="624"/>
      <c r="U22" s="624"/>
      <c r="V22" s="624"/>
      <c r="W22" s="624"/>
      <c r="X22" s="624"/>
      <c r="Y22" s="625"/>
      <c r="Z22" s="626">
        <v>18.2</v>
      </c>
      <c r="AA22" s="626"/>
      <c r="AB22" s="626"/>
      <c r="AC22" s="626"/>
      <c r="AD22" s="627">
        <v>14176162</v>
      </c>
      <c r="AE22" s="627"/>
      <c r="AF22" s="627"/>
      <c r="AG22" s="627"/>
      <c r="AH22" s="627"/>
      <c r="AI22" s="627"/>
      <c r="AJ22" s="627"/>
      <c r="AK22" s="627"/>
      <c r="AL22" s="628">
        <v>34.4</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239</v>
      </c>
      <c r="BH22" s="624"/>
      <c r="BI22" s="624"/>
      <c r="BJ22" s="624"/>
      <c r="BK22" s="624"/>
      <c r="BL22" s="624"/>
      <c r="BM22" s="624"/>
      <c r="BN22" s="625"/>
      <c r="BO22" s="626" t="s">
        <v>239</v>
      </c>
      <c r="BP22" s="626"/>
      <c r="BQ22" s="626"/>
      <c r="BR22" s="626"/>
      <c r="BS22" s="627" t="s">
        <v>130</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v>1028000</v>
      </c>
      <c r="S23" s="624"/>
      <c r="T23" s="624"/>
      <c r="U23" s="624"/>
      <c r="V23" s="624"/>
      <c r="W23" s="624"/>
      <c r="X23" s="624"/>
      <c r="Y23" s="625"/>
      <c r="Z23" s="626">
        <v>1.3</v>
      </c>
      <c r="AA23" s="626"/>
      <c r="AB23" s="626"/>
      <c r="AC23" s="626"/>
      <c r="AD23" s="627" t="s">
        <v>239</v>
      </c>
      <c r="AE23" s="627"/>
      <c r="AF23" s="627"/>
      <c r="AG23" s="627"/>
      <c r="AH23" s="627"/>
      <c r="AI23" s="627"/>
      <c r="AJ23" s="627"/>
      <c r="AK23" s="627"/>
      <c r="AL23" s="628" t="s">
        <v>130</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1164423</v>
      </c>
      <c r="BH23" s="624"/>
      <c r="BI23" s="624"/>
      <c r="BJ23" s="624"/>
      <c r="BK23" s="624"/>
      <c r="BL23" s="624"/>
      <c r="BM23" s="624"/>
      <c r="BN23" s="625"/>
      <c r="BO23" s="626">
        <v>5.2</v>
      </c>
      <c r="BP23" s="626"/>
      <c r="BQ23" s="626"/>
      <c r="BR23" s="626"/>
      <c r="BS23" s="627" t="s">
        <v>147</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t="s">
        <v>147</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239</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239</v>
      </c>
      <c r="BP24" s="626"/>
      <c r="BQ24" s="626"/>
      <c r="BR24" s="626"/>
      <c r="BS24" s="627" t="s">
        <v>130</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33273528</v>
      </c>
      <c r="CS24" s="613"/>
      <c r="CT24" s="613"/>
      <c r="CU24" s="613"/>
      <c r="CV24" s="613"/>
      <c r="CW24" s="613"/>
      <c r="CX24" s="613"/>
      <c r="CY24" s="614"/>
      <c r="CZ24" s="617">
        <v>44.7</v>
      </c>
      <c r="DA24" s="618"/>
      <c r="DB24" s="618"/>
      <c r="DC24" s="634"/>
      <c r="DD24" s="653">
        <v>20659797</v>
      </c>
      <c r="DE24" s="613"/>
      <c r="DF24" s="613"/>
      <c r="DG24" s="613"/>
      <c r="DH24" s="613"/>
      <c r="DI24" s="613"/>
      <c r="DJ24" s="613"/>
      <c r="DK24" s="614"/>
      <c r="DL24" s="653">
        <v>20028149</v>
      </c>
      <c r="DM24" s="613"/>
      <c r="DN24" s="613"/>
      <c r="DO24" s="613"/>
      <c r="DP24" s="613"/>
      <c r="DQ24" s="613"/>
      <c r="DR24" s="613"/>
      <c r="DS24" s="613"/>
      <c r="DT24" s="613"/>
      <c r="DU24" s="613"/>
      <c r="DV24" s="614"/>
      <c r="DW24" s="617">
        <v>47.8</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43261596</v>
      </c>
      <c r="S25" s="624"/>
      <c r="T25" s="624"/>
      <c r="U25" s="624"/>
      <c r="V25" s="624"/>
      <c r="W25" s="624"/>
      <c r="X25" s="624"/>
      <c r="Y25" s="625"/>
      <c r="Z25" s="626">
        <v>55.4</v>
      </c>
      <c r="AA25" s="626"/>
      <c r="AB25" s="626"/>
      <c r="AC25" s="626"/>
      <c r="AD25" s="627">
        <v>41069173</v>
      </c>
      <c r="AE25" s="627"/>
      <c r="AF25" s="627"/>
      <c r="AG25" s="627"/>
      <c r="AH25" s="627"/>
      <c r="AI25" s="627"/>
      <c r="AJ25" s="627"/>
      <c r="AK25" s="627"/>
      <c r="AL25" s="628">
        <v>99.6</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239</v>
      </c>
      <c r="BH25" s="624"/>
      <c r="BI25" s="624"/>
      <c r="BJ25" s="624"/>
      <c r="BK25" s="624"/>
      <c r="BL25" s="624"/>
      <c r="BM25" s="624"/>
      <c r="BN25" s="625"/>
      <c r="BO25" s="626" t="s">
        <v>239</v>
      </c>
      <c r="BP25" s="626"/>
      <c r="BQ25" s="626"/>
      <c r="BR25" s="626"/>
      <c r="BS25" s="627" t="s">
        <v>239</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12001967</v>
      </c>
      <c r="CS25" s="656"/>
      <c r="CT25" s="656"/>
      <c r="CU25" s="656"/>
      <c r="CV25" s="656"/>
      <c r="CW25" s="656"/>
      <c r="CX25" s="656"/>
      <c r="CY25" s="657"/>
      <c r="CZ25" s="628">
        <v>16.100000000000001</v>
      </c>
      <c r="DA25" s="654"/>
      <c r="DB25" s="654"/>
      <c r="DC25" s="658"/>
      <c r="DD25" s="632">
        <v>11315632</v>
      </c>
      <c r="DE25" s="656"/>
      <c r="DF25" s="656"/>
      <c r="DG25" s="656"/>
      <c r="DH25" s="656"/>
      <c r="DI25" s="656"/>
      <c r="DJ25" s="656"/>
      <c r="DK25" s="657"/>
      <c r="DL25" s="632">
        <v>10832029</v>
      </c>
      <c r="DM25" s="656"/>
      <c r="DN25" s="656"/>
      <c r="DO25" s="656"/>
      <c r="DP25" s="656"/>
      <c r="DQ25" s="656"/>
      <c r="DR25" s="656"/>
      <c r="DS25" s="656"/>
      <c r="DT25" s="656"/>
      <c r="DU25" s="656"/>
      <c r="DV25" s="657"/>
      <c r="DW25" s="628">
        <v>25.8</v>
      </c>
      <c r="DX25" s="654"/>
      <c r="DY25" s="654"/>
      <c r="DZ25" s="654"/>
      <c r="EA25" s="654"/>
      <c r="EB25" s="654"/>
      <c r="EC25" s="655"/>
    </row>
    <row r="26" spans="2:133" ht="11.25" customHeight="1" x14ac:dyDescent="0.2">
      <c r="B26" s="620" t="s">
        <v>301</v>
      </c>
      <c r="C26" s="621"/>
      <c r="D26" s="621"/>
      <c r="E26" s="621"/>
      <c r="F26" s="621"/>
      <c r="G26" s="621"/>
      <c r="H26" s="621"/>
      <c r="I26" s="621"/>
      <c r="J26" s="621"/>
      <c r="K26" s="621"/>
      <c r="L26" s="621"/>
      <c r="M26" s="621"/>
      <c r="N26" s="621"/>
      <c r="O26" s="621"/>
      <c r="P26" s="621"/>
      <c r="Q26" s="622"/>
      <c r="R26" s="623">
        <v>15567</v>
      </c>
      <c r="S26" s="624"/>
      <c r="T26" s="624"/>
      <c r="U26" s="624"/>
      <c r="V26" s="624"/>
      <c r="W26" s="624"/>
      <c r="X26" s="624"/>
      <c r="Y26" s="625"/>
      <c r="Z26" s="626">
        <v>0</v>
      </c>
      <c r="AA26" s="626"/>
      <c r="AB26" s="626"/>
      <c r="AC26" s="626"/>
      <c r="AD26" s="627">
        <v>15567</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239</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7473978</v>
      </c>
      <c r="CS26" s="624"/>
      <c r="CT26" s="624"/>
      <c r="CU26" s="624"/>
      <c r="CV26" s="624"/>
      <c r="CW26" s="624"/>
      <c r="CX26" s="624"/>
      <c r="CY26" s="625"/>
      <c r="CZ26" s="628">
        <v>10</v>
      </c>
      <c r="DA26" s="654"/>
      <c r="DB26" s="654"/>
      <c r="DC26" s="658"/>
      <c r="DD26" s="632">
        <v>7052551</v>
      </c>
      <c r="DE26" s="624"/>
      <c r="DF26" s="624"/>
      <c r="DG26" s="624"/>
      <c r="DH26" s="624"/>
      <c r="DI26" s="624"/>
      <c r="DJ26" s="624"/>
      <c r="DK26" s="625"/>
      <c r="DL26" s="632" t="s">
        <v>239</v>
      </c>
      <c r="DM26" s="624"/>
      <c r="DN26" s="624"/>
      <c r="DO26" s="624"/>
      <c r="DP26" s="624"/>
      <c r="DQ26" s="624"/>
      <c r="DR26" s="624"/>
      <c r="DS26" s="624"/>
      <c r="DT26" s="624"/>
      <c r="DU26" s="624"/>
      <c r="DV26" s="625"/>
      <c r="DW26" s="628" t="s">
        <v>239</v>
      </c>
      <c r="DX26" s="654"/>
      <c r="DY26" s="654"/>
      <c r="DZ26" s="654"/>
      <c r="EA26" s="654"/>
      <c r="EB26" s="654"/>
      <c r="EC26" s="655"/>
    </row>
    <row r="27" spans="2:133" ht="11.25" customHeight="1" x14ac:dyDescent="0.2">
      <c r="B27" s="620" t="s">
        <v>304</v>
      </c>
      <c r="C27" s="621"/>
      <c r="D27" s="621"/>
      <c r="E27" s="621"/>
      <c r="F27" s="621"/>
      <c r="G27" s="621"/>
      <c r="H27" s="621"/>
      <c r="I27" s="621"/>
      <c r="J27" s="621"/>
      <c r="K27" s="621"/>
      <c r="L27" s="621"/>
      <c r="M27" s="621"/>
      <c r="N27" s="621"/>
      <c r="O27" s="621"/>
      <c r="P27" s="621"/>
      <c r="Q27" s="622"/>
      <c r="R27" s="623">
        <v>324942</v>
      </c>
      <c r="S27" s="624"/>
      <c r="T27" s="624"/>
      <c r="U27" s="624"/>
      <c r="V27" s="624"/>
      <c r="W27" s="624"/>
      <c r="X27" s="624"/>
      <c r="Y27" s="625"/>
      <c r="Z27" s="626">
        <v>0.4</v>
      </c>
      <c r="AA27" s="626"/>
      <c r="AB27" s="626"/>
      <c r="AC27" s="626"/>
      <c r="AD27" s="627" t="s">
        <v>239</v>
      </c>
      <c r="AE27" s="627"/>
      <c r="AF27" s="627"/>
      <c r="AG27" s="627"/>
      <c r="AH27" s="627"/>
      <c r="AI27" s="627"/>
      <c r="AJ27" s="627"/>
      <c r="AK27" s="627"/>
      <c r="AL27" s="628" t="s">
        <v>239</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22369398</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16491098</v>
      </c>
      <c r="CS27" s="656"/>
      <c r="CT27" s="656"/>
      <c r="CU27" s="656"/>
      <c r="CV27" s="656"/>
      <c r="CW27" s="656"/>
      <c r="CX27" s="656"/>
      <c r="CY27" s="657"/>
      <c r="CZ27" s="628">
        <v>22.2</v>
      </c>
      <c r="DA27" s="654"/>
      <c r="DB27" s="654"/>
      <c r="DC27" s="658"/>
      <c r="DD27" s="632">
        <v>4563702</v>
      </c>
      <c r="DE27" s="656"/>
      <c r="DF27" s="656"/>
      <c r="DG27" s="656"/>
      <c r="DH27" s="656"/>
      <c r="DI27" s="656"/>
      <c r="DJ27" s="656"/>
      <c r="DK27" s="657"/>
      <c r="DL27" s="632">
        <v>4538429</v>
      </c>
      <c r="DM27" s="656"/>
      <c r="DN27" s="656"/>
      <c r="DO27" s="656"/>
      <c r="DP27" s="656"/>
      <c r="DQ27" s="656"/>
      <c r="DR27" s="656"/>
      <c r="DS27" s="656"/>
      <c r="DT27" s="656"/>
      <c r="DU27" s="656"/>
      <c r="DV27" s="657"/>
      <c r="DW27" s="628">
        <v>10.8</v>
      </c>
      <c r="DX27" s="654"/>
      <c r="DY27" s="654"/>
      <c r="DZ27" s="654"/>
      <c r="EA27" s="654"/>
      <c r="EB27" s="654"/>
      <c r="EC27" s="655"/>
    </row>
    <row r="28" spans="2:133" ht="11.25" customHeight="1" x14ac:dyDescent="0.2">
      <c r="B28" s="620" t="s">
        <v>307</v>
      </c>
      <c r="C28" s="621"/>
      <c r="D28" s="621"/>
      <c r="E28" s="621"/>
      <c r="F28" s="621"/>
      <c r="G28" s="621"/>
      <c r="H28" s="621"/>
      <c r="I28" s="621"/>
      <c r="J28" s="621"/>
      <c r="K28" s="621"/>
      <c r="L28" s="621"/>
      <c r="M28" s="621"/>
      <c r="N28" s="621"/>
      <c r="O28" s="621"/>
      <c r="P28" s="621"/>
      <c r="Q28" s="622"/>
      <c r="R28" s="623">
        <v>594454</v>
      </c>
      <c r="S28" s="624"/>
      <c r="T28" s="624"/>
      <c r="U28" s="624"/>
      <c r="V28" s="624"/>
      <c r="W28" s="624"/>
      <c r="X28" s="624"/>
      <c r="Y28" s="625"/>
      <c r="Z28" s="626">
        <v>0.8</v>
      </c>
      <c r="AA28" s="626"/>
      <c r="AB28" s="626"/>
      <c r="AC28" s="626"/>
      <c r="AD28" s="627">
        <v>135330</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4780463</v>
      </c>
      <c r="CS28" s="624"/>
      <c r="CT28" s="624"/>
      <c r="CU28" s="624"/>
      <c r="CV28" s="624"/>
      <c r="CW28" s="624"/>
      <c r="CX28" s="624"/>
      <c r="CY28" s="625"/>
      <c r="CZ28" s="628">
        <v>6.4</v>
      </c>
      <c r="DA28" s="654"/>
      <c r="DB28" s="654"/>
      <c r="DC28" s="658"/>
      <c r="DD28" s="632">
        <v>4780463</v>
      </c>
      <c r="DE28" s="624"/>
      <c r="DF28" s="624"/>
      <c r="DG28" s="624"/>
      <c r="DH28" s="624"/>
      <c r="DI28" s="624"/>
      <c r="DJ28" s="624"/>
      <c r="DK28" s="625"/>
      <c r="DL28" s="632">
        <v>4657691</v>
      </c>
      <c r="DM28" s="624"/>
      <c r="DN28" s="624"/>
      <c r="DO28" s="624"/>
      <c r="DP28" s="624"/>
      <c r="DQ28" s="624"/>
      <c r="DR28" s="624"/>
      <c r="DS28" s="624"/>
      <c r="DT28" s="624"/>
      <c r="DU28" s="624"/>
      <c r="DV28" s="625"/>
      <c r="DW28" s="628">
        <v>11.1</v>
      </c>
      <c r="DX28" s="654"/>
      <c r="DY28" s="654"/>
      <c r="DZ28" s="654"/>
      <c r="EA28" s="654"/>
      <c r="EB28" s="654"/>
      <c r="EC28" s="655"/>
    </row>
    <row r="29" spans="2:133" ht="11.25" customHeight="1" x14ac:dyDescent="0.2">
      <c r="B29" s="620" t="s">
        <v>309</v>
      </c>
      <c r="C29" s="621"/>
      <c r="D29" s="621"/>
      <c r="E29" s="621"/>
      <c r="F29" s="621"/>
      <c r="G29" s="621"/>
      <c r="H29" s="621"/>
      <c r="I29" s="621"/>
      <c r="J29" s="621"/>
      <c r="K29" s="621"/>
      <c r="L29" s="621"/>
      <c r="M29" s="621"/>
      <c r="N29" s="621"/>
      <c r="O29" s="621"/>
      <c r="P29" s="621"/>
      <c r="Q29" s="622"/>
      <c r="R29" s="623">
        <v>298788</v>
      </c>
      <c r="S29" s="624"/>
      <c r="T29" s="624"/>
      <c r="U29" s="624"/>
      <c r="V29" s="624"/>
      <c r="W29" s="624"/>
      <c r="X29" s="624"/>
      <c r="Y29" s="625"/>
      <c r="Z29" s="626">
        <v>0.4</v>
      </c>
      <c r="AA29" s="626"/>
      <c r="AB29" s="626"/>
      <c r="AC29" s="626"/>
      <c r="AD29" s="627">
        <v>454</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311</v>
      </c>
      <c r="CG29" s="621"/>
      <c r="CH29" s="621"/>
      <c r="CI29" s="621"/>
      <c r="CJ29" s="621"/>
      <c r="CK29" s="621"/>
      <c r="CL29" s="621"/>
      <c r="CM29" s="621"/>
      <c r="CN29" s="621"/>
      <c r="CO29" s="621"/>
      <c r="CP29" s="621"/>
      <c r="CQ29" s="622"/>
      <c r="CR29" s="623">
        <v>4780463</v>
      </c>
      <c r="CS29" s="656"/>
      <c r="CT29" s="656"/>
      <c r="CU29" s="656"/>
      <c r="CV29" s="656"/>
      <c r="CW29" s="656"/>
      <c r="CX29" s="656"/>
      <c r="CY29" s="657"/>
      <c r="CZ29" s="628">
        <v>6.4</v>
      </c>
      <c r="DA29" s="654"/>
      <c r="DB29" s="654"/>
      <c r="DC29" s="658"/>
      <c r="DD29" s="632">
        <v>4780463</v>
      </c>
      <c r="DE29" s="656"/>
      <c r="DF29" s="656"/>
      <c r="DG29" s="656"/>
      <c r="DH29" s="656"/>
      <c r="DI29" s="656"/>
      <c r="DJ29" s="656"/>
      <c r="DK29" s="657"/>
      <c r="DL29" s="632">
        <v>4657691</v>
      </c>
      <c r="DM29" s="656"/>
      <c r="DN29" s="656"/>
      <c r="DO29" s="656"/>
      <c r="DP29" s="656"/>
      <c r="DQ29" s="656"/>
      <c r="DR29" s="656"/>
      <c r="DS29" s="656"/>
      <c r="DT29" s="656"/>
      <c r="DU29" s="656"/>
      <c r="DV29" s="657"/>
      <c r="DW29" s="628">
        <v>11.1</v>
      </c>
      <c r="DX29" s="654"/>
      <c r="DY29" s="654"/>
      <c r="DZ29" s="654"/>
      <c r="EA29" s="654"/>
      <c r="EB29" s="654"/>
      <c r="EC29" s="655"/>
    </row>
    <row r="30" spans="2:133" ht="11.25" customHeight="1" x14ac:dyDescent="0.2">
      <c r="B30" s="620" t="s">
        <v>312</v>
      </c>
      <c r="C30" s="621"/>
      <c r="D30" s="621"/>
      <c r="E30" s="621"/>
      <c r="F30" s="621"/>
      <c r="G30" s="621"/>
      <c r="H30" s="621"/>
      <c r="I30" s="621"/>
      <c r="J30" s="621"/>
      <c r="K30" s="621"/>
      <c r="L30" s="621"/>
      <c r="M30" s="621"/>
      <c r="N30" s="621"/>
      <c r="O30" s="621"/>
      <c r="P30" s="621"/>
      <c r="Q30" s="622"/>
      <c r="R30" s="623">
        <v>15493532</v>
      </c>
      <c r="S30" s="624"/>
      <c r="T30" s="624"/>
      <c r="U30" s="624"/>
      <c r="V30" s="624"/>
      <c r="W30" s="624"/>
      <c r="X30" s="624"/>
      <c r="Y30" s="625"/>
      <c r="Z30" s="626">
        <v>19.899999999999999</v>
      </c>
      <c r="AA30" s="626"/>
      <c r="AB30" s="626"/>
      <c r="AC30" s="626"/>
      <c r="AD30" s="627" t="s">
        <v>130</v>
      </c>
      <c r="AE30" s="627"/>
      <c r="AF30" s="627"/>
      <c r="AG30" s="627"/>
      <c r="AH30" s="627"/>
      <c r="AI30" s="627"/>
      <c r="AJ30" s="627"/>
      <c r="AK30" s="627"/>
      <c r="AL30" s="628" t="s">
        <v>239</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4647147</v>
      </c>
      <c r="CS30" s="624"/>
      <c r="CT30" s="624"/>
      <c r="CU30" s="624"/>
      <c r="CV30" s="624"/>
      <c r="CW30" s="624"/>
      <c r="CX30" s="624"/>
      <c r="CY30" s="625"/>
      <c r="CZ30" s="628">
        <v>6.2</v>
      </c>
      <c r="DA30" s="654"/>
      <c r="DB30" s="654"/>
      <c r="DC30" s="658"/>
      <c r="DD30" s="632">
        <v>4647147</v>
      </c>
      <c r="DE30" s="624"/>
      <c r="DF30" s="624"/>
      <c r="DG30" s="624"/>
      <c r="DH30" s="624"/>
      <c r="DI30" s="624"/>
      <c r="DJ30" s="624"/>
      <c r="DK30" s="625"/>
      <c r="DL30" s="632">
        <v>4524397</v>
      </c>
      <c r="DM30" s="624"/>
      <c r="DN30" s="624"/>
      <c r="DO30" s="624"/>
      <c r="DP30" s="624"/>
      <c r="DQ30" s="624"/>
      <c r="DR30" s="624"/>
      <c r="DS30" s="624"/>
      <c r="DT30" s="624"/>
      <c r="DU30" s="624"/>
      <c r="DV30" s="625"/>
      <c r="DW30" s="628">
        <v>10.8</v>
      </c>
      <c r="DX30" s="654"/>
      <c r="DY30" s="654"/>
      <c r="DZ30" s="654"/>
      <c r="EA30" s="654"/>
      <c r="EB30" s="654"/>
      <c r="EC30" s="655"/>
    </row>
    <row r="31" spans="2:133" ht="11.25" customHeight="1" x14ac:dyDescent="0.2">
      <c r="B31" s="636" t="s">
        <v>316</v>
      </c>
      <c r="C31" s="637"/>
      <c r="D31" s="637"/>
      <c r="E31" s="637"/>
      <c r="F31" s="637"/>
      <c r="G31" s="637"/>
      <c r="H31" s="637"/>
      <c r="I31" s="637"/>
      <c r="J31" s="637"/>
      <c r="K31" s="637"/>
      <c r="L31" s="637"/>
      <c r="M31" s="637"/>
      <c r="N31" s="637"/>
      <c r="O31" s="637"/>
      <c r="P31" s="637"/>
      <c r="Q31" s="638"/>
      <c r="R31" s="623">
        <v>363</v>
      </c>
      <c r="S31" s="624"/>
      <c r="T31" s="624"/>
      <c r="U31" s="624"/>
      <c r="V31" s="624"/>
      <c r="W31" s="624"/>
      <c r="X31" s="624"/>
      <c r="Y31" s="625"/>
      <c r="Z31" s="626">
        <v>0</v>
      </c>
      <c r="AA31" s="626"/>
      <c r="AB31" s="626"/>
      <c r="AC31" s="626"/>
      <c r="AD31" s="627">
        <v>363</v>
      </c>
      <c r="AE31" s="627"/>
      <c r="AF31" s="627"/>
      <c r="AG31" s="627"/>
      <c r="AH31" s="627"/>
      <c r="AI31" s="627"/>
      <c r="AJ31" s="627"/>
      <c r="AK31" s="627"/>
      <c r="AL31" s="628">
        <v>0</v>
      </c>
      <c r="AM31" s="629"/>
      <c r="AN31" s="629"/>
      <c r="AO31" s="630"/>
      <c r="AP31" s="669" t="s">
        <v>317</v>
      </c>
      <c r="AQ31" s="670"/>
      <c r="AR31" s="670"/>
      <c r="AS31" s="670"/>
      <c r="AT31" s="675" t="s">
        <v>318</v>
      </c>
      <c r="AU31" s="218"/>
      <c r="AV31" s="218"/>
      <c r="AW31" s="218"/>
      <c r="AX31" s="609" t="s">
        <v>190</v>
      </c>
      <c r="AY31" s="610"/>
      <c r="AZ31" s="610"/>
      <c r="BA31" s="610"/>
      <c r="BB31" s="610"/>
      <c r="BC31" s="610"/>
      <c r="BD31" s="610"/>
      <c r="BE31" s="610"/>
      <c r="BF31" s="611"/>
      <c r="BG31" s="679">
        <v>98.9</v>
      </c>
      <c r="BH31" s="667"/>
      <c r="BI31" s="667"/>
      <c r="BJ31" s="667"/>
      <c r="BK31" s="667"/>
      <c r="BL31" s="667"/>
      <c r="BM31" s="618">
        <v>95.6</v>
      </c>
      <c r="BN31" s="667"/>
      <c r="BO31" s="667"/>
      <c r="BP31" s="667"/>
      <c r="BQ31" s="668"/>
      <c r="BR31" s="679">
        <v>99</v>
      </c>
      <c r="BS31" s="667"/>
      <c r="BT31" s="667"/>
      <c r="BU31" s="667"/>
      <c r="BV31" s="667"/>
      <c r="BW31" s="667"/>
      <c r="BX31" s="618">
        <v>95.1</v>
      </c>
      <c r="BY31" s="667"/>
      <c r="BZ31" s="667"/>
      <c r="CA31" s="667"/>
      <c r="CB31" s="668"/>
      <c r="CD31" s="661"/>
      <c r="CE31" s="662"/>
      <c r="CF31" s="620" t="s">
        <v>319</v>
      </c>
      <c r="CG31" s="621"/>
      <c r="CH31" s="621"/>
      <c r="CI31" s="621"/>
      <c r="CJ31" s="621"/>
      <c r="CK31" s="621"/>
      <c r="CL31" s="621"/>
      <c r="CM31" s="621"/>
      <c r="CN31" s="621"/>
      <c r="CO31" s="621"/>
      <c r="CP31" s="621"/>
      <c r="CQ31" s="622"/>
      <c r="CR31" s="623">
        <v>133316</v>
      </c>
      <c r="CS31" s="656"/>
      <c r="CT31" s="656"/>
      <c r="CU31" s="656"/>
      <c r="CV31" s="656"/>
      <c r="CW31" s="656"/>
      <c r="CX31" s="656"/>
      <c r="CY31" s="657"/>
      <c r="CZ31" s="628">
        <v>0.2</v>
      </c>
      <c r="DA31" s="654"/>
      <c r="DB31" s="654"/>
      <c r="DC31" s="658"/>
      <c r="DD31" s="632">
        <v>133316</v>
      </c>
      <c r="DE31" s="656"/>
      <c r="DF31" s="656"/>
      <c r="DG31" s="656"/>
      <c r="DH31" s="656"/>
      <c r="DI31" s="656"/>
      <c r="DJ31" s="656"/>
      <c r="DK31" s="657"/>
      <c r="DL31" s="632">
        <v>133294</v>
      </c>
      <c r="DM31" s="656"/>
      <c r="DN31" s="656"/>
      <c r="DO31" s="656"/>
      <c r="DP31" s="656"/>
      <c r="DQ31" s="656"/>
      <c r="DR31" s="656"/>
      <c r="DS31" s="656"/>
      <c r="DT31" s="656"/>
      <c r="DU31" s="656"/>
      <c r="DV31" s="657"/>
      <c r="DW31" s="628">
        <v>0.3</v>
      </c>
      <c r="DX31" s="654"/>
      <c r="DY31" s="654"/>
      <c r="DZ31" s="654"/>
      <c r="EA31" s="654"/>
      <c r="EB31" s="654"/>
      <c r="EC31" s="655"/>
    </row>
    <row r="32" spans="2:133" ht="11.25" customHeight="1" x14ac:dyDescent="0.2">
      <c r="B32" s="620" t="s">
        <v>320</v>
      </c>
      <c r="C32" s="621"/>
      <c r="D32" s="621"/>
      <c r="E32" s="621"/>
      <c r="F32" s="621"/>
      <c r="G32" s="621"/>
      <c r="H32" s="621"/>
      <c r="I32" s="621"/>
      <c r="J32" s="621"/>
      <c r="K32" s="621"/>
      <c r="L32" s="621"/>
      <c r="M32" s="621"/>
      <c r="N32" s="621"/>
      <c r="O32" s="621"/>
      <c r="P32" s="621"/>
      <c r="Q32" s="622"/>
      <c r="R32" s="623">
        <v>4622995</v>
      </c>
      <c r="S32" s="624"/>
      <c r="T32" s="624"/>
      <c r="U32" s="624"/>
      <c r="V32" s="624"/>
      <c r="W32" s="624"/>
      <c r="X32" s="624"/>
      <c r="Y32" s="625"/>
      <c r="Z32" s="626">
        <v>5.9</v>
      </c>
      <c r="AA32" s="626"/>
      <c r="AB32" s="626"/>
      <c r="AC32" s="626"/>
      <c r="AD32" s="627" t="s">
        <v>130</v>
      </c>
      <c r="AE32" s="627"/>
      <c r="AF32" s="627"/>
      <c r="AG32" s="627"/>
      <c r="AH32" s="627"/>
      <c r="AI32" s="627"/>
      <c r="AJ32" s="627"/>
      <c r="AK32" s="627"/>
      <c r="AL32" s="628" t="s">
        <v>239</v>
      </c>
      <c r="AM32" s="629"/>
      <c r="AN32" s="629"/>
      <c r="AO32" s="630"/>
      <c r="AP32" s="671"/>
      <c r="AQ32" s="672"/>
      <c r="AR32" s="672"/>
      <c r="AS32" s="672"/>
      <c r="AT32" s="676"/>
      <c r="AU32" s="214" t="s">
        <v>321</v>
      </c>
      <c r="AX32" s="620" t="s">
        <v>322</v>
      </c>
      <c r="AY32" s="621"/>
      <c r="AZ32" s="621"/>
      <c r="BA32" s="621"/>
      <c r="BB32" s="621"/>
      <c r="BC32" s="621"/>
      <c r="BD32" s="621"/>
      <c r="BE32" s="621"/>
      <c r="BF32" s="622"/>
      <c r="BG32" s="680">
        <v>98.9</v>
      </c>
      <c r="BH32" s="656"/>
      <c r="BI32" s="656"/>
      <c r="BJ32" s="656"/>
      <c r="BK32" s="656"/>
      <c r="BL32" s="656"/>
      <c r="BM32" s="629">
        <v>96.4</v>
      </c>
      <c r="BN32" s="656"/>
      <c r="BO32" s="656"/>
      <c r="BP32" s="656"/>
      <c r="BQ32" s="678"/>
      <c r="BR32" s="680">
        <v>98.9</v>
      </c>
      <c r="BS32" s="656"/>
      <c r="BT32" s="656"/>
      <c r="BU32" s="656"/>
      <c r="BV32" s="656"/>
      <c r="BW32" s="656"/>
      <c r="BX32" s="629">
        <v>96.1</v>
      </c>
      <c r="BY32" s="656"/>
      <c r="BZ32" s="656"/>
      <c r="CA32" s="656"/>
      <c r="CB32" s="678"/>
      <c r="CD32" s="663"/>
      <c r="CE32" s="664"/>
      <c r="CF32" s="620" t="s">
        <v>323</v>
      </c>
      <c r="CG32" s="621"/>
      <c r="CH32" s="621"/>
      <c r="CI32" s="621"/>
      <c r="CJ32" s="621"/>
      <c r="CK32" s="621"/>
      <c r="CL32" s="621"/>
      <c r="CM32" s="621"/>
      <c r="CN32" s="621"/>
      <c r="CO32" s="621"/>
      <c r="CP32" s="621"/>
      <c r="CQ32" s="622"/>
      <c r="CR32" s="623" t="s">
        <v>239</v>
      </c>
      <c r="CS32" s="624"/>
      <c r="CT32" s="624"/>
      <c r="CU32" s="624"/>
      <c r="CV32" s="624"/>
      <c r="CW32" s="624"/>
      <c r="CX32" s="624"/>
      <c r="CY32" s="625"/>
      <c r="CZ32" s="628" t="s">
        <v>239</v>
      </c>
      <c r="DA32" s="654"/>
      <c r="DB32" s="654"/>
      <c r="DC32" s="658"/>
      <c r="DD32" s="632" t="s">
        <v>147</v>
      </c>
      <c r="DE32" s="624"/>
      <c r="DF32" s="624"/>
      <c r="DG32" s="624"/>
      <c r="DH32" s="624"/>
      <c r="DI32" s="624"/>
      <c r="DJ32" s="624"/>
      <c r="DK32" s="625"/>
      <c r="DL32" s="632" t="s">
        <v>239</v>
      </c>
      <c r="DM32" s="624"/>
      <c r="DN32" s="624"/>
      <c r="DO32" s="624"/>
      <c r="DP32" s="624"/>
      <c r="DQ32" s="624"/>
      <c r="DR32" s="624"/>
      <c r="DS32" s="624"/>
      <c r="DT32" s="624"/>
      <c r="DU32" s="624"/>
      <c r="DV32" s="625"/>
      <c r="DW32" s="628" t="s">
        <v>239</v>
      </c>
      <c r="DX32" s="654"/>
      <c r="DY32" s="654"/>
      <c r="DZ32" s="654"/>
      <c r="EA32" s="654"/>
      <c r="EB32" s="654"/>
      <c r="EC32" s="655"/>
    </row>
    <row r="33" spans="2:133" ht="11.25" customHeight="1" x14ac:dyDescent="0.2">
      <c r="B33" s="620" t="s">
        <v>324</v>
      </c>
      <c r="C33" s="621"/>
      <c r="D33" s="621"/>
      <c r="E33" s="621"/>
      <c r="F33" s="621"/>
      <c r="G33" s="621"/>
      <c r="H33" s="621"/>
      <c r="I33" s="621"/>
      <c r="J33" s="621"/>
      <c r="K33" s="621"/>
      <c r="L33" s="621"/>
      <c r="M33" s="621"/>
      <c r="N33" s="621"/>
      <c r="O33" s="621"/>
      <c r="P33" s="621"/>
      <c r="Q33" s="622"/>
      <c r="R33" s="623">
        <v>38972</v>
      </c>
      <c r="S33" s="624"/>
      <c r="T33" s="624"/>
      <c r="U33" s="624"/>
      <c r="V33" s="624"/>
      <c r="W33" s="624"/>
      <c r="X33" s="624"/>
      <c r="Y33" s="625"/>
      <c r="Z33" s="626">
        <v>0</v>
      </c>
      <c r="AA33" s="626"/>
      <c r="AB33" s="626"/>
      <c r="AC33" s="626"/>
      <c r="AD33" s="627">
        <v>20501</v>
      </c>
      <c r="AE33" s="627"/>
      <c r="AF33" s="627"/>
      <c r="AG33" s="627"/>
      <c r="AH33" s="627"/>
      <c r="AI33" s="627"/>
      <c r="AJ33" s="627"/>
      <c r="AK33" s="627"/>
      <c r="AL33" s="628">
        <v>0</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98.9</v>
      </c>
      <c r="BH33" s="682"/>
      <c r="BI33" s="682"/>
      <c r="BJ33" s="682"/>
      <c r="BK33" s="682"/>
      <c r="BL33" s="682"/>
      <c r="BM33" s="683">
        <v>94.6</v>
      </c>
      <c r="BN33" s="682"/>
      <c r="BO33" s="682"/>
      <c r="BP33" s="682"/>
      <c r="BQ33" s="684"/>
      <c r="BR33" s="681">
        <v>98.9</v>
      </c>
      <c r="BS33" s="682"/>
      <c r="BT33" s="682"/>
      <c r="BU33" s="682"/>
      <c r="BV33" s="682"/>
      <c r="BW33" s="682"/>
      <c r="BX33" s="683">
        <v>94</v>
      </c>
      <c r="BY33" s="682"/>
      <c r="BZ33" s="682"/>
      <c r="CA33" s="682"/>
      <c r="CB33" s="684"/>
      <c r="CD33" s="620" t="s">
        <v>326</v>
      </c>
      <c r="CE33" s="621"/>
      <c r="CF33" s="621"/>
      <c r="CG33" s="621"/>
      <c r="CH33" s="621"/>
      <c r="CI33" s="621"/>
      <c r="CJ33" s="621"/>
      <c r="CK33" s="621"/>
      <c r="CL33" s="621"/>
      <c r="CM33" s="621"/>
      <c r="CN33" s="621"/>
      <c r="CO33" s="621"/>
      <c r="CP33" s="621"/>
      <c r="CQ33" s="622"/>
      <c r="CR33" s="623">
        <v>34803048</v>
      </c>
      <c r="CS33" s="656"/>
      <c r="CT33" s="656"/>
      <c r="CU33" s="656"/>
      <c r="CV33" s="656"/>
      <c r="CW33" s="656"/>
      <c r="CX33" s="656"/>
      <c r="CY33" s="657"/>
      <c r="CZ33" s="628">
        <v>46.8</v>
      </c>
      <c r="DA33" s="654"/>
      <c r="DB33" s="654"/>
      <c r="DC33" s="658"/>
      <c r="DD33" s="632">
        <v>24539896</v>
      </c>
      <c r="DE33" s="656"/>
      <c r="DF33" s="656"/>
      <c r="DG33" s="656"/>
      <c r="DH33" s="656"/>
      <c r="DI33" s="656"/>
      <c r="DJ33" s="656"/>
      <c r="DK33" s="657"/>
      <c r="DL33" s="632">
        <v>16476970</v>
      </c>
      <c r="DM33" s="656"/>
      <c r="DN33" s="656"/>
      <c r="DO33" s="656"/>
      <c r="DP33" s="656"/>
      <c r="DQ33" s="656"/>
      <c r="DR33" s="656"/>
      <c r="DS33" s="656"/>
      <c r="DT33" s="656"/>
      <c r="DU33" s="656"/>
      <c r="DV33" s="657"/>
      <c r="DW33" s="628">
        <v>39.299999999999997</v>
      </c>
      <c r="DX33" s="654"/>
      <c r="DY33" s="654"/>
      <c r="DZ33" s="654"/>
      <c r="EA33" s="654"/>
      <c r="EB33" s="654"/>
      <c r="EC33" s="655"/>
    </row>
    <row r="34" spans="2:133" ht="11.25" customHeight="1" x14ac:dyDescent="0.2">
      <c r="B34" s="620" t="s">
        <v>327</v>
      </c>
      <c r="C34" s="621"/>
      <c r="D34" s="621"/>
      <c r="E34" s="621"/>
      <c r="F34" s="621"/>
      <c r="G34" s="621"/>
      <c r="H34" s="621"/>
      <c r="I34" s="621"/>
      <c r="J34" s="621"/>
      <c r="K34" s="621"/>
      <c r="L34" s="621"/>
      <c r="M34" s="621"/>
      <c r="N34" s="621"/>
      <c r="O34" s="621"/>
      <c r="P34" s="621"/>
      <c r="Q34" s="622"/>
      <c r="R34" s="623">
        <v>1540769</v>
      </c>
      <c r="S34" s="624"/>
      <c r="T34" s="624"/>
      <c r="U34" s="624"/>
      <c r="V34" s="624"/>
      <c r="W34" s="624"/>
      <c r="X34" s="624"/>
      <c r="Y34" s="625"/>
      <c r="Z34" s="626">
        <v>2</v>
      </c>
      <c r="AA34" s="626"/>
      <c r="AB34" s="626"/>
      <c r="AC34" s="626"/>
      <c r="AD34" s="627" t="s">
        <v>130</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9477495</v>
      </c>
      <c r="CS34" s="624"/>
      <c r="CT34" s="624"/>
      <c r="CU34" s="624"/>
      <c r="CV34" s="624"/>
      <c r="CW34" s="624"/>
      <c r="CX34" s="624"/>
      <c r="CY34" s="625"/>
      <c r="CZ34" s="628">
        <v>12.7</v>
      </c>
      <c r="DA34" s="654"/>
      <c r="DB34" s="654"/>
      <c r="DC34" s="658"/>
      <c r="DD34" s="632">
        <v>6852532</v>
      </c>
      <c r="DE34" s="624"/>
      <c r="DF34" s="624"/>
      <c r="DG34" s="624"/>
      <c r="DH34" s="624"/>
      <c r="DI34" s="624"/>
      <c r="DJ34" s="624"/>
      <c r="DK34" s="625"/>
      <c r="DL34" s="632">
        <v>5310739</v>
      </c>
      <c r="DM34" s="624"/>
      <c r="DN34" s="624"/>
      <c r="DO34" s="624"/>
      <c r="DP34" s="624"/>
      <c r="DQ34" s="624"/>
      <c r="DR34" s="624"/>
      <c r="DS34" s="624"/>
      <c r="DT34" s="624"/>
      <c r="DU34" s="624"/>
      <c r="DV34" s="625"/>
      <c r="DW34" s="628">
        <v>12.7</v>
      </c>
      <c r="DX34" s="654"/>
      <c r="DY34" s="654"/>
      <c r="DZ34" s="654"/>
      <c r="EA34" s="654"/>
      <c r="EB34" s="654"/>
      <c r="EC34" s="655"/>
    </row>
    <row r="35" spans="2:133" ht="11.25" customHeight="1" x14ac:dyDescent="0.2">
      <c r="B35" s="620" t="s">
        <v>329</v>
      </c>
      <c r="C35" s="621"/>
      <c r="D35" s="621"/>
      <c r="E35" s="621"/>
      <c r="F35" s="621"/>
      <c r="G35" s="621"/>
      <c r="H35" s="621"/>
      <c r="I35" s="621"/>
      <c r="J35" s="621"/>
      <c r="K35" s="621"/>
      <c r="L35" s="621"/>
      <c r="M35" s="621"/>
      <c r="N35" s="621"/>
      <c r="O35" s="621"/>
      <c r="P35" s="621"/>
      <c r="Q35" s="622"/>
      <c r="R35" s="623">
        <v>2771924</v>
      </c>
      <c r="S35" s="624"/>
      <c r="T35" s="624"/>
      <c r="U35" s="624"/>
      <c r="V35" s="624"/>
      <c r="W35" s="624"/>
      <c r="X35" s="624"/>
      <c r="Y35" s="625"/>
      <c r="Z35" s="626">
        <v>3.6</v>
      </c>
      <c r="AA35" s="626"/>
      <c r="AB35" s="626"/>
      <c r="AC35" s="626"/>
      <c r="AD35" s="627" t="s">
        <v>130</v>
      </c>
      <c r="AE35" s="627"/>
      <c r="AF35" s="627"/>
      <c r="AG35" s="627"/>
      <c r="AH35" s="627"/>
      <c r="AI35" s="627"/>
      <c r="AJ35" s="627"/>
      <c r="AK35" s="627"/>
      <c r="AL35" s="628" t="s">
        <v>239</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775938</v>
      </c>
      <c r="CS35" s="656"/>
      <c r="CT35" s="656"/>
      <c r="CU35" s="656"/>
      <c r="CV35" s="656"/>
      <c r="CW35" s="656"/>
      <c r="CX35" s="656"/>
      <c r="CY35" s="657"/>
      <c r="CZ35" s="628">
        <v>1</v>
      </c>
      <c r="DA35" s="654"/>
      <c r="DB35" s="654"/>
      <c r="DC35" s="658"/>
      <c r="DD35" s="632">
        <v>651033</v>
      </c>
      <c r="DE35" s="656"/>
      <c r="DF35" s="656"/>
      <c r="DG35" s="656"/>
      <c r="DH35" s="656"/>
      <c r="DI35" s="656"/>
      <c r="DJ35" s="656"/>
      <c r="DK35" s="657"/>
      <c r="DL35" s="632">
        <v>632015</v>
      </c>
      <c r="DM35" s="656"/>
      <c r="DN35" s="656"/>
      <c r="DO35" s="656"/>
      <c r="DP35" s="656"/>
      <c r="DQ35" s="656"/>
      <c r="DR35" s="656"/>
      <c r="DS35" s="656"/>
      <c r="DT35" s="656"/>
      <c r="DU35" s="656"/>
      <c r="DV35" s="657"/>
      <c r="DW35" s="628">
        <v>1.5</v>
      </c>
      <c r="DX35" s="654"/>
      <c r="DY35" s="654"/>
      <c r="DZ35" s="654"/>
      <c r="EA35" s="654"/>
      <c r="EB35" s="654"/>
      <c r="EC35" s="655"/>
    </row>
    <row r="36" spans="2:133" ht="11.25" customHeight="1" x14ac:dyDescent="0.2">
      <c r="B36" s="620" t="s">
        <v>333</v>
      </c>
      <c r="C36" s="621"/>
      <c r="D36" s="621"/>
      <c r="E36" s="621"/>
      <c r="F36" s="621"/>
      <c r="G36" s="621"/>
      <c r="H36" s="621"/>
      <c r="I36" s="621"/>
      <c r="J36" s="621"/>
      <c r="K36" s="621"/>
      <c r="L36" s="621"/>
      <c r="M36" s="621"/>
      <c r="N36" s="621"/>
      <c r="O36" s="621"/>
      <c r="P36" s="621"/>
      <c r="Q36" s="622"/>
      <c r="R36" s="623">
        <v>2306546</v>
      </c>
      <c r="S36" s="624"/>
      <c r="T36" s="624"/>
      <c r="U36" s="624"/>
      <c r="V36" s="624"/>
      <c r="W36" s="624"/>
      <c r="X36" s="624"/>
      <c r="Y36" s="625"/>
      <c r="Z36" s="626">
        <v>3</v>
      </c>
      <c r="AA36" s="626"/>
      <c r="AB36" s="626"/>
      <c r="AC36" s="626"/>
      <c r="AD36" s="627" t="s">
        <v>239</v>
      </c>
      <c r="AE36" s="627"/>
      <c r="AF36" s="627"/>
      <c r="AG36" s="627"/>
      <c r="AH36" s="627"/>
      <c r="AI36" s="627"/>
      <c r="AJ36" s="627"/>
      <c r="AK36" s="627"/>
      <c r="AL36" s="628" t="s">
        <v>130</v>
      </c>
      <c r="AM36" s="629"/>
      <c r="AN36" s="629"/>
      <c r="AO36" s="630"/>
      <c r="AP36" s="222"/>
      <c r="AQ36" s="689" t="s">
        <v>334</v>
      </c>
      <c r="AR36" s="690"/>
      <c r="AS36" s="690"/>
      <c r="AT36" s="690"/>
      <c r="AU36" s="690"/>
      <c r="AV36" s="690"/>
      <c r="AW36" s="690"/>
      <c r="AX36" s="690"/>
      <c r="AY36" s="691"/>
      <c r="AZ36" s="612">
        <v>11062778</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627288</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12664762</v>
      </c>
      <c r="CS36" s="624"/>
      <c r="CT36" s="624"/>
      <c r="CU36" s="624"/>
      <c r="CV36" s="624"/>
      <c r="CW36" s="624"/>
      <c r="CX36" s="624"/>
      <c r="CY36" s="625"/>
      <c r="CZ36" s="628">
        <v>17</v>
      </c>
      <c r="DA36" s="654"/>
      <c r="DB36" s="654"/>
      <c r="DC36" s="658"/>
      <c r="DD36" s="632">
        <v>9590154</v>
      </c>
      <c r="DE36" s="624"/>
      <c r="DF36" s="624"/>
      <c r="DG36" s="624"/>
      <c r="DH36" s="624"/>
      <c r="DI36" s="624"/>
      <c r="DJ36" s="624"/>
      <c r="DK36" s="625"/>
      <c r="DL36" s="632">
        <v>5125846</v>
      </c>
      <c r="DM36" s="624"/>
      <c r="DN36" s="624"/>
      <c r="DO36" s="624"/>
      <c r="DP36" s="624"/>
      <c r="DQ36" s="624"/>
      <c r="DR36" s="624"/>
      <c r="DS36" s="624"/>
      <c r="DT36" s="624"/>
      <c r="DU36" s="624"/>
      <c r="DV36" s="625"/>
      <c r="DW36" s="628">
        <v>12.2</v>
      </c>
      <c r="DX36" s="654"/>
      <c r="DY36" s="654"/>
      <c r="DZ36" s="654"/>
      <c r="EA36" s="654"/>
      <c r="EB36" s="654"/>
      <c r="EC36" s="655"/>
    </row>
    <row r="37" spans="2:133" ht="11.25" customHeight="1" x14ac:dyDescent="0.2">
      <c r="B37" s="620" t="s">
        <v>337</v>
      </c>
      <c r="C37" s="621"/>
      <c r="D37" s="621"/>
      <c r="E37" s="621"/>
      <c r="F37" s="621"/>
      <c r="G37" s="621"/>
      <c r="H37" s="621"/>
      <c r="I37" s="621"/>
      <c r="J37" s="621"/>
      <c r="K37" s="621"/>
      <c r="L37" s="621"/>
      <c r="M37" s="621"/>
      <c r="N37" s="621"/>
      <c r="O37" s="621"/>
      <c r="P37" s="621"/>
      <c r="Q37" s="622"/>
      <c r="R37" s="623">
        <v>1283731</v>
      </c>
      <c r="S37" s="624"/>
      <c r="T37" s="624"/>
      <c r="U37" s="624"/>
      <c r="V37" s="624"/>
      <c r="W37" s="624"/>
      <c r="X37" s="624"/>
      <c r="Y37" s="625"/>
      <c r="Z37" s="626">
        <v>1.6</v>
      </c>
      <c r="AA37" s="626"/>
      <c r="AB37" s="626"/>
      <c r="AC37" s="626"/>
      <c r="AD37" s="627">
        <v>8101</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3165305</v>
      </c>
      <c r="BA37" s="624"/>
      <c r="BB37" s="624"/>
      <c r="BC37" s="624"/>
      <c r="BD37" s="656"/>
      <c r="BE37" s="656"/>
      <c r="BF37" s="678"/>
      <c r="BG37" s="620" t="s">
        <v>339</v>
      </c>
      <c r="BH37" s="621"/>
      <c r="BI37" s="621"/>
      <c r="BJ37" s="621"/>
      <c r="BK37" s="621"/>
      <c r="BL37" s="621"/>
      <c r="BM37" s="621"/>
      <c r="BN37" s="621"/>
      <c r="BO37" s="621"/>
      <c r="BP37" s="621"/>
      <c r="BQ37" s="621"/>
      <c r="BR37" s="621"/>
      <c r="BS37" s="621"/>
      <c r="BT37" s="621"/>
      <c r="BU37" s="622"/>
      <c r="BV37" s="623">
        <v>423192</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2545525</v>
      </c>
      <c r="CS37" s="656"/>
      <c r="CT37" s="656"/>
      <c r="CU37" s="656"/>
      <c r="CV37" s="656"/>
      <c r="CW37" s="656"/>
      <c r="CX37" s="656"/>
      <c r="CY37" s="657"/>
      <c r="CZ37" s="628">
        <v>3.4</v>
      </c>
      <c r="DA37" s="654"/>
      <c r="DB37" s="654"/>
      <c r="DC37" s="658"/>
      <c r="DD37" s="632">
        <v>2488649</v>
      </c>
      <c r="DE37" s="656"/>
      <c r="DF37" s="656"/>
      <c r="DG37" s="656"/>
      <c r="DH37" s="656"/>
      <c r="DI37" s="656"/>
      <c r="DJ37" s="656"/>
      <c r="DK37" s="657"/>
      <c r="DL37" s="632">
        <v>2456240</v>
      </c>
      <c r="DM37" s="656"/>
      <c r="DN37" s="656"/>
      <c r="DO37" s="656"/>
      <c r="DP37" s="656"/>
      <c r="DQ37" s="656"/>
      <c r="DR37" s="656"/>
      <c r="DS37" s="656"/>
      <c r="DT37" s="656"/>
      <c r="DU37" s="656"/>
      <c r="DV37" s="657"/>
      <c r="DW37" s="628">
        <v>5.9</v>
      </c>
      <c r="DX37" s="654"/>
      <c r="DY37" s="654"/>
      <c r="DZ37" s="654"/>
      <c r="EA37" s="654"/>
      <c r="EB37" s="654"/>
      <c r="EC37" s="655"/>
    </row>
    <row r="38" spans="2:133" ht="11.25" customHeight="1" x14ac:dyDescent="0.2">
      <c r="B38" s="620" t="s">
        <v>341</v>
      </c>
      <c r="C38" s="621"/>
      <c r="D38" s="621"/>
      <c r="E38" s="621"/>
      <c r="F38" s="621"/>
      <c r="G38" s="621"/>
      <c r="H38" s="621"/>
      <c r="I38" s="621"/>
      <c r="J38" s="621"/>
      <c r="K38" s="621"/>
      <c r="L38" s="621"/>
      <c r="M38" s="621"/>
      <c r="N38" s="621"/>
      <c r="O38" s="621"/>
      <c r="P38" s="621"/>
      <c r="Q38" s="622"/>
      <c r="R38" s="623">
        <v>5490151</v>
      </c>
      <c r="S38" s="624"/>
      <c r="T38" s="624"/>
      <c r="U38" s="624"/>
      <c r="V38" s="624"/>
      <c r="W38" s="624"/>
      <c r="X38" s="624"/>
      <c r="Y38" s="625"/>
      <c r="Z38" s="626">
        <v>7</v>
      </c>
      <c r="AA38" s="626"/>
      <c r="AB38" s="626"/>
      <c r="AC38" s="626"/>
      <c r="AD38" s="627" t="s">
        <v>239</v>
      </c>
      <c r="AE38" s="627"/>
      <c r="AF38" s="627"/>
      <c r="AG38" s="627"/>
      <c r="AH38" s="627"/>
      <c r="AI38" s="627"/>
      <c r="AJ38" s="627"/>
      <c r="AK38" s="627"/>
      <c r="AL38" s="628" t="s">
        <v>147</v>
      </c>
      <c r="AM38" s="629"/>
      <c r="AN38" s="629"/>
      <c r="AO38" s="630"/>
      <c r="AQ38" s="686" t="s">
        <v>342</v>
      </c>
      <c r="AR38" s="687"/>
      <c r="AS38" s="687"/>
      <c r="AT38" s="687"/>
      <c r="AU38" s="687"/>
      <c r="AV38" s="687"/>
      <c r="AW38" s="687"/>
      <c r="AX38" s="687"/>
      <c r="AY38" s="688"/>
      <c r="AZ38" s="623">
        <v>1043478</v>
      </c>
      <c r="BA38" s="624"/>
      <c r="BB38" s="624"/>
      <c r="BC38" s="624"/>
      <c r="BD38" s="656"/>
      <c r="BE38" s="656"/>
      <c r="BF38" s="678"/>
      <c r="BG38" s="620" t="s">
        <v>343</v>
      </c>
      <c r="BH38" s="621"/>
      <c r="BI38" s="621"/>
      <c r="BJ38" s="621"/>
      <c r="BK38" s="621"/>
      <c r="BL38" s="621"/>
      <c r="BM38" s="621"/>
      <c r="BN38" s="621"/>
      <c r="BO38" s="621"/>
      <c r="BP38" s="621"/>
      <c r="BQ38" s="621"/>
      <c r="BR38" s="621"/>
      <c r="BS38" s="621"/>
      <c r="BT38" s="621"/>
      <c r="BU38" s="622"/>
      <c r="BV38" s="623">
        <v>20648</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6913728</v>
      </c>
      <c r="CS38" s="624"/>
      <c r="CT38" s="624"/>
      <c r="CU38" s="624"/>
      <c r="CV38" s="624"/>
      <c r="CW38" s="624"/>
      <c r="CX38" s="624"/>
      <c r="CY38" s="625"/>
      <c r="CZ38" s="628">
        <v>9.3000000000000007</v>
      </c>
      <c r="DA38" s="654"/>
      <c r="DB38" s="654"/>
      <c r="DC38" s="658"/>
      <c r="DD38" s="632">
        <v>5737413</v>
      </c>
      <c r="DE38" s="624"/>
      <c r="DF38" s="624"/>
      <c r="DG38" s="624"/>
      <c r="DH38" s="624"/>
      <c r="DI38" s="624"/>
      <c r="DJ38" s="624"/>
      <c r="DK38" s="625"/>
      <c r="DL38" s="632">
        <v>5333605</v>
      </c>
      <c r="DM38" s="624"/>
      <c r="DN38" s="624"/>
      <c r="DO38" s="624"/>
      <c r="DP38" s="624"/>
      <c r="DQ38" s="624"/>
      <c r="DR38" s="624"/>
      <c r="DS38" s="624"/>
      <c r="DT38" s="624"/>
      <c r="DU38" s="624"/>
      <c r="DV38" s="625"/>
      <c r="DW38" s="628">
        <v>12.7</v>
      </c>
      <c r="DX38" s="654"/>
      <c r="DY38" s="654"/>
      <c r="DZ38" s="654"/>
      <c r="EA38" s="654"/>
      <c r="EB38" s="654"/>
      <c r="EC38" s="655"/>
    </row>
    <row r="39" spans="2:133" ht="11.25" customHeight="1" x14ac:dyDescent="0.2">
      <c r="B39" s="620" t="s">
        <v>345</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239</v>
      </c>
      <c r="AM39" s="629"/>
      <c r="AN39" s="629"/>
      <c r="AO39" s="630"/>
      <c r="AQ39" s="686" t="s">
        <v>346</v>
      </c>
      <c r="AR39" s="687"/>
      <c r="AS39" s="687"/>
      <c r="AT39" s="687"/>
      <c r="AU39" s="687"/>
      <c r="AV39" s="687"/>
      <c r="AW39" s="687"/>
      <c r="AX39" s="687"/>
      <c r="AY39" s="688"/>
      <c r="AZ39" s="623">
        <v>98269</v>
      </c>
      <c r="BA39" s="624"/>
      <c r="BB39" s="624"/>
      <c r="BC39" s="624"/>
      <c r="BD39" s="656"/>
      <c r="BE39" s="656"/>
      <c r="BF39" s="678"/>
      <c r="BG39" s="620" t="s">
        <v>347</v>
      </c>
      <c r="BH39" s="621"/>
      <c r="BI39" s="621"/>
      <c r="BJ39" s="621"/>
      <c r="BK39" s="621"/>
      <c r="BL39" s="621"/>
      <c r="BM39" s="621"/>
      <c r="BN39" s="621"/>
      <c r="BO39" s="621"/>
      <c r="BP39" s="621"/>
      <c r="BQ39" s="621"/>
      <c r="BR39" s="621"/>
      <c r="BS39" s="621"/>
      <c r="BT39" s="621"/>
      <c r="BU39" s="622"/>
      <c r="BV39" s="623">
        <v>30865</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4888360</v>
      </c>
      <c r="CS39" s="656"/>
      <c r="CT39" s="656"/>
      <c r="CU39" s="656"/>
      <c r="CV39" s="656"/>
      <c r="CW39" s="656"/>
      <c r="CX39" s="656"/>
      <c r="CY39" s="657"/>
      <c r="CZ39" s="628">
        <v>6.6</v>
      </c>
      <c r="DA39" s="654"/>
      <c r="DB39" s="654"/>
      <c r="DC39" s="658"/>
      <c r="DD39" s="632">
        <v>1633999</v>
      </c>
      <c r="DE39" s="656"/>
      <c r="DF39" s="656"/>
      <c r="DG39" s="656"/>
      <c r="DH39" s="656"/>
      <c r="DI39" s="656"/>
      <c r="DJ39" s="656"/>
      <c r="DK39" s="657"/>
      <c r="DL39" s="632" t="s">
        <v>239</v>
      </c>
      <c r="DM39" s="656"/>
      <c r="DN39" s="656"/>
      <c r="DO39" s="656"/>
      <c r="DP39" s="656"/>
      <c r="DQ39" s="656"/>
      <c r="DR39" s="656"/>
      <c r="DS39" s="656"/>
      <c r="DT39" s="656"/>
      <c r="DU39" s="656"/>
      <c r="DV39" s="657"/>
      <c r="DW39" s="628" t="s">
        <v>239</v>
      </c>
      <c r="DX39" s="654"/>
      <c r="DY39" s="654"/>
      <c r="DZ39" s="654"/>
      <c r="EA39" s="654"/>
      <c r="EB39" s="654"/>
      <c r="EC39" s="655"/>
    </row>
    <row r="40" spans="2:133" ht="11.25" customHeight="1" x14ac:dyDescent="0.2">
      <c r="B40" s="620" t="s">
        <v>349</v>
      </c>
      <c r="C40" s="621"/>
      <c r="D40" s="621"/>
      <c r="E40" s="621"/>
      <c r="F40" s="621"/>
      <c r="G40" s="621"/>
      <c r="H40" s="621"/>
      <c r="I40" s="621"/>
      <c r="J40" s="621"/>
      <c r="K40" s="621"/>
      <c r="L40" s="621"/>
      <c r="M40" s="621"/>
      <c r="N40" s="621"/>
      <c r="O40" s="621"/>
      <c r="P40" s="621"/>
      <c r="Q40" s="622"/>
      <c r="R40" s="623">
        <v>687251</v>
      </c>
      <c r="S40" s="624"/>
      <c r="T40" s="624"/>
      <c r="U40" s="624"/>
      <c r="V40" s="624"/>
      <c r="W40" s="624"/>
      <c r="X40" s="624"/>
      <c r="Y40" s="625"/>
      <c r="Z40" s="626">
        <v>0.9</v>
      </c>
      <c r="AA40" s="626"/>
      <c r="AB40" s="626"/>
      <c r="AC40" s="626"/>
      <c r="AD40" s="627" t="s">
        <v>130</v>
      </c>
      <c r="AE40" s="627"/>
      <c r="AF40" s="627"/>
      <c r="AG40" s="627"/>
      <c r="AH40" s="627"/>
      <c r="AI40" s="627"/>
      <c r="AJ40" s="627"/>
      <c r="AK40" s="627"/>
      <c r="AL40" s="628" t="s">
        <v>239</v>
      </c>
      <c r="AM40" s="629"/>
      <c r="AN40" s="629"/>
      <c r="AO40" s="630"/>
      <c r="AQ40" s="686" t="s">
        <v>350</v>
      </c>
      <c r="AR40" s="687"/>
      <c r="AS40" s="687"/>
      <c r="AT40" s="687"/>
      <c r="AU40" s="687"/>
      <c r="AV40" s="687"/>
      <c r="AW40" s="687"/>
      <c r="AX40" s="687"/>
      <c r="AY40" s="688"/>
      <c r="AZ40" s="623">
        <v>13661</v>
      </c>
      <c r="BA40" s="624"/>
      <c r="BB40" s="624"/>
      <c r="BC40" s="624"/>
      <c r="BD40" s="656"/>
      <c r="BE40" s="656"/>
      <c r="BF40" s="678"/>
      <c r="BG40" s="671" t="s">
        <v>351</v>
      </c>
      <c r="BH40" s="672"/>
      <c r="BI40" s="672"/>
      <c r="BJ40" s="672"/>
      <c r="BK40" s="672"/>
      <c r="BL40" s="223"/>
      <c r="BM40" s="621" t="s">
        <v>352</v>
      </c>
      <c r="BN40" s="621"/>
      <c r="BO40" s="621"/>
      <c r="BP40" s="621"/>
      <c r="BQ40" s="621"/>
      <c r="BR40" s="621"/>
      <c r="BS40" s="621"/>
      <c r="BT40" s="621"/>
      <c r="BU40" s="622"/>
      <c r="BV40" s="623">
        <v>99</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82765</v>
      </c>
      <c r="CS40" s="624"/>
      <c r="CT40" s="624"/>
      <c r="CU40" s="624"/>
      <c r="CV40" s="624"/>
      <c r="CW40" s="624"/>
      <c r="CX40" s="624"/>
      <c r="CY40" s="625"/>
      <c r="CZ40" s="628">
        <v>0.1</v>
      </c>
      <c r="DA40" s="654"/>
      <c r="DB40" s="654"/>
      <c r="DC40" s="658"/>
      <c r="DD40" s="632">
        <v>74765</v>
      </c>
      <c r="DE40" s="624"/>
      <c r="DF40" s="624"/>
      <c r="DG40" s="624"/>
      <c r="DH40" s="624"/>
      <c r="DI40" s="624"/>
      <c r="DJ40" s="624"/>
      <c r="DK40" s="625"/>
      <c r="DL40" s="632">
        <v>74765</v>
      </c>
      <c r="DM40" s="624"/>
      <c r="DN40" s="624"/>
      <c r="DO40" s="624"/>
      <c r="DP40" s="624"/>
      <c r="DQ40" s="624"/>
      <c r="DR40" s="624"/>
      <c r="DS40" s="624"/>
      <c r="DT40" s="624"/>
      <c r="DU40" s="624"/>
      <c r="DV40" s="625"/>
      <c r="DW40" s="628">
        <v>0.2</v>
      </c>
      <c r="DX40" s="654"/>
      <c r="DY40" s="654"/>
      <c r="DZ40" s="654"/>
      <c r="EA40" s="654"/>
      <c r="EB40" s="654"/>
      <c r="EC40" s="655"/>
    </row>
    <row r="41" spans="2:133" ht="11.25" customHeight="1" x14ac:dyDescent="0.2">
      <c r="B41" s="644" t="s">
        <v>354</v>
      </c>
      <c r="C41" s="645"/>
      <c r="D41" s="645"/>
      <c r="E41" s="645"/>
      <c r="F41" s="645"/>
      <c r="G41" s="645"/>
      <c r="H41" s="645"/>
      <c r="I41" s="645"/>
      <c r="J41" s="645"/>
      <c r="K41" s="645"/>
      <c r="L41" s="645"/>
      <c r="M41" s="645"/>
      <c r="N41" s="645"/>
      <c r="O41" s="645"/>
      <c r="P41" s="645"/>
      <c r="Q41" s="646"/>
      <c r="R41" s="695">
        <v>78044330</v>
      </c>
      <c r="S41" s="696"/>
      <c r="T41" s="696"/>
      <c r="U41" s="696"/>
      <c r="V41" s="696"/>
      <c r="W41" s="696"/>
      <c r="X41" s="696"/>
      <c r="Y41" s="700"/>
      <c r="Z41" s="701">
        <v>100</v>
      </c>
      <c r="AA41" s="701"/>
      <c r="AB41" s="701"/>
      <c r="AC41" s="701"/>
      <c r="AD41" s="702">
        <v>41249489</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1433500</v>
      </c>
      <c r="BA41" s="624"/>
      <c r="BB41" s="624"/>
      <c r="BC41" s="624"/>
      <c r="BD41" s="656"/>
      <c r="BE41" s="656"/>
      <c r="BF41" s="678"/>
      <c r="BG41" s="671"/>
      <c r="BH41" s="672"/>
      <c r="BI41" s="672"/>
      <c r="BJ41" s="672"/>
      <c r="BK41" s="672"/>
      <c r="BL41" s="223"/>
      <c r="BM41" s="621" t="s">
        <v>356</v>
      </c>
      <c r="BN41" s="621"/>
      <c r="BO41" s="621"/>
      <c r="BP41" s="621"/>
      <c r="BQ41" s="621"/>
      <c r="BR41" s="621"/>
      <c r="BS41" s="621"/>
      <c r="BT41" s="621"/>
      <c r="BU41" s="622"/>
      <c r="BV41" s="623" t="s">
        <v>239</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239</v>
      </c>
      <c r="CS41" s="656"/>
      <c r="CT41" s="656"/>
      <c r="CU41" s="656"/>
      <c r="CV41" s="656"/>
      <c r="CW41" s="656"/>
      <c r="CX41" s="656"/>
      <c r="CY41" s="657"/>
      <c r="CZ41" s="628" t="s">
        <v>147</v>
      </c>
      <c r="DA41" s="654"/>
      <c r="DB41" s="654"/>
      <c r="DC41" s="658"/>
      <c r="DD41" s="632" t="s">
        <v>239</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358</v>
      </c>
      <c r="AR42" s="693"/>
      <c r="AS42" s="693"/>
      <c r="AT42" s="693"/>
      <c r="AU42" s="693"/>
      <c r="AV42" s="693"/>
      <c r="AW42" s="693"/>
      <c r="AX42" s="693"/>
      <c r="AY42" s="694"/>
      <c r="AZ42" s="695">
        <v>5308565</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365</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6295666</v>
      </c>
      <c r="CS42" s="656"/>
      <c r="CT42" s="656"/>
      <c r="CU42" s="656"/>
      <c r="CV42" s="656"/>
      <c r="CW42" s="656"/>
      <c r="CX42" s="656"/>
      <c r="CY42" s="657"/>
      <c r="CZ42" s="628">
        <v>8.5</v>
      </c>
      <c r="DA42" s="654"/>
      <c r="DB42" s="654"/>
      <c r="DC42" s="658"/>
      <c r="DD42" s="632">
        <v>1545677</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v>85839</v>
      </c>
      <c r="CS43" s="656"/>
      <c r="CT43" s="656"/>
      <c r="CU43" s="656"/>
      <c r="CV43" s="656"/>
      <c r="CW43" s="656"/>
      <c r="CX43" s="656"/>
      <c r="CY43" s="657"/>
      <c r="CZ43" s="628">
        <v>0.1</v>
      </c>
      <c r="DA43" s="654"/>
      <c r="DB43" s="654"/>
      <c r="DC43" s="658"/>
      <c r="DD43" s="632">
        <v>85839</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364</v>
      </c>
      <c r="CG44" s="621"/>
      <c r="CH44" s="621"/>
      <c r="CI44" s="621"/>
      <c r="CJ44" s="621"/>
      <c r="CK44" s="621"/>
      <c r="CL44" s="621"/>
      <c r="CM44" s="621"/>
      <c r="CN44" s="621"/>
      <c r="CO44" s="621"/>
      <c r="CP44" s="621"/>
      <c r="CQ44" s="622"/>
      <c r="CR44" s="623">
        <v>6286518</v>
      </c>
      <c r="CS44" s="624"/>
      <c r="CT44" s="624"/>
      <c r="CU44" s="624"/>
      <c r="CV44" s="624"/>
      <c r="CW44" s="624"/>
      <c r="CX44" s="624"/>
      <c r="CY44" s="625"/>
      <c r="CZ44" s="628">
        <v>8.5</v>
      </c>
      <c r="DA44" s="629"/>
      <c r="DB44" s="629"/>
      <c r="DC44" s="635"/>
      <c r="DD44" s="632">
        <v>1540336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2925677</v>
      </c>
      <c r="CS45" s="656"/>
      <c r="CT45" s="656"/>
      <c r="CU45" s="656"/>
      <c r="CV45" s="656"/>
      <c r="CW45" s="656"/>
      <c r="CX45" s="656"/>
      <c r="CY45" s="657"/>
      <c r="CZ45" s="628">
        <v>3.9</v>
      </c>
      <c r="DA45" s="654"/>
      <c r="DB45" s="654"/>
      <c r="DC45" s="658"/>
      <c r="DD45" s="632">
        <v>136719</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367</v>
      </c>
      <c r="CG46" s="621"/>
      <c r="CH46" s="621"/>
      <c r="CI46" s="621"/>
      <c r="CJ46" s="621"/>
      <c r="CK46" s="621"/>
      <c r="CL46" s="621"/>
      <c r="CM46" s="621"/>
      <c r="CN46" s="621"/>
      <c r="CO46" s="621"/>
      <c r="CP46" s="621"/>
      <c r="CQ46" s="622"/>
      <c r="CR46" s="623">
        <v>3169918</v>
      </c>
      <c r="CS46" s="624"/>
      <c r="CT46" s="624"/>
      <c r="CU46" s="624"/>
      <c r="CV46" s="624"/>
      <c r="CW46" s="624"/>
      <c r="CX46" s="624"/>
      <c r="CY46" s="625"/>
      <c r="CZ46" s="628">
        <v>4.3</v>
      </c>
      <c r="DA46" s="629"/>
      <c r="DB46" s="629"/>
      <c r="DC46" s="635"/>
      <c r="DD46" s="632">
        <v>1370758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368</v>
      </c>
      <c r="CG47" s="621"/>
      <c r="CH47" s="621"/>
      <c r="CI47" s="621"/>
      <c r="CJ47" s="621"/>
      <c r="CK47" s="621"/>
      <c r="CL47" s="621"/>
      <c r="CM47" s="621"/>
      <c r="CN47" s="621"/>
      <c r="CO47" s="621"/>
      <c r="CP47" s="621"/>
      <c r="CQ47" s="622"/>
      <c r="CR47" s="623">
        <v>9148</v>
      </c>
      <c r="CS47" s="656"/>
      <c r="CT47" s="656"/>
      <c r="CU47" s="656"/>
      <c r="CV47" s="656"/>
      <c r="CW47" s="656"/>
      <c r="CX47" s="656"/>
      <c r="CY47" s="657"/>
      <c r="CZ47" s="628">
        <v>0</v>
      </c>
      <c r="DA47" s="654"/>
      <c r="DB47" s="654"/>
      <c r="DC47" s="658"/>
      <c r="DD47" s="632">
        <v>5341</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369</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239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370</v>
      </c>
      <c r="CE49" s="645"/>
      <c r="CF49" s="645"/>
      <c r="CG49" s="645"/>
      <c r="CH49" s="645"/>
      <c r="CI49" s="645"/>
      <c r="CJ49" s="645"/>
      <c r="CK49" s="645"/>
      <c r="CL49" s="645"/>
      <c r="CM49" s="645"/>
      <c r="CN49" s="645"/>
      <c r="CO49" s="645"/>
      <c r="CP49" s="645"/>
      <c r="CQ49" s="646"/>
      <c r="CR49" s="695">
        <v>74372242</v>
      </c>
      <c r="CS49" s="682"/>
      <c r="CT49" s="682"/>
      <c r="CU49" s="682"/>
      <c r="CV49" s="682"/>
      <c r="CW49" s="682"/>
      <c r="CX49" s="682"/>
      <c r="CY49" s="711"/>
      <c r="CZ49" s="703">
        <v>100</v>
      </c>
      <c r="DA49" s="712"/>
      <c r="DB49" s="712"/>
      <c r="DC49" s="713"/>
      <c r="DD49" s="714">
        <v>46745370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BplTJzp7n1Jjyclnf5b3AAz6j9qaACedciZs7sOJgkjub1Sjzp0xnCPUq4IoNrJdji1zVGt+rR0wTw41swXNA==" saltValue="pYLST20Xa/o7fBaJkozlF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393</v>
      </c>
      <c r="C7" s="750"/>
      <c r="D7" s="750"/>
      <c r="E7" s="750"/>
      <c r="F7" s="750"/>
      <c r="G7" s="750"/>
      <c r="H7" s="750"/>
      <c r="I7" s="750"/>
      <c r="J7" s="750"/>
      <c r="K7" s="750"/>
      <c r="L7" s="750"/>
      <c r="M7" s="750"/>
      <c r="N7" s="750"/>
      <c r="O7" s="750"/>
      <c r="P7" s="751"/>
      <c r="Q7" s="752">
        <v>78046</v>
      </c>
      <c r="R7" s="753"/>
      <c r="S7" s="753"/>
      <c r="T7" s="753"/>
      <c r="U7" s="753"/>
      <c r="V7" s="753">
        <v>74375</v>
      </c>
      <c r="W7" s="753"/>
      <c r="X7" s="753"/>
      <c r="Y7" s="753"/>
      <c r="Z7" s="753"/>
      <c r="AA7" s="753">
        <v>3672</v>
      </c>
      <c r="AB7" s="753"/>
      <c r="AC7" s="753"/>
      <c r="AD7" s="753"/>
      <c r="AE7" s="754"/>
      <c r="AF7" s="755">
        <v>3463</v>
      </c>
      <c r="AG7" s="756"/>
      <c r="AH7" s="756"/>
      <c r="AI7" s="756"/>
      <c r="AJ7" s="757"/>
      <c r="AK7" s="758">
        <v>2460</v>
      </c>
      <c r="AL7" s="759"/>
      <c r="AM7" s="759"/>
      <c r="AN7" s="759"/>
      <c r="AO7" s="759"/>
      <c r="AP7" s="759">
        <v>46449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619</v>
      </c>
      <c r="BT7" s="747"/>
      <c r="BU7" s="747"/>
      <c r="BV7" s="747"/>
      <c r="BW7" s="747"/>
      <c r="BX7" s="747"/>
      <c r="BY7" s="747"/>
      <c r="BZ7" s="747"/>
      <c r="CA7" s="747"/>
      <c r="CB7" s="747"/>
      <c r="CC7" s="747"/>
      <c r="CD7" s="747"/>
      <c r="CE7" s="747"/>
      <c r="CF7" s="747"/>
      <c r="CG7" s="762"/>
      <c r="CH7" s="743">
        <v>1</v>
      </c>
      <c r="CI7" s="744"/>
      <c r="CJ7" s="744"/>
      <c r="CK7" s="744"/>
      <c r="CL7" s="745"/>
      <c r="CM7" s="743">
        <v>408</v>
      </c>
      <c r="CN7" s="744"/>
      <c r="CO7" s="744"/>
      <c r="CP7" s="744"/>
      <c r="CQ7" s="745"/>
      <c r="CR7" s="743">
        <v>280</v>
      </c>
      <c r="CS7" s="744"/>
      <c r="CT7" s="744"/>
      <c r="CU7" s="744"/>
      <c r="CV7" s="745"/>
      <c r="CW7" s="743">
        <v>27</v>
      </c>
      <c r="CX7" s="744"/>
      <c r="CY7" s="744"/>
      <c r="CZ7" s="744"/>
      <c r="DA7" s="745"/>
      <c r="DB7" s="743" t="s">
        <v>626</v>
      </c>
      <c r="DC7" s="744"/>
      <c r="DD7" s="744"/>
      <c r="DE7" s="744"/>
      <c r="DF7" s="745"/>
      <c r="DG7" s="743" t="s">
        <v>629</v>
      </c>
      <c r="DH7" s="744"/>
      <c r="DI7" s="744"/>
      <c r="DJ7" s="744"/>
      <c r="DK7" s="745"/>
      <c r="DL7" s="743" t="s">
        <v>630</v>
      </c>
      <c r="DM7" s="744"/>
      <c r="DN7" s="744"/>
      <c r="DO7" s="744"/>
      <c r="DP7" s="745"/>
      <c r="DQ7" s="743" t="s">
        <v>588</v>
      </c>
      <c r="DR7" s="744"/>
      <c r="DS7" s="744"/>
      <c r="DT7" s="744"/>
      <c r="DU7" s="745"/>
      <c r="DV7" s="746"/>
      <c r="DW7" s="747"/>
      <c r="DX7" s="747"/>
      <c r="DY7" s="747"/>
      <c r="DZ7" s="748"/>
      <c r="EA7" s="234"/>
    </row>
    <row r="8" spans="1:131" s="235" customFormat="1" ht="26.25" customHeight="1" x14ac:dyDescent="0.2">
      <c r="A8" s="238">
        <v>2</v>
      </c>
      <c r="B8" s="780" t="s">
        <v>394</v>
      </c>
      <c r="C8" s="781"/>
      <c r="D8" s="781"/>
      <c r="E8" s="781"/>
      <c r="F8" s="781"/>
      <c r="G8" s="781"/>
      <c r="H8" s="781"/>
      <c r="I8" s="781"/>
      <c r="J8" s="781"/>
      <c r="K8" s="781"/>
      <c r="L8" s="781"/>
      <c r="M8" s="781"/>
      <c r="N8" s="781"/>
      <c r="O8" s="781"/>
      <c r="P8" s="782"/>
      <c r="Q8" s="783">
        <v>99</v>
      </c>
      <c r="R8" s="784"/>
      <c r="S8" s="784"/>
      <c r="T8" s="784"/>
      <c r="U8" s="784"/>
      <c r="V8" s="784">
        <v>98</v>
      </c>
      <c r="W8" s="784"/>
      <c r="X8" s="784"/>
      <c r="Y8" s="784"/>
      <c r="Z8" s="784"/>
      <c r="AA8" s="784">
        <v>0</v>
      </c>
      <c r="AB8" s="784"/>
      <c r="AC8" s="784"/>
      <c r="AD8" s="784"/>
      <c r="AE8" s="785"/>
      <c r="AF8" s="786">
        <v>0</v>
      </c>
      <c r="AG8" s="787"/>
      <c r="AH8" s="787"/>
      <c r="AI8" s="787"/>
      <c r="AJ8" s="788"/>
      <c r="AK8" s="769">
        <v>89</v>
      </c>
      <c r="AL8" s="770"/>
      <c r="AM8" s="770"/>
      <c r="AN8" s="770"/>
      <c r="AO8" s="770"/>
      <c r="AP8" s="770" t="s">
        <v>590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620</v>
      </c>
      <c r="BT8" s="774"/>
      <c r="BU8" s="774"/>
      <c r="BV8" s="774"/>
      <c r="BW8" s="774"/>
      <c r="BX8" s="774"/>
      <c r="BY8" s="774"/>
      <c r="BZ8" s="774"/>
      <c r="CA8" s="774"/>
      <c r="CB8" s="774"/>
      <c r="CC8" s="774"/>
      <c r="CD8" s="774"/>
      <c r="CE8" s="774"/>
      <c r="CF8" s="774"/>
      <c r="CG8" s="775"/>
      <c r="CH8" s="776">
        <v>-20</v>
      </c>
      <c r="CI8" s="777"/>
      <c r="CJ8" s="777"/>
      <c r="CK8" s="777"/>
      <c r="CL8" s="778"/>
      <c r="CM8" s="776">
        <v>727</v>
      </c>
      <c r="CN8" s="777"/>
      <c r="CO8" s="777"/>
      <c r="CP8" s="777"/>
      <c r="CQ8" s="778"/>
      <c r="CR8" s="776">
        <v>30</v>
      </c>
      <c r="CS8" s="777"/>
      <c r="CT8" s="777"/>
      <c r="CU8" s="777"/>
      <c r="CV8" s="778"/>
      <c r="CW8" s="776">
        <v>35</v>
      </c>
      <c r="CX8" s="777"/>
      <c r="CY8" s="777"/>
      <c r="CZ8" s="777"/>
      <c r="DA8" s="778"/>
      <c r="DB8" s="776" t="s">
        <v>626</v>
      </c>
      <c r="DC8" s="777"/>
      <c r="DD8" s="777"/>
      <c r="DE8" s="777"/>
      <c r="DF8" s="778"/>
      <c r="DG8" s="776" t="s">
        <v>592</v>
      </c>
      <c r="DH8" s="777"/>
      <c r="DI8" s="777"/>
      <c r="DJ8" s="777"/>
      <c r="DK8" s="778"/>
      <c r="DL8" s="776" t="s">
        <v>593</v>
      </c>
      <c r="DM8" s="777"/>
      <c r="DN8" s="777"/>
      <c r="DO8" s="777"/>
      <c r="DP8" s="778"/>
      <c r="DQ8" s="776" t="s">
        <v>588</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621</v>
      </c>
      <c r="BT9" s="774"/>
      <c r="BU9" s="774"/>
      <c r="BV9" s="774"/>
      <c r="BW9" s="774"/>
      <c r="BX9" s="774"/>
      <c r="BY9" s="774"/>
      <c r="BZ9" s="774"/>
      <c r="CA9" s="774"/>
      <c r="CB9" s="774"/>
      <c r="CC9" s="774"/>
      <c r="CD9" s="774"/>
      <c r="CE9" s="774"/>
      <c r="CF9" s="774"/>
      <c r="CG9" s="775"/>
      <c r="CH9" s="776">
        <v>3</v>
      </c>
      <c r="CI9" s="777"/>
      <c r="CJ9" s="777"/>
      <c r="CK9" s="777"/>
      <c r="CL9" s="778"/>
      <c r="CM9" s="776">
        <v>15</v>
      </c>
      <c r="CN9" s="777"/>
      <c r="CO9" s="777"/>
      <c r="CP9" s="777"/>
      <c r="CQ9" s="778"/>
      <c r="CR9" s="776">
        <v>24</v>
      </c>
      <c r="CS9" s="777"/>
      <c r="CT9" s="777"/>
      <c r="CU9" s="777"/>
      <c r="CV9" s="778"/>
      <c r="CW9" s="776" t="s">
        <v>627</v>
      </c>
      <c r="CX9" s="777"/>
      <c r="CY9" s="777"/>
      <c r="CZ9" s="777"/>
      <c r="DA9" s="778"/>
      <c r="DB9" s="776" t="s">
        <v>588</v>
      </c>
      <c r="DC9" s="777"/>
      <c r="DD9" s="777"/>
      <c r="DE9" s="777"/>
      <c r="DF9" s="778"/>
      <c r="DG9" s="776" t="s">
        <v>592</v>
      </c>
      <c r="DH9" s="777"/>
      <c r="DI9" s="777"/>
      <c r="DJ9" s="777"/>
      <c r="DK9" s="778"/>
      <c r="DL9" s="776" t="s">
        <v>588</v>
      </c>
      <c r="DM9" s="777"/>
      <c r="DN9" s="777"/>
      <c r="DO9" s="777"/>
      <c r="DP9" s="778"/>
      <c r="DQ9" s="776" t="s">
        <v>631</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622</v>
      </c>
      <c r="BT10" s="774"/>
      <c r="BU10" s="774"/>
      <c r="BV10" s="774"/>
      <c r="BW10" s="774"/>
      <c r="BX10" s="774"/>
      <c r="BY10" s="774"/>
      <c r="BZ10" s="774"/>
      <c r="CA10" s="774"/>
      <c r="CB10" s="774"/>
      <c r="CC10" s="774"/>
      <c r="CD10" s="774"/>
      <c r="CE10" s="774"/>
      <c r="CF10" s="774"/>
      <c r="CG10" s="775"/>
      <c r="CH10" s="776">
        <v>1</v>
      </c>
      <c r="CI10" s="777"/>
      <c r="CJ10" s="777"/>
      <c r="CK10" s="777"/>
      <c r="CL10" s="778"/>
      <c r="CM10" s="776">
        <v>150</v>
      </c>
      <c r="CN10" s="777"/>
      <c r="CO10" s="777"/>
      <c r="CP10" s="777"/>
      <c r="CQ10" s="778"/>
      <c r="CR10" s="776">
        <v>5</v>
      </c>
      <c r="CS10" s="777"/>
      <c r="CT10" s="777"/>
      <c r="CU10" s="777"/>
      <c r="CV10" s="778"/>
      <c r="CW10" s="776" t="s">
        <v>625</v>
      </c>
      <c r="CX10" s="777"/>
      <c r="CY10" s="777"/>
      <c r="CZ10" s="777"/>
      <c r="DA10" s="778"/>
      <c r="DB10" s="776">
        <v>677</v>
      </c>
      <c r="DC10" s="777"/>
      <c r="DD10" s="777"/>
      <c r="DE10" s="777"/>
      <c r="DF10" s="778"/>
      <c r="DG10" s="776" t="s">
        <v>586</v>
      </c>
      <c r="DH10" s="777"/>
      <c r="DI10" s="777"/>
      <c r="DJ10" s="777"/>
      <c r="DK10" s="778"/>
      <c r="DL10" s="776" t="s">
        <v>586</v>
      </c>
      <c r="DM10" s="777"/>
      <c r="DN10" s="777"/>
      <c r="DO10" s="777"/>
      <c r="DP10" s="778"/>
      <c r="DQ10" s="776" t="s">
        <v>586</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623</v>
      </c>
      <c r="BT11" s="774"/>
      <c r="BU11" s="774"/>
      <c r="BV11" s="774"/>
      <c r="BW11" s="774"/>
      <c r="BX11" s="774"/>
      <c r="BY11" s="774"/>
      <c r="BZ11" s="774"/>
      <c r="CA11" s="774"/>
      <c r="CB11" s="774"/>
      <c r="CC11" s="774"/>
      <c r="CD11" s="774"/>
      <c r="CE11" s="774"/>
      <c r="CF11" s="774"/>
      <c r="CG11" s="775"/>
      <c r="CH11" s="776">
        <v>-5</v>
      </c>
      <c r="CI11" s="777"/>
      <c r="CJ11" s="777"/>
      <c r="CK11" s="777"/>
      <c r="CL11" s="778"/>
      <c r="CM11" s="776">
        <v>33</v>
      </c>
      <c r="CN11" s="777"/>
      <c r="CO11" s="777"/>
      <c r="CP11" s="777"/>
      <c r="CQ11" s="778"/>
      <c r="CR11" s="776">
        <v>15</v>
      </c>
      <c r="CS11" s="777"/>
      <c r="CT11" s="777"/>
      <c r="CU11" s="777"/>
      <c r="CV11" s="778"/>
      <c r="CW11" s="776" t="s">
        <v>586</v>
      </c>
      <c r="CX11" s="777"/>
      <c r="CY11" s="777"/>
      <c r="CZ11" s="777"/>
      <c r="DA11" s="778"/>
      <c r="DB11" s="776" t="s">
        <v>626</v>
      </c>
      <c r="DC11" s="777"/>
      <c r="DD11" s="777"/>
      <c r="DE11" s="777"/>
      <c r="DF11" s="778"/>
      <c r="DG11" s="776" t="s">
        <v>593</v>
      </c>
      <c r="DH11" s="777"/>
      <c r="DI11" s="777"/>
      <c r="DJ11" s="777"/>
      <c r="DK11" s="778"/>
      <c r="DL11" s="776" t="s">
        <v>588</v>
      </c>
      <c r="DM11" s="777"/>
      <c r="DN11" s="777"/>
      <c r="DO11" s="777"/>
      <c r="DP11" s="778"/>
      <c r="DQ11" s="776" t="s">
        <v>593</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624</v>
      </c>
      <c r="BT12" s="774"/>
      <c r="BU12" s="774"/>
      <c r="BV12" s="774"/>
      <c r="BW12" s="774"/>
      <c r="BX12" s="774"/>
      <c r="BY12" s="774"/>
      <c r="BZ12" s="774"/>
      <c r="CA12" s="774"/>
      <c r="CB12" s="774"/>
      <c r="CC12" s="774"/>
      <c r="CD12" s="774"/>
      <c r="CE12" s="774"/>
      <c r="CF12" s="774"/>
      <c r="CG12" s="775"/>
      <c r="CH12" s="776">
        <v>9</v>
      </c>
      <c r="CI12" s="777"/>
      <c r="CJ12" s="777"/>
      <c r="CK12" s="777"/>
      <c r="CL12" s="778"/>
      <c r="CM12" s="776">
        <v>29</v>
      </c>
      <c r="CN12" s="777"/>
      <c r="CO12" s="777"/>
      <c r="CP12" s="777"/>
      <c r="CQ12" s="778"/>
      <c r="CR12" s="776">
        <v>5</v>
      </c>
      <c r="CS12" s="777"/>
      <c r="CT12" s="777"/>
      <c r="CU12" s="777"/>
      <c r="CV12" s="778"/>
      <c r="CW12" s="776" t="s">
        <v>628</v>
      </c>
      <c r="CX12" s="777"/>
      <c r="CY12" s="777"/>
      <c r="CZ12" s="777"/>
      <c r="DA12" s="778"/>
      <c r="DB12" s="776" t="s">
        <v>588</v>
      </c>
      <c r="DC12" s="777"/>
      <c r="DD12" s="777"/>
      <c r="DE12" s="777"/>
      <c r="DF12" s="778"/>
      <c r="DG12" s="776" t="s">
        <v>626</v>
      </c>
      <c r="DH12" s="777"/>
      <c r="DI12" s="777"/>
      <c r="DJ12" s="777"/>
      <c r="DK12" s="778"/>
      <c r="DL12" s="776" t="s">
        <v>588</v>
      </c>
      <c r="DM12" s="777"/>
      <c r="DN12" s="777"/>
      <c r="DO12" s="777"/>
      <c r="DP12" s="778"/>
      <c r="DQ12" s="776" t="s">
        <v>632</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v>78044</v>
      </c>
      <c r="R23" s="793"/>
      <c r="S23" s="793"/>
      <c r="T23" s="793"/>
      <c r="U23" s="793"/>
      <c r="V23" s="793">
        <v>74372</v>
      </c>
      <c r="W23" s="793"/>
      <c r="X23" s="793"/>
      <c r="Y23" s="793"/>
      <c r="Z23" s="793"/>
      <c r="AA23" s="793">
        <v>3672</v>
      </c>
      <c r="AB23" s="793"/>
      <c r="AC23" s="793"/>
      <c r="AD23" s="793"/>
      <c r="AE23" s="794"/>
      <c r="AF23" s="795">
        <v>3464</v>
      </c>
      <c r="AG23" s="793"/>
      <c r="AH23" s="793"/>
      <c r="AI23" s="793"/>
      <c r="AJ23" s="796"/>
      <c r="AK23" s="797"/>
      <c r="AL23" s="798"/>
      <c r="AM23" s="798"/>
      <c r="AN23" s="798"/>
      <c r="AO23" s="798"/>
      <c r="AP23" s="793">
        <v>46449</v>
      </c>
      <c r="AQ23" s="793"/>
      <c r="AR23" s="793"/>
      <c r="AS23" s="793"/>
      <c r="AT23" s="793"/>
      <c r="AU23" s="809"/>
      <c r="AV23" s="809"/>
      <c r="AW23" s="809"/>
      <c r="AX23" s="809"/>
      <c r="AY23" s="810"/>
      <c r="AZ23" s="811">
        <v>-8.3800000000000008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376</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408</v>
      </c>
      <c r="C28" s="750"/>
      <c r="D28" s="750"/>
      <c r="E28" s="750"/>
      <c r="F28" s="750"/>
      <c r="G28" s="750"/>
      <c r="H28" s="750"/>
      <c r="I28" s="750"/>
      <c r="J28" s="750"/>
      <c r="K28" s="750"/>
      <c r="L28" s="750"/>
      <c r="M28" s="750"/>
      <c r="N28" s="750"/>
      <c r="O28" s="750"/>
      <c r="P28" s="751"/>
      <c r="Q28" s="822">
        <v>23227</v>
      </c>
      <c r="R28" s="823"/>
      <c r="S28" s="823"/>
      <c r="T28" s="823"/>
      <c r="U28" s="823"/>
      <c r="V28" s="823">
        <v>22132.415000000001</v>
      </c>
      <c r="W28" s="823"/>
      <c r="X28" s="823"/>
      <c r="Y28" s="823"/>
      <c r="Z28" s="823"/>
      <c r="AA28" s="823">
        <v>1095</v>
      </c>
      <c r="AB28" s="823"/>
      <c r="AC28" s="823"/>
      <c r="AD28" s="823"/>
      <c r="AE28" s="824"/>
      <c r="AF28" s="825">
        <v>1095</v>
      </c>
      <c r="AG28" s="823"/>
      <c r="AH28" s="823"/>
      <c r="AI28" s="823"/>
      <c r="AJ28" s="826"/>
      <c r="AK28" s="827">
        <v>69</v>
      </c>
      <c r="AL28" s="828"/>
      <c r="AM28" s="828"/>
      <c r="AN28" s="828"/>
      <c r="AO28" s="828"/>
      <c r="AP28" s="828" t="s">
        <v>587</v>
      </c>
      <c r="AQ28" s="828"/>
      <c r="AR28" s="828"/>
      <c r="AS28" s="828"/>
      <c r="AT28" s="828"/>
      <c r="AU28" s="828" t="s">
        <v>588</v>
      </c>
      <c r="AV28" s="828"/>
      <c r="AW28" s="828"/>
      <c r="AX28" s="828"/>
      <c r="AY28" s="828"/>
      <c r="AZ28" s="829" t="s">
        <v>588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409</v>
      </c>
      <c r="C29" s="781"/>
      <c r="D29" s="781"/>
      <c r="E29" s="781"/>
      <c r="F29" s="781"/>
      <c r="G29" s="781"/>
      <c r="H29" s="781"/>
      <c r="I29" s="781"/>
      <c r="J29" s="781"/>
      <c r="K29" s="781"/>
      <c r="L29" s="781"/>
      <c r="M29" s="781"/>
      <c r="N29" s="781"/>
      <c r="O29" s="781"/>
      <c r="P29" s="782"/>
      <c r="Q29" s="783">
        <v>16556</v>
      </c>
      <c r="R29" s="784"/>
      <c r="S29" s="784"/>
      <c r="T29" s="784"/>
      <c r="U29" s="784"/>
      <c r="V29" s="784">
        <v>15928</v>
      </c>
      <c r="W29" s="784"/>
      <c r="X29" s="784"/>
      <c r="Y29" s="784"/>
      <c r="Z29" s="784"/>
      <c r="AA29" s="784">
        <v>627</v>
      </c>
      <c r="AB29" s="784"/>
      <c r="AC29" s="784"/>
      <c r="AD29" s="784"/>
      <c r="AE29" s="785"/>
      <c r="AF29" s="786">
        <v>627</v>
      </c>
      <c r="AG29" s="787"/>
      <c r="AH29" s="787"/>
      <c r="AI29" s="787"/>
      <c r="AJ29" s="788"/>
      <c r="AK29" s="834">
        <v>1434</v>
      </c>
      <c r="AL29" s="830"/>
      <c r="AM29" s="830"/>
      <c r="AN29" s="830"/>
      <c r="AO29" s="830"/>
      <c r="AP29" s="830" t="s">
        <v>586</v>
      </c>
      <c r="AQ29" s="830"/>
      <c r="AR29" s="830"/>
      <c r="AS29" s="830"/>
      <c r="AT29" s="830"/>
      <c r="AU29" s="830" t="s">
        <v>587</v>
      </c>
      <c r="AV29" s="830"/>
      <c r="AW29" s="830"/>
      <c r="AX29" s="830"/>
      <c r="AY29" s="830"/>
      <c r="AZ29" s="831" t="s">
        <v>593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410</v>
      </c>
      <c r="C30" s="781"/>
      <c r="D30" s="781"/>
      <c r="E30" s="781"/>
      <c r="F30" s="781"/>
      <c r="G30" s="781"/>
      <c r="H30" s="781"/>
      <c r="I30" s="781"/>
      <c r="J30" s="781"/>
      <c r="K30" s="781"/>
      <c r="L30" s="781"/>
      <c r="M30" s="781"/>
      <c r="N30" s="781"/>
      <c r="O30" s="781"/>
      <c r="P30" s="782"/>
      <c r="Q30" s="783">
        <v>19323</v>
      </c>
      <c r="R30" s="784"/>
      <c r="S30" s="784"/>
      <c r="T30" s="784"/>
      <c r="U30" s="784"/>
      <c r="V30" s="784">
        <v>18670</v>
      </c>
      <c r="W30" s="784"/>
      <c r="X30" s="784"/>
      <c r="Y30" s="784"/>
      <c r="Z30" s="784"/>
      <c r="AA30" s="784">
        <v>653</v>
      </c>
      <c r="AB30" s="784"/>
      <c r="AC30" s="784"/>
      <c r="AD30" s="784"/>
      <c r="AE30" s="785"/>
      <c r="AF30" s="786">
        <v>653</v>
      </c>
      <c r="AG30" s="787"/>
      <c r="AH30" s="787"/>
      <c r="AI30" s="787"/>
      <c r="AJ30" s="788"/>
      <c r="AK30" s="834">
        <v>2971</v>
      </c>
      <c r="AL30" s="830"/>
      <c r="AM30" s="830"/>
      <c r="AN30" s="830"/>
      <c r="AO30" s="830"/>
      <c r="AP30" s="830" t="s">
        <v>588</v>
      </c>
      <c r="AQ30" s="830"/>
      <c r="AR30" s="830"/>
      <c r="AS30" s="830"/>
      <c r="AT30" s="830"/>
      <c r="AU30" s="830" t="s">
        <v>586</v>
      </c>
      <c r="AV30" s="830"/>
      <c r="AW30" s="830"/>
      <c r="AX30" s="830"/>
      <c r="AY30" s="830"/>
      <c r="AZ30" s="831" t="s">
        <v>594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411</v>
      </c>
      <c r="C31" s="781"/>
      <c r="D31" s="781"/>
      <c r="E31" s="781"/>
      <c r="F31" s="781"/>
      <c r="G31" s="781"/>
      <c r="H31" s="781"/>
      <c r="I31" s="781"/>
      <c r="J31" s="781"/>
      <c r="K31" s="781"/>
      <c r="L31" s="781"/>
      <c r="M31" s="781"/>
      <c r="N31" s="781"/>
      <c r="O31" s="781"/>
      <c r="P31" s="782"/>
      <c r="Q31" s="783">
        <v>4249</v>
      </c>
      <c r="R31" s="784"/>
      <c r="S31" s="784"/>
      <c r="T31" s="784"/>
      <c r="U31" s="784"/>
      <c r="V31" s="784">
        <v>4204</v>
      </c>
      <c r="W31" s="784"/>
      <c r="X31" s="784"/>
      <c r="Y31" s="784"/>
      <c r="Z31" s="784"/>
      <c r="AA31" s="784">
        <v>45</v>
      </c>
      <c r="AB31" s="784"/>
      <c r="AC31" s="784"/>
      <c r="AD31" s="784"/>
      <c r="AE31" s="785"/>
      <c r="AF31" s="786">
        <v>45</v>
      </c>
      <c r="AG31" s="787"/>
      <c r="AH31" s="787"/>
      <c r="AI31" s="787"/>
      <c r="AJ31" s="788"/>
      <c r="AK31" s="834">
        <v>2415</v>
      </c>
      <c r="AL31" s="830"/>
      <c r="AM31" s="830"/>
      <c r="AN31" s="830"/>
      <c r="AO31" s="830"/>
      <c r="AP31" s="830" t="s">
        <v>589</v>
      </c>
      <c r="AQ31" s="830"/>
      <c r="AR31" s="830"/>
      <c r="AS31" s="830"/>
      <c r="AT31" s="830"/>
      <c r="AU31" s="830" t="s">
        <v>589</v>
      </c>
      <c r="AV31" s="830"/>
      <c r="AW31" s="830"/>
      <c r="AX31" s="830"/>
      <c r="AY31" s="830"/>
      <c r="AZ31" s="831" t="s">
        <v>595</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412</v>
      </c>
      <c r="C32" s="781"/>
      <c r="D32" s="781"/>
      <c r="E32" s="781"/>
      <c r="F32" s="781"/>
      <c r="G32" s="781"/>
      <c r="H32" s="781"/>
      <c r="I32" s="781"/>
      <c r="J32" s="781"/>
      <c r="K32" s="781"/>
      <c r="L32" s="781"/>
      <c r="M32" s="781"/>
      <c r="N32" s="781"/>
      <c r="O32" s="781"/>
      <c r="P32" s="782"/>
      <c r="Q32" s="783">
        <v>3648</v>
      </c>
      <c r="R32" s="784"/>
      <c r="S32" s="784"/>
      <c r="T32" s="784"/>
      <c r="U32" s="784"/>
      <c r="V32" s="784">
        <v>3433</v>
      </c>
      <c r="W32" s="784"/>
      <c r="X32" s="784"/>
      <c r="Y32" s="784"/>
      <c r="Z32" s="784"/>
      <c r="AA32" s="784">
        <v>215</v>
      </c>
      <c r="AB32" s="784"/>
      <c r="AC32" s="784"/>
      <c r="AD32" s="784"/>
      <c r="AE32" s="785"/>
      <c r="AF32" s="786">
        <v>4288</v>
      </c>
      <c r="AG32" s="787"/>
      <c r="AH32" s="787"/>
      <c r="AI32" s="787"/>
      <c r="AJ32" s="788"/>
      <c r="AK32" s="834">
        <v>98</v>
      </c>
      <c r="AL32" s="830"/>
      <c r="AM32" s="830"/>
      <c r="AN32" s="830"/>
      <c r="AO32" s="830"/>
      <c r="AP32" s="830">
        <v>12733</v>
      </c>
      <c r="AQ32" s="830"/>
      <c r="AR32" s="830"/>
      <c r="AS32" s="830"/>
      <c r="AT32" s="830"/>
      <c r="AU32" s="830">
        <v>204</v>
      </c>
      <c r="AV32" s="830"/>
      <c r="AW32" s="830"/>
      <c r="AX32" s="830"/>
      <c r="AY32" s="830"/>
      <c r="AZ32" s="831" t="s">
        <v>591</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414</v>
      </c>
      <c r="C33" s="781"/>
      <c r="D33" s="781"/>
      <c r="E33" s="781"/>
      <c r="F33" s="781"/>
      <c r="G33" s="781"/>
      <c r="H33" s="781"/>
      <c r="I33" s="781"/>
      <c r="J33" s="781"/>
      <c r="K33" s="781"/>
      <c r="L33" s="781"/>
      <c r="M33" s="781"/>
      <c r="N33" s="781"/>
      <c r="O33" s="781"/>
      <c r="P33" s="782"/>
      <c r="Q33" s="783">
        <v>4721</v>
      </c>
      <c r="R33" s="784"/>
      <c r="S33" s="784"/>
      <c r="T33" s="784"/>
      <c r="U33" s="784"/>
      <c r="V33" s="784">
        <v>4233</v>
      </c>
      <c r="W33" s="784"/>
      <c r="X33" s="784"/>
      <c r="Y33" s="784"/>
      <c r="Z33" s="784"/>
      <c r="AA33" s="784">
        <v>488</v>
      </c>
      <c r="AB33" s="784"/>
      <c r="AC33" s="784"/>
      <c r="AD33" s="784"/>
      <c r="AE33" s="785"/>
      <c r="AF33" s="786">
        <v>835</v>
      </c>
      <c r="AG33" s="787"/>
      <c r="AH33" s="787"/>
      <c r="AI33" s="787"/>
      <c r="AJ33" s="788"/>
      <c r="AK33" s="834">
        <v>3007</v>
      </c>
      <c r="AL33" s="830"/>
      <c r="AM33" s="830"/>
      <c r="AN33" s="830"/>
      <c r="AO33" s="830"/>
      <c r="AP33" s="830">
        <v>37730</v>
      </c>
      <c r="AQ33" s="830"/>
      <c r="AR33" s="830"/>
      <c r="AS33" s="830"/>
      <c r="AT33" s="830"/>
      <c r="AU33" s="830">
        <v>29656</v>
      </c>
      <c r="AV33" s="830"/>
      <c r="AW33" s="830"/>
      <c r="AX33" s="830"/>
      <c r="AY33" s="830"/>
      <c r="AZ33" s="831" t="s">
        <v>588</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415</v>
      </c>
      <c r="C34" s="781"/>
      <c r="D34" s="781"/>
      <c r="E34" s="781"/>
      <c r="F34" s="781"/>
      <c r="G34" s="781"/>
      <c r="H34" s="781"/>
      <c r="I34" s="781"/>
      <c r="J34" s="781"/>
      <c r="K34" s="781"/>
      <c r="L34" s="781"/>
      <c r="M34" s="781"/>
      <c r="N34" s="781"/>
      <c r="O34" s="781"/>
      <c r="P34" s="782"/>
      <c r="Q34" s="783">
        <v>12310</v>
      </c>
      <c r="R34" s="784"/>
      <c r="S34" s="784"/>
      <c r="T34" s="784"/>
      <c r="U34" s="784"/>
      <c r="V34" s="784">
        <v>11096</v>
      </c>
      <c r="W34" s="784"/>
      <c r="X34" s="784"/>
      <c r="Y34" s="784"/>
      <c r="Z34" s="784"/>
      <c r="AA34" s="784">
        <v>1213</v>
      </c>
      <c r="AB34" s="784"/>
      <c r="AC34" s="784"/>
      <c r="AD34" s="784"/>
      <c r="AE34" s="785"/>
      <c r="AF34" s="786">
        <v>6407</v>
      </c>
      <c r="AG34" s="787"/>
      <c r="AH34" s="787"/>
      <c r="AI34" s="787"/>
      <c r="AJ34" s="788"/>
      <c r="AK34" s="834">
        <v>1043</v>
      </c>
      <c r="AL34" s="830"/>
      <c r="AM34" s="830"/>
      <c r="AN34" s="830"/>
      <c r="AO34" s="830"/>
      <c r="AP34" s="830">
        <v>2687</v>
      </c>
      <c r="AQ34" s="830"/>
      <c r="AR34" s="830"/>
      <c r="AS34" s="830"/>
      <c r="AT34" s="830"/>
      <c r="AU34" s="830">
        <v>30</v>
      </c>
      <c r="AV34" s="830"/>
      <c r="AW34" s="830"/>
      <c r="AX34" s="830"/>
      <c r="AY34" s="830"/>
      <c r="AZ34" s="831" t="s">
        <v>588</v>
      </c>
      <c r="BA34" s="831"/>
      <c r="BB34" s="831"/>
      <c r="BC34" s="831"/>
      <c r="BD34" s="831"/>
      <c r="BE34" s="832" t="s">
        <v>413</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416</v>
      </c>
      <c r="C35" s="781"/>
      <c r="D35" s="781"/>
      <c r="E35" s="781"/>
      <c r="F35" s="781"/>
      <c r="G35" s="781"/>
      <c r="H35" s="781"/>
      <c r="I35" s="781"/>
      <c r="J35" s="781"/>
      <c r="K35" s="781"/>
      <c r="L35" s="781"/>
      <c r="M35" s="781"/>
      <c r="N35" s="781"/>
      <c r="O35" s="781"/>
      <c r="P35" s="782"/>
      <c r="Q35" s="783">
        <v>229</v>
      </c>
      <c r="R35" s="784"/>
      <c r="S35" s="784"/>
      <c r="T35" s="784"/>
      <c r="U35" s="784"/>
      <c r="V35" s="784">
        <v>227</v>
      </c>
      <c r="W35" s="784"/>
      <c r="X35" s="784"/>
      <c r="Y35" s="784"/>
      <c r="Z35" s="784"/>
      <c r="AA35" s="784">
        <f>Q35-V35</f>
        <v>2</v>
      </c>
      <c r="AB35" s="784"/>
      <c r="AC35" s="784"/>
      <c r="AD35" s="784"/>
      <c r="AE35" s="785"/>
      <c r="AF35" s="786">
        <v>2</v>
      </c>
      <c r="AG35" s="787"/>
      <c r="AH35" s="787"/>
      <c r="AI35" s="787"/>
      <c r="AJ35" s="788"/>
      <c r="AK35" s="834">
        <v>88</v>
      </c>
      <c r="AL35" s="830"/>
      <c r="AM35" s="830"/>
      <c r="AN35" s="830"/>
      <c r="AO35" s="830"/>
      <c r="AP35" s="830">
        <v>524</v>
      </c>
      <c r="AQ35" s="830"/>
      <c r="AR35" s="830"/>
      <c r="AS35" s="830"/>
      <c r="AT35" s="830"/>
      <c r="AU35" s="830">
        <v>494</v>
      </c>
      <c r="AV35" s="830"/>
      <c r="AW35" s="830"/>
      <c r="AX35" s="830"/>
      <c r="AY35" s="830"/>
      <c r="AZ35" s="831" t="s">
        <v>588</v>
      </c>
      <c r="BA35" s="831"/>
      <c r="BB35" s="831"/>
      <c r="BC35" s="831"/>
      <c r="BD35" s="831"/>
      <c r="BE35" s="832" t="s">
        <v>417</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418</v>
      </c>
      <c r="C36" s="781"/>
      <c r="D36" s="781"/>
      <c r="E36" s="781"/>
      <c r="F36" s="781"/>
      <c r="G36" s="781"/>
      <c r="H36" s="781"/>
      <c r="I36" s="781"/>
      <c r="J36" s="781"/>
      <c r="K36" s="781"/>
      <c r="L36" s="781"/>
      <c r="M36" s="781"/>
      <c r="N36" s="781"/>
      <c r="O36" s="781"/>
      <c r="P36" s="782"/>
      <c r="Q36" s="783">
        <v>90</v>
      </c>
      <c r="R36" s="784"/>
      <c r="S36" s="784"/>
      <c r="T36" s="784"/>
      <c r="U36" s="784"/>
      <c r="V36" s="784">
        <v>89</v>
      </c>
      <c r="W36" s="784"/>
      <c r="X36" s="784"/>
      <c r="Y36" s="784"/>
      <c r="Z36" s="784"/>
      <c r="AA36" s="784">
        <v>1</v>
      </c>
      <c r="AB36" s="784"/>
      <c r="AC36" s="784"/>
      <c r="AD36" s="784"/>
      <c r="AE36" s="785"/>
      <c r="AF36" s="786">
        <v>1</v>
      </c>
      <c r="AG36" s="787"/>
      <c r="AH36" s="787"/>
      <c r="AI36" s="787"/>
      <c r="AJ36" s="788"/>
      <c r="AK36" s="834">
        <v>70</v>
      </c>
      <c r="AL36" s="830"/>
      <c r="AM36" s="830"/>
      <c r="AN36" s="830"/>
      <c r="AO36" s="830"/>
      <c r="AP36" s="830">
        <v>133</v>
      </c>
      <c r="AQ36" s="830"/>
      <c r="AR36" s="830"/>
      <c r="AS36" s="830"/>
      <c r="AT36" s="830"/>
      <c r="AU36" s="830">
        <v>133</v>
      </c>
      <c r="AV36" s="830"/>
      <c r="AW36" s="830"/>
      <c r="AX36" s="830"/>
      <c r="AY36" s="830"/>
      <c r="AZ36" s="831" t="s">
        <v>592</v>
      </c>
      <c r="BA36" s="831"/>
      <c r="BB36" s="831"/>
      <c r="BC36" s="831"/>
      <c r="BD36" s="831"/>
      <c r="BE36" s="832" t="s">
        <v>419</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13954</v>
      </c>
      <c r="AG63" s="844"/>
      <c r="AH63" s="844"/>
      <c r="AI63" s="844"/>
      <c r="AJ63" s="845"/>
      <c r="AK63" s="846"/>
      <c r="AL63" s="841"/>
      <c r="AM63" s="841"/>
      <c r="AN63" s="841"/>
      <c r="AO63" s="841"/>
      <c r="AP63" s="844">
        <v>53806</v>
      </c>
      <c r="AQ63" s="844"/>
      <c r="AR63" s="844"/>
      <c r="AS63" s="844"/>
      <c r="AT63" s="844"/>
      <c r="AU63" s="844">
        <v>30516</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423</v>
      </c>
      <c r="B66" s="728"/>
      <c r="C66" s="728"/>
      <c r="D66" s="728"/>
      <c r="E66" s="728"/>
      <c r="F66" s="728"/>
      <c r="G66" s="728"/>
      <c r="H66" s="728"/>
      <c r="I66" s="728"/>
      <c r="J66" s="728"/>
      <c r="K66" s="728"/>
      <c r="L66" s="728"/>
      <c r="M66" s="728"/>
      <c r="N66" s="728"/>
      <c r="O66" s="728"/>
      <c r="P66" s="729"/>
      <c r="Q66" s="733" t="s">
        <v>400</v>
      </c>
      <c r="R66" s="734"/>
      <c r="S66" s="734"/>
      <c r="T66" s="734"/>
      <c r="U66" s="735"/>
      <c r="V66" s="733" t="s">
        <v>424</v>
      </c>
      <c r="W66" s="734"/>
      <c r="X66" s="734"/>
      <c r="Y66" s="734"/>
      <c r="Z66" s="735"/>
      <c r="AA66" s="733" t="s">
        <v>402</v>
      </c>
      <c r="AB66" s="734"/>
      <c r="AC66" s="734"/>
      <c r="AD66" s="734"/>
      <c r="AE66" s="735"/>
      <c r="AF66" s="854" t="s">
        <v>403</v>
      </c>
      <c r="AG66" s="815"/>
      <c r="AH66" s="815"/>
      <c r="AI66" s="815"/>
      <c r="AJ66" s="855"/>
      <c r="AK66" s="733" t="s">
        <v>404</v>
      </c>
      <c r="AL66" s="728"/>
      <c r="AM66" s="728"/>
      <c r="AN66" s="728"/>
      <c r="AO66" s="729"/>
      <c r="AP66" s="733" t="s">
        <v>405</v>
      </c>
      <c r="AQ66" s="734"/>
      <c r="AR66" s="734"/>
      <c r="AS66" s="734"/>
      <c r="AT66" s="735"/>
      <c r="AU66" s="733" t="s">
        <v>425</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596</v>
      </c>
      <c r="C68" s="870"/>
      <c r="D68" s="870"/>
      <c r="E68" s="870"/>
      <c r="F68" s="870"/>
      <c r="G68" s="870"/>
      <c r="H68" s="870"/>
      <c r="I68" s="870"/>
      <c r="J68" s="870"/>
      <c r="K68" s="870"/>
      <c r="L68" s="870"/>
      <c r="M68" s="870"/>
      <c r="N68" s="870"/>
      <c r="O68" s="870"/>
      <c r="P68" s="871"/>
      <c r="Q68" s="872">
        <v>127</v>
      </c>
      <c r="R68" s="866"/>
      <c r="S68" s="866"/>
      <c r="T68" s="866"/>
      <c r="U68" s="866"/>
      <c r="V68" s="866">
        <v>121</v>
      </c>
      <c r="W68" s="866"/>
      <c r="X68" s="866"/>
      <c r="Y68" s="866"/>
      <c r="Z68" s="866"/>
      <c r="AA68" s="866">
        <v>6</v>
      </c>
      <c r="AB68" s="866"/>
      <c r="AC68" s="866"/>
      <c r="AD68" s="866"/>
      <c r="AE68" s="866"/>
      <c r="AF68" s="866">
        <v>6</v>
      </c>
      <c r="AG68" s="866"/>
      <c r="AH68" s="866"/>
      <c r="AI68" s="866"/>
      <c r="AJ68" s="866"/>
      <c r="AK68" s="866" t="s">
        <v>588</v>
      </c>
      <c r="AL68" s="866"/>
      <c r="AM68" s="866"/>
      <c r="AN68" s="866"/>
      <c r="AO68" s="866"/>
      <c r="AP68" s="866" t="s">
        <v>612</v>
      </c>
      <c r="AQ68" s="866"/>
      <c r="AR68" s="866"/>
      <c r="AS68" s="866"/>
      <c r="AT68" s="866"/>
      <c r="AU68" s="866" t="s">
        <v>586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597</v>
      </c>
      <c r="C69" s="874"/>
      <c r="D69" s="874"/>
      <c r="E69" s="874"/>
      <c r="F69" s="874"/>
      <c r="G69" s="874"/>
      <c r="H69" s="874"/>
      <c r="I69" s="874"/>
      <c r="J69" s="874"/>
      <c r="K69" s="874"/>
      <c r="L69" s="874"/>
      <c r="M69" s="874"/>
      <c r="N69" s="874"/>
      <c r="O69" s="874"/>
      <c r="P69" s="875"/>
      <c r="Q69" s="876">
        <v>70</v>
      </c>
      <c r="R69" s="830"/>
      <c r="S69" s="830"/>
      <c r="T69" s="830"/>
      <c r="U69" s="830"/>
      <c r="V69" s="830">
        <v>29</v>
      </c>
      <c r="W69" s="830"/>
      <c r="X69" s="830"/>
      <c r="Y69" s="830"/>
      <c r="Z69" s="830"/>
      <c r="AA69" s="830">
        <v>41</v>
      </c>
      <c r="AB69" s="830"/>
      <c r="AC69" s="830"/>
      <c r="AD69" s="830"/>
      <c r="AE69" s="830"/>
      <c r="AF69" s="830">
        <v>41</v>
      </c>
      <c r="AG69" s="830"/>
      <c r="AH69" s="830"/>
      <c r="AI69" s="830"/>
      <c r="AJ69" s="830"/>
      <c r="AK69" s="830">
        <v>37</v>
      </c>
      <c r="AL69" s="830"/>
      <c r="AM69" s="830"/>
      <c r="AN69" s="830"/>
      <c r="AO69" s="830"/>
      <c r="AP69" s="830" t="s">
        <v>588</v>
      </c>
      <c r="AQ69" s="830"/>
      <c r="AR69" s="830"/>
      <c r="AS69" s="830"/>
      <c r="AT69" s="830"/>
      <c r="AU69" s="830" t="s">
        <v>611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598</v>
      </c>
      <c r="C70" s="874"/>
      <c r="D70" s="874"/>
      <c r="E70" s="874"/>
      <c r="F70" s="874"/>
      <c r="G70" s="874"/>
      <c r="H70" s="874"/>
      <c r="I70" s="874"/>
      <c r="J70" s="874"/>
      <c r="K70" s="874"/>
      <c r="L70" s="874"/>
      <c r="M70" s="874"/>
      <c r="N70" s="874"/>
      <c r="O70" s="874"/>
      <c r="P70" s="875"/>
      <c r="Q70" s="876">
        <v>563</v>
      </c>
      <c r="R70" s="830"/>
      <c r="S70" s="830"/>
      <c r="T70" s="830"/>
      <c r="U70" s="830"/>
      <c r="V70" s="830">
        <v>428</v>
      </c>
      <c r="W70" s="830"/>
      <c r="X70" s="830"/>
      <c r="Y70" s="830"/>
      <c r="Z70" s="830"/>
      <c r="AA70" s="830">
        <v>135</v>
      </c>
      <c r="AB70" s="830"/>
      <c r="AC70" s="830"/>
      <c r="AD70" s="830"/>
      <c r="AE70" s="830"/>
      <c r="AF70" s="830">
        <v>135</v>
      </c>
      <c r="AG70" s="830"/>
      <c r="AH70" s="830"/>
      <c r="AI70" s="830"/>
      <c r="AJ70" s="830"/>
      <c r="AK70" s="830" t="s">
        <v>613</v>
      </c>
      <c r="AL70" s="830"/>
      <c r="AM70" s="830"/>
      <c r="AN70" s="830"/>
      <c r="AO70" s="830"/>
      <c r="AP70" s="830" t="s">
        <v>588</v>
      </c>
      <c r="AQ70" s="830"/>
      <c r="AR70" s="830"/>
      <c r="AS70" s="830"/>
      <c r="AT70" s="830"/>
      <c r="AU70" s="830" t="s">
        <v>613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599</v>
      </c>
      <c r="C71" s="874"/>
      <c r="D71" s="874"/>
      <c r="E71" s="874"/>
      <c r="F71" s="874"/>
      <c r="G71" s="874"/>
      <c r="H71" s="874"/>
      <c r="I71" s="874"/>
      <c r="J71" s="874"/>
      <c r="K71" s="874"/>
      <c r="L71" s="874"/>
      <c r="M71" s="874"/>
      <c r="N71" s="874"/>
      <c r="O71" s="874"/>
      <c r="P71" s="875"/>
      <c r="Q71" s="876">
        <v>511</v>
      </c>
      <c r="R71" s="830"/>
      <c r="S71" s="830"/>
      <c r="T71" s="830"/>
      <c r="U71" s="830"/>
      <c r="V71" s="830">
        <v>483</v>
      </c>
      <c r="W71" s="830"/>
      <c r="X71" s="830"/>
      <c r="Y71" s="830"/>
      <c r="Z71" s="830"/>
      <c r="AA71" s="830">
        <v>28</v>
      </c>
      <c r="AB71" s="830"/>
      <c r="AC71" s="830"/>
      <c r="AD71" s="830"/>
      <c r="AE71" s="830"/>
      <c r="AF71" s="830">
        <v>28</v>
      </c>
      <c r="AG71" s="830"/>
      <c r="AH71" s="830"/>
      <c r="AI71" s="830"/>
      <c r="AJ71" s="830"/>
      <c r="AK71" s="830" t="s">
        <v>593</v>
      </c>
      <c r="AL71" s="830"/>
      <c r="AM71" s="830"/>
      <c r="AN71" s="830"/>
      <c r="AO71" s="830"/>
      <c r="AP71" s="830" t="s">
        <v>588</v>
      </c>
      <c r="AQ71" s="830"/>
      <c r="AR71" s="830"/>
      <c r="AS71" s="830"/>
      <c r="AT71" s="830"/>
      <c r="AU71" s="830" t="s">
        <v>593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600</v>
      </c>
      <c r="C72" s="874"/>
      <c r="D72" s="874"/>
      <c r="E72" s="874"/>
      <c r="F72" s="874"/>
      <c r="G72" s="874"/>
      <c r="H72" s="874"/>
      <c r="I72" s="874"/>
      <c r="J72" s="874"/>
      <c r="K72" s="874"/>
      <c r="L72" s="874"/>
      <c r="M72" s="874"/>
      <c r="N72" s="874"/>
      <c r="O72" s="874"/>
      <c r="P72" s="875"/>
      <c r="Q72" s="876">
        <v>2778</v>
      </c>
      <c r="R72" s="830"/>
      <c r="S72" s="830"/>
      <c r="T72" s="830"/>
      <c r="U72" s="830"/>
      <c r="V72" s="830">
        <v>2718</v>
      </c>
      <c r="W72" s="830"/>
      <c r="X72" s="830"/>
      <c r="Y72" s="830"/>
      <c r="Z72" s="830"/>
      <c r="AA72" s="830">
        <v>60</v>
      </c>
      <c r="AB72" s="830"/>
      <c r="AC72" s="830"/>
      <c r="AD72" s="830"/>
      <c r="AE72" s="830"/>
      <c r="AF72" s="830">
        <v>60</v>
      </c>
      <c r="AG72" s="830"/>
      <c r="AH72" s="830"/>
      <c r="AI72" s="830"/>
      <c r="AJ72" s="830"/>
      <c r="AK72" s="830" t="s">
        <v>593</v>
      </c>
      <c r="AL72" s="830"/>
      <c r="AM72" s="830"/>
      <c r="AN72" s="830"/>
      <c r="AO72" s="830"/>
      <c r="AP72" s="830">
        <v>444</v>
      </c>
      <c r="AQ72" s="830"/>
      <c r="AR72" s="830"/>
      <c r="AS72" s="830"/>
      <c r="AT72" s="830"/>
      <c r="AU72" s="830">
        <v>340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601</v>
      </c>
      <c r="C73" s="874"/>
      <c r="D73" s="874"/>
      <c r="E73" s="874"/>
      <c r="F73" s="874"/>
      <c r="G73" s="874"/>
      <c r="H73" s="874"/>
      <c r="I73" s="874"/>
      <c r="J73" s="874"/>
      <c r="K73" s="874"/>
      <c r="L73" s="874"/>
      <c r="M73" s="874"/>
      <c r="N73" s="874"/>
      <c r="O73" s="874"/>
      <c r="P73" s="875"/>
      <c r="Q73" s="876">
        <v>295</v>
      </c>
      <c r="R73" s="830"/>
      <c r="S73" s="830"/>
      <c r="T73" s="830"/>
      <c r="U73" s="830"/>
      <c r="V73" s="830">
        <v>275</v>
      </c>
      <c r="W73" s="830"/>
      <c r="X73" s="830"/>
      <c r="Y73" s="830"/>
      <c r="Z73" s="830"/>
      <c r="AA73" s="830">
        <v>20</v>
      </c>
      <c r="AB73" s="830"/>
      <c r="AC73" s="830"/>
      <c r="AD73" s="830"/>
      <c r="AE73" s="830"/>
      <c r="AF73" s="830">
        <v>20</v>
      </c>
      <c r="AG73" s="830"/>
      <c r="AH73" s="830"/>
      <c r="AI73" s="830"/>
      <c r="AJ73" s="830"/>
      <c r="AK73" s="830">
        <v>84</v>
      </c>
      <c r="AL73" s="830"/>
      <c r="AM73" s="830"/>
      <c r="AN73" s="830"/>
      <c r="AO73" s="830"/>
      <c r="AP73" s="830" t="s">
        <v>588</v>
      </c>
      <c r="AQ73" s="830"/>
      <c r="AR73" s="830"/>
      <c r="AS73" s="830"/>
      <c r="AT73" s="830"/>
      <c r="AU73" s="830" t="s">
        <v>614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602</v>
      </c>
      <c r="C74" s="874"/>
      <c r="D74" s="874"/>
      <c r="E74" s="874"/>
      <c r="F74" s="874"/>
      <c r="G74" s="874"/>
      <c r="H74" s="874"/>
      <c r="I74" s="874"/>
      <c r="J74" s="874"/>
      <c r="K74" s="874"/>
      <c r="L74" s="874"/>
      <c r="M74" s="874"/>
      <c r="N74" s="874"/>
      <c r="O74" s="874"/>
      <c r="P74" s="875"/>
      <c r="Q74" s="876">
        <v>66</v>
      </c>
      <c r="R74" s="830"/>
      <c r="S74" s="830"/>
      <c r="T74" s="830"/>
      <c r="U74" s="830"/>
      <c r="V74" s="830">
        <v>65</v>
      </c>
      <c r="W74" s="830"/>
      <c r="X74" s="830"/>
      <c r="Y74" s="830"/>
      <c r="Z74" s="830"/>
      <c r="AA74" s="830">
        <v>1</v>
      </c>
      <c r="AB74" s="830"/>
      <c r="AC74" s="830"/>
      <c r="AD74" s="830"/>
      <c r="AE74" s="830"/>
      <c r="AF74" s="830">
        <v>1</v>
      </c>
      <c r="AG74" s="830"/>
      <c r="AH74" s="830"/>
      <c r="AI74" s="830"/>
      <c r="AJ74" s="830"/>
      <c r="AK74" s="830" t="s">
        <v>588</v>
      </c>
      <c r="AL74" s="830"/>
      <c r="AM74" s="830"/>
      <c r="AN74" s="830"/>
      <c r="AO74" s="830"/>
      <c r="AP74" s="830" t="s">
        <v>588</v>
      </c>
      <c r="AQ74" s="830"/>
      <c r="AR74" s="830"/>
      <c r="AS74" s="830"/>
      <c r="AT74" s="830"/>
      <c r="AU74" s="830" t="s">
        <v>615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603</v>
      </c>
      <c r="C75" s="874"/>
      <c r="D75" s="874"/>
      <c r="E75" s="874"/>
      <c r="F75" s="874"/>
      <c r="G75" s="874"/>
      <c r="H75" s="874"/>
      <c r="I75" s="874"/>
      <c r="J75" s="874"/>
      <c r="K75" s="874"/>
      <c r="L75" s="874"/>
      <c r="M75" s="874"/>
      <c r="N75" s="874"/>
      <c r="O75" s="874"/>
      <c r="P75" s="875"/>
      <c r="Q75" s="877">
        <v>54</v>
      </c>
      <c r="R75" s="878"/>
      <c r="S75" s="878"/>
      <c r="T75" s="878"/>
      <c r="U75" s="834"/>
      <c r="V75" s="879">
        <v>53</v>
      </c>
      <c r="W75" s="878"/>
      <c r="X75" s="878"/>
      <c r="Y75" s="878"/>
      <c r="Z75" s="834"/>
      <c r="AA75" s="879">
        <v>1</v>
      </c>
      <c r="AB75" s="878"/>
      <c r="AC75" s="878"/>
      <c r="AD75" s="878"/>
      <c r="AE75" s="834"/>
      <c r="AF75" s="879">
        <v>1</v>
      </c>
      <c r="AG75" s="878"/>
      <c r="AH75" s="878"/>
      <c r="AI75" s="878"/>
      <c r="AJ75" s="834"/>
      <c r="AK75" s="879" t="s">
        <v>588</v>
      </c>
      <c r="AL75" s="878"/>
      <c r="AM75" s="878"/>
      <c r="AN75" s="878"/>
      <c r="AO75" s="834"/>
      <c r="AP75" s="879" t="s">
        <v>593</v>
      </c>
      <c r="AQ75" s="878"/>
      <c r="AR75" s="878"/>
      <c r="AS75" s="878"/>
      <c r="AT75" s="834"/>
      <c r="AU75" s="879" t="s">
        <v>588</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604</v>
      </c>
      <c r="C76" s="874"/>
      <c r="D76" s="874"/>
      <c r="E76" s="874"/>
      <c r="F76" s="874"/>
      <c r="G76" s="874"/>
      <c r="H76" s="874"/>
      <c r="I76" s="874"/>
      <c r="J76" s="874"/>
      <c r="K76" s="874"/>
      <c r="L76" s="874"/>
      <c r="M76" s="874"/>
      <c r="N76" s="874"/>
      <c r="O76" s="874"/>
      <c r="P76" s="875"/>
      <c r="Q76" s="877">
        <v>5</v>
      </c>
      <c r="R76" s="878"/>
      <c r="S76" s="878"/>
      <c r="T76" s="878"/>
      <c r="U76" s="834"/>
      <c r="V76" s="879">
        <v>5</v>
      </c>
      <c r="W76" s="878"/>
      <c r="X76" s="878"/>
      <c r="Y76" s="878"/>
      <c r="Z76" s="834"/>
      <c r="AA76" s="879">
        <v>1</v>
      </c>
      <c r="AB76" s="878"/>
      <c r="AC76" s="878"/>
      <c r="AD76" s="878"/>
      <c r="AE76" s="834"/>
      <c r="AF76" s="879">
        <v>1</v>
      </c>
      <c r="AG76" s="878"/>
      <c r="AH76" s="878"/>
      <c r="AI76" s="878"/>
      <c r="AJ76" s="834"/>
      <c r="AK76" s="879" t="s">
        <v>588</v>
      </c>
      <c r="AL76" s="878"/>
      <c r="AM76" s="878"/>
      <c r="AN76" s="878"/>
      <c r="AO76" s="834"/>
      <c r="AP76" s="879" t="s">
        <v>588</v>
      </c>
      <c r="AQ76" s="878"/>
      <c r="AR76" s="878"/>
      <c r="AS76" s="878"/>
      <c r="AT76" s="834"/>
      <c r="AU76" s="879" t="s">
        <v>588</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605</v>
      </c>
      <c r="C77" s="874"/>
      <c r="D77" s="874"/>
      <c r="E77" s="874"/>
      <c r="F77" s="874"/>
      <c r="G77" s="874"/>
      <c r="H77" s="874"/>
      <c r="I77" s="874"/>
      <c r="J77" s="874"/>
      <c r="K77" s="874"/>
      <c r="L77" s="874"/>
      <c r="M77" s="874"/>
      <c r="N77" s="874"/>
      <c r="O77" s="874"/>
      <c r="P77" s="875"/>
      <c r="Q77" s="877">
        <v>7087</v>
      </c>
      <c r="R77" s="878"/>
      <c r="S77" s="878"/>
      <c r="T77" s="878"/>
      <c r="U77" s="834"/>
      <c r="V77" s="879">
        <v>6511</v>
      </c>
      <c r="W77" s="878"/>
      <c r="X77" s="878"/>
      <c r="Y77" s="878"/>
      <c r="Z77" s="834"/>
      <c r="AA77" s="879">
        <v>576</v>
      </c>
      <c r="AB77" s="878"/>
      <c r="AC77" s="878"/>
      <c r="AD77" s="878"/>
      <c r="AE77" s="834"/>
      <c r="AF77" s="879">
        <v>576</v>
      </c>
      <c r="AG77" s="878"/>
      <c r="AH77" s="878"/>
      <c r="AI77" s="878"/>
      <c r="AJ77" s="834"/>
      <c r="AK77" s="879">
        <v>17</v>
      </c>
      <c r="AL77" s="878"/>
      <c r="AM77" s="878"/>
      <c r="AN77" s="878"/>
      <c r="AO77" s="834"/>
      <c r="AP77" s="879" t="s">
        <v>593</v>
      </c>
      <c r="AQ77" s="878"/>
      <c r="AR77" s="878"/>
      <c r="AS77" s="878"/>
      <c r="AT77" s="834"/>
      <c r="AU77" s="879" t="s">
        <v>616</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606</v>
      </c>
      <c r="C78" s="874"/>
      <c r="D78" s="874"/>
      <c r="E78" s="874"/>
      <c r="F78" s="874"/>
      <c r="G78" s="874"/>
      <c r="H78" s="874"/>
      <c r="I78" s="874"/>
      <c r="J78" s="874"/>
      <c r="K78" s="874"/>
      <c r="L78" s="874"/>
      <c r="M78" s="874"/>
      <c r="N78" s="874"/>
      <c r="O78" s="874"/>
      <c r="P78" s="875"/>
      <c r="Q78" s="876">
        <v>291</v>
      </c>
      <c r="R78" s="830"/>
      <c r="S78" s="830"/>
      <c r="T78" s="830"/>
      <c r="U78" s="830"/>
      <c r="V78" s="830">
        <v>280</v>
      </c>
      <c r="W78" s="830"/>
      <c r="X78" s="830"/>
      <c r="Y78" s="830"/>
      <c r="Z78" s="830"/>
      <c r="AA78" s="830">
        <v>11</v>
      </c>
      <c r="AB78" s="830"/>
      <c r="AC78" s="830"/>
      <c r="AD78" s="830"/>
      <c r="AE78" s="830"/>
      <c r="AF78" s="830">
        <v>11</v>
      </c>
      <c r="AG78" s="830"/>
      <c r="AH78" s="830"/>
      <c r="AI78" s="830"/>
      <c r="AJ78" s="830"/>
      <c r="AK78" s="830" t="s">
        <v>588</v>
      </c>
      <c r="AL78" s="830"/>
      <c r="AM78" s="830"/>
      <c r="AN78" s="830"/>
      <c r="AO78" s="830"/>
      <c r="AP78" s="830">
        <v>315</v>
      </c>
      <c r="AQ78" s="830"/>
      <c r="AR78" s="830"/>
      <c r="AS78" s="830"/>
      <c r="AT78" s="830"/>
      <c r="AU78" s="830">
        <v>46</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607</v>
      </c>
      <c r="C79" s="874"/>
      <c r="D79" s="874"/>
      <c r="E79" s="874"/>
      <c r="F79" s="874"/>
      <c r="G79" s="874"/>
      <c r="H79" s="874"/>
      <c r="I79" s="874"/>
      <c r="J79" s="874"/>
      <c r="K79" s="874"/>
      <c r="L79" s="874"/>
      <c r="M79" s="874"/>
      <c r="N79" s="874"/>
      <c r="O79" s="874"/>
      <c r="P79" s="875"/>
      <c r="Q79" s="876">
        <v>4</v>
      </c>
      <c r="R79" s="830"/>
      <c r="S79" s="830"/>
      <c r="T79" s="830"/>
      <c r="U79" s="830"/>
      <c r="V79" s="830">
        <v>2</v>
      </c>
      <c r="W79" s="830"/>
      <c r="X79" s="830"/>
      <c r="Y79" s="830"/>
      <c r="Z79" s="830"/>
      <c r="AA79" s="830">
        <v>3</v>
      </c>
      <c r="AB79" s="830"/>
      <c r="AC79" s="830"/>
      <c r="AD79" s="830"/>
      <c r="AE79" s="830"/>
      <c r="AF79" s="830">
        <v>3</v>
      </c>
      <c r="AG79" s="830"/>
      <c r="AH79" s="830"/>
      <c r="AI79" s="830"/>
      <c r="AJ79" s="830"/>
      <c r="AK79" s="830">
        <v>0</v>
      </c>
      <c r="AL79" s="830"/>
      <c r="AM79" s="830"/>
      <c r="AN79" s="830"/>
      <c r="AO79" s="830"/>
      <c r="AP79" s="830" t="s">
        <v>586</v>
      </c>
      <c r="AQ79" s="830"/>
      <c r="AR79" s="830"/>
      <c r="AS79" s="830"/>
      <c r="AT79" s="830"/>
      <c r="AU79" s="830" t="s">
        <v>588</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t="s">
        <v>608</v>
      </c>
      <c r="C80" s="874"/>
      <c r="D80" s="874"/>
      <c r="E80" s="874"/>
      <c r="F80" s="874"/>
      <c r="G80" s="874"/>
      <c r="H80" s="874"/>
      <c r="I80" s="874"/>
      <c r="J80" s="874"/>
      <c r="K80" s="874"/>
      <c r="L80" s="874"/>
      <c r="M80" s="874"/>
      <c r="N80" s="874"/>
      <c r="O80" s="874"/>
      <c r="P80" s="875"/>
      <c r="Q80" s="876">
        <v>237</v>
      </c>
      <c r="R80" s="830"/>
      <c r="S80" s="830"/>
      <c r="T80" s="830"/>
      <c r="U80" s="830"/>
      <c r="V80" s="830">
        <v>150</v>
      </c>
      <c r="W80" s="830"/>
      <c r="X80" s="830"/>
      <c r="Y80" s="830"/>
      <c r="Z80" s="830"/>
      <c r="AA80" s="830">
        <v>87</v>
      </c>
      <c r="AB80" s="830"/>
      <c r="AC80" s="830"/>
      <c r="AD80" s="830"/>
      <c r="AE80" s="830"/>
      <c r="AF80" s="830">
        <v>87</v>
      </c>
      <c r="AG80" s="830"/>
      <c r="AH80" s="830"/>
      <c r="AI80" s="830"/>
      <c r="AJ80" s="830"/>
      <c r="AK80" s="830" t="s">
        <v>588</v>
      </c>
      <c r="AL80" s="830"/>
      <c r="AM80" s="830"/>
      <c r="AN80" s="830"/>
      <c r="AO80" s="830"/>
      <c r="AP80" s="830" t="s">
        <v>588</v>
      </c>
      <c r="AQ80" s="830"/>
      <c r="AR80" s="830"/>
      <c r="AS80" s="830"/>
      <c r="AT80" s="830"/>
      <c r="AU80" s="830" t="s">
        <v>586</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t="s">
        <v>618</v>
      </c>
      <c r="C81" s="874"/>
      <c r="D81" s="874"/>
      <c r="E81" s="874"/>
      <c r="F81" s="874"/>
      <c r="G81" s="874"/>
      <c r="H81" s="874"/>
      <c r="I81" s="874"/>
      <c r="J81" s="874"/>
      <c r="K81" s="874"/>
      <c r="L81" s="874"/>
      <c r="M81" s="874"/>
      <c r="N81" s="874"/>
      <c r="O81" s="874"/>
      <c r="P81" s="875"/>
      <c r="Q81" s="876">
        <v>36</v>
      </c>
      <c r="R81" s="830"/>
      <c r="S81" s="830"/>
      <c r="T81" s="830"/>
      <c r="U81" s="830"/>
      <c r="V81" s="830">
        <v>24</v>
      </c>
      <c r="W81" s="830"/>
      <c r="X81" s="830"/>
      <c r="Y81" s="830"/>
      <c r="Z81" s="830"/>
      <c r="AA81" s="830">
        <v>12</v>
      </c>
      <c r="AB81" s="830"/>
      <c r="AC81" s="830"/>
      <c r="AD81" s="830"/>
      <c r="AE81" s="830"/>
      <c r="AF81" s="830">
        <v>12</v>
      </c>
      <c r="AG81" s="830"/>
      <c r="AH81" s="830"/>
      <c r="AI81" s="830"/>
      <c r="AJ81" s="830"/>
      <c r="AK81" s="830" t="s">
        <v>586</v>
      </c>
      <c r="AL81" s="830"/>
      <c r="AM81" s="830"/>
      <c r="AN81" s="830"/>
      <c r="AO81" s="830"/>
      <c r="AP81" s="830" t="s">
        <v>617</v>
      </c>
      <c r="AQ81" s="830"/>
      <c r="AR81" s="830"/>
      <c r="AS81" s="830"/>
      <c r="AT81" s="830"/>
      <c r="AU81" s="830" t="s">
        <v>616</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t="s">
        <v>609</v>
      </c>
      <c r="C82" s="874"/>
      <c r="D82" s="874"/>
      <c r="E82" s="874"/>
      <c r="F82" s="874"/>
      <c r="G82" s="874"/>
      <c r="H82" s="874"/>
      <c r="I82" s="874"/>
      <c r="J82" s="874"/>
      <c r="K82" s="874"/>
      <c r="L82" s="874"/>
      <c r="M82" s="874"/>
      <c r="N82" s="874"/>
      <c r="O82" s="874"/>
      <c r="P82" s="875"/>
      <c r="Q82" s="876">
        <v>197</v>
      </c>
      <c r="R82" s="830"/>
      <c r="S82" s="830"/>
      <c r="T82" s="830"/>
      <c r="U82" s="830"/>
      <c r="V82" s="830">
        <v>194</v>
      </c>
      <c r="W82" s="830"/>
      <c r="X82" s="830"/>
      <c r="Y82" s="830"/>
      <c r="Z82" s="830"/>
      <c r="AA82" s="830">
        <v>3</v>
      </c>
      <c r="AB82" s="830"/>
      <c r="AC82" s="830"/>
      <c r="AD82" s="830"/>
      <c r="AE82" s="830"/>
      <c r="AF82" s="830">
        <v>3</v>
      </c>
      <c r="AG82" s="830"/>
      <c r="AH82" s="830"/>
      <c r="AI82" s="830"/>
      <c r="AJ82" s="830"/>
      <c r="AK82" s="830" t="s">
        <v>586</v>
      </c>
      <c r="AL82" s="830"/>
      <c r="AM82" s="830"/>
      <c r="AN82" s="830"/>
      <c r="AO82" s="830"/>
      <c r="AP82" s="830" t="s">
        <v>617</v>
      </c>
      <c r="AQ82" s="830"/>
      <c r="AR82" s="830"/>
      <c r="AS82" s="830"/>
      <c r="AT82" s="830"/>
      <c r="AU82" s="830" t="s">
        <v>616</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t="s">
        <v>610</v>
      </c>
      <c r="C83" s="874"/>
      <c r="D83" s="874"/>
      <c r="E83" s="874"/>
      <c r="F83" s="874"/>
      <c r="G83" s="874"/>
      <c r="H83" s="874"/>
      <c r="I83" s="874"/>
      <c r="J83" s="874"/>
      <c r="K83" s="874"/>
      <c r="L83" s="874"/>
      <c r="M83" s="874"/>
      <c r="N83" s="874"/>
      <c r="O83" s="874"/>
      <c r="P83" s="875"/>
      <c r="Q83" s="877">
        <v>243734</v>
      </c>
      <c r="R83" s="878"/>
      <c r="S83" s="878"/>
      <c r="T83" s="878"/>
      <c r="U83" s="834"/>
      <c r="V83" s="879">
        <v>232719</v>
      </c>
      <c r="W83" s="878"/>
      <c r="X83" s="878"/>
      <c r="Y83" s="878"/>
      <c r="Z83" s="834"/>
      <c r="AA83" s="879">
        <v>11015</v>
      </c>
      <c r="AB83" s="878"/>
      <c r="AC83" s="878"/>
      <c r="AD83" s="878"/>
      <c r="AE83" s="834"/>
      <c r="AF83" s="879">
        <v>11015</v>
      </c>
      <c r="AG83" s="878"/>
      <c r="AH83" s="878"/>
      <c r="AI83" s="878"/>
      <c r="AJ83" s="834"/>
      <c r="AK83" s="879" t="s">
        <v>588</v>
      </c>
      <c r="AL83" s="878"/>
      <c r="AM83" s="878"/>
      <c r="AN83" s="878"/>
      <c r="AO83" s="834"/>
      <c r="AP83" s="879" t="s">
        <v>588</v>
      </c>
      <c r="AQ83" s="878"/>
      <c r="AR83" s="878"/>
      <c r="AS83" s="878"/>
      <c r="AT83" s="834"/>
      <c r="AU83" s="879" t="s">
        <v>616</v>
      </c>
      <c r="AV83" s="878"/>
      <c r="AW83" s="878"/>
      <c r="AX83" s="878"/>
      <c r="AY83" s="834"/>
      <c r="AZ83" s="880"/>
      <c r="BA83" s="874"/>
      <c r="BB83" s="874"/>
      <c r="BC83" s="874"/>
      <c r="BD83" s="881"/>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396</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12000</v>
      </c>
      <c r="AG88" s="844"/>
      <c r="AH88" s="844"/>
      <c r="AI88" s="844"/>
      <c r="AJ88" s="844"/>
      <c r="AK88" s="841"/>
      <c r="AL88" s="841"/>
      <c r="AM88" s="841"/>
      <c r="AN88" s="841"/>
      <c r="AO88" s="841"/>
      <c r="AP88" s="844">
        <v>759</v>
      </c>
      <c r="AQ88" s="844"/>
      <c r="AR88" s="844"/>
      <c r="AS88" s="844"/>
      <c r="AT88" s="844"/>
      <c r="AU88" s="844">
        <v>386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427</v>
      </c>
      <c r="BS102" s="790"/>
      <c r="BT102" s="790"/>
      <c r="BU102" s="790"/>
      <c r="BV102" s="790"/>
      <c r="BW102" s="790"/>
      <c r="BX102" s="790"/>
      <c r="BY102" s="790"/>
      <c r="BZ102" s="790"/>
      <c r="CA102" s="790"/>
      <c r="CB102" s="790"/>
      <c r="CC102" s="790"/>
      <c r="CD102" s="790"/>
      <c r="CE102" s="790"/>
      <c r="CF102" s="790"/>
      <c r="CG102" s="791"/>
      <c r="CH102" s="889"/>
      <c r="CI102" s="890"/>
      <c r="CJ102" s="890"/>
      <c r="CK102" s="890"/>
      <c r="CL102" s="891"/>
      <c r="CM102" s="889"/>
      <c r="CN102" s="890"/>
      <c r="CO102" s="890"/>
      <c r="CP102" s="890"/>
      <c r="CQ102" s="891"/>
      <c r="CR102" s="892">
        <v>359</v>
      </c>
      <c r="CS102" s="852"/>
      <c r="CT102" s="852"/>
      <c r="CU102" s="852"/>
      <c r="CV102" s="893"/>
      <c r="CW102" s="892">
        <v>62</v>
      </c>
      <c r="CX102" s="852"/>
      <c r="CY102" s="852"/>
      <c r="CZ102" s="852"/>
      <c r="DA102" s="893"/>
      <c r="DB102" s="892">
        <v>677</v>
      </c>
      <c r="DC102" s="852"/>
      <c r="DD102" s="852"/>
      <c r="DE102" s="852"/>
      <c r="DF102" s="893"/>
      <c r="DG102" s="892" t="s">
        <v>633</v>
      </c>
      <c r="DH102" s="852"/>
      <c r="DI102" s="852"/>
      <c r="DJ102" s="852"/>
      <c r="DK102" s="893"/>
      <c r="DL102" s="892" t="s">
        <v>588</v>
      </c>
      <c r="DM102" s="852"/>
      <c r="DN102" s="852"/>
      <c r="DO102" s="852"/>
      <c r="DP102" s="893"/>
      <c r="DQ102" s="892" t="s">
        <v>634</v>
      </c>
      <c r="DR102" s="852"/>
      <c r="DS102" s="852"/>
      <c r="DT102" s="852"/>
      <c r="DU102" s="893"/>
      <c r="DV102" s="789"/>
      <c r="DW102" s="790"/>
      <c r="DX102" s="790"/>
      <c r="DY102" s="790"/>
      <c r="DZ102" s="916"/>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428</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429</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9" t="s">
        <v>432</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433</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x14ac:dyDescent="0.2">
      <c r="A109" s="914" t="s">
        <v>434</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435</v>
      </c>
      <c r="AB109" s="895"/>
      <c r="AC109" s="895"/>
      <c r="AD109" s="895"/>
      <c r="AE109" s="896"/>
      <c r="AF109" s="894" t="s">
        <v>436</v>
      </c>
      <c r="AG109" s="895"/>
      <c r="AH109" s="895"/>
      <c r="AI109" s="895"/>
      <c r="AJ109" s="896"/>
      <c r="AK109" s="894" t="s">
        <v>313</v>
      </c>
      <c r="AL109" s="895"/>
      <c r="AM109" s="895"/>
      <c r="AN109" s="895"/>
      <c r="AO109" s="896"/>
      <c r="AP109" s="894" t="s">
        <v>437</v>
      </c>
      <c r="AQ109" s="895"/>
      <c r="AR109" s="895"/>
      <c r="AS109" s="895"/>
      <c r="AT109" s="897"/>
      <c r="AU109" s="914" t="s">
        <v>434</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435</v>
      </c>
      <c r="BR109" s="895"/>
      <c r="BS109" s="895"/>
      <c r="BT109" s="895"/>
      <c r="BU109" s="896"/>
      <c r="BV109" s="894" t="s">
        <v>436</v>
      </c>
      <c r="BW109" s="895"/>
      <c r="BX109" s="895"/>
      <c r="BY109" s="895"/>
      <c r="BZ109" s="896"/>
      <c r="CA109" s="894" t="s">
        <v>313</v>
      </c>
      <c r="CB109" s="895"/>
      <c r="CC109" s="895"/>
      <c r="CD109" s="895"/>
      <c r="CE109" s="896"/>
      <c r="CF109" s="915" t="s">
        <v>437</v>
      </c>
      <c r="CG109" s="915"/>
      <c r="CH109" s="915"/>
      <c r="CI109" s="915"/>
      <c r="CJ109" s="915"/>
      <c r="CK109" s="894" t="s">
        <v>438</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435</v>
      </c>
      <c r="DH109" s="895"/>
      <c r="DI109" s="895"/>
      <c r="DJ109" s="895"/>
      <c r="DK109" s="896"/>
      <c r="DL109" s="894" t="s">
        <v>436</v>
      </c>
      <c r="DM109" s="895"/>
      <c r="DN109" s="895"/>
      <c r="DO109" s="895"/>
      <c r="DP109" s="896"/>
      <c r="DQ109" s="894" t="s">
        <v>313</v>
      </c>
      <c r="DR109" s="895"/>
      <c r="DS109" s="895"/>
      <c r="DT109" s="895"/>
      <c r="DU109" s="896"/>
      <c r="DV109" s="894" t="s">
        <v>437</v>
      </c>
      <c r="DW109" s="895"/>
      <c r="DX109" s="895"/>
      <c r="DY109" s="895"/>
      <c r="DZ109" s="897"/>
    </row>
    <row r="110" spans="1:131" s="230" customFormat="1" ht="26.25" customHeight="1" x14ac:dyDescent="0.2">
      <c r="A110" s="898" t="s">
        <v>439</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9568813</v>
      </c>
      <c r="AB110" s="902"/>
      <c r="AC110" s="902"/>
      <c r="AD110" s="902"/>
      <c r="AE110" s="903"/>
      <c r="AF110" s="904">
        <v>5917366</v>
      </c>
      <c r="AG110" s="902"/>
      <c r="AH110" s="902"/>
      <c r="AI110" s="902"/>
      <c r="AJ110" s="903"/>
      <c r="AK110" s="904">
        <v>4780463</v>
      </c>
      <c r="AL110" s="902"/>
      <c r="AM110" s="902"/>
      <c r="AN110" s="902"/>
      <c r="AO110" s="903"/>
      <c r="AP110" s="905">
        <v>13.7</v>
      </c>
      <c r="AQ110" s="906"/>
      <c r="AR110" s="906"/>
      <c r="AS110" s="906"/>
      <c r="AT110" s="907"/>
      <c r="AU110" s="908" t="s">
        <v>75</v>
      </c>
      <c r="AV110" s="909"/>
      <c r="AW110" s="909"/>
      <c r="AX110" s="909"/>
      <c r="AY110" s="909"/>
      <c r="AZ110" s="931" t="s">
        <v>440</v>
      </c>
      <c r="BA110" s="899"/>
      <c r="BB110" s="899"/>
      <c r="BC110" s="899"/>
      <c r="BD110" s="899"/>
      <c r="BE110" s="899"/>
      <c r="BF110" s="899"/>
      <c r="BG110" s="899"/>
      <c r="BH110" s="899"/>
      <c r="BI110" s="899"/>
      <c r="BJ110" s="899"/>
      <c r="BK110" s="899"/>
      <c r="BL110" s="899"/>
      <c r="BM110" s="899"/>
      <c r="BN110" s="899"/>
      <c r="BO110" s="899"/>
      <c r="BP110" s="900"/>
      <c r="BQ110" s="932">
        <v>44043544</v>
      </c>
      <c r="BR110" s="933"/>
      <c r="BS110" s="933"/>
      <c r="BT110" s="933"/>
      <c r="BU110" s="933"/>
      <c r="BV110" s="933">
        <v>45606181</v>
      </c>
      <c r="BW110" s="933"/>
      <c r="BX110" s="933"/>
      <c r="BY110" s="933"/>
      <c r="BZ110" s="933"/>
      <c r="CA110" s="933">
        <v>46449184</v>
      </c>
      <c r="CB110" s="933"/>
      <c r="CC110" s="933"/>
      <c r="CD110" s="933"/>
      <c r="CE110" s="933"/>
      <c r="CF110" s="946">
        <v>133</v>
      </c>
      <c r="CG110" s="947"/>
      <c r="CH110" s="947"/>
      <c r="CI110" s="947"/>
      <c r="CJ110" s="947"/>
      <c r="CK110" s="948" t="s">
        <v>441</v>
      </c>
      <c r="CL110" s="949"/>
      <c r="CM110" s="931" t="s">
        <v>442</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130</v>
      </c>
      <c r="DH110" s="933"/>
      <c r="DI110" s="933"/>
      <c r="DJ110" s="933"/>
      <c r="DK110" s="933"/>
      <c r="DL110" s="933" t="s">
        <v>130</v>
      </c>
      <c r="DM110" s="933"/>
      <c r="DN110" s="933"/>
      <c r="DO110" s="933"/>
      <c r="DP110" s="933"/>
      <c r="DQ110" s="933" t="s">
        <v>443</v>
      </c>
      <c r="DR110" s="933"/>
      <c r="DS110" s="933"/>
      <c r="DT110" s="933"/>
      <c r="DU110" s="933"/>
      <c r="DV110" s="934" t="s">
        <v>443</v>
      </c>
      <c r="DW110" s="934"/>
      <c r="DX110" s="934"/>
      <c r="DY110" s="934"/>
      <c r="DZ110" s="935"/>
    </row>
    <row r="111" spans="1:131" s="230" customFormat="1" ht="26.25" customHeight="1" x14ac:dyDescent="0.2">
      <c r="A111" s="936" t="s">
        <v>444</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130</v>
      </c>
      <c r="AB111" s="940"/>
      <c r="AC111" s="940"/>
      <c r="AD111" s="940"/>
      <c r="AE111" s="941"/>
      <c r="AF111" s="942" t="s">
        <v>130</v>
      </c>
      <c r="AG111" s="940"/>
      <c r="AH111" s="940"/>
      <c r="AI111" s="940"/>
      <c r="AJ111" s="941"/>
      <c r="AK111" s="942" t="s">
        <v>130</v>
      </c>
      <c r="AL111" s="940"/>
      <c r="AM111" s="940"/>
      <c r="AN111" s="940"/>
      <c r="AO111" s="941"/>
      <c r="AP111" s="943" t="s">
        <v>130</v>
      </c>
      <c r="AQ111" s="944"/>
      <c r="AR111" s="944"/>
      <c r="AS111" s="944"/>
      <c r="AT111" s="945"/>
      <c r="AU111" s="910"/>
      <c r="AV111" s="911"/>
      <c r="AW111" s="911"/>
      <c r="AX111" s="911"/>
      <c r="AY111" s="911"/>
      <c r="AZ111" s="924" t="s">
        <v>445</v>
      </c>
      <c r="BA111" s="925"/>
      <c r="BB111" s="925"/>
      <c r="BC111" s="925"/>
      <c r="BD111" s="925"/>
      <c r="BE111" s="925"/>
      <c r="BF111" s="925"/>
      <c r="BG111" s="925"/>
      <c r="BH111" s="925"/>
      <c r="BI111" s="925"/>
      <c r="BJ111" s="925"/>
      <c r="BK111" s="925"/>
      <c r="BL111" s="925"/>
      <c r="BM111" s="925"/>
      <c r="BN111" s="925"/>
      <c r="BO111" s="925"/>
      <c r="BP111" s="926"/>
      <c r="BQ111" s="927" t="s">
        <v>443</v>
      </c>
      <c r="BR111" s="928"/>
      <c r="BS111" s="928"/>
      <c r="BT111" s="928"/>
      <c r="BU111" s="928"/>
      <c r="BV111" s="928" t="s">
        <v>130</v>
      </c>
      <c r="BW111" s="928"/>
      <c r="BX111" s="928"/>
      <c r="BY111" s="928"/>
      <c r="BZ111" s="928"/>
      <c r="CA111" s="928" t="s">
        <v>130</v>
      </c>
      <c r="CB111" s="928"/>
      <c r="CC111" s="928"/>
      <c r="CD111" s="928"/>
      <c r="CE111" s="928"/>
      <c r="CF111" s="922" t="s">
        <v>130</v>
      </c>
      <c r="CG111" s="923"/>
      <c r="CH111" s="923"/>
      <c r="CI111" s="923"/>
      <c r="CJ111" s="923"/>
      <c r="CK111" s="950"/>
      <c r="CL111" s="951"/>
      <c r="CM111" s="924" t="s">
        <v>446</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130</v>
      </c>
      <c r="DH111" s="928"/>
      <c r="DI111" s="928"/>
      <c r="DJ111" s="928"/>
      <c r="DK111" s="928"/>
      <c r="DL111" s="928" t="s">
        <v>130</v>
      </c>
      <c r="DM111" s="928"/>
      <c r="DN111" s="928"/>
      <c r="DO111" s="928"/>
      <c r="DP111" s="928"/>
      <c r="DQ111" s="928" t="s">
        <v>130</v>
      </c>
      <c r="DR111" s="928"/>
      <c r="DS111" s="928"/>
      <c r="DT111" s="928"/>
      <c r="DU111" s="928"/>
      <c r="DV111" s="929" t="s">
        <v>130</v>
      </c>
      <c r="DW111" s="929"/>
      <c r="DX111" s="929"/>
      <c r="DY111" s="929"/>
      <c r="DZ111" s="930"/>
    </row>
    <row r="112" spans="1:131" s="230" customFormat="1" ht="26.25" customHeight="1" x14ac:dyDescent="0.2">
      <c r="A112" s="954" t="s">
        <v>447</v>
      </c>
      <c r="B112" s="955"/>
      <c r="C112" s="925" t="s">
        <v>448</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130</v>
      </c>
      <c r="AB112" s="961"/>
      <c r="AC112" s="961"/>
      <c r="AD112" s="961"/>
      <c r="AE112" s="962"/>
      <c r="AF112" s="963" t="s">
        <v>130</v>
      </c>
      <c r="AG112" s="961"/>
      <c r="AH112" s="961"/>
      <c r="AI112" s="961"/>
      <c r="AJ112" s="962"/>
      <c r="AK112" s="963" t="s">
        <v>130</v>
      </c>
      <c r="AL112" s="961"/>
      <c r="AM112" s="961"/>
      <c r="AN112" s="961"/>
      <c r="AO112" s="962"/>
      <c r="AP112" s="964" t="s">
        <v>130</v>
      </c>
      <c r="AQ112" s="965"/>
      <c r="AR112" s="965"/>
      <c r="AS112" s="965"/>
      <c r="AT112" s="966"/>
      <c r="AU112" s="910"/>
      <c r="AV112" s="911"/>
      <c r="AW112" s="911"/>
      <c r="AX112" s="911"/>
      <c r="AY112" s="911"/>
      <c r="AZ112" s="924" t="s">
        <v>449</v>
      </c>
      <c r="BA112" s="925"/>
      <c r="BB112" s="925"/>
      <c r="BC112" s="925"/>
      <c r="BD112" s="925"/>
      <c r="BE112" s="925"/>
      <c r="BF112" s="925"/>
      <c r="BG112" s="925"/>
      <c r="BH112" s="925"/>
      <c r="BI112" s="925"/>
      <c r="BJ112" s="925"/>
      <c r="BK112" s="925"/>
      <c r="BL112" s="925"/>
      <c r="BM112" s="925"/>
      <c r="BN112" s="925"/>
      <c r="BO112" s="925"/>
      <c r="BP112" s="926"/>
      <c r="BQ112" s="927">
        <v>35500092</v>
      </c>
      <c r="BR112" s="928"/>
      <c r="BS112" s="928"/>
      <c r="BT112" s="928"/>
      <c r="BU112" s="928"/>
      <c r="BV112" s="928">
        <v>31973721</v>
      </c>
      <c r="BW112" s="928"/>
      <c r="BX112" s="928"/>
      <c r="BY112" s="928"/>
      <c r="BZ112" s="928"/>
      <c r="CA112" s="928">
        <v>30515516</v>
      </c>
      <c r="CB112" s="928"/>
      <c r="CC112" s="928"/>
      <c r="CD112" s="928"/>
      <c r="CE112" s="928"/>
      <c r="CF112" s="922">
        <v>87.3</v>
      </c>
      <c r="CG112" s="923"/>
      <c r="CH112" s="923"/>
      <c r="CI112" s="923"/>
      <c r="CJ112" s="923"/>
      <c r="CK112" s="950"/>
      <c r="CL112" s="951"/>
      <c r="CM112" s="924" t="s">
        <v>450</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443</v>
      </c>
      <c r="DH112" s="928"/>
      <c r="DI112" s="928"/>
      <c r="DJ112" s="928"/>
      <c r="DK112" s="928"/>
      <c r="DL112" s="928" t="s">
        <v>130</v>
      </c>
      <c r="DM112" s="928"/>
      <c r="DN112" s="928"/>
      <c r="DO112" s="928"/>
      <c r="DP112" s="928"/>
      <c r="DQ112" s="928" t="s">
        <v>130</v>
      </c>
      <c r="DR112" s="928"/>
      <c r="DS112" s="928"/>
      <c r="DT112" s="928"/>
      <c r="DU112" s="928"/>
      <c r="DV112" s="929" t="s">
        <v>130</v>
      </c>
      <c r="DW112" s="929"/>
      <c r="DX112" s="929"/>
      <c r="DY112" s="929"/>
      <c r="DZ112" s="930"/>
    </row>
    <row r="113" spans="1:130" s="230" customFormat="1" ht="26.25" customHeight="1" x14ac:dyDescent="0.2">
      <c r="A113" s="956"/>
      <c r="B113" s="957"/>
      <c r="C113" s="925" t="s">
        <v>451</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2620508</v>
      </c>
      <c r="AB113" s="940"/>
      <c r="AC113" s="940"/>
      <c r="AD113" s="940"/>
      <c r="AE113" s="941"/>
      <c r="AF113" s="942">
        <v>2727772</v>
      </c>
      <c r="AG113" s="940"/>
      <c r="AH113" s="940"/>
      <c r="AI113" s="940"/>
      <c r="AJ113" s="941"/>
      <c r="AK113" s="942">
        <v>2667718</v>
      </c>
      <c r="AL113" s="940"/>
      <c r="AM113" s="940"/>
      <c r="AN113" s="940"/>
      <c r="AO113" s="941"/>
      <c r="AP113" s="943">
        <v>7.6</v>
      </c>
      <c r="AQ113" s="944"/>
      <c r="AR113" s="944"/>
      <c r="AS113" s="944"/>
      <c r="AT113" s="945"/>
      <c r="AU113" s="910"/>
      <c r="AV113" s="911"/>
      <c r="AW113" s="911"/>
      <c r="AX113" s="911"/>
      <c r="AY113" s="911"/>
      <c r="AZ113" s="924" t="s">
        <v>452</v>
      </c>
      <c r="BA113" s="925"/>
      <c r="BB113" s="925"/>
      <c r="BC113" s="925"/>
      <c r="BD113" s="925"/>
      <c r="BE113" s="925"/>
      <c r="BF113" s="925"/>
      <c r="BG113" s="925"/>
      <c r="BH113" s="925"/>
      <c r="BI113" s="925"/>
      <c r="BJ113" s="925"/>
      <c r="BK113" s="925"/>
      <c r="BL113" s="925"/>
      <c r="BM113" s="925"/>
      <c r="BN113" s="925"/>
      <c r="BO113" s="925"/>
      <c r="BP113" s="926"/>
      <c r="BQ113" s="927">
        <v>482434</v>
      </c>
      <c r="BR113" s="928"/>
      <c r="BS113" s="928"/>
      <c r="BT113" s="928"/>
      <c r="BU113" s="928"/>
      <c r="BV113" s="928">
        <v>507838</v>
      </c>
      <c r="BW113" s="928"/>
      <c r="BX113" s="928"/>
      <c r="BY113" s="928"/>
      <c r="BZ113" s="928"/>
      <c r="CA113" s="928">
        <v>386225</v>
      </c>
      <c r="CB113" s="928"/>
      <c r="CC113" s="928"/>
      <c r="CD113" s="928"/>
      <c r="CE113" s="928"/>
      <c r="CF113" s="922">
        <v>1.1000000000000001</v>
      </c>
      <c r="CG113" s="923"/>
      <c r="CH113" s="923"/>
      <c r="CI113" s="923"/>
      <c r="CJ113" s="923"/>
      <c r="CK113" s="950"/>
      <c r="CL113" s="951"/>
      <c r="CM113" s="924" t="s">
        <v>453</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130</v>
      </c>
      <c r="DH113" s="961"/>
      <c r="DI113" s="961"/>
      <c r="DJ113" s="961"/>
      <c r="DK113" s="962"/>
      <c r="DL113" s="963" t="s">
        <v>130</v>
      </c>
      <c r="DM113" s="961"/>
      <c r="DN113" s="961"/>
      <c r="DO113" s="961"/>
      <c r="DP113" s="962"/>
      <c r="DQ113" s="963" t="s">
        <v>130</v>
      </c>
      <c r="DR113" s="961"/>
      <c r="DS113" s="961"/>
      <c r="DT113" s="961"/>
      <c r="DU113" s="962"/>
      <c r="DV113" s="964" t="s">
        <v>130</v>
      </c>
      <c r="DW113" s="965"/>
      <c r="DX113" s="965"/>
      <c r="DY113" s="965"/>
      <c r="DZ113" s="966"/>
    </row>
    <row r="114" spans="1:130" s="230" customFormat="1" ht="26.25" customHeight="1" x14ac:dyDescent="0.2">
      <c r="A114" s="956"/>
      <c r="B114" s="957"/>
      <c r="C114" s="925" t="s">
        <v>454</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v>84288</v>
      </c>
      <c r="AB114" s="961"/>
      <c r="AC114" s="961"/>
      <c r="AD114" s="961"/>
      <c r="AE114" s="962"/>
      <c r="AF114" s="963">
        <v>91900</v>
      </c>
      <c r="AG114" s="961"/>
      <c r="AH114" s="961"/>
      <c r="AI114" s="961"/>
      <c r="AJ114" s="962"/>
      <c r="AK114" s="963">
        <v>91795</v>
      </c>
      <c r="AL114" s="961"/>
      <c r="AM114" s="961"/>
      <c r="AN114" s="961"/>
      <c r="AO114" s="962"/>
      <c r="AP114" s="964">
        <v>0.3</v>
      </c>
      <c r="AQ114" s="965"/>
      <c r="AR114" s="965"/>
      <c r="AS114" s="965"/>
      <c r="AT114" s="966"/>
      <c r="AU114" s="910"/>
      <c r="AV114" s="911"/>
      <c r="AW114" s="911"/>
      <c r="AX114" s="911"/>
      <c r="AY114" s="911"/>
      <c r="AZ114" s="924" t="s">
        <v>455</v>
      </c>
      <c r="BA114" s="925"/>
      <c r="BB114" s="925"/>
      <c r="BC114" s="925"/>
      <c r="BD114" s="925"/>
      <c r="BE114" s="925"/>
      <c r="BF114" s="925"/>
      <c r="BG114" s="925"/>
      <c r="BH114" s="925"/>
      <c r="BI114" s="925"/>
      <c r="BJ114" s="925"/>
      <c r="BK114" s="925"/>
      <c r="BL114" s="925"/>
      <c r="BM114" s="925"/>
      <c r="BN114" s="925"/>
      <c r="BO114" s="925"/>
      <c r="BP114" s="926"/>
      <c r="BQ114" s="927">
        <v>10018871</v>
      </c>
      <c r="BR114" s="928"/>
      <c r="BS114" s="928"/>
      <c r="BT114" s="928"/>
      <c r="BU114" s="928"/>
      <c r="BV114" s="928">
        <v>9951616</v>
      </c>
      <c r="BW114" s="928"/>
      <c r="BX114" s="928"/>
      <c r="BY114" s="928"/>
      <c r="BZ114" s="928"/>
      <c r="CA114" s="928">
        <v>10118834</v>
      </c>
      <c r="CB114" s="928"/>
      <c r="CC114" s="928"/>
      <c r="CD114" s="928"/>
      <c r="CE114" s="928"/>
      <c r="CF114" s="922">
        <v>29</v>
      </c>
      <c r="CG114" s="923"/>
      <c r="CH114" s="923"/>
      <c r="CI114" s="923"/>
      <c r="CJ114" s="923"/>
      <c r="CK114" s="950"/>
      <c r="CL114" s="951"/>
      <c r="CM114" s="924" t="s">
        <v>456</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130</v>
      </c>
      <c r="DH114" s="961"/>
      <c r="DI114" s="961"/>
      <c r="DJ114" s="961"/>
      <c r="DK114" s="962"/>
      <c r="DL114" s="963" t="s">
        <v>130</v>
      </c>
      <c r="DM114" s="961"/>
      <c r="DN114" s="961"/>
      <c r="DO114" s="961"/>
      <c r="DP114" s="962"/>
      <c r="DQ114" s="963" t="s">
        <v>130</v>
      </c>
      <c r="DR114" s="961"/>
      <c r="DS114" s="961"/>
      <c r="DT114" s="961"/>
      <c r="DU114" s="962"/>
      <c r="DV114" s="964" t="s">
        <v>130</v>
      </c>
      <c r="DW114" s="965"/>
      <c r="DX114" s="965"/>
      <c r="DY114" s="965"/>
      <c r="DZ114" s="966"/>
    </row>
    <row r="115" spans="1:130" s="230" customFormat="1" ht="26.25" customHeight="1" x14ac:dyDescent="0.2">
      <c r="A115" s="956"/>
      <c r="B115" s="957"/>
      <c r="C115" s="925" t="s">
        <v>457</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t="s">
        <v>130</v>
      </c>
      <c r="AB115" s="940"/>
      <c r="AC115" s="940"/>
      <c r="AD115" s="940"/>
      <c r="AE115" s="941"/>
      <c r="AF115" s="942" t="s">
        <v>130</v>
      </c>
      <c r="AG115" s="940"/>
      <c r="AH115" s="940"/>
      <c r="AI115" s="940"/>
      <c r="AJ115" s="941"/>
      <c r="AK115" s="942" t="s">
        <v>443</v>
      </c>
      <c r="AL115" s="940"/>
      <c r="AM115" s="940"/>
      <c r="AN115" s="940"/>
      <c r="AO115" s="941"/>
      <c r="AP115" s="943" t="s">
        <v>130</v>
      </c>
      <c r="AQ115" s="944"/>
      <c r="AR115" s="944"/>
      <c r="AS115" s="944"/>
      <c r="AT115" s="945"/>
      <c r="AU115" s="910"/>
      <c r="AV115" s="911"/>
      <c r="AW115" s="911"/>
      <c r="AX115" s="911"/>
      <c r="AY115" s="911"/>
      <c r="AZ115" s="924" t="s">
        <v>458</v>
      </c>
      <c r="BA115" s="925"/>
      <c r="BB115" s="925"/>
      <c r="BC115" s="925"/>
      <c r="BD115" s="925"/>
      <c r="BE115" s="925"/>
      <c r="BF115" s="925"/>
      <c r="BG115" s="925"/>
      <c r="BH115" s="925"/>
      <c r="BI115" s="925"/>
      <c r="BJ115" s="925"/>
      <c r="BK115" s="925"/>
      <c r="BL115" s="925"/>
      <c r="BM115" s="925"/>
      <c r="BN115" s="925"/>
      <c r="BO115" s="925"/>
      <c r="BP115" s="926"/>
      <c r="BQ115" s="927" t="s">
        <v>130</v>
      </c>
      <c r="BR115" s="928"/>
      <c r="BS115" s="928"/>
      <c r="BT115" s="928"/>
      <c r="BU115" s="928"/>
      <c r="BV115" s="928" t="s">
        <v>443</v>
      </c>
      <c r="BW115" s="928"/>
      <c r="BX115" s="928"/>
      <c r="BY115" s="928"/>
      <c r="BZ115" s="928"/>
      <c r="CA115" s="928" t="s">
        <v>130</v>
      </c>
      <c r="CB115" s="928"/>
      <c r="CC115" s="928"/>
      <c r="CD115" s="928"/>
      <c r="CE115" s="928"/>
      <c r="CF115" s="922" t="s">
        <v>130</v>
      </c>
      <c r="CG115" s="923"/>
      <c r="CH115" s="923"/>
      <c r="CI115" s="923"/>
      <c r="CJ115" s="923"/>
      <c r="CK115" s="950"/>
      <c r="CL115" s="951"/>
      <c r="CM115" s="924" t="s">
        <v>459</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t="s">
        <v>443</v>
      </c>
      <c r="DH115" s="961"/>
      <c r="DI115" s="961"/>
      <c r="DJ115" s="961"/>
      <c r="DK115" s="962"/>
      <c r="DL115" s="963" t="s">
        <v>443</v>
      </c>
      <c r="DM115" s="961"/>
      <c r="DN115" s="961"/>
      <c r="DO115" s="961"/>
      <c r="DP115" s="962"/>
      <c r="DQ115" s="963" t="s">
        <v>130</v>
      </c>
      <c r="DR115" s="961"/>
      <c r="DS115" s="961"/>
      <c r="DT115" s="961"/>
      <c r="DU115" s="962"/>
      <c r="DV115" s="964" t="s">
        <v>130</v>
      </c>
      <c r="DW115" s="965"/>
      <c r="DX115" s="965"/>
      <c r="DY115" s="965"/>
      <c r="DZ115" s="966"/>
    </row>
    <row r="116" spans="1:130" s="230" customFormat="1" ht="26.25" customHeight="1" x14ac:dyDescent="0.2">
      <c r="A116" s="958"/>
      <c r="B116" s="959"/>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t="s">
        <v>130</v>
      </c>
      <c r="AB116" s="961"/>
      <c r="AC116" s="961"/>
      <c r="AD116" s="961"/>
      <c r="AE116" s="962"/>
      <c r="AF116" s="963" t="s">
        <v>443</v>
      </c>
      <c r="AG116" s="961"/>
      <c r="AH116" s="961"/>
      <c r="AI116" s="961"/>
      <c r="AJ116" s="962"/>
      <c r="AK116" s="963" t="s">
        <v>130</v>
      </c>
      <c r="AL116" s="961"/>
      <c r="AM116" s="961"/>
      <c r="AN116" s="961"/>
      <c r="AO116" s="962"/>
      <c r="AP116" s="964" t="s">
        <v>130</v>
      </c>
      <c r="AQ116" s="965"/>
      <c r="AR116" s="965"/>
      <c r="AS116" s="965"/>
      <c r="AT116" s="966"/>
      <c r="AU116" s="910"/>
      <c r="AV116" s="911"/>
      <c r="AW116" s="911"/>
      <c r="AX116" s="911"/>
      <c r="AY116" s="911"/>
      <c r="AZ116" s="969" t="s">
        <v>461</v>
      </c>
      <c r="BA116" s="970"/>
      <c r="BB116" s="970"/>
      <c r="BC116" s="970"/>
      <c r="BD116" s="970"/>
      <c r="BE116" s="970"/>
      <c r="BF116" s="970"/>
      <c r="BG116" s="970"/>
      <c r="BH116" s="970"/>
      <c r="BI116" s="970"/>
      <c r="BJ116" s="970"/>
      <c r="BK116" s="970"/>
      <c r="BL116" s="970"/>
      <c r="BM116" s="970"/>
      <c r="BN116" s="970"/>
      <c r="BO116" s="970"/>
      <c r="BP116" s="971"/>
      <c r="BQ116" s="927" t="s">
        <v>443</v>
      </c>
      <c r="BR116" s="928"/>
      <c r="BS116" s="928"/>
      <c r="BT116" s="928"/>
      <c r="BU116" s="928"/>
      <c r="BV116" s="928" t="s">
        <v>443</v>
      </c>
      <c r="BW116" s="928"/>
      <c r="BX116" s="928"/>
      <c r="BY116" s="928"/>
      <c r="BZ116" s="928"/>
      <c r="CA116" s="928" t="s">
        <v>130</v>
      </c>
      <c r="CB116" s="928"/>
      <c r="CC116" s="928"/>
      <c r="CD116" s="928"/>
      <c r="CE116" s="928"/>
      <c r="CF116" s="922" t="s">
        <v>443</v>
      </c>
      <c r="CG116" s="923"/>
      <c r="CH116" s="923"/>
      <c r="CI116" s="923"/>
      <c r="CJ116" s="923"/>
      <c r="CK116" s="950"/>
      <c r="CL116" s="951"/>
      <c r="CM116" s="924" t="s">
        <v>462</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130</v>
      </c>
      <c r="DH116" s="961"/>
      <c r="DI116" s="961"/>
      <c r="DJ116" s="961"/>
      <c r="DK116" s="962"/>
      <c r="DL116" s="963" t="s">
        <v>130</v>
      </c>
      <c r="DM116" s="961"/>
      <c r="DN116" s="961"/>
      <c r="DO116" s="961"/>
      <c r="DP116" s="962"/>
      <c r="DQ116" s="963" t="s">
        <v>130</v>
      </c>
      <c r="DR116" s="961"/>
      <c r="DS116" s="961"/>
      <c r="DT116" s="961"/>
      <c r="DU116" s="962"/>
      <c r="DV116" s="964" t="s">
        <v>130</v>
      </c>
      <c r="DW116" s="965"/>
      <c r="DX116" s="965"/>
      <c r="DY116" s="965"/>
      <c r="DZ116" s="966"/>
    </row>
    <row r="117" spans="1:130" s="230" customFormat="1" ht="26.25" customHeight="1" x14ac:dyDescent="0.2">
      <c r="A117" s="914" t="s">
        <v>190</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463</v>
      </c>
      <c r="Z117" s="896"/>
      <c r="AA117" s="980">
        <v>12273609</v>
      </c>
      <c r="AB117" s="981"/>
      <c r="AC117" s="981"/>
      <c r="AD117" s="981"/>
      <c r="AE117" s="982"/>
      <c r="AF117" s="983">
        <v>8737038</v>
      </c>
      <c r="AG117" s="981"/>
      <c r="AH117" s="981"/>
      <c r="AI117" s="981"/>
      <c r="AJ117" s="982"/>
      <c r="AK117" s="983">
        <v>7539976</v>
      </c>
      <c r="AL117" s="981"/>
      <c r="AM117" s="981"/>
      <c r="AN117" s="981"/>
      <c r="AO117" s="982"/>
      <c r="AP117" s="984"/>
      <c r="AQ117" s="985"/>
      <c r="AR117" s="985"/>
      <c r="AS117" s="985"/>
      <c r="AT117" s="986"/>
      <c r="AU117" s="910"/>
      <c r="AV117" s="911"/>
      <c r="AW117" s="911"/>
      <c r="AX117" s="911"/>
      <c r="AY117" s="911"/>
      <c r="AZ117" s="976" t="s">
        <v>464</v>
      </c>
      <c r="BA117" s="977"/>
      <c r="BB117" s="977"/>
      <c r="BC117" s="977"/>
      <c r="BD117" s="977"/>
      <c r="BE117" s="977"/>
      <c r="BF117" s="977"/>
      <c r="BG117" s="977"/>
      <c r="BH117" s="977"/>
      <c r="BI117" s="977"/>
      <c r="BJ117" s="977"/>
      <c r="BK117" s="977"/>
      <c r="BL117" s="977"/>
      <c r="BM117" s="977"/>
      <c r="BN117" s="977"/>
      <c r="BO117" s="977"/>
      <c r="BP117" s="978"/>
      <c r="BQ117" s="927" t="s">
        <v>130</v>
      </c>
      <c r="BR117" s="928"/>
      <c r="BS117" s="928"/>
      <c r="BT117" s="928"/>
      <c r="BU117" s="928"/>
      <c r="BV117" s="928" t="s">
        <v>130</v>
      </c>
      <c r="BW117" s="928"/>
      <c r="BX117" s="928"/>
      <c r="BY117" s="928"/>
      <c r="BZ117" s="928"/>
      <c r="CA117" s="928" t="s">
        <v>130</v>
      </c>
      <c r="CB117" s="928"/>
      <c r="CC117" s="928"/>
      <c r="CD117" s="928"/>
      <c r="CE117" s="928"/>
      <c r="CF117" s="922" t="s">
        <v>443</v>
      </c>
      <c r="CG117" s="923"/>
      <c r="CH117" s="923"/>
      <c r="CI117" s="923"/>
      <c r="CJ117" s="923"/>
      <c r="CK117" s="950"/>
      <c r="CL117" s="951"/>
      <c r="CM117" s="924" t="s">
        <v>465</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130</v>
      </c>
      <c r="DH117" s="961"/>
      <c r="DI117" s="961"/>
      <c r="DJ117" s="961"/>
      <c r="DK117" s="962"/>
      <c r="DL117" s="963" t="s">
        <v>130</v>
      </c>
      <c r="DM117" s="961"/>
      <c r="DN117" s="961"/>
      <c r="DO117" s="961"/>
      <c r="DP117" s="962"/>
      <c r="DQ117" s="963" t="s">
        <v>130</v>
      </c>
      <c r="DR117" s="961"/>
      <c r="DS117" s="961"/>
      <c r="DT117" s="961"/>
      <c r="DU117" s="962"/>
      <c r="DV117" s="964" t="s">
        <v>130</v>
      </c>
      <c r="DW117" s="965"/>
      <c r="DX117" s="965"/>
      <c r="DY117" s="965"/>
      <c r="DZ117" s="966"/>
    </row>
    <row r="118" spans="1:130" s="230" customFormat="1" ht="26.25" customHeight="1" x14ac:dyDescent="0.2">
      <c r="A118" s="914" t="s">
        <v>438</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435</v>
      </c>
      <c r="AB118" s="895"/>
      <c r="AC118" s="895"/>
      <c r="AD118" s="895"/>
      <c r="AE118" s="896"/>
      <c r="AF118" s="894" t="s">
        <v>436</v>
      </c>
      <c r="AG118" s="895"/>
      <c r="AH118" s="895"/>
      <c r="AI118" s="895"/>
      <c r="AJ118" s="896"/>
      <c r="AK118" s="894" t="s">
        <v>313</v>
      </c>
      <c r="AL118" s="895"/>
      <c r="AM118" s="895"/>
      <c r="AN118" s="895"/>
      <c r="AO118" s="896"/>
      <c r="AP118" s="972" t="s">
        <v>437</v>
      </c>
      <c r="AQ118" s="973"/>
      <c r="AR118" s="973"/>
      <c r="AS118" s="973"/>
      <c r="AT118" s="974"/>
      <c r="AU118" s="910"/>
      <c r="AV118" s="911"/>
      <c r="AW118" s="911"/>
      <c r="AX118" s="911"/>
      <c r="AY118" s="911"/>
      <c r="AZ118" s="975" t="s">
        <v>466</v>
      </c>
      <c r="BA118" s="967"/>
      <c r="BB118" s="967"/>
      <c r="BC118" s="967"/>
      <c r="BD118" s="967"/>
      <c r="BE118" s="967"/>
      <c r="BF118" s="967"/>
      <c r="BG118" s="967"/>
      <c r="BH118" s="967"/>
      <c r="BI118" s="967"/>
      <c r="BJ118" s="967"/>
      <c r="BK118" s="967"/>
      <c r="BL118" s="967"/>
      <c r="BM118" s="967"/>
      <c r="BN118" s="967"/>
      <c r="BO118" s="967"/>
      <c r="BP118" s="968"/>
      <c r="BQ118" s="1001" t="s">
        <v>130</v>
      </c>
      <c r="BR118" s="1002"/>
      <c r="BS118" s="1002"/>
      <c r="BT118" s="1002"/>
      <c r="BU118" s="1002"/>
      <c r="BV118" s="1002" t="s">
        <v>130</v>
      </c>
      <c r="BW118" s="1002"/>
      <c r="BX118" s="1002"/>
      <c r="BY118" s="1002"/>
      <c r="BZ118" s="1002"/>
      <c r="CA118" s="1002" t="s">
        <v>443</v>
      </c>
      <c r="CB118" s="1002"/>
      <c r="CC118" s="1002"/>
      <c r="CD118" s="1002"/>
      <c r="CE118" s="1002"/>
      <c r="CF118" s="922" t="s">
        <v>130</v>
      </c>
      <c r="CG118" s="923"/>
      <c r="CH118" s="923"/>
      <c r="CI118" s="923"/>
      <c r="CJ118" s="923"/>
      <c r="CK118" s="950"/>
      <c r="CL118" s="951"/>
      <c r="CM118" s="924" t="s">
        <v>467</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130</v>
      </c>
      <c r="DH118" s="961"/>
      <c r="DI118" s="961"/>
      <c r="DJ118" s="961"/>
      <c r="DK118" s="962"/>
      <c r="DL118" s="963" t="s">
        <v>130</v>
      </c>
      <c r="DM118" s="961"/>
      <c r="DN118" s="961"/>
      <c r="DO118" s="961"/>
      <c r="DP118" s="962"/>
      <c r="DQ118" s="963" t="s">
        <v>130</v>
      </c>
      <c r="DR118" s="961"/>
      <c r="DS118" s="961"/>
      <c r="DT118" s="961"/>
      <c r="DU118" s="962"/>
      <c r="DV118" s="964" t="s">
        <v>130</v>
      </c>
      <c r="DW118" s="965"/>
      <c r="DX118" s="965"/>
      <c r="DY118" s="965"/>
      <c r="DZ118" s="966"/>
    </row>
    <row r="119" spans="1:130" s="230" customFormat="1" ht="26.25" customHeight="1" x14ac:dyDescent="0.2">
      <c r="A119" s="1058" t="s">
        <v>441</v>
      </c>
      <c r="B119" s="949"/>
      <c r="C119" s="931" t="s">
        <v>442</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130</v>
      </c>
      <c r="AB119" s="902"/>
      <c r="AC119" s="902"/>
      <c r="AD119" s="902"/>
      <c r="AE119" s="903"/>
      <c r="AF119" s="904" t="s">
        <v>443</v>
      </c>
      <c r="AG119" s="902"/>
      <c r="AH119" s="902"/>
      <c r="AI119" s="902"/>
      <c r="AJ119" s="903"/>
      <c r="AK119" s="904" t="s">
        <v>130</v>
      </c>
      <c r="AL119" s="902"/>
      <c r="AM119" s="902"/>
      <c r="AN119" s="902"/>
      <c r="AO119" s="903"/>
      <c r="AP119" s="905" t="s">
        <v>130</v>
      </c>
      <c r="AQ119" s="906"/>
      <c r="AR119" s="906"/>
      <c r="AS119" s="906"/>
      <c r="AT119" s="907"/>
      <c r="AU119" s="912"/>
      <c r="AV119" s="913"/>
      <c r="AW119" s="913"/>
      <c r="AX119" s="913"/>
      <c r="AY119" s="913"/>
      <c r="AZ119" s="251" t="s">
        <v>190</v>
      </c>
      <c r="BA119" s="251"/>
      <c r="BB119" s="251"/>
      <c r="BC119" s="251"/>
      <c r="BD119" s="251"/>
      <c r="BE119" s="251"/>
      <c r="BF119" s="251"/>
      <c r="BG119" s="251"/>
      <c r="BH119" s="251"/>
      <c r="BI119" s="251"/>
      <c r="BJ119" s="251"/>
      <c r="BK119" s="251"/>
      <c r="BL119" s="251"/>
      <c r="BM119" s="251"/>
      <c r="BN119" s="251"/>
      <c r="BO119" s="979" t="s">
        <v>468</v>
      </c>
      <c r="BP119" s="1007"/>
      <c r="BQ119" s="1001">
        <v>90044941</v>
      </c>
      <c r="BR119" s="1002"/>
      <c r="BS119" s="1002"/>
      <c r="BT119" s="1002"/>
      <c r="BU119" s="1002"/>
      <c r="BV119" s="1002">
        <v>88039356</v>
      </c>
      <c r="BW119" s="1002"/>
      <c r="BX119" s="1002"/>
      <c r="BY119" s="1002"/>
      <c r="BZ119" s="1002"/>
      <c r="CA119" s="1002">
        <v>87469759</v>
      </c>
      <c r="CB119" s="1002"/>
      <c r="CC119" s="1002"/>
      <c r="CD119" s="1002"/>
      <c r="CE119" s="1002"/>
      <c r="CF119" s="1003"/>
      <c r="CG119" s="1004"/>
      <c r="CH119" s="1004"/>
      <c r="CI119" s="1004"/>
      <c r="CJ119" s="1005"/>
      <c r="CK119" s="952"/>
      <c r="CL119" s="953"/>
      <c r="CM119" s="975" t="s">
        <v>469</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t="s">
        <v>130</v>
      </c>
      <c r="DH119" s="988"/>
      <c r="DI119" s="988"/>
      <c r="DJ119" s="988"/>
      <c r="DK119" s="989"/>
      <c r="DL119" s="987" t="s">
        <v>130</v>
      </c>
      <c r="DM119" s="988"/>
      <c r="DN119" s="988"/>
      <c r="DO119" s="988"/>
      <c r="DP119" s="989"/>
      <c r="DQ119" s="987" t="s">
        <v>130</v>
      </c>
      <c r="DR119" s="988"/>
      <c r="DS119" s="988"/>
      <c r="DT119" s="988"/>
      <c r="DU119" s="989"/>
      <c r="DV119" s="990" t="s">
        <v>130</v>
      </c>
      <c r="DW119" s="991"/>
      <c r="DX119" s="991"/>
      <c r="DY119" s="991"/>
      <c r="DZ119" s="992"/>
    </row>
    <row r="120" spans="1:130" s="230" customFormat="1" ht="26.25" customHeight="1" x14ac:dyDescent="0.2">
      <c r="A120" s="1059"/>
      <c r="B120" s="951"/>
      <c r="C120" s="924" t="s">
        <v>446</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130</v>
      </c>
      <c r="AB120" s="961"/>
      <c r="AC120" s="961"/>
      <c r="AD120" s="961"/>
      <c r="AE120" s="962"/>
      <c r="AF120" s="963" t="s">
        <v>130</v>
      </c>
      <c r="AG120" s="961"/>
      <c r="AH120" s="961"/>
      <c r="AI120" s="961"/>
      <c r="AJ120" s="962"/>
      <c r="AK120" s="963" t="s">
        <v>130</v>
      </c>
      <c r="AL120" s="961"/>
      <c r="AM120" s="961"/>
      <c r="AN120" s="961"/>
      <c r="AO120" s="962"/>
      <c r="AP120" s="964" t="s">
        <v>130</v>
      </c>
      <c r="AQ120" s="965"/>
      <c r="AR120" s="965"/>
      <c r="AS120" s="965"/>
      <c r="AT120" s="966"/>
      <c r="AU120" s="993" t="s">
        <v>470</v>
      </c>
      <c r="AV120" s="994"/>
      <c r="AW120" s="994"/>
      <c r="AX120" s="994"/>
      <c r="AY120" s="995"/>
      <c r="AZ120" s="931" t="s">
        <v>471</v>
      </c>
      <c r="BA120" s="899"/>
      <c r="BB120" s="899"/>
      <c r="BC120" s="899"/>
      <c r="BD120" s="899"/>
      <c r="BE120" s="899"/>
      <c r="BF120" s="899"/>
      <c r="BG120" s="899"/>
      <c r="BH120" s="899"/>
      <c r="BI120" s="899"/>
      <c r="BJ120" s="899"/>
      <c r="BK120" s="899"/>
      <c r="BL120" s="899"/>
      <c r="BM120" s="899"/>
      <c r="BN120" s="899"/>
      <c r="BO120" s="899"/>
      <c r="BP120" s="900"/>
      <c r="BQ120" s="932">
        <v>16304912</v>
      </c>
      <c r="BR120" s="933"/>
      <c r="BS120" s="933"/>
      <c r="BT120" s="933"/>
      <c r="BU120" s="933"/>
      <c r="BV120" s="933">
        <v>21077536</v>
      </c>
      <c r="BW120" s="933"/>
      <c r="BX120" s="933"/>
      <c r="BY120" s="933"/>
      <c r="BZ120" s="933"/>
      <c r="CA120" s="933">
        <v>22119265</v>
      </c>
      <c r="CB120" s="933"/>
      <c r="CC120" s="933"/>
      <c r="CD120" s="933"/>
      <c r="CE120" s="933"/>
      <c r="CF120" s="946">
        <v>63.3</v>
      </c>
      <c r="CG120" s="947"/>
      <c r="CH120" s="947"/>
      <c r="CI120" s="947"/>
      <c r="CJ120" s="947"/>
      <c r="CK120" s="1008" t="s">
        <v>472</v>
      </c>
      <c r="CL120" s="1009"/>
      <c r="CM120" s="1009"/>
      <c r="CN120" s="1009"/>
      <c r="CO120" s="1010"/>
      <c r="CP120" s="1016" t="s">
        <v>473</v>
      </c>
      <c r="CQ120" s="1017"/>
      <c r="CR120" s="1017"/>
      <c r="CS120" s="1017"/>
      <c r="CT120" s="1017"/>
      <c r="CU120" s="1017"/>
      <c r="CV120" s="1017"/>
      <c r="CW120" s="1017"/>
      <c r="CX120" s="1017"/>
      <c r="CY120" s="1017"/>
      <c r="CZ120" s="1017"/>
      <c r="DA120" s="1017"/>
      <c r="DB120" s="1017"/>
      <c r="DC120" s="1017"/>
      <c r="DD120" s="1017"/>
      <c r="DE120" s="1017"/>
      <c r="DF120" s="1018"/>
      <c r="DG120" s="932">
        <v>33696068</v>
      </c>
      <c r="DH120" s="933"/>
      <c r="DI120" s="933"/>
      <c r="DJ120" s="933"/>
      <c r="DK120" s="933"/>
      <c r="DL120" s="933">
        <v>30720233</v>
      </c>
      <c r="DM120" s="933"/>
      <c r="DN120" s="933"/>
      <c r="DO120" s="933"/>
      <c r="DP120" s="933"/>
      <c r="DQ120" s="933">
        <v>29655563</v>
      </c>
      <c r="DR120" s="933"/>
      <c r="DS120" s="933"/>
      <c r="DT120" s="933"/>
      <c r="DU120" s="933"/>
      <c r="DV120" s="934">
        <v>84.9</v>
      </c>
      <c r="DW120" s="934"/>
      <c r="DX120" s="934"/>
      <c r="DY120" s="934"/>
      <c r="DZ120" s="935"/>
    </row>
    <row r="121" spans="1:130" s="230" customFormat="1" ht="26.25" customHeight="1" x14ac:dyDescent="0.2">
      <c r="A121" s="1059"/>
      <c r="B121" s="951"/>
      <c r="C121" s="976" t="s">
        <v>474</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130</v>
      </c>
      <c r="AB121" s="961"/>
      <c r="AC121" s="961"/>
      <c r="AD121" s="961"/>
      <c r="AE121" s="962"/>
      <c r="AF121" s="963" t="s">
        <v>130</v>
      </c>
      <c r="AG121" s="961"/>
      <c r="AH121" s="961"/>
      <c r="AI121" s="961"/>
      <c r="AJ121" s="962"/>
      <c r="AK121" s="963" t="s">
        <v>130</v>
      </c>
      <c r="AL121" s="961"/>
      <c r="AM121" s="961"/>
      <c r="AN121" s="961"/>
      <c r="AO121" s="962"/>
      <c r="AP121" s="964" t="s">
        <v>130</v>
      </c>
      <c r="AQ121" s="965"/>
      <c r="AR121" s="965"/>
      <c r="AS121" s="965"/>
      <c r="AT121" s="966"/>
      <c r="AU121" s="996"/>
      <c r="AV121" s="997"/>
      <c r="AW121" s="997"/>
      <c r="AX121" s="997"/>
      <c r="AY121" s="998"/>
      <c r="AZ121" s="924" t="s">
        <v>475</v>
      </c>
      <c r="BA121" s="925"/>
      <c r="BB121" s="925"/>
      <c r="BC121" s="925"/>
      <c r="BD121" s="925"/>
      <c r="BE121" s="925"/>
      <c r="BF121" s="925"/>
      <c r="BG121" s="925"/>
      <c r="BH121" s="925"/>
      <c r="BI121" s="925"/>
      <c r="BJ121" s="925"/>
      <c r="BK121" s="925"/>
      <c r="BL121" s="925"/>
      <c r="BM121" s="925"/>
      <c r="BN121" s="925"/>
      <c r="BO121" s="925"/>
      <c r="BP121" s="926"/>
      <c r="BQ121" s="927">
        <v>12911582</v>
      </c>
      <c r="BR121" s="928"/>
      <c r="BS121" s="928"/>
      <c r="BT121" s="928"/>
      <c r="BU121" s="928"/>
      <c r="BV121" s="928">
        <v>11407412</v>
      </c>
      <c r="BW121" s="928"/>
      <c r="BX121" s="928"/>
      <c r="BY121" s="928"/>
      <c r="BZ121" s="928"/>
      <c r="CA121" s="928">
        <v>10777613</v>
      </c>
      <c r="CB121" s="928"/>
      <c r="CC121" s="928"/>
      <c r="CD121" s="928"/>
      <c r="CE121" s="928"/>
      <c r="CF121" s="922">
        <v>30.9</v>
      </c>
      <c r="CG121" s="923"/>
      <c r="CH121" s="923"/>
      <c r="CI121" s="923"/>
      <c r="CJ121" s="923"/>
      <c r="CK121" s="1011"/>
      <c r="CL121" s="1012"/>
      <c r="CM121" s="1012"/>
      <c r="CN121" s="1012"/>
      <c r="CO121" s="1013"/>
      <c r="CP121" s="1021" t="s">
        <v>476</v>
      </c>
      <c r="CQ121" s="1022"/>
      <c r="CR121" s="1022"/>
      <c r="CS121" s="1022"/>
      <c r="CT121" s="1022"/>
      <c r="CU121" s="1022"/>
      <c r="CV121" s="1022"/>
      <c r="CW121" s="1022"/>
      <c r="CX121" s="1022"/>
      <c r="CY121" s="1022"/>
      <c r="CZ121" s="1022"/>
      <c r="DA121" s="1022"/>
      <c r="DB121" s="1022"/>
      <c r="DC121" s="1022"/>
      <c r="DD121" s="1022"/>
      <c r="DE121" s="1022"/>
      <c r="DF121" s="1023"/>
      <c r="DG121" s="927">
        <v>564142</v>
      </c>
      <c r="DH121" s="928"/>
      <c r="DI121" s="928"/>
      <c r="DJ121" s="928"/>
      <c r="DK121" s="928"/>
      <c r="DL121" s="928">
        <v>524615</v>
      </c>
      <c r="DM121" s="928"/>
      <c r="DN121" s="928"/>
      <c r="DO121" s="928"/>
      <c r="DP121" s="928"/>
      <c r="DQ121" s="928">
        <v>493710</v>
      </c>
      <c r="DR121" s="928"/>
      <c r="DS121" s="928"/>
      <c r="DT121" s="928"/>
      <c r="DU121" s="928"/>
      <c r="DV121" s="929">
        <v>1.4</v>
      </c>
      <c r="DW121" s="929"/>
      <c r="DX121" s="929"/>
      <c r="DY121" s="929"/>
      <c r="DZ121" s="930"/>
    </row>
    <row r="122" spans="1:130" s="230" customFormat="1" ht="26.25" customHeight="1" x14ac:dyDescent="0.2">
      <c r="A122" s="1059"/>
      <c r="B122" s="951"/>
      <c r="C122" s="924" t="s">
        <v>456</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130</v>
      </c>
      <c r="AB122" s="961"/>
      <c r="AC122" s="961"/>
      <c r="AD122" s="961"/>
      <c r="AE122" s="962"/>
      <c r="AF122" s="963" t="s">
        <v>130</v>
      </c>
      <c r="AG122" s="961"/>
      <c r="AH122" s="961"/>
      <c r="AI122" s="961"/>
      <c r="AJ122" s="962"/>
      <c r="AK122" s="963" t="s">
        <v>130</v>
      </c>
      <c r="AL122" s="961"/>
      <c r="AM122" s="961"/>
      <c r="AN122" s="961"/>
      <c r="AO122" s="962"/>
      <c r="AP122" s="964" t="s">
        <v>130</v>
      </c>
      <c r="AQ122" s="965"/>
      <c r="AR122" s="965"/>
      <c r="AS122" s="965"/>
      <c r="AT122" s="966"/>
      <c r="AU122" s="996"/>
      <c r="AV122" s="997"/>
      <c r="AW122" s="997"/>
      <c r="AX122" s="997"/>
      <c r="AY122" s="998"/>
      <c r="AZ122" s="975" t="s">
        <v>477</v>
      </c>
      <c r="BA122" s="967"/>
      <c r="BB122" s="967"/>
      <c r="BC122" s="967"/>
      <c r="BD122" s="967"/>
      <c r="BE122" s="967"/>
      <c r="BF122" s="967"/>
      <c r="BG122" s="967"/>
      <c r="BH122" s="967"/>
      <c r="BI122" s="967"/>
      <c r="BJ122" s="967"/>
      <c r="BK122" s="967"/>
      <c r="BL122" s="967"/>
      <c r="BM122" s="967"/>
      <c r="BN122" s="967"/>
      <c r="BO122" s="967"/>
      <c r="BP122" s="968"/>
      <c r="BQ122" s="1001">
        <v>68287251</v>
      </c>
      <c r="BR122" s="1002"/>
      <c r="BS122" s="1002"/>
      <c r="BT122" s="1002"/>
      <c r="BU122" s="1002"/>
      <c r="BV122" s="1002">
        <v>66829902</v>
      </c>
      <c r="BW122" s="1002"/>
      <c r="BX122" s="1002"/>
      <c r="BY122" s="1002"/>
      <c r="BZ122" s="1002"/>
      <c r="CA122" s="1002">
        <v>65277408</v>
      </c>
      <c r="CB122" s="1002"/>
      <c r="CC122" s="1002"/>
      <c r="CD122" s="1002"/>
      <c r="CE122" s="1002"/>
      <c r="CF122" s="1019">
        <v>186.9</v>
      </c>
      <c r="CG122" s="1020"/>
      <c r="CH122" s="1020"/>
      <c r="CI122" s="1020"/>
      <c r="CJ122" s="1020"/>
      <c r="CK122" s="1011"/>
      <c r="CL122" s="1012"/>
      <c r="CM122" s="1012"/>
      <c r="CN122" s="1012"/>
      <c r="CO122" s="1013"/>
      <c r="CP122" s="1021" t="s">
        <v>478</v>
      </c>
      <c r="CQ122" s="1022"/>
      <c r="CR122" s="1022"/>
      <c r="CS122" s="1022"/>
      <c r="CT122" s="1022"/>
      <c r="CU122" s="1022"/>
      <c r="CV122" s="1022"/>
      <c r="CW122" s="1022"/>
      <c r="CX122" s="1022"/>
      <c r="CY122" s="1022"/>
      <c r="CZ122" s="1022"/>
      <c r="DA122" s="1022"/>
      <c r="DB122" s="1022"/>
      <c r="DC122" s="1022"/>
      <c r="DD122" s="1022"/>
      <c r="DE122" s="1022"/>
      <c r="DF122" s="1023"/>
      <c r="DG122" s="927">
        <v>276410</v>
      </c>
      <c r="DH122" s="928"/>
      <c r="DI122" s="928"/>
      <c r="DJ122" s="928"/>
      <c r="DK122" s="928"/>
      <c r="DL122" s="928">
        <v>246173</v>
      </c>
      <c r="DM122" s="928"/>
      <c r="DN122" s="928"/>
      <c r="DO122" s="928"/>
      <c r="DP122" s="928"/>
      <c r="DQ122" s="928">
        <v>203723</v>
      </c>
      <c r="DR122" s="928"/>
      <c r="DS122" s="928"/>
      <c r="DT122" s="928"/>
      <c r="DU122" s="928"/>
      <c r="DV122" s="929">
        <v>0.6</v>
      </c>
      <c r="DW122" s="929"/>
      <c r="DX122" s="929"/>
      <c r="DY122" s="929"/>
      <c r="DZ122" s="930"/>
    </row>
    <row r="123" spans="1:130" s="230" customFormat="1" ht="26.25" customHeight="1" x14ac:dyDescent="0.2">
      <c r="A123" s="1059"/>
      <c r="B123" s="951"/>
      <c r="C123" s="924" t="s">
        <v>462</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130</v>
      </c>
      <c r="AB123" s="961"/>
      <c r="AC123" s="961"/>
      <c r="AD123" s="961"/>
      <c r="AE123" s="962"/>
      <c r="AF123" s="963" t="s">
        <v>130</v>
      </c>
      <c r="AG123" s="961"/>
      <c r="AH123" s="961"/>
      <c r="AI123" s="961"/>
      <c r="AJ123" s="962"/>
      <c r="AK123" s="963" t="s">
        <v>130</v>
      </c>
      <c r="AL123" s="961"/>
      <c r="AM123" s="961"/>
      <c r="AN123" s="961"/>
      <c r="AO123" s="962"/>
      <c r="AP123" s="964" t="s">
        <v>130</v>
      </c>
      <c r="AQ123" s="965"/>
      <c r="AR123" s="965"/>
      <c r="AS123" s="965"/>
      <c r="AT123" s="966"/>
      <c r="AU123" s="999"/>
      <c r="AV123" s="1000"/>
      <c r="AW123" s="1000"/>
      <c r="AX123" s="1000"/>
      <c r="AY123" s="1000"/>
      <c r="AZ123" s="251" t="s">
        <v>190</v>
      </c>
      <c r="BA123" s="251"/>
      <c r="BB123" s="251"/>
      <c r="BC123" s="251"/>
      <c r="BD123" s="251"/>
      <c r="BE123" s="251"/>
      <c r="BF123" s="251"/>
      <c r="BG123" s="251"/>
      <c r="BH123" s="251"/>
      <c r="BI123" s="251"/>
      <c r="BJ123" s="251"/>
      <c r="BK123" s="251"/>
      <c r="BL123" s="251"/>
      <c r="BM123" s="251"/>
      <c r="BN123" s="251"/>
      <c r="BO123" s="979" t="s">
        <v>479</v>
      </c>
      <c r="BP123" s="1007"/>
      <c r="BQ123" s="1065">
        <v>97503745</v>
      </c>
      <c r="BR123" s="1066"/>
      <c r="BS123" s="1066"/>
      <c r="BT123" s="1066"/>
      <c r="BU123" s="1066"/>
      <c r="BV123" s="1066">
        <v>99314850</v>
      </c>
      <c r="BW123" s="1066"/>
      <c r="BX123" s="1066"/>
      <c r="BY123" s="1066"/>
      <c r="BZ123" s="1066"/>
      <c r="CA123" s="1066">
        <v>98174286</v>
      </c>
      <c r="CB123" s="1066"/>
      <c r="CC123" s="1066"/>
      <c r="CD123" s="1066"/>
      <c r="CE123" s="1066"/>
      <c r="CF123" s="1003"/>
      <c r="CG123" s="1004"/>
      <c r="CH123" s="1004"/>
      <c r="CI123" s="1004"/>
      <c r="CJ123" s="1005"/>
      <c r="CK123" s="1011"/>
      <c r="CL123" s="1012"/>
      <c r="CM123" s="1012"/>
      <c r="CN123" s="1012"/>
      <c r="CO123" s="1013"/>
      <c r="CP123" s="1021" t="s">
        <v>480</v>
      </c>
      <c r="CQ123" s="1022"/>
      <c r="CR123" s="1022"/>
      <c r="CS123" s="1022"/>
      <c r="CT123" s="1022"/>
      <c r="CU123" s="1022"/>
      <c r="CV123" s="1022"/>
      <c r="CW123" s="1022"/>
      <c r="CX123" s="1022"/>
      <c r="CY123" s="1022"/>
      <c r="CZ123" s="1022"/>
      <c r="DA123" s="1022"/>
      <c r="DB123" s="1022"/>
      <c r="DC123" s="1022"/>
      <c r="DD123" s="1022"/>
      <c r="DE123" s="1022"/>
      <c r="DF123" s="1023"/>
      <c r="DG123" s="960">
        <v>181132</v>
      </c>
      <c r="DH123" s="961"/>
      <c r="DI123" s="961"/>
      <c r="DJ123" s="961"/>
      <c r="DK123" s="962"/>
      <c r="DL123" s="963">
        <v>157024</v>
      </c>
      <c r="DM123" s="961"/>
      <c r="DN123" s="961"/>
      <c r="DO123" s="961"/>
      <c r="DP123" s="962"/>
      <c r="DQ123" s="963">
        <v>132959</v>
      </c>
      <c r="DR123" s="961"/>
      <c r="DS123" s="961"/>
      <c r="DT123" s="961"/>
      <c r="DU123" s="962"/>
      <c r="DV123" s="964">
        <v>0.4</v>
      </c>
      <c r="DW123" s="965"/>
      <c r="DX123" s="965"/>
      <c r="DY123" s="965"/>
      <c r="DZ123" s="966"/>
    </row>
    <row r="124" spans="1:130" s="230" customFormat="1" ht="26.25" customHeight="1" thickBot="1" x14ac:dyDescent="0.25">
      <c r="A124" s="1059"/>
      <c r="B124" s="951"/>
      <c r="C124" s="924" t="s">
        <v>465</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130</v>
      </c>
      <c r="AB124" s="961"/>
      <c r="AC124" s="961"/>
      <c r="AD124" s="961"/>
      <c r="AE124" s="962"/>
      <c r="AF124" s="963" t="s">
        <v>130</v>
      </c>
      <c r="AG124" s="961"/>
      <c r="AH124" s="961"/>
      <c r="AI124" s="961"/>
      <c r="AJ124" s="962"/>
      <c r="AK124" s="963" t="s">
        <v>130</v>
      </c>
      <c r="AL124" s="961"/>
      <c r="AM124" s="961"/>
      <c r="AN124" s="961"/>
      <c r="AO124" s="962"/>
      <c r="AP124" s="964" t="s">
        <v>130</v>
      </c>
      <c r="AQ124" s="965"/>
      <c r="AR124" s="965"/>
      <c r="AS124" s="965"/>
      <c r="AT124" s="966"/>
      <c r="AU124" s="1061" t="s">
        <v>481</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130</v>
      </c>
      <c r="BR124" s="1029"/>
      <c r="BS124" s="1029"/>
      <c r="BT124" s="1029"/>
      <c r="BU124" s="1029"/>
      <c r="BV124" s="1029" t="s">
        <v>130</v>
      </c>
      <c r="BW124" s="1029"/>
      <c r="BX124" s="1029"/>
      <c r="BY124" s="1029"/>
      <c r="BZ124" s="1029"/>
      <c r="CA124" s="1029" t="s">
        <v>130</v>
      </c>
      <c r="CB124" s="1029"/>
      <c r="CC124" s="1029"/>
      <c r="CD124" s="1029"/>
      <c r="CE124" s="1029"/>
      <c r="CF124" s="1030"/>
      <c r="CG124" s="1031"/>
      <c r="CH124" s="1031"/>
      <c r="CI124" s="1031"/>
      <c r="CJ124" s="1032"/>
      <c r="CK124" s="1014"/>
      <c r="CL124" s="1014"/>
      <c r="CM124" s="1014"/>
      <c r="CN124" s="1014"/>
      <c r="CO124" s="1015"/>
      <c r="CP124" s="1021" t="s">
        <v>482</v>
      </c>
      <c r="CQ124" s="1022"/>
      <c r="CR124" s="1022"/>
      <c r="CS124" s="1022"/>
      <c r="CT124" s="1022"/>
      <c r="CU124" s="1022"/>
      <c r="CV124" s="1022"/>
      <c r="CW124" s="1022"/>
      <c r="CX124" s="1022"/>
      <c r="CY124" s="1022"/>
      <c r="CZ124" s="1022"/>
      <c r="DA124" s="1022"/>
      <c r="DB124" s="1022"/>
      <c r="DC124" s="1022"/>
      <c r="DD124" s="1022"/>
      <c r="DE124" s="1022"/>
      <c r="DF124" s="1023"/>
      <c r="DG124" s="1006">
        <v>782340</v>
      </c>
      <c r="DH124" s="988"/>
      <c r="DI124" s="988"/>
      <c r="DJ124" s="988"/>
      <c r="DK124" s="989"/>
      <c r="DL124" s="987">
        <v>325676</v>
      </c>
      <c r="DM124" s="988"/>
      <c r="DN124" s="988"/>
      <c r="DO124" s="988"/>
      <c r="DP124" s="989"/>
      <c r="DQ124" s="987">
        <v>29561</v>
      </c>
      <c r="DR124" s="988"/>
      <c r="DS124" s="988"/>
      <c r="DT124" s="988"/>
      <c r="DU124" s="989"/>
      <c r="DV124" s="990">
        <v>0.1</v>
      </c>
      <c r="DW124" s="991"/>
      <c r="DX124" s="991"/>
      <c r="DY124" s="991"/>
      <c r="DZ124" s="992"/>
    </row>
    <row r="125" spans="1:130" s="230" customFormat="1" ht="26.25" customHeight="1" x14ac:dyDescent="0.2">
      <c r="A125" s="1059"/>
      <c r="B125" s="951"/>
      <c r="C125" s="924" t="s">
        <v>467</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130</v>
      </c>
      <c r="AB125" s="961"/>
      <c r="AC125" s="961"/>
      <c r="AD125" s="961"/>
      <c r="AE125" s="962"/>
      <c r="AF125" s="963" t="s">
        <v>130</v>
      </c>
      <c r="AG125" s="961"/>
      <c r="AH125" s="961"/>
      <c r="AI125" s="961"/>
      <c r="AJ125" s="962"/>
      <c r="AK125" s="963" t="s">
        <v>130</v>
      </c>
      <c r="AL125" s="961"/>
      <c r="AM125" s="961"/>
      <c r="AN125" s="961"/>
      <c r="AO125" s="962"/>
      <c r="AP125" s="964" t="s">
        <v>130</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483</v>
      </c>
      <c r="CL125" s="1009"/>
      <c r="CM125" s="1009"/>
      <c r="CN125" s="1009"/>
      <c r="CO125" s="1010"/>
      <c r="CP125" s="931" t="s">
        <v>484</v>
      </c>
      <c r="CQ125" s="899"/>
      <c r="CR125" s="899"/>
      <c r="CS125" s="899"/>
      <c r="CT125" s="899"/>
      <c r="CU125" s="899"/>
      <c r="CV125" s="899"/>
      <c r="CW125" s="899"/>
      <c r="CX125" s="899"/>
      <c r="CY125" s="899"/>
      <c r="CZ125" s="899"/>
      <c r="DA125" s="899"/>
      <c r="DB125" s="899"/>
      <c r="DC125" s="899"/>
      <c r="DD125" s="899"/>
      <c r="DE125" s="899"/>
      <c r="DF125" s="900"/>
      <c r="DG125" s="932" t="s">
        <v>130</v>
      </c>
      <c r="DH125" s="933"/>
      <c r="DI125" s="933"/>
      <c r="DJ125" s="933"/>
      <c r="DK125" s="933"/>
      <c r="DL125" s="933" t="s">
        <v>130</v>
      </c>
      <c r="DM125" s="933"/>
      <c r="DN125" s="933"/>
      <c r="DO125" s="933"/>
      <c r="DP125" s="933"/>
      <c r="DQ125" s="933" t="s">
        <v>130</v>
      </c>
      <c r="DR125" s="933"/>
      <c r="DS125" s="933"/>
      <c r="DT125" s="933"/>
      <c r="DU125" s="933"/>
      <c r="DV125" s="934" t="s">
        <v>130</v>
      </c>
      <c r="DW125" s="934"/>
      <c r="DX125" s="934"/>
      <c r="DY125" s="934"/>
      <c r="DZ125" s="935"/>
    </row>
    <row r="126" spans="1:130" s="230" customFormat="1" ht="26.25" customHeight="1" thickBot="1" x14ac:dyDescent="0.25">
      <c r="A126" s="1059"/>
      <c r="B126" s="951"/>
      <c r="C126" s="924" t="s">
        <v>469</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130</v>
      </c>
      <c r="AB126" s="961"/>
      <c r="AC126" s="961"/>
      <c r="AD126" s="961"/>
      <c r="AE126" s="962"/>
      <c r="AF126" s="963" t="s">
        <v>443</v>
      </c>
      <c r="AG126" s="961"/>
      <c r="AH126" s="961"/>
      <c r="AI126" s="961"/>
      <c r="AJ126" s="962"/>
      <c r="AK126" s="963" t="s">
        <v>130</v>
      </c>
      <c r="AL126" s="961"/>
      <c r="AM126" s="961"/>
      <c r="AN126" s="961"/>
      <c r="AO126" s="962"/>
      <c r="AP126" s="964" t="s">
        <v>130</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485</v>
      </c>
      <c r="CQ126" s="925"/>
      <c r="CR126" s="925"/>
      <c r="CS126" s="925"/>
      <c r="CT126" s="925"/>
      <c r="CU126" s="925"/>
      <c r="CV126" s="925"/>
      <c r="CW126" s="925"/>
      <c r="CX126" s="925"/>
      <c r="CY126" s="925"/>
      <c r="CZ126" s="925"/>
      <c r="DA126" s="925"/>
      <c r="DB126" s="925"/>
      <c r="DC126" s="925"/>
      <c r="DD126" s="925"/>
      <c r="DE126" s="925"/>
      <c r="DF126" s="926"/>
      <c r="DG126" s="927" t="s">
        <v>130</v>
      </c>
      <c r="DH126" s="928"/>
      <c r="DI126" s="928"/>
      <c r="DJ126" s="928"/>
      <c r="DK126" s="928"/>
      <c r="DL126" s="928" t="s">
        <v>443</v>
      </c>
      <c r="DM126" s="928"/>
      <c r="DN126" s="928"/>
      <c r="DO126" s="928"/>
      <c r="DP126" s="928"/>
      <c r="DQ126" s="928" t="s">
        <v>130</v>
      </c>
      <c r="DR126" s="928"/>
      <c r="DS126" s="928"/>
      <c r="DT126" s="928"/>
      <c r="DU126" s="928"/>
      <c r="DV126" s="929" t="s">
        <v>130</v>
      </c>
      <c r="DW126" s="929"/>
      <c r="DX126" s="929"/>
      <c r="DY126" s="929"/>
      <c r="DZ126" s="930"/>
    </row>
    <row r="127" spans="1:130" s="230" customFormat="1" ht="26.25" customHeight="1" x14ac:dyDescent="0.2">
      <c r="A127" s="1060"/>
      <c r="B127" s="953"/>
      <c r="C127" s="975" t="s">
        <v>486</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t="s">
        <v>130</v>
      </c>
      <c r="AB127" s="961"/>
      <c r="AC127" s="961"/>
      <c r="AD127" s="961"/>
      <c r="AE127" s="962"/>
      <c r="AF127" s="963" t="s">
        <v>130</v>
      </c>
      <c r="AG127" s="961"/>
      <c r="AH127" s="961"/>
      <c r="AI127" s="961"/>
      <c r="AJ127" s="962"/>
      <c r="AK127" s="963" t="s">
        <v>130</v>
      </c>
      <c r="AL127" s="961"/>
      <c r="AM127" s="961"/>
      <c r="AN127" s="961"/>
      <c r="AO127" s="962"/>
      <c r="AP127" s="964" t="s">
        <v>130</v>
      </c>
      <c r="AQ127" s="965"/>
      <c r="AR127" s="965"/>
      <c r="AS127" s="965"/>
      <c r="AT127" s="966"/>
      <c r="AU127" s="232"/>
      <c r="AV127" s="232"/>
      <c r="AW127" s="232"/>
      <c r="AX127" s="1033" t="s">
        <v>487</v>
      </c>
      <c r="AY127" s="1034"/>
      <c r="AZ127" s="1034"/>
      <c r="BA127" s="1034"/>
      <c r="BB127" s="1034"/>
      <c r="BC127" s="1034"/>
      <c r="BD127" s="1034"/>
      <c r="BE127" s="1035"/>
      <c r="BF127" s="1036" t="s">
        <v>488</v>
      </c>
      <c r="BG127" s="1034"/>
      <c r="BH127" s="1034"/>
      <c r="BI127" s="1034"/>
      <c r="BJ127" s="1034"/>
      <c r="BK127" s="1034"/>
      <c r="BL127" s="1035"/>
      <c r="BM127" s="1036" t="s">
        <v>489</v>
      </c>
      <c r="BN127" s="1034"/>
      <c r="BO127" s="1034"/>
      <c r="BP127" s="1034"/>
      <c r="BQ127" s="1034"/>
      <c r="BR127" s="1034"/>
      <c r="BS127" s="1035"/>
      <c r="BT127" s="1036" t="s">
        <v>490</v>
      </c>
      <c r="BU127" s="1034"/>
      <c r="BV127" s="1034"/>
      <c r="BW127" s="1034"/>
      <c r="BX127" s="1034"/>
      <c r="BY127" s="1034"/>
      <c r="BZ127" s="1057"/>
      <c r="CA127" s="232"/>
      <c r="CB127" s="232"/>
      <c r="CC127" s="232"/>
      <c r="CD127" s="255"/>
      <c r="CE127" s="255"/>
      <c r="CF127" s="255"/>
      <c r="CG127" s="232"/>
      <c r="CH127" s="232"/>
      <c r="CI127" s="232"/>
      <c r="CJ127" s="254"/>
      <c r="CK127" s="1025"/>
      <c r="CL127" s="1012"/>
      <c r="CM127" s="1012"/>
      <c r="CN127" s="1012"/>
      <c r="CO127" s="1013"/>
      <c r="CP127" s="924" t="s">
        <v>491</v>
      </c>
      <c r="CQ127" s="925"/>
      <c r="CR127" s="925"/>
      <c r="CS127" s="925"/>
      <c r="CT127" s="925"/>
      <c r="CU127" s="925"/>
      <c r="CV127" s="925"/>
      <c r="CW127" s="925"/>
      <c r="CX127" s="925"/>
      <c r="CY127" s="925"/>
      <c r="CZ127" s="925"/>
      <c r="DA127" s="925"/>
      <c r="DB127" s="925"/>
      <c r="DC127" s="925"/>
      <c r="DD127" s="925"/>
      <c r="DE127" s="925"/>
      <c r="DF127" s="926"/>
      <c r="DG127" s="927" t="s">
        <v>130</v>
      </c>
      <c r="DH127" s="928"/>
      <c r="DI127" s="928"/>
      <c r="DJ127" s="928"/>
      <c r="DK127" s="928"/>
      <c r="DL127" s="928" t="s">
        <v>130</v>
      </c>
      <c r="DM127" s="928"/>
      <c r="DN127" s="928"/>
      <c r="DO127" s="928"/>
      <c r="DP127" s="928"/>
      <c r="DQ127" s="928" t="s">
        <v>130</v>
      </c>
      <c r="DR127" s="928"/>
      <c r="DS127" s="928"/>
      <c r="DT127" s="928"/>
      <c r="DU127" s="928"/>
      <c r="DV127" s="929" t="s">
        <v>130</v>
      </c>
      <c r="DW127" s="929"/>
      <c r="DX127" s="929"/>
      <c r="DY127" s="929"/>
      <c r="DZ127" s="930"/>
    </row>
    <row r="128" spans="1:130" s="230" customFormat="1" ht="26.25" customHeight="1" thickBot="1" x14ac:dyDescent="0.25">
      <c r="A128" s="1043" t="s">
        <v>492</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493</v>
      </c>
      <c r="X128" s="1045"/>
      <c r="Y128" s="1045"/>
      <c r="Z128" s="1046"/>
      <c r="AA128" s="1047">
        <v>1056317</v>
      </c>
      <c r="AB128" s="1048"/>
      <c r="AC128" s="1048"/>
      <c r="AD128" s="1048"/>
      <c r="AE128" s="1049"/>
      <c r="AF128" s="1050">
        <v>999615</v>
      </c>
      <c r="AG128" s="1048"/>
      <c r="AH128" s="1048"/>
      <c r="AI128" s="1048"/>
      <c r="AJ128" s="1049"/>
      <c r="AK128" s="1050">
        <v>976191</v>
      </c>
      <c r="AL128" s="1048"/>
      <c r="AM128" s="1048"/>
      <c r="AN128" s="1048"/>
      <c r="AO128" s="1049"/>
      <c r="AP128" s="1051"/>
      <c r="AQ128" s="1052"/>
      <c r="AR128" s="1052"/>
      <c r="AS128" s="1052"/>
      <c r="AT128" s="1053"/>
      <c r="AU128" s="232"/>
      <c r="AV128" s="232"/>
      <c r="AW128" s="232"/>
      <c r="AX128" s="898" t="s">
        <v>494</v>
      </c>
      <c r="AY128" s="899"/>
      <c r="AZ128" s="899"/>
      <c r="BA128" s="899"/>
      <c r="BB128" s="899"/>
      <c r="BC128" s="899"/>
      <c r="BD128" s="899"/>
      <c r="BE128" s="900"/>
      <c r="BF128" s="1054" t="s">
        <v>443</v>
      </c>
      <c r="BG128" s="1055"/>
      <c r="BH128" s="1055"/>
      <c r="BI128" s="1055"/>
      <c r="BJ128" s="1055"/>
      <c r="BK128" s="1055"/>
      <c r="BL128" s="1056"/>
      <c r="BM128" s="1054">
        <v>11.43</v>
      </c>
      <c r="BN128" s="1055"/>
      <c r="BO128" s="1055"/>
      <c r="BP128" s="1055"/>
      <c r="BQ128" s="1055"/>
      <c r="BR128" s="1055"/>
      <c r="BS128" s="1056"/>
      <c r="BT128" s="1054">
        <v>20</v>
      </c>
      <c r="BU128" s="1055"/>
      <c r="BV128" s="1055"/>
      <c r="BW128" s="1055"/>
      <c r="BX128" s="1055"/>
      <c r="BY128" s="1055"/>
      <c r="BZ128" s="1078"/>
      <c r="CA128" s="255"/>
      <c r="CB128" s="255"/>
      <c r="CC128" s="255"/>
      <c r="CD128" s="255"/>
      <c r="CE128" s="255"/>
      <c r="CF128" s="255"/>
      <c r="CG128" s="232"/>
      <c r="CH128" s="232"/>
      <c r="CI128" s="232"/>
      <c r="CJ128" s="254"/>
      <c r="CK128" s="1026"/>
      <c r="CL128" s="1027"/>
      <c r="CM128" s="1027"/>
      <c r="CN128" s="1027"/>
      <c r="CO128" s="1028"/>
      <c r="CP128" s="1037" t="s">
        <v>495</v>
      </c>
      <c r="CQ128" s="726"/>
      <c r="CR128" s="726"/>
      <c r="CS128" s="726"/>
      <c r="CT128" s="726"/>
      <c r="CU128" s="726"/>
      <c r="CV128" s="726"/>
      <c r="CW128" s="726"/>
      <c r="CX128" s="726"/>
      <c r="CY128" s="726"/>
      <c r="CZ128" s="726"/>
      <c r="DA128" s="726"/>
      <c r="DB128" s="726"/>
      <c r="DC128" s="726"/>
      <c r="DD128" s="726"/>
      <c r="DE128" s="726"/>
      <c r="DF128" s="1038"/>
      <c r="DG128" s="1039" t="s">
        <v>130</v>
      </c>
      <c r="DH128" s="1040"/>
      <c r="DI128" s="1040"/>
      <c r="DJ128" s="1040"/>
      <c r="DK128" s="1040"/>
      <c r="DL128" s="1040" t="s">
        <v>130</v>
      </c>
      <c r="DM128" s="1040"/>
      <c r="DN128" s="1040"/>
      <c r="DO128" s="1040"/>
      <c r="DP128" s="1040"/>
      <c r="DQ128" s="1040" t="s">
        <v>130</v>
      </c>
      <c r="DR128" s="1040"/>
      <c r="DS128" s="1040"/>
      <c r="DT128" s="1040"/>
      <c r="DU128" s="1040"/>
      <c r="DV128" s="1041" t="s">
        <v>130</v>
      </c>
      <c r="DW128" s="1041"/>
      <c r="DX128" s="1041"/>
      <c r="DY128" s="1041"/>
      <c r="DZ128" s="1042"/>
    </row>
    <row r="129" spans="1:131" s="230" customFormat="1" ht="26.25" customHeight="1" x14ac:dyDescent="0.2">
      <c r="A129" s="936" t="s">
        <v>109</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496</v>
      </c>
      <c r="X129" s="1073"/>
      <c r="Y129" s="1073"/>
      <c r="Z129" s="1074"/>
      <c r="AA129" s="960">
        <v>44172122</v>
      </c>
      <c r="AB129" s="961"/>
      <c r="AC129" s="961"/>
      <c r="AD129" s="961"/>
      <c r="AE129" s="962"/>
      <c r="AF129" s="963">
        <v>42752690</v>
      </c>
      <c r="AG129" s="961"/>
      <c r="AH129" s="961"/>
      <c r="AI129" s="961"/>
      <c r="AJ129" s="962"/>
      <c r="AK129" s="963">
        <v>41321684</v>
      </c>
      <c r="AL129" s="961"/>
      <c r="AM129" s="961"/>
      <c r="AN129" s="961"/>
      <c r="AO129" s="962"/>
      <c r="AP129" s="1075"/>
      <c r="AQ129" s="1076"/>
      <c r="AR129" s="1076"/>
      <c r="AS129" s="1076"/>
      <c r="AT129" s="1077"/>
      <c r="AU129" s="233"/>
      <c r="AV129" s="233"/>
      <c r="AW129" s="233"/>
      <c r="AX129" s="1067" t="s">
        <v>497</v>
      </c>
      <c r="AY129" s="925"/>
      <c r="AZ129" s="925"/>
      <c r="BA129" s="925"/>
      <c r="BB129" s="925"/>
      <c r="BC129" s="925"/>
      <c r="BD129" s="925"/>
      <c r="BE129" s="926"/>
      <c r="BF129" s="1068" t="s">
        <v>130</v>
      </c>
      <c r="BG129" s="1069"/>
      <c r="BH129" s="1069"/>
      <c r="BI129" s="1069"/>
      <c r="BJ129" s="1069"/>
      <c r="BK129" s="1069"/>
      <c r="BL129" s="1070"/>
      <c r="BM129" s="1068">
        <v>16.43</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6" t="s">
        <v>498</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499</v>
      </c>
      <c r="X130" s="1073"/>
      <c r="Y130" s="1073"/>
      <c r="Z130" s="1074"/>
      <c r="AA130" s="960">
        <v>9774894</v>
      </c>
      <c r="AB130" s="961"/>
      <c r="AC130" s="961"/>
      <c r="AD130" s="961"/>
      <c r="AE130" s="962"/>
      <c r="AF130" s="963">
        <v>7242353</v>
      </c>
      <c r="AG130" s="961"/>
      <c r="AH130" s="961"/>
      <c r="AI130" s="961"/>
      <c r="AJ130" s="962"/>
      <c r="AK130" s="963">
        <v>6386366</v>
      </c>
      <c r="AL130" s="961"/>
      <c r="AM130" s="961"/>
      <c r="AN130" s="961"/>
      <c r="AO130" s="962"/>
      <c r="AP130" s="1075"/>
      <c r="AQ130" s="1076"/>
      <c r="AR130" s="1076"/>
      <c r="AS130" s="1076"/>
      <c r="AT130" s="1077"/>
      <c r="AU130" s="233"/>
      <c r="AV130" s="233"/>
      <c r="AW130" s="233"/>
      <c r="AX130" s="1067" t="s">
        <v>500</v>
      </c>
      <c r="AY130" s="925"/>
      <c r="AZ130" s="925"/>
      <c r="BA130" s="925"/>
      <c r="BB130" s="925"/>
      <c r="BC130" s="925"/>
      <c r="BD130" s="925"/>
      <c r="BE130" s="926"/>
      <c r="BF130" s="1103">
        <v>2</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501</v>
      </c>
      <c r="X131" s="1110"/>
      <c r="Y131" s="1110"/>
      <c r="Z131" s="1111"/>
      <c r="AA131" s="1006">
        <v>34397228</v>
      </c>
      <c r="AB131" s="988"/>
      <c r="AC131" s="988"/>
      <c r="AD131" s="988"/>
      <c r="AE131" s="989"/>
      <c r="AF131" s="987">
        <v>35510337</v>
      </c>
      <c r="AG131" s="988"/>
      <c r="AH131" s="988"/>
      <c r="AI131" s="988"/>
      <c r="AJ131" s="989"/>
      <c r="AK131" s="987">
        <v>34935318</v>
      </c>
      <c r="AL131" s="988"/>
      <c r="AM131" s="988"/>
      <c r="AN131" s="988"/>
      <c r="AO131" s="989"/>
      <c r="AP131" s="1112"/>
      <c r="AQ131" s="1113"/>
      <c r="AR131" s="1113"/>
      <c r="AS131" s="1113"/>
      <c r="AT131" s="1114"/>
      <c r="AU131" s="233"/>
      <c r="AV131" s="233"/>
      <c r="AW131" s="233"/>
      <c r="AX131" s="1085" t="s">
        <v>502</v>
      </c>
      <c r="AY131" s="726"/>
      <c r="AZ131" s="726"/>
      <c r="BA131" s="726"/>
      <c r="BB131" s="726"/>
      <c r="BC131" s="726"/>
      <c r="BD131" s="726"/>
      <c r="BE131" s="1038"/>
      <c r="BF131" s="1086" t="s">
        <v>130</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2" t="s">
        <v>503</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504</v>
      </c>
      <c r="W132" s="1096"/>
      <c r="X132" s="1096"/>
      <c r="Y132" s="1096"/>
      <c r="Z132" s="1097"/>
      <c r="AA132" s="1098">
        <v>4.1933553479999999</v>
      </c>
      <c r="AB132" s="1099"/>
      <c r="AC132" s="1099"/>
      <c r="AD132" s="1099"/>
      <c r="AE132" s="1100"/>
      <c r="AF132" s="1101">
        <v>1.394157425</v>
      </c>
      <c r="AG132" s="1099"/>
      <c r="AH132" s="1099"/>
      <c r="AI132" s="1099"/>
      <c r="AJ132" s="1100"/>
      <c r="AK132" s="1101">
        <v>0.50784996400000004</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505</v>
      </c>
      <c r="W133" s="1079"/>
      <c r="X133" s="1079"/>
      <c r="Y133" s="1079"/>
      <c r="Z133" s="1080"/>
      <c r="AA133" s="1081">
        <v>4</v>
      </c>
      <c r="AB133" s="1082"/>
      <c r="AC133" s="1082"/>
      <c r="AD133" s="1082"/>
      <c r="AE133" s="1083"/>
      <c r="AF133" s="1081">
        <v>3.6</v>
      </c>
      <c r="AG133" s="1082"/>
      <c r="AH133" s="1082"/>
      <c r="AI133" s="1082"/>
      <c r="AJ133" s="1083"/>
      <c r="AK133" s="1081">
        <v>2</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cySstiaytjz1XHtcxIT4pt6hivomPfuaUNP9jH4xW4baCaPKzbs5v8ncxfcuOmnpCfQBhHMhspBT1gSnPAtdw==" saltValue="ajZduHaPS7haCh6Di+PQ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s="260" customFormat="1" ht="13.2" x14ac:dyDescent="0.2"/>
    <row r="82" spans="97:112" s="260" customFormat="1" ht="13.2" x14ac:dyDescent="0.2"/>
    <row r="83" spans="97:112" s="260" customFormat="1" ht="13.2" x14ac:dyDescent="0.2"/>
    <row r="84" spans="97:112" s="260" customFormat="1" ht="13.2" x14ac:dyDescent="0.2"/>
    <row r="85" spans="97:112" s="260" customFormat="1" ht="13.2" x14ac:dyDescent="0.2"/>
    <row r="86" spans="97:112" s="260" customFormat="1" ht="13.2" x14ac:dyDescent="0.2"/>
    <row r="87" spans="97:112" s="260" customFormat="1" ht="13.2" x14ac:dyDescent="0.2"/>
    <row r="88" spans="97:112" s="260" customFormat="1" ht="13.2" x14ac:dyDescent="0.2"/>
    <row r="89" spans="97:112" s="260" customFormat="1" ht="13.2" x14ac:dyDescent="0.2"/>
    <row r="90" spans="97:112" s="260" customFormat="1" ht="13.2" x14ac:dyDescent="0.2"/>
    <row r="91" spans="97:112" s="260" customFormat="1" ht="13.2" x14ac:dyDescent="0.2"/>
    <row r="92" spans="97:112" s="260" customFormat="1" ht="13.2" x14ac:dyDescent="0.2"/>
    <row r="93" spans="97:112" s="260" customFormat="1" ht="13.2" x14ac:dyDescent="0.2"/>
    <row r="94" spans="97:112" s="260" customFormat="1" ht="13.2" x14ac:dyDescent="0.2"/>
    <row r="95" spans="97:112" s="260" customFormat="1" ht="13.2" x14ac:dyDescent="0.2"/>
    <row r="96" spans="97:112" s="260" customFormat="1" ht="13.2" x14ac:dyDescent="0.2">
      <c r="CS96" s="259"/>
      <c r="CX96" s="259"/>
      <c r="DC96" s="259"/>
      <c r="DH96" s="259"/>
    </row>
    <row r="97" spans="24:120" ht="13.2" x14ac:dyDescent="0.2">
      <c r="CS97" s="259"/>
      <c r="CX97" s="259"/>
      <c r="DC97" s="259"/>
      <c r="DH97" s="259"/>
      <c r="DP97" s="260" t="s">
        <v>506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PiTQEQBGsE4qKEBBcoRtrF90tnc1HtjL4vJgHE0n4qUCBao0zQOqkJO22eYp+/fsqcfORxpBW9skGBrdbV+WfQ==" saltValue="meBAbM9Hs/FHR+8zDhaz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4yRolXEPKylP7nqXU3ycg4bXRxJ0pnN5QLay2LlOFPnCxsvXqISwbtmG9hRg0qMnShm1dtuJO8KXcWDSTntMw==" saltValue="FJbzrQ1bs36th4SGq+E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509</v>
      </c>
      <c r="AP7" s="272"/>
      <c r="AQ7" s="273" t="s">
        <v>510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511</v>
      </c>
      <c r="AQ8" s="279" t="s">
        <v>512</v>
      </c>
      <c r="AR8" s="280" t="s">
        <v>513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514</v>
      </c>
      <c r="AL9" s="1119"/>
      <c r="AM9" s="1119"/>
      <c r="AN9" s="1120"/>
      <c r="AO9" s="281">
        <v>12001967</v>
      </c>
      <c r="AP9" s="281">
        <v>75484</v>
      </c>
      <c r="AQ9" s="282">
        <v>69543</v>
      </c>
      <c r="AR9" s="283">
        <v>8.5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515</v>
      </c>
      <c r="AL10" s="1119"/>
      <c r="AM10" s="1119"/>
      <c r="AN10" s="1120"/>
      <c r="AO10" s="284">
        <v>1786047</v>
      </c>
      <c r="AP10" s="284">
        <v>11233</v>
      </c>
      <c r="AQ10" s="285">
        <v>2774</v>
      </c>
      <c r="AR10" s="286">
        <v>304.89999999999998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516</v>
      </c>
      <c r="AL11" s="1119"/>
      <c r="AM11" s="1119"/>
      <c r="AN11" s="1120"/>
      <c r="AO11" s="284">
        <v>127778</v>
      </c>
      <c r="AP11" s="284">
        <v>804</v>
      </c>
      <c r="AQ11" s="285">
        <v>457</v>
      </c>
      <c r="AR11" s="286">
        <v>75.900000000000006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517</v>
      </c>
      <c r="AL12" s="1119"/>
      <c r="AM12" s="1119"/>
      <c r="AN12" s="1120"/>
      <c r="AO12" s="284" t="s">
        <v>518</v>
      </c>
      <c r="AP12" s="284" t="s">
        <v>518</v>
      </c>
      <c r="AQ12" s="285">
        <v>16</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519</v>
      </c>
      <c r="AL13" s="1119"/>
      <c r="AM13" s="1119"/>
      <c r="AN13" s="1120"/>
      <c r="AO13" s="284">
        <v>548366</v>
      </c>
      <c r="AP13" s="284">
        <v>3449</v>
      </c>
      <c r="AQ13" s="285">
        <v>2048</v>
      </c>
      <c r="AR13" s="286">
        <v>68.400000000000006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520</v>
      </c>
      <c r="AL14" s="1119"/>
      <c r="AM14" s="1119"/>
      <c r="AN14" s="1120"/>
      <c r="AO14" s="284">
        <v>85839</v>
      </c>
      <c r="AP14" s="284">
        <v>540</v>
      </c>
      <c r="AQ14" s="285">
        <v>1567</v>
      </c>
      <c r="AR14" s="286">
        <v>-65.5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521</v>
      </c>
      <c r="AL15" s="1122"/>
      <c r="AM15" s="1122"/>
      <c r="AN15" s="1123"/>
      <c r="AO15" s="284">
        <v>-817320</v>
      </c>
      <c r="AP15" s="284">
        <v>-5140</v>
      </c>
      <c r="AQ15" s="285">
        <v>-4078</v>
      </c>
      <c r="AR15" s="286">
        <v>26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190</v>
      </c>
      <c r="AL16" s="1122"/>
      <c r="AM16" s="1122"/>
      <c r="AN16" s="1123"/>
      <c r="AO16" s="284">
        <v>13732677</v>
      </c>
      <c r="AP16" s="284">
        <v>86369</v>
      </c>
      <c r="AQ16" s="285">
        <v>72328</v>
      </c>
      <c r="AR16" s="286">
        <v>19.399999999999999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526</v>
      </c>
      <c r="AL21" s="1125"/>
      <c r="AM21" s="1125"/>
      <c r="AN21" s="1126"/>
      <c r="AO21" s="297">
        <v>7.74</v>
      </c>
      <c r="AP21" s="298">
        <v>7.03</v>
      </c>
      <c r="AQ21" s="299">
        <v>0.71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527</v>
      </c>
      <c r="AL22" s="1125"/>
      <c r="AM22" s="1125"/>
      <c r="AN22" s="1126"/>
      <c r="AO22" s="302">
        <v>97.9</v>
      </c>
      <c r="AP22" s="303">
        <v>99.2</v>
      </c>
      <c r="AQ22" s="304">
        <v>-1.3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5" t="s">
        <v>528</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ht="13.2" x14ac:dyDescent="0.2">
      <c r="A27" s="309"/>
      <c r="AO27" s="262"/>
      <c r="AP27" s="262"/>
      <c r="AQ27" s="262"/>
      <c r="AR27" s="262"/>
      <c r="AS27" s="262"/>
      <c r="AT27" s="262"/>
    </row>
    <row r="28" spans="1:46" ht="16.2" x14ac:dyDescent="0.2">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509</v>
      </c>
      <c r="AP30" s="272"/>
      <c r="AQ30" s="273" t="s">
        <v>510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511</v>
      </c>
      <c r="AQ31" s="279" t="s">
        <v>512</v>
      </c>
      <c r="AR31" s="280" t="s">
        <v>513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531</v>
      </c>
      <c r="AL32" s="1133"/>
      <c r="AM32" s="1133"/>
      <c r="AN32" s="1134"/>
      <c r="AO32" s="312">
        <v>4780463</v>
      </c>
      <c r="AP32" s="312">
        <v>30066</v>
      </c>
      <c r="AQ32" s="313">
        <v>36026</v>
      </c>
      <c r="AR32" s="314">
        <v>-16.5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532</v>
      </c>
      <c r="AL33" s="1133"/>
      <c r="AM33" s="1133"/>
      <c r="AN33" s="1134"/>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533</v>
      </c>
      <c r="AL34" s="1133"/>
      <c r="AM34" s="1133"/>
      <c r="AN34" s="1134"/>
      <c r="AO34" s="312" t="s">
        <v>518</v>
      </c>
      <c r="AP34" s="312" t="s">
        <v>518</v>
      </c>
      <c r="AQ34" s="313" t="s">
        <v>518</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534</v>
      </c>
      <c r="AL35" s="1133"/>
      <c r="AM35" s="1133"/>
      <c r="AN35" s="1134"/>
      <c r="AO35" s="312">
        <v>2667718</v>
      </c>
      <c r="AP35" s="312">
        <v>16778</v>
      </c>
      <c r="AQ35" s="313">
        <v>9412</v>
      </c>
      <c r="AR35" s="314">
        <v>78.3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535</v>
      </c>
      <c r="AL36" s="1133"/>
      <c r="AM36" s="1133"/>
      <c r="AN36" s="1134"/>
      <c r="AO36" s="312">
        <v>91795</v>
      </c>
      <c r="AP36" s="312">
        <v>577</v>
      </c>
      <c r="AQ36" s="313">
        <v>651</v>
      </c>
      <c r="AR36" s="314">
        <v>-11.4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536</v>
      </c>
      <c r="AL37" s="1133"/>
      <c r="AM37" s="1133"/>
      <c r="AN37" s="1134"/>
      <c r="AO37" s="312" t="s">
        <v>518</v>
      </c>
      <c r="AP37" s="312" t="s">
        <v>518</v>
      </c>
      <c r="AQ37" s="313">
        <v>496</v>
      </c>
      <c r="AR37" s="314" t="s">
        <v>518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537</v>
      </c>
      <c r="AL38" s="1136"/>
      <c r="AM38" s="1136"/>
      <c r="AN38" s="1137"/>
      <c r="AO38" s="315" t="s">
        <v>518</v>
      </c>
      <c r="AP38" s="315" t="s">
        <v>518</v>
      </c>
      <c r="AQ38" s="316">
        <v>0</v>
      </c>
      <c r="AR38" s="304" t="s">
        <v>518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538</v>
      </c>
      <c r="AL39" s="1136"/>
      <c r="AM39" s="1136"/>
      <c r="AN39" s="1137"/>
      <c r="AO39" s="312">
        <v>-976191</v>
      </c>
      <c r="AP39" s="312">
        <v>-6140</v>
      </c>
      <c r="AQ39" s="313">
        <v>-5535</v>
      </c>
      <c r="AR39" s="314">
        <v>10.9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539</v>
      </c>
      <c r="AL40" s="1133"/>
      <c r="AM40" s="1133"/>
      <c r="AN40" s="1134"/>
      <c r="AO40" s="312">
        <v>-6386366</v>
      </c>
      <c r="AP40" s="312">
        <v>-40166</v>
      </c>
      <c r="AQ40" s="313">
        <v>-33207</v>
      </c>
      <c r="AR40" s="314">
        <v>21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305</v>
      </c>
      <c r="AL41" s="1139"/>
      <c r="AM41" s="1139"/>
      <c r="AN41" s="1140"/>
      <c r="AO41" s="312">
        <v>177419</v>
      </c>
      <c r="AP41" s="312">
        <v>1116</v>
      </c>
      <c r="AQ41" s="313">
        <v>7844</v>
      </c>
      <c r="AR41" s="314">
        <v>-85.8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509</v>
      </c>
      <c r="AN49" s="1129" t="s">
        <v>543</v>
      </c>
      <c r="AO49" s="1130"/>
      <c r="AP49" s="1130"/>
      <c r="AQ49" s="1130"/>
      <c r="AR49" s="1131"/>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544</v>
      </c>
      <c r="AO50" s="329" t="s">
        <v>545</v>
      </c>
      <c r="AP50" s="330" t="s">
        <v>546</v>
      </c>
      <c r="AQ50" s="331" t="s">
        <v>547</v>
      </c>
      <c r="AR50" s="332" t="s">
        <v>548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8927531</v>
      </c>
      <c r="AN51" s="334">
        <v>54248</v>
      </c>
      <c r="AO51" s="335">
        <v>85.3</v>
      </c>
      <c r="AP51" s="336">
        <v>48064</v>
      </c>
      <c r="AQ51" s="337">
        <v>-7.3</v>
      </c>
      <c r="AR51" s="338">
        <v>92.6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5067201</v>
      </c>
      <c r="AN52" s="342">
        <v>30791</v>
      </c>
      <c r="AO52" s="343">
        <v>51.6</v>
      </c>
      <c r="AP52" s="344">
        <v>30373</v>
      </c>
      <c r="AQ52" s="345">
        <v>3.4</v>
      </c>
      <c r="AR52" s="346">
        <v>48.2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8957101</v>
      </c>
      <c r="AN53" s="334">
        <v>54791</v>
      </c>
      <c r="AO53" s="335">
        <v>1</v>
      </c>
      <c r="AP53" s="336">
        <v>56662</v>
      </c>
      <c r="AQ53" s="337">
        <v>17.899999999999999</v>
      </c>
      <c r="AR53" s="338">
        <v>-16.899999999999999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4709851</v>
      </c>
      <c r="AN54" s="342">
        <v>28810</v>
      </c>
      <c r="AO54" s="343">
        <v>-6.4</v>
      </c>
      <c r="AP54" s="344">
        <v>34709</v>
      </c>
      <c r="AQ54" s="345">
        <v>14.3</v>
      </c>
      <c r="AR54" s="346">
        <v>-20.7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5583333</v>
      </c>
      <c r="AN55" s="334">
        <v>34465</v>
      </c>
      <c r="AO55" s="335">
        <v>-37.1</v>
      </c>
      <c r="AP55" s="336">
        <v>60285</v>
      </c>
      <c r="AQ55" s="337">
        <v>6.4</v>
      </c>
      <c r="AR55" s="338">
        <v>-43.5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3208131</v>
      </c>
      <c r="AN56" s="342">
        <v>19804</v>
      </c>
      <c r="AO56" s="343">
        <v>-31.3</v>
      </c>
      <c r="AP56" s="344">
        <v>36445</v>
      </c>
      <c r="AQ56" s="345">
        <v>5</v>
      </c>
      <c r="AR56" s="346">
        <v>-36.299999999999997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4989988</v>
      </c>
      <c r="AN57" s="334">
        <v>31066</v>
      </c>
      <c r="AO57" s="335">
        <v>-9.9</v>
      </c>
      <c r="AP57" s="336">
        <v>52714</v>
      </c>
      <c r="AQ57" s="337">
        <v>-12.6</v>
      </c>
      <c r="AR57" s="338">
        <v>2.7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2720478</v>
      </c>
      <c r="AN58" s="342">
        <v>16937</v>
      </c>
      <c r="AO58" s="343">
        <v>-14.5</v>
      </c>
      <c r="AP58" s="344">
        <v>29032</v>
      </c>
      <c r="AQ58" s="345">
        <v>-20.3</v>
      </c>
      <c r="AR58" s="346">
        <v>5.8</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6286518</v>
      </c>
      <c r="AN59" s="334">
        <v>39538</v>
      </c>
      <c r="AO59" s="335">
        <v>27.3</v>
      </c>
      <c r="AP59" s="336">
        <v>46001</v>
      </c>
      <c r="AQ59" s="337">
        <v>-12.7</v>
      </c>
      <c r="AR59" s="338">
        <v>40</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3169918</v>
      </c>
      <c r="AN60" s="342">
        <v>19937</v>
      </c>
      <c r="AO60" s="343">
        <v>17.7</v>
      </c>
      <c r="AP60" s="344">
        <v>27974</v>
      </c>
      <c r="AQ60" s="345">
        <v>-3.6</v>
      </c>
      <c r="AR60" s="346">
        <v>21.3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6948894</v>
      </c>
      <c r="AN61" s="349">
        <v>42822</v>
      </c>
      <c r="AO61" s="350">
        <v>13.3</v>
      </c>
      <c r="AP61" s="351">
        <v>52745</v>
      </c>
      <c r="AQ61" s="352">
        <v>-1.7</v>
      </c>
      <c r="AR61" s="338">
        <v>15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3775116</v>
      </c>
      <c r="AN62" s="342">
        <v>23256</v>
      </c>
      <c r="AO62" s="343">
        <v>3.4</v>
      </c>
      <c r="AP62" s="344">
        <v>31707</v>
      </c>
      <c r="AQ62" s="345">
        <v>-0.2</v>
      </c>
      <c r="AR62" s="346">
        <v>3.6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XIsursd8+wv3TmFOjLTTHVQz8mzPRdU7hKSEnaugAc2R/+xQTOnObTmUGiREfeHYVbZ03//R3E88AAKRId2j0w==" saltValue="1FWwT0zklfA9tVGD4VUt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557</v>
      </c>
    </row>
    <row r="120" spans="125:125" ht="13.5" hidden="1" customHeight="1" x14ac:dyDescent="0.2"/>
    <row r="121" spans="125:125" ht="13.5" hidden="1" customHeight="1" x14ac:dyDescent="0.2">
      <c r="DU121" s="259"/>
    </row>
  </sheetData>
  <sheetProtection algorithmName="SHA-512" hashValue="bKZ//I4zmY9hc03M0QJyo6EGrk8KGRh92UX4WUuzLuSf30lYsvdMVsSxMircqHJUSAy3T/0lvVwoyr4nq1tVVA==" saltValue="6b/+gWVtus/cgLaMlGZt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558</v>
      </c>
    </row>
  </sheetData>
  <sheetProtection algorithmName="SHA-512" hashValue="t+gw4BcU8kzyIBNUQCUlUKw7MffSkFziYC1xpGr5n3LoK2dby7VnjC15AlDVQHS0vjOmJ/flG7lA44zxbX2fdQ==" saltValue="UCi1r6nXNHaSh9Q55zn+6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41" t="s">
        <v>3</v>
      </c>
      <c r="D47" s="1141"/>
      <c r="E47" s="1142"/>
      <c r="F47" s="11">
        <v>24.42</v>
      </c>
      <c r="G47" s="12">
        <v>20.04</v>
      </c>
      <c r="H47" s="12">
        <v>17.89</v>
      </c>
      <c r="I47" s="12">
        <v>26.46</v>
      </c>
      <c r="J47" s="13">
        <v>28.19</v>
      </c>
    </row>
    <row r="48" spans="2:10" ht="57.75" customHeight="1" x14ac:dyDescent="0.2">
      <c r="B48" s="14"/>
      <c r="C48" s="1143" t="s">
        <v>4</v>
      </c>
      <c r="D48" s="1143"/>
      <c r="E48" s="1144"/>
      <c r="F48" s="15">
        <v>5.76</v>
      </c>
      <c r="G48" s="16">
        <v>4.79</v>
      </c>
      <c r="H48" s="16">
        <v>6.21</v>
      </c>
      <c r="I48" s="16">
        <v>4.75</v>
      </c>
      <c r="J48" s="17">
        <v>8.3800000000000008</v>
      </c>
    </row>
    <row r="49" spans="2:10" ht="57.75" customHeight="1" thickBot="1" x14ac:dyDescent="0.25">
      <c r="B49" s="18"/>
      <c r="C49" s="1145" t="s">
        <v>5</v>
      </c>
      <c r="D49" s="1145"/>
      <c r="E49" s="1146"/>
      <c r="F49" s="19">
        <v>1.25</v>
      </c>
      <c r="G49" s="20" t="s">
        <v>564</v>
      </c>
      <c r="H49" s="20">
        <v>0.66</v>
      </c>
      <c r="I49" s="20">
        <v>6.31</v>
      </c>
      <c r="J49" s="21">
        <v>4.28</v>
      </c>
    </row>
    <row r="50" spans="2:10" ht="13.2" x14ac:dyDescent="0.2"/>
  </sheetData>
  <sheetProtection algorithmName="SHA-512" hashValue="ISyIqElKJXmnTR5pTavxeu7yRDIHN+jA+IWCUKqirNGWZUhludlGX7PRJZRyrKgUEMJcF0tNd5s2USs0HetmGQ==" saltValue="7hYMwYeYhatnROD77/P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